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icegov-my.sharepoint.com/personal/0374229756_ice_dhs_gov/Documents/Desktop/EIU HQ TDY FY22/REPORTS/JULY/Bi-Weekly ICE Detention Statistics for ICE.gov/"/>
    </mc:Choice>
  </mc:AlternateContent>
  <xr:revisionPtr revIDLastSave="0" documentId="8_{357EBA98-69AF-4732-AFE2-5B8688211D31}" xr6:coauthVersionLast="47" xr6:coauthVersionMax="47" xr10:uidLastSave="{00000000-0000-0000-0000-000000000000}"/>
  <bookViews>
    <workbookView xWindow="-14190" yWindow="-17400" windowWidth="29040" windowHeight="15840" tabRatio="668" activeTab="7" xr2:uid="{00000000-000D-0000-FFFF-FFFF00000000}"/>
  </bookViews>
  <sheets>
    <sheet name="Header" sheetId="9" r:id="rId1"/>
    <sheet name="ATD FY22 YTD" sheetId="12" r:id="rId2"/>
    <sheet name="Detention FY22" sheetId="15" r:id="rId3"/>
    <sheet name=" ICLOS and Detainees" sheetId="16" r:id="rId4"/>
    <sheet name="Monthly Bond Statistics" sheetId="17" r:id="rId5"/>
    <sheet name="Semiannual" sheetId="18" r:id="rId6"/>
    <sheet name="Facilities FY22 " sheetId="14" r:id="rId7"/>
    <sheet name="Trans. Detainee Pop. FY22 YTD " sheetId="13" r:id="rId8"/>
    <sheet name="Vulnerable &amp; Special Population" sheetId="20" r:id="rId9"/>
    <sheet name="Footnotes" sheetId="19" r:id="rId10"/>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7" l="1"/>
  <c r="M6" i="17"/>
  <c r="L6" i="17"/>
  <c r="K6" i="17"/>
  <c r="J6" i="17"/>
  <c r="I6" i="17"/>
  <c r="H6" i="17"/>
  <c r="G6" i="17"/>
  <c r="F6" i="17"/>
  <c r="E6" i="17"/>
  <c r="D6" i="17"/>
  <c r="C6" i="17"/>
  <c r="B6" i="17"/>
  <c r="AW47" i="16"/>
  <c r="AV47" i="16"/>
  <c r="AU47" i="16"/>
  <c r="AT47" i="16"/>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W46" i="16"/>
  <c r="AV46" i="16"/>
  <c r="AU46" i="16"/>
  <c r="AT46"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W44" i="16"/>
  <c r="AW48" i="16" s="1"/>
  <c r="AV44" i="16"/>
  <c r="AV48" i="16" s="1"/>
  <c r="AU44" i="16"/>
  <c r="AU48" i="16" s="1"/>
  <c r="AT44" i="16"/>
  <c r="AT48" i="16" s="1"/>
  <c r="AS44" i="16"/>
  <c r="AS48" i="16" s="1"/>
  <c r="AR44" i="16"/>
  <c r="AR48" i="16" s="1"/>
  <c r="AQ44" i="16"/>
  <c r="AQ48" i="16" s="1"/>
  <c r="AP44" i="16"/>
  <c r="AP48" i="16" s="1"/>
  <c r="AO44" i="16"/>
  <c r="AO48" i="16" s="1"/>
  <c r="AN44" i="16"/>
  <c r="AN48" i="16" s="1"/>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AW36" i="16"/>
  <c r="AV36" i="16"/>
  <c r="AU36" i="16"/>
  <c r="AT36" i="16"/>
  <c r="AS36" i="16"/>
  <c r="AR36" i="16"/>
  <c r="AQ36" i="16"/>
  <c r="AP36" i="16"/>
  <c r="AO36" i="16"/>
  <c r="AN36" i="16"/>
  <c r="AM36" i="16"/>
  <c r="AL36" i="16"/>
  <c r="AK36" i="16"/>
  <c r="AJ36" i="16"/>
  <c r="AI36" i="16"/>
  <c r="AH36" i="16"/>
  <c r="AG36" i="16"/>
  <c r="AF36" i="16"/>
  <c r="AP30" i="16"/>
  <c r="AO30" i="16"/>
  <c r="AN30" i="16"/>
  <c r="AM30" i="16"/>
  <c r="AL30" i="16"/>
  <c r="AK30" i="16"/>
  <c r="AJ30" i="16"/>
  <c r="AI30" i="16"/>
  <c r="AH30" i="16"/>
  <c r="AG30" i="16"/>
  <c r="AF30" i="16"/>
  <c r="M30" i="16"/>
  <c r="L30" i="16"/>
  <c r="K30" i="16"/>
  <c r="J30" i="16"/>
  <c r="I30" i="16"/>
  <c r="H30" i="16"/>
  <c r="G30" i="16"/>
  <c r="F30" i="16"/>
  <c r="E30" i="16"/>
  <c r="D30" i="16"/>
  <c r="C30" i="16"/>
  <c r="B30" i="16"/>
  <c r="AW24" i="16"/>
  <c r="AV24" i="16"/>
  <c r="AU24" i="16"/>
  <c r="AT24" i="16"/>
  <c r="AS24" i="16"/>
  <c r="AR24" i="16"/>
  <c r="AQ24" i="16"/>
  <c r="AP24" i="16"/>
  <c r="AO24" i="16"/>
  <c r="AN24" i="16"/>
  <c r="AM24" i="16"/>
  <c r="AL24" i="16"/>
  <c r="AK24" i="16"/>
  <c r="AJ24" i="16"/>
  <c r="AI24" i="16"/>
  <c r="AH24" i="16"/>
  <c r="AG24" i="16"/>
  <c r="AF24" i="16"/>
  <c r="M24" i="16"/>
  <c r="L24" i="16"/>
  <c r="K24" i="16"/>
  <c r="J24" i="16"/>
  <c r="I24" i="16"/>
  <c r="H24" i="16"/>
  <c r="G24" i="16"/>
  <c r="F24" i="16"/>
  <c r="E24" i="16"/>
  <c r="D24" i="16"/>
  <c r="C24" i="16"/>
  <c r="B24" i="16"/>
  <c r="O62" i="15"/>
  <c r="O61" i="15"/>
  <c r="O60" i="15"/>
  <c r="N59" i="15"/>
  <c r="M59" i="15"/>
  <c r="L59" i="15"/>
  <c r="K59" i="15"/>
  <c r="J59" i="15"/>
  <c r="I59" i="15"/>
  <c r="H59" i="15"/>
  <c r="G59" i="15"/>
  <c r="F59" i="15"/>
  <c r="E59" i="15"/>
  <c r="O59" i="15" s="1"/>
  <c r="D59" i="15"/>
  <c r="C59" i="15"/>
  <c r="O58" i="15"/>
  <c r="O57" i="15"/>
  <c r="O56" i="15"/>
  <c r="N55" i="15"/>
  <c r="M55" i="15"/>
  <c r="L55" i="15"/>
  <c r="K55" i="15"/>
  <c r="J55" i="15"/>
  <c r="I55" i="15"/>
  <c r="H55" i="15"/>
  <c r="G55" i="15"/>
  <c r="F55" i="15"/>
  <c r="E55" i="15"/>
  <c r="O55" i="15" s="1"/>
  <c r="D55" i="15"/>
  <c r="C55" i="15"/>
  <c r="O54" i="15"/>
  <c r="O53" i="15"/>
  <c r="O52" i="15"/>
  <c r="N51" i="15"/>
  <c r="M51" i="15"/>
  <c r="L51" i="15"/>
  <c r="K51" i="15"/>
  <c r="J51" i="15"/>
  <c r="I51" i="15"/>
  <c r="H51" i="15"/>
  <c r="G51" i="15"/>
  <c r="F51" i="15"/>
  <c r="E51" i="15"/>
  <c r="O51" i="15" s="1"/>
  <c r="D51" i="15"/>
  <c r="C51" i="15"/>
  <c r="O50" i="15"/>
  <c r="O49" i="15"/>
  <c r="O48" i="15"/>
  <c r="N47" i="15"/>
  <c r="M47" i="15"/>
  <c r="L47" i="15"/>
  <c r="K47" i="15"/>
  <c r="J47" i="15"/>
  <c r="I47" i="15"/>
  <c r="H47" i="15"/>
  <c r="G47" i="15"/>
  <c r="F47" i="15"/>
  <c r="E47" i="15"/>
  <c r="O47" i="15" s="1"/>
  <c r="D47" i="15"/>
  <c r="C47" i="15"/>
  <c r="O46" i="15"/>
  <c r="O45" i="15"/>
  <c r="O44" i="15"/>
  <c r="N43" i="15"/>
  <c r="N38" i="15" s="1"/>
  <c r="M43" i="15"/>
  <c r="M38" i="15" s="1"/>
  <c r="L43" i="15"/>
  <c r="K43" i="15"/>
  <c r="J43" i="15"/>
  <c r="I43" i="15"/>
  <c r="I38" i="15" s="1"/>
  <c r="H43" i="15"/>
  <c r="H38" i="15" s="1"/>
  <c r="G43" i="15"/>
  <c r="G38" i="15" s="1"/>
  <c r="F43" i="15"/>
  <c r="F38" i="15" s="1"/>
  <c r="E43" i="15"/>
  <c r="E38" i="15" s="1"/>
  <c r="D43" i="15"/>
  <c r="C43" i="15"/>
  <c r="O42" i="15"/>
  <c r="O41" i="15"/>
  <c r="O40" i="15"/>
  <c r="N39" i="15"/>
  <c r="M39" i="15"/>
  <c r="L39" i="15"/>
  <c r="K39" i="15"/>
  <c r="J39" i="15"/>
  <c r="I39" i="15"/>
  <c r="H39" i="15"/>
  <c r="G39" i="15"/>
  <c r="F39" i="15"/>
  <c r="E39" i="15"/>
  <c r="O39" i="15" s="1"/>
  <c r="D39" i="15"/>
  <c r="C39" i="15"/>
  <c r="L38" i="15"/>
  <c r="K38" i="15"/>
  <c r="J38" i="15"/>
  <c r="D38" i="15"/>
  <c r="C38" i="15"/>
  <c r="E31" i="15"/>
  <c r="E30" i="15"/>
  <c r="J29" i="15"/>
  <c r="D29" i="15"/>
  <c r="C29" i="15"/>
  <c r="B29" i="15"/>
  <c r="E29" i="15" s="1"/>
  <c r="F23" i="15"/>
  <c r="C23" i="15" s="1"/>
  <c r="E23" i="15"/>
  <c r="V22" i="15"/>
  <c r="F22" i="15"/>
  <c r="E22" i="15"/>
  <c r="C22" i="15"/>
  <c r="V21" i="15"/>
  <c r="F21" i="15"/>
  <c r="C21" i="15" s="1"/>
  <c r="E21" i="15"/>
  <c r="S20" i="15"/>
  <c r="R20" i="15"/>
  <c r="Q20" i="15"/>
  <c r="P20" i="15"/>
  <c r="O20" i="15"/>
  <c r="N20" i="15"/>
  <c r="M20" i="15"/>
  <c r="L20" i="15"/>
  <c r="K20" i="15"/>
  <c r="J20" i="15"/>
  <c r="V20" i="15" s="1"/>
  <c r="D20" i="15"/>
  <c r="B20" i="15"/>
  <c r="F20" i="15" s="1"/>
  <c r="C20" i="15" s="1"/>
  <c r="D14" i="15"/>
  <c r="D13" i="15"/>
  <c r="D12" i="15"/>
  <c r="D11" i="15"/>
  <c r="O10" i="15"/>
  <c r="D10" i="15"/>
  <c r="C10" i="15"/>
  <c r="O38" i="15" l="1"/>
  <c r="E20" i="15"/>
  <c r="O43" i="15"/>
</calcChain>
</file>

<file path=xl/sharedStrings.xml><?xml version="1.0" encoding="utf-8"?>
<sst xmlns="http://schemas.openxmlformats.org/spreadsheetml/2006/main" count="2583" uniqueCount="949">
  <si>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</si>
  <si>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</si>
  <si>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</si>
  <si>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</si>
  <si>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</si>
  <si>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</si>
  <si>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</si>
  <si>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</si>
  <si>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</si>
  <si>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</si>
  <si>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</si>
  <si>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</si>
  <si>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</si>
  <si>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</si>
  <si>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</si>
  <si>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</si>
  <si>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</si>
  <si>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</si>
  <si>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</si>
  <si>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</si>
  <si>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</si>
  <si>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</si>
  <si>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</si>
  <si>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</si>
  <si>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</si>
  <si>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</si>
  <si>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</si>
  <si>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</si>
  <si>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</si>
  <si>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</si>
  <si>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</si>
  <si>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</si>
  <si>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</si>
  <si>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</si>
  <si>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</si>
  <si>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</si>
  <si>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</si>
  <si>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MD</t>
  </si>
  <si>
    <t>PINE PRAIRIE ICE PROCESSING CENTER</t>
  </si>
  <si>
    <t>ALVARADO</t>
  </si>
  <si>
    <t>AURORA</t>
  </si>
  <si>
    <t>JEFFERSON COUNTY JAIL</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</si>
  <si>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</si>
  <si>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</si>
  <si>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</si>
  <si>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</si>
  <si>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</si>
  <si>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</si>
  <si>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</si>
  <si>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</si>
  <si>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</si>
  <si>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</si>
  <si>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</si>
  <si>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</si>
  <si>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</si>
  <si>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</si>
  <si>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</si>
  <si>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</si>
  <si>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</si>
  <si>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</si>
  <si>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</si>
  <si>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</si>
  <si>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</si>
  <si>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</si>
  <si>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</si>
  <si>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</si>
  <si>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</si>
  <si>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</si>
  <si>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</si>
  <si>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</si>
  <si>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</si>
  <si>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</si>
  <si>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</si>
  <si>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</si>
  <si>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</si>
  <si>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</si>
  <si>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</si>
  <si>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</si>
  <si>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</si>
  <si>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</si>
  <si>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</si>
  <si>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</si>
  <si>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</si>
  <si>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</si>
  <si>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</si>
  <si>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</si>
  <si>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</si>
  <si>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</si>
  <si>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</si>
  <si>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</si>
  <si>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</si>
  <si>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</si>
  <si>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</si>
  <si>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</si>
  <si>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</si>
  <si>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</si>
  <si>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</si>
  <si>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</si>
  <si>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</si>
  <si>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</si>
  <si>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</si>
  <si>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</si>
  <si>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</si>
  <si>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</si>
  <si>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</si>
  <si>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</si>
  <si>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</si>
  <si>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</si>
  <si>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</si>
  <si>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</si>
  <si>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</si>
  <si>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</si>
  <si>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</si>
  <si>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</si>
  <si>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</si>
  <si>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</si>
  <si>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</si>
  <si>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</si>
  <si>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</si>
  <si>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</si>
  <si>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</si>
  <si>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</si>
  <si>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</si>
  <si>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</si>
  <si>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</si>
  <si>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</si>
  <si>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</si>
  <si>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</si>
  <si>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</si>
  <si>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</si>
  <si>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</si>
  <si>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</si>
  <si>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</si>
  <si>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</si>
  <si>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</si>
  <si>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</si>
  <si>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</si>
  <si>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</si>
  <si>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</si>
  <si>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</si>
  <si>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</si>
  <si>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</si>
  <si>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</si>
  <si>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</si>
  <si>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</si>
  <si>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</si>
  <si>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</si>
  <si>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</si>
  <si>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</si>
  <si>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</si>
  <si>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</si>
  <si>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</si>
  <si>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</si>
  <si>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</si>
  <si>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</si>
  <si>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</si>
  <si>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</si>
  <si>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</si>
  <si>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</si>
  <si>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</si>
  <si>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</si>
  <si>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</si>
  <si>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</si>
  <si>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</si>
  <si>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</si>
  <si>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</si>
  <si>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</si>
  <si>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</si>
  <si>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</si>
  <si>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</si>
  <si>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</si>
  <si>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</si>
  <si>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</si>
  <si>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</si>
  <si>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</si>
  <si>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</si>
  <si>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</si>
  <si>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</si>
  <si>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</si>
  <si>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</si>
  <si>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</si>
  <si>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</si>
  <si>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</si>
  <si>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</si>
  <si>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</si>
  <si>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</si>
  <si>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</si>
  <si>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</si>
  <si>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</si>
  <si>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</si>
  <si>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</si>
  <si>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</si>
  <si>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</si>
  <si>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</si>
  <si>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</si>
  <si>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</si>
  <si>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</si>
  <si>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</si>
  <si>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</si>
  <si>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</si>
  <si>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</si>
  <si>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</si>
  <si>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</si>
  <si>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</si>
  <si>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</si>
  <si>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</si>
  <si>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</si>
  <si>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</si>
  <si>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</si>
  <si>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</si>
  <si>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</si>
  <si>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</si>
  <si>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</si>
  <si>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</si>
  <si>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</si>
  <si>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</si>
  <si>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</si>
  <si>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</si>
  <si>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</si>
  <si>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</si>
  <si>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</si>
  <si>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</si>
  <si>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</si>
  <si>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</si>
  <si>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</si>
  <si>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</si>
  <si>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</si>
  <si>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</si>
  <si>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</si>
  <si>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</si>
  <si>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</si>
  <si>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</si>
  <si>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</si>
  <si>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</si>
  <si>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</si>
  <si>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</si>
  <si>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</si>
  <si>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</si>
  <si>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</si>
  <si>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</si>
  <si>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</si>
  <si>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</si>
  <si>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</si>
  <si>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</si>
  <si>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</si>
  <si>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</si>
  <si>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</si>
  <si>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</si>
  <si>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</si>
  <si>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</si>
  <si>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</si>
  <si>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</si>
  <si>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</si>
  <si>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</si>
  <si>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</si>
  <si>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</si>
  <si>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</si>
  <si>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</si>
  <si>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</si>
  <si>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</si>
  <si>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</si>
  <si>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</si>
  <si>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</si>
  <si>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</si>
  <si>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</si>
  <si>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</si>
  <si>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</si>
  <si>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</si>
  <si>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</si>
  <si>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</si>
  <si>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</si>
  <si>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</si>
  <si>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</si>
  <si>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</si>
  <si>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</si>
  <si>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</si>
  <si>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</si>
  <si>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</si>
  <si>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</si>
  <si>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</si>
  <si>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</si>
  <si>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</si>
  <si>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</si>
  <si>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</si>
  <si>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</si>
  <si>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</si>
  <si>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</si>
  <si>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</si>
  <si>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</si>
  <si>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New Facility</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</si>
  <si>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</si>
  <si>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</si>
  <si>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</si>
  <si>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</si>
  <si>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</si>
  <si>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</si>
  <si>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</si>
  <si>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</si>
  <si>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</si>
  <si>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</si>
  <si>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</si>
  <si>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</si>
  <si>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</si>
  <si>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</si>
  <si>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</si>
  <si>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</si>
  <si>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</si>
  <si>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</si>
  <si>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</si>
  <si>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</si>
  <si>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</si>
  <si>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</si>
  <si>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</si>
  <si>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</si>
  <si>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</si>
  <si>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</si>
  <si>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</si>
  <si>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</si>
  <si>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</si>
  <si>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</si>
  <si>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</si>
  <si>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</si>
  <si>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</si>
  <si>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</si>
  <si>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</si>
  <si>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</si>
  <si>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</si>
  <si>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</si>
  <si>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</si>
  <si>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</si>
  <si>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</si>
  <si>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</si>
  <si>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</si>
  <si>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</si>
  <si>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</si>
  <si>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</si>
  <si>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</si>
  <si>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</si>
  <si>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</si>
  <si>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</si>
  <si>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</si>
  <si>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</si>
  <si>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</si>
  <si>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</si>
  <si>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</si>
  <si>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</si>
  <si>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</si>
  <si>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</si>
  <si>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</si>
  <si>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</si>
  <si>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</si>
  <si>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</si>
  <si>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</si>
  <si>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</si>
  <si>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</si>
  <si>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</si>
  <si>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</si>
  <si>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</si>
  <si>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</si>
  <si>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</si>
  <si>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</si>
  <si>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</si>
  <si>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</si>
  <si>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</si>
  <si>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</si>
  <si>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</si>
  <si>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</si>
  <si>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</si>
  <si>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</si>
  <si>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</si>
  <si>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</si>
  <si>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</si>
  <si>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</si>
  <si>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</si>
  <si>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</si>
  <si>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</si>
  <si>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</si>
  <si>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</si>
  <si>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</si>
  <si>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</si>
  <si>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</si>
  <si>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</si>
  <si>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</si>
  <si>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</si>
  <si>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</si>
  <si>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</si>
  <si>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</si>
  <si>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</si>
  <si>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</si>
  <si>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</si>
  <si>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</si>
  <si>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</si>
  <si>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</si>
  <si>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</si>
  <si>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</si>
  <si>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</si>
  <si>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</si>
  <si>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</si>
  <si>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</si>
  <si>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</si>
  <si>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</si>
  <si>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</si>
  <si>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</si>
  <si>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</si>
  <si>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</si>
  <si>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</si>
  <si>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</si>
  <si>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</si>
  <si>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</si>
  <si>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</si>
  <si>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</si>
  <si>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</si>
  <si>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</si>
  <si>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</si>
  <si>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</si>
  <si>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</si>
  <si>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</si>
  <si>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</si>
  <si>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</si>
  <si>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</si>
  <si>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</si>
  <si>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</si>
  <si>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</si>
  <si>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</si>
  <si>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</si>
  <si>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</si>
  <si>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</si>
  <si>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</si>
  <si>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</si>
  <si>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</si>
  <si>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</si>
  <si>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</si>
  <si>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</si>
  <si>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</si>
  <si>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</si>
  <si>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</si>
  <si>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</si>
  <si>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</si>
  <si>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</si>
  <si>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</si>
  <si>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</si>
  <si>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</si>
  <si>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</si>
  <si>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</si>
  <si>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</si>
  <si>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</si>
  <si>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</si>
  <si>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</si>
  <si>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</si>
  <si>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</si>
  <si>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</si>
  <si>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</si>
  <si>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</si>
  <si>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</si>
  <si>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</si>
  <si>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</si>
  <si>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</si>
  <si>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</si>
  <si>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</si>
  <si>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</si>
  <si>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</si>
  <si>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</si>
  <si>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</si>
  <si>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</si>
  <si>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</si>
  <si>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</si>
  <si>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</si>
  <si>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</si>
  <si>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</si>
  <si>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</si>
  <si>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</si>
  <si>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</si>
  <si>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</si>
  <si>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</si>
  <si>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</si>
  <si>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</si>
  <si>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</si>
  <si>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</si>
  <si>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</si>
  <si>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</si>
  <si>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</si>
  <si>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</si>
  <si>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</si>
  <si>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</si>
  <si>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</si>
  <si>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</si>
  <si>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</si>
  <si>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</si>
  <si>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</si>
  <si>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</si>
  <si>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</si>
  <si>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</si>
  <si>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</si>
  <si>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</si>
  <si>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</si>
  <si>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</si>
  <si>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</si>
  <si>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</si>
  <si>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BALDWIN COUNTY CORRECTIONAL CENTER</t>
  </si>
  <si>
    <t>200 HAND AVE.</t>
  </si>
  <si>
    <t>BAY MINETTE</t>
  </si>
  <si>
    <t>ID</t>
  </si>
  <si>
    <t>9/17/2018</t>
  </si>
  <si>
    <t>200 COURTHOUSE WAY</t>
  </si>
  <si>
    <t>RIGBY</t>
  </si>
  <si>
    <t>POTTAWATTAMIE COUNTY JAIL</t>
  </si>
  <si>
    <t>1400 BIG LAKE ROAD</t>
  </si>
  <si>
    <t>COUNCIL BLUFFS</t>
  </si>
  <si>
    <t>OLDHAM COUNTY JAIL</t>
  </si>
  <si>
    <t>100 W MAIN STREET</t>
  </si>
  <si>
    <t>LA GRANGE</t>
  </si>
  <si>
    <t>LA PAZ COUNTY ADULT DETENTION FACILITY</t>
  </si>
  <si>
    <t>1109 ARIZONA AVE.</t>
  </si>
  <si>
    <t>PARKER</t>
  </si>
  <si>
    <t>RENSSELAER COUNTY CORRECTIONAL FACILITY</t>
  </si>
  <si>
    <t>4000 MAIN STREET</t>
  </si>
  <si>
    <t>EAST HIDALGO DETENTION CENTER</t>
  </si>
  <si>
    <t>1330 HIGHWAY 107</t>
  </si>
  <si>
    <t>LA VILLA</t>
  </si>
  <si>
    <t>FAYETTE COUNTY DETENTION CENTER</t>
  </si>
  <si>
    <t>600 OLD FRANKFORD CR</t>
  </si>
  <si>
    <t>LEXINGTON</t>
  </si>
  <si>
    <t>BEAVER COUNTY JAIL</t>
  </si>
  <si>
    <t>6000 WOODLAWN BOULEVARD</t>
  </si>
  <si>
    <t>ALIQUIPPA</t>
  </si>
  <si>
    <t>SALT LAKE COUNTY METRO JAIL</t>
  </si>
  <si>
    <t>3415 SOUTH 900 WEST</t>
  </si>
  <si>
    <t>SALT LAKE CITY</t>
  </si>
  <si>
    <t>MONROE COUNTY DETENTION MAIN</t>
  </si>
  <si>
    <t>100 EAST 2ND STREET</t>
  </si>
  <si>
    <t>2/23/2011</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</si>
  <si>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</si>
  <si>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</si>
  <si>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</si>
  <si>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</si>
  <si>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</si>
  <si>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</si>
  <si>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</si>
  <si>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</si>
  <si>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</si>
  <si>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</si>
  <si>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</si>
  <si>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</si>
  <si>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</si>
  <si>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</si>
  <si>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</si>
  <si>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</si>
  <si>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</si>
  <si>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</si>
  <si>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</si>
  <si>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</si>
  <si>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</si>
  <si>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</si>
  <si>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</si>
  <si>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</si>
  <si>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</si>
  <si>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</si>
  <si>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</si>
  <si>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</si>
  <si>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</si>
  <si>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</si>
  <si>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</si>
  <si>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</si>
  <si>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</si>
  <si>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</si>
  <si>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</si>
  <si>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</si>
  <si>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</si>
  <si>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</si>
  <si>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</si>
  <si>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</si>
  <si>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</si>
  <si>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</si>
  <si>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</si>
  <si>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</si>
  <si>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</si>
  <si>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</si>
  <si>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</si>
  <si>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</si>
  <si>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</si>
  <si>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</si>
  <si>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</si>
  <si>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</si>
  <si>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</si>
  <si>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</si>
  <si>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</si>
  <si>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</si>
  <si>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</si>
  <si>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</si>
  <si>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</si>
  <si>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</si>
  <si>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</si>
  <si>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</si>
  <si>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</si>
  <si>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</si>
  <si>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</si>
  <si>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</si>
  <si>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</si>
  <si>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</si>
  <si>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</si>
  <si>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</si>
  <si>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</si>
  <si>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</si>
  <si>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</si>
  <si>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</si>
  <si>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</si>
  <si>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</si>
  <si>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</si>
  <si>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</si>
  <si>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</si>
  <si>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</si>
  <si>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7.4.2022</t>
  </si>
  <si>
    <t>Data from OBP Report, 06.30.2022</t>
  </si>
  <si>
    <t>Active ATD Participants and Average Length in Program, FY22,  as of 7/4/2022, by AOR and Technology</t>
  </si>
  <si>
    <t xml:space="preserve">* Data are based on an individuals self-identification as transgender and are subject to change daily, depending on the number of individuals booked in and out of ICE custody. </t>
  </si>
  <si>
    <t>San Francisco Area of Responsibility</t>
  </si>
  <si>
    <t>Philadelphia Area of Responsibility</t>
  </si>
  <si>
    <t>San Diego Area of Responsibility</t>
  </si>
  <si>
    <t>Dallas Area of Responsibility</t>
  </si>
  <si>
    <t>Miami Area of Responsibility</t>
  </si>
  <si>
    <t>Seattle Area of Responsibility</t>
  </si>
  <si>
    <t>Denver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</si>
  <si>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</si>
  <si>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</si>
  <si>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</si>
  <si>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</si>
  <si>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</si>
  <si>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</si>
  <si>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</si>
  <si>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</si>
  <si>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2022 YTD</t>
  </si>
  <si>
    <t>ICE Transgender* Detainee Population FY 2022 YTD:  as of 7/5/2022</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</si>
  <si>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</si>
  <si>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</si>
  <si>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</si>
  <si>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SALEM</t>
  </si>
  <si>
    <t>5885 W RIVER RD</t>
  </si>
  <si>
    <t>WESTERN VIRGINIA REGIONAL JAIL</t>
  </si>
  <si>
    <t>POLLOCK</t>
  </si>
  <si>
    <t>1000 AIR BASE ROAD, PO BOX 1000</t>
  </si>
  <si>
    <t>POLLOCK US PENITENTIARY</t>
  </si>
  <si>
    <t>10/15/2018</t>
  </si>
  <si>
    <t>CONCORD</t>
  </si>
  <si>
    <t>30 CORBAN AVENUE SE</t>
  </si>
  <si>
    <t>CABARRUS COUNTY JAIL</t>
  </si>
  <si>
    <t>9/5/2018</t>
  </si>
  <si>
    <t>VT</t>
  </si>
  <si>
    <t>SWANTON</t>
  </si>
  <si>
    <t>3649 LOWER NEWTON ROAD</t>
  </si>
  <si>
    <t>NORTHWEST STATE CORRECTIONAL CENTER</t>
  </si>
  <si>
    <t>7488 CALZADA DEL LA FUENTE</t>
  </si>
  <si>
    <t>OMDC ENV USBP OFO TRNSPT</t>
  </si>
  <si>
    <t>11/15/2021</t>
  </si>
  <si>
    <t>NDS 2019</t>
  </si>
  <si>
    <t>11/23/2021</t>
  </si>
  <si>
    <t>ORLANDO</t>
  </si>
  <si>
    <t>3855 SOUTH JOHN YOUNG PARKWAY</t>
  </si>
  <si>
    <t>MT</t>
  </si>
  <si>
    <t>GREAT FALLS</t>
  </si>
  <si>
    <t>3800 ULM NORTH FRONTAGE ROAD</t>
  </si>
  <si>
    <t>CASCADE COUNTY JAIL (MONTANA)</t>
  </si>
  <si>
    <t>12/2/2021</t>
  </si>
  <si>
    <t>11/3/2021</t>
  </si>
  <si>
    <t>2/11/2022</t>
  </si>
  <si>
    <t>GARDEN CITY</t>
  </si>
  <si>
    <t>304 N. 9TH STREET</t>
  </si>
  <si>
    <t>FINNEY COUNTY JAIL</t>
  </si>
  <si>
    <t>10/31/2021</t>
  </si>
  <si>
    <t>AMARILLO</t>
  </si>
  <si>
    <t>9100 SOUTH GEORGIA STREET</t>
  </si>
  <si>
    <t>RANDALL COUNTY JAIL</t>
  </si>
  <si>
    <t>MARIETTA</t>
  </si>
  <si>
    <t>1825 COUNTY SERVICES PARKWAY</t>
  </si>
  <si>
    <t>COBB COUNTY JAIL</t>
  </si>
  <si>
    <t>2/17/2022</t>
  </si>
  <si>
    <t>TAP-ICE</t>
  </si>
  <si>
    <t>300 EL RANCHO WAY</t>
  </si>
  <si>
    <t>TRUSTED ADULT SOUTH TEX DILLEY FSC</t>
  </si>
  <si>
    <t>11/8/2021</t>
  </si>
  <si>
    <t>HLG</t>
  </si>
  <si>
    <t>2/18/2022</t>
  </si>
  <si>
    <t>3/12/2021</t>
  </si>
  <si>
    <t>11/19/2021</t>
  </si>
  <si>
    <t>2/10/2022</t>
  </si>
  <si>
    <t>750 SOUTH 5300 WEST</t>
  </si>
  <si>
    <t>8/19/2021</t>
  </si>
  <si>
    <t>12/31/2021</t>
  </si>
  <si>
    <t>12/3/2021</t>
  </si>
  <si>
    <t>11/30/2021</t>
  </si>
  <si>
    <t>10/21/2021</t>
  </si>
  <si>
    <t>7/15/2021</t>
  </si>
  <si>
    <t>12/17/2020</t>
  </si>
  <si>
    <t>3/24/2021</t>
  </si>
  <si>
    <t>12/28/2021</t>
  </si>
  <si>
    <t>BAY ST. LOUIS</t>
  </si>
  <si>
    <t>8450 HIGHWAY 90</t>
  </si>
  <si>
    <t>HANCOCK CO PUB SFTY CPLX</t>
  </si>
  <si>
    <t>2/26/2022</t>
  </si>
  <si>
    <t>12/13/2021</t>
  </si>
  <si>
    <t>CARROLLTON</t>
  </si>
  <si>
    <t>188 CEMETERY ST</t>
  </si>
  <si>
    <t>PICKENS COUNTY DET CTR</t>
  </si>
  <si>
    <t>12/10/2021</t>
  </si>
  <si>
    <t>12/20/2021</t>
  </si>
  <si>
    <t>PLATTSBURGH</t>
  </si>
  <si>
    <t>25 MCCARTHY DRIVE</t>
  </si>
  <si>
    <t>CLINTON COUNTY JAIL</t>
  </si>
  <si>
    <t>11/16/2021</t>
  </si>
  <si>
    <t>12/30/2021</t>
  </si>
  <si>
    <t>PBNDS 2011 - 2016 Revisions</t>
  </si>
  <si>
    <t>10/28/2021</t>
  </si>
  <si>
    <t>7/29/2021</t>
  </si>
  <si>
    <t>8/5/2021</t>
  </si>
  <si>
    <t>12/16/2021</t>
  </si>
  <si>
    <t>10/1/2020</t>
  </si>
  <si>
    <t>6/16/2022</t>
  </si>
  <si>
    <t>1040 BERKS RD</t>
  </si>
  <si>
    <r>
      <t>BERKS COUNTY RESIDENTIAL CENTER</t>
    </r>
    <r>
      <rPr>
        <vertAlign val="superscript"/>
        <sz val="12"/>
        <color rgb="FF000000"/>
        <rFont val="Times New Roman"/>
        <family val="1"/>
      </rPr>
      <t>3</t>
    </r>
  </si>
  <si>
    <t>11/18/2021</t>
  </si>
  <si>
    <t>CAMBRIDGE</t>
  </si>
  <si>
    <t>829 FIELDCREST ROAD</t>
  </si>
  <si>
    <t>DORCHESTER COUNTY DETENTION CENTER</t>
  </si>
  <si>
    <t>4/14/2022</t>
  </si>
  <si>
    <t>8/12/2021</t>
  </si>
  <si>
    <t>12/9/2021</t>
  </si>
  <si>
    <t>10/7/2021</t>
  </si>
  <si>
    <t>9/23/2021</t>
  </si>
  <si>
    <t>7/22/2021</t>
  </si>
  <si>
    <t>9/30/2021</t>
  </si>
  <si>
    <t>7/1/2021</t>
  </si>
  <si>
    <t>6/24/2021</t>
  </si>
  <si>
    <t>6/3/2022</t>
  </si>
  <si>
    <t>4/21/2022</t>
  </si>
  <si>
    <t>3/3/2022</t>
  </si>
  <si>
    <t>11/10/2021</t>
  </si>
  <si>
    <t>4/8/2021</t>
  </si>
  <si>
    <t>5/19/2022</t>
  </si>
  <si>
    <t>5/5/2022</t>
  </si>
  <si>
    <t>11/5/2021</t>
  </si>
  <si>
    <t>10450 RANCHO ROAD</t>
  </si>
  <si>
    <t>DESERT VIEW</t>
  </si>
  <si>
    <t>12/17/2021</t>
  </si>
  <si>
    <t>6/10/2021</t>
  </si>
  <si>
    <t>MCFARLAND</t>
  </si>
  <si>
    <t>611 FRONTAGE RD</t>
  </si>
  <si>
    <t>GOLDEN STATE ANNEX</t>
  </si>
  <si>
    <t>4/7/2022</t>
  </si>
  <si>
    <t>2/3/2022</t>
  </si>
  <si>
    <t>5/26/2022</t>
  </si>
  <si>
    <t>500 HILBIG RD</t>
  </si>
  <si>
    <t>JOE CORLEY PROCESSING CTR</t>
  </si>
  <si>
    <t>3/31/2022</t>
  </si>
  <si>
    <t>3/17/2022</t>
  </si>
  <si>
    <t>7/30/2021</t>
  </si>
  <si>
    <t>4/28/2022</t>
  </si>
  <si>
    <t>8/26/2021</t>
  </si>
  <si>
    <t>1100 BOWLING ROAD</t>
  </si>
  <si>
    <t>CCA, FLORENCE CORRECTIONAL CENTER</t>
  </si>
  <si>
    <t>3/10/2022</t>
  </si>
  <si>
    <t>PHILIPSBURG</t>
  </si>
  <si>
    <t>555 GEO Drive</t>
  </si>
  <si>
    <t>MOSHANNON VALLEY CORRECTIONAL</t>
  </si>
  <si>
    <t>T. DON HUTTO DETENTION CENTER</t>
  </si>
  <si>
    <t>4/21/2021</t>
  </si>
  <si>
    <t>2/25/2022</t>
  </si>
  <si>
    <t>11/4/2021</t>
  </si>
  <si>
    <t>1/6/2022</t>
  </si>
  <si>
    <t>11/17/2021</t>
  </si>
  <si>
    <t>5/12/2022</t>
  </si>
  <si>
    <t>1/20/2022</t>
  </si>
  <si>
    <t>409 FM 1144</t>
  </si>
  <si>
    <r>
      <t>KARNES COUNTY RESIDENTIAL CENTER</t>
    </r>
    <r>
      <rPr>
        <vertAlign val="superscript"/>
        <sz val="12"/>
        <color rgb="FF000000"/>
        <rFont val="Times New Roman"/>
        <family val="1"/>
      </rPr>
      <t>2</t>
    </r>
  </si>
  <si>
    <t>1/13/2022</t>
  </si>
  <si>
    <t>No</t>
  </si>
  <si>
    <t>3026 HWY 252 EAST</t>
  </si>
  <si>
    <t>FOLKSTON MAIN IPC</t>
  </si>
  <si>
    <t>1/27/2022</t>
  </si>
  <si>
    <r>
      <t>SOUTH TEXAS FAMILY RESIDENTIAL CENTER</t>
    </r>
    <r>
      <rPr>
        <vertAlign val="superscript"/>
        <sz val="12"/>
        <color rgb="FF000000"/>
        <rFont val="Times New Roman"/>
        <family val="1"/>
      </rPr>
      <t>1</t>
    </r>
  </si>
  <si>
    <t>FY22 ALOS</t>
  </si>
  <si>
    <t>Source: ICE Integrated Decision Support (IIDS), 06/27/2022</t>
  </si>
  <si>
    <t>FY22 ADP: Mandatory</t>
  </si>
  <si>
    <t>FY22 ADP: ICE Threat Level</t>
  </si>
  <si>
    <t>FY22 ADP: Criminality</t>
  </si>
  <si>
    <t>FY22 ADP: Detainee Classification Level</t>
  </si>
  <si>
    <t>ICE Enforcement and Removal Operations Data, EOFY2022</t>
  </si>
  <si>
    <t xml:space="preserve">ICE FACILITIES DATA, FY22 </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</si>
  <si>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</si>
  <si>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</si>
  <si>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</si>
  <si>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</si>
  <si>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</si>
  <si>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</si>
  <si>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</si>
  <si>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</si>
  <si>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</si>
  <si>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</si>
  <si>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</si>
  <si>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</si>
  <si>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</si>
  <si>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</si>
  <si>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</si>
  <si>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</si>
  <si>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</si>
  <si>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</si>
  <si>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</si>
  <si>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</si>
  <si>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</si>
  <si>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</si>
  <si>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</si>
  <si>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</si>
  <si>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</si>
  <si>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</si>
  <si>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</si>
  <si>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</si>
  <si>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</si>
  <si>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</si>
  <si>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</si>
  <si>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</si>
  <si>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</si>
  <si>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</si>
  <si>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</si>
  <si>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</si>
  <si>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</si>
  <si>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</si>
  <si>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</si>
  <si>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</si>
  <si>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</si>
  <si>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</si>
  <si>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</si>
  <si>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</si>
  <si>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</si>
  <si>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</si>
  <si>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</si>
  <si>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</si>
  <si>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</si>
  <si>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</si>
  <si>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</si>
  <si>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</si>
  <si>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</si>
  <si>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</si>
  <si>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</si>
  <si>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</si>
  <si>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</si>
  <si>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</si>
  <si>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</si>
  <si>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</si>
  <si>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</si>
  <si>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</si>
  <si>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</si>
  <si>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</si>
  <si>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</si>
  <si>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</si>
  <si>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</si>
  <si>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</si>
  <si>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</si>
  <si>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</si>
  <si>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</si>
  <si>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</si>
  <si>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</si>
  <si>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</si>
  <si>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</si>
  <si>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</si>
  <si>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</si>
  <si>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</si>
  <si>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</si>
  <si>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</si>
  <si>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</si>
  <si>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</si>
  <si>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</si>
  <si>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</si>
  <si>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</si>
  <si>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</si>
  <si>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</si>
  <si>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</si>
  <si>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07/02/2022 (IIDS v.2.0 run date 07/04/2022; EID as of 07/02/2022).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</si>
  <si>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</si>
  <si>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</si>
  <si>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</si>
  <si>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</si>
  <si>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07/02/2022 (IIDS v.2.0 run date 07/04/2022; EID as of 07/02/2022).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</si>
  <si>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</si>
  <si>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</si>
  <si>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</si>
  <si>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07/05/2022 (IIDS v.2.0 run date 07/06/2022; EID as of 07/05/2022).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</si>
  <si>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</si>
  <si>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</si>
  <si>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07/05/2022 (IIDS v.2.0 run date 07/06/2022; EID as of 07/05/2022).</t>
  </si>
  <si>
    <t>FY2022 ICE Releases data are updated through 07/02/2022 (IIDS v.2.0 run date 07/04/2022; EID as of 07/02/2022).</t>
  </si>
  <si>
    <t>USCIS provided data containing APSO (Asylum Pre Screening Officer) cases clocked during FY2020 - FY2022 YTD. Data were received on 06/20/2022.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</si>
  <si>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</si>
  <si>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158,737 records in the USCIS provided data, the breakdown of the fear screening determinations is as follows: 68,090 positive fear screening determinations, 47,386 negative fear screening determinations and 43,261 without an identified determination. Of the 68,090 with positive fear screening determinations; 52,552 have Persecution Claim Established and 15,538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</si>
  <si>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</si>
  <si>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158,737 unique fear determinations and 3,627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</si>
  <si>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</si>
  <si>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</si>
  <si>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</si>
  <si>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</si>
  <si>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</si>
  <si>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06/30/2022 (IIDS v.2.0 run date 07/06/2022; EID as of 07/05/2022).</t>
  </si>
  <si>
    <t>Monthly Bond Statistics</t>
  </si>
  <si>
    <t>FY2022 ICE Final Releases data are updated through 07/02/2022 (IIDS v.2.0 run date 07/04/2022; EID as of 07/02/2022).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</si>
  <si>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</si>
  <si>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03/01/2021 - 06/20/2022 . Data were received on 06/21/2022.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</si>
  <si>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</si>
  <si>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</si>
  <si>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</si>
  <si>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</si>
  <si>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07/05/2022 (IIDS v.2.0 run date 07/06/2022; EID as of 07/05/2022)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</si>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</sst>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8"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i/>
      <sz val="11"/>
      <color theme="1"/>
      <name val="Calibri"/>
      <family val="2"/>
      <scheme val="minor"/>
    </font>
    <font>
      <sz val="12"/>
      <color indexed="72"/>
      <name val="Times New Roman"/>
      <family val="1"/>
    </font>
    <font>
      <sz val="11"/>
      <color theme="1"/>
      <name val="Times New Roman"/>
      <family val="1"/>
    </font>
    <font>
      <vertAlign val="superscript"/>
      <sz val="12"/>
      <color rgb="FF000000"/>
      <name val="Times New Roman"/>
      <family val="1"/>
    </font>
    <font>
      <b/>
      <sz val="11"/>
      <color theme="1"/>
      <name val="Calibri"/>
      <family val="2"/>
      <scheme val="minor"/>
    </font>
    <font>
      <b/>
      <i/>
      <sz val="9"/>
      <color theme="1"/>
      <name val="Calibri"/>
      <family val="2"/>
      <scheme val="minor"/>
    </font>
    <font>
      <b/>
      <sz val="11"/>
      <color theme="1"/>
      <name val="Times New Roman"/>
      <family val="1"/>
    </font>
    <font>
      <sz val="9"/>
      <color theme="1"/>
      <name val="Times New Roman"/>
      <family val="1"/>
    </font>
    <font>
      <b/>
      <sz val="11"/>
      <color rgb="FF000000"/>
      <name val="Calibri"/>
      <family val="2"/>
      <scheme val="minor"/>
    </font>
    <font>
      <sz val="11"/>
      <color rgb="FF000000"/>
      <name val="Calibri"/>
      <family val="2"/>
      <scheme val="minor"/>
    </font>
    <font>
      <sz val="11"/>
      <name val="Calibri"/>
      <family val="2"/>
      <scheme val="minor"/>
    </font>
    <font>
      <sz val="8"/>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style="thin">
        <color auto="1"/>
      </left>
      <right/>
      <top style="thin">
        <color auto="1"/>
      </top>
      <bottom style="medium">
        <color auto="1"/>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5" fillId="0" borderId="0"/>
  </cellStyleXfs>
  <cellXfs count="40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4" fillId="2" borderId="34" xfId="0" applyNumberFormat="1" applyFont="1" applyFill="1" applyBorder="1" applyAlignment="1">
      <alignment vertical="top" wrapText="1"/>
    </xf>
    <xf numFmtId="49" fontId="34"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37" xfId="0" applyBorder="1"/>
    <xf numFmtId="0" fontId="36" fillId="0" borderId="37" xfId="0" applyFont="1" applyBorder="1" applyAlignment="1">
      <alignment horizontal="lef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8" fillId="0" borderId="0" xfId="0" applyFont="1"/>
    <xf numFmtId="0" fontId="34" fillId="0" borderId="0" xfId="0" applyFont="1" applyAlignment="1">
      <alignment horizontal="center" vertical="center"/>
    </xf>
    <xf numFmtId="0" fontId="34" fillId="0" borderId="0" xfId="0" applyFont="1"/>
    <xf numFmtId="0" fontId="34" fillId="0" borderId="0" xfId="0" applyFont="1" applyAlignment="1">
      <alignment horizontal="left"/>
    </xf>
    <xf numFmtId="49" fontId="34" fillId="0" borderId="0" xfId="0" applyNumberFormat="1" applyFont="1" applyAlignment="1">
      <alignment horizontal="right"/>
    </xf>
    <xf numFmtId="166" fontId="34" fillId="0" borderId="0" xfId="0" applyNumberFormat="1" applyFont="1" applyAlignment="1">
      <alignment horizontal="center"/>
    </xf>
    <xf numFmtId="3" fontId="37" fillId="0" borderId="0" xfId="0" applyNumberFormat="1" applyFont="1" applyAlignment="1">
      <alignment horizontal="left" vertical="center"/>
    </xf>
    <xf numFmtId="14" fontId="8" fillId="0" borderId="0" xfId="0" applyNumberFormat="1" applyFont="1"/>
    <xf numFmtId="1" fontId="8" fillId="0" borderId="0" xfId="0" applyNumberFormat="1" applyFont="1"/>
    <xf numFmtId="14" fontId="8" fillId="0" borderId="1" xfId="0" applyNumberFormat="1" applyFont="1" applyBorder="1" applyAlignment="1">
      <alignment horizontal="right" vertical="center"/>
    </xf>
    <xf numFmtId="14" fontId="15" fillId="0" borderId="1" xfId="0" applyNumberFormat="1" applyFont="1" applyBorder="1" applyAlignment="1">
      <alignment vertical="center"/>
    </xf>
    <xf numFmtId="1" fontId="8" fillId="0" borderId="1" xfId="0" applyNumberFormat="1" applyFont="1" applyBorder="1"/>
    <xf numFmtId="0" fontId="38" fillId="0" borderId="0" xfId="0" applyFont="1"/>
    <xf numFmtId="3" fontId="15" fillId="0" borderId="1" xfId="1" applyNumberFormat="1" applyFont="1" applyFill="1" applyBorder="1" applyAlignment="1">
      <alignment vertical="center"/>
    </xf>
    <xf numFmtId="0" fontId="38" fillId="2" borderId="0" xfId="0" applyFont="1" applyFill="1"/>
    <xf numFmtId="14" fontId="8" fillId="2" borderId="1" xfId="0" applyNumberFormat="1" applyFont="1" applyFill="1" applyBorder="1" applyAlignment="1">
      <alignment horizontal="right" vertical="center"/>
    </xf>
    <xf numFmtId="14" fontId="15" fillId="2" borderId="1" xfId="0" applyNumberFormat="1" applyFont="1" applyFill="1" applyBorder="1" applyAlignment="1">
      <alignment vertical="center"/>
    </xf>
    <xf numFmtId="0" fontId="15" fillId="2" borderId="1" xfId="0" applyFont="1" applyFill="1" applyBorder="1" applyAlignment="1">
      <alignment vertical="center"/>
    </xf>
    <xf numFmtId="0" fontId="8" fillId="2" borderId="1" xfId="0" applyFont="1" applyFill="1" applyBorder="1" applyAlignment="1">
      <alignment horizontal="left" vertical="center"/>
    </xf>
    <xf numFmtId="0" fontId="15" fillId="2" borderId="1" xfId="0" applyFont="1" applyFill="1" applyBorder="1" applyAlignment="1">
      <alignment vertical="center" wrapText="1"/>
    </xf>
    <xf numFmtId="3" fontId="8" fillId="2" borderId="1" xfId="0" applyNumberFormat="1" applyFont="1" applyFill="1" applyBorder="1" applyAlignment="1">
      <alignment horizontal="right" vertical="center"/>
    </xf>
    <xf numFmtId="3" fontId="15" fillId="2" borderId="1" xfId="0" applyNumberFormat="1" applyFont="1" applyFill="1" applyBorder="1" applyAlignment="1">
      <alignment horizontal="right" vertical="center"/>
    </xf>
    <xf numFmtId="3" fontId="15" fillId="2" borderId="1" xfId="1" applyNumberFormat="1" applyFont="1" applyFill="1" applyBorder="1" applyAlignment="1">
      <alignment vertical="center"/>
    </xf>
    <xf numFmtId="166" fontId="15" fillId="2" borderId="1" xfId="0" applyNumberFormat="1" applyFont="1" applyFill="1" applyBorder="1" applyAlignment="1">
      <alignment vertical="center"/>
    </xf>
    <xf numFmtId="0" fontId="13" fillId="0" borderId="0" xfId="4" applyFont="1" applyAlignment="1">
      <alignment horizontal="left"/>
    </xf>
    <xf numFmtId="1" fontId="14" fillId="4" borderId="38" xfId="4" applyNumberFormat="1" applyFont="1" applyFill="1" applyBorder="1" applyAlignment="1">
      <alignment horizontal="left" wrapText="1"/>
    </xf>
    <xf numFmtId="1" fontId="14" fillId="4" borderId="39" xfId="0" applyNumberFormat="1" applyFont="1" applyFill="1" applyBorder="1" applyAlignment="1">
      <alignment horizontal="left" wrapText="1"/>
    </xf>
    <xf numFmtId="1" fontId="14" fillId="4" borderId="40"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38"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1"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6"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41"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0" fontId="11" fillId="2" borderId="47"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righ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38" fillId="11" borderId="12" xfId="0" applyFont="1" applyFill="1" applyBorder="1"/>
    <xf numFmtId="0" fontId="38" fillId="11" borderId="13" xfId="0" applyFont="1" applyFill="1" applyBorder="1"/>
    <xf numFmtId="0" fontId="38" fillId="11" borderId="33" xfId="0" applyFont="1" applyFill="1" applyBorder="1"/>
    <xf numFmtId="0" fontId="38" fillId="12" borderId="12" xfId="0" applyFont="1" applyFill="1" applyBorder="1"/>
    <xf numFmtId="0" fontId="38" fillId="12" borderId="13" xfId="0" applyFont="1" applyFill="1" applyBorder="1"/>
    <xf numFmtId="0" fontId="38" fillId="12" borderId="33" xfId="0" applyFont="1" applyFill="1" applyBorder="1"/>
    <xf numFmtId="0" fontId="38" fillId="13" borderId="12" xfId="0" applyFont="1" applyFill="1" applyBorder="1"/>
    <xf numFmtId="0" fontId="38" fillId="13" borderId="13" xfId="0" applyFont="1" applyFill="1" applyBorder="1"/>
    <xf numFmtId="0" fontId="38" fillId="13" borderId="33" xfId="0" applyFont="1" applyFill="1" applyBorder="1"/>
    <xf numFmtId="0" fontId="38" fillId="11" borderId="1" xfId="0" applyFont="1" applyFill="1" applyBorder="1" applyAlignment="1">
      <alignment horizontal="center"/>
    </xf>
    <xf numFmtId="0" fontId="38" fillId="12" borderId="1" xfId="0" applyFont="1" applyFill="1" applyBorder="1" applyAlignment="1">
      <alignment horizontal="center"/>
    </xf>
    <xf numFmtId="0" fontId="38" fillId="13" borderId="1" xfId="0" applyFont="1" applyFill="1" applyBorder="1" applyAlignment="1">
      <alignment horizontal="center"/>
    </xf>
    <xf numFmtId="0" fontId="38" fillId="0" borderId="1" xfId="0" applyFont="1" applyBorder="1"/>
    <xf numFmtId="171" fontId="43" fillId="2" borderId="1" xfId="1" applyNumberFormat="1" applyFont="1" applyFill="1" applyBorder="1" applyAlignment="1">
      <alignment horizontal="left"/>
    </xf>
    <xf numFmtId="170" fontId="43" fillId="2" borderId="1" xfId="1" applyNumberFormat="1" applyFont="1" applyFill="1" applyBorder="1" applyAlignment="1">
      <alignment horizontal="left"/>
    </xf>
    <xf numFmtId="0" fontId="38" fillId="0" borderId="43" xfId="0" applyFont="1" applyBorder="1"/>
    <xf numFmtId="171" fontId="43" fillId="2" borderId="43" xfId="1" applyNumberFormat="1" applyFont="1" applyFill="1" applyBorder="1" applyAlignment="1">
      <alignment horizontal="left"/>
    </xf>
    <xf numFmtId="170" fontId="43" fillId="2" borderId="43" xfId="1" applyNumberFormat="1" applyFont="1" applyFill="1" applyBorder="1" applyAlignment="1">
      <alignment horizontal="left"/>
    </xf>
    <xf numFmtId="0" fontId="42" fillId="5" borderId="3" xfId="0" applyFont="1" applyFill="1" applyBorder="1"/>
    <xf numFmtId="171" fontId="43" fillId="2" borderId="3" xfId="1" applyNumberFormat="1" applyFont="1" applyFill="1" applyBorder="1" applyAlignment="1">
      <alignment horizontal="left"/>
    </xf>
    <xf numFmtId="170" fontId="43" fillId="2" borderId="3" xfId="1" applyNumberFormat="1" applyFont="1" applyFill="1" applyBorder="1" applyAlignment="1">
      <alignment horizontal="left"/>
    </xf>
    <xf numFmtId="0" fontId="40" fillId="0" borderId="0" xfId="0" applyFont="1"/>
    <xf numFmtId="3" fontId="8" fillId="0" borderId="0" xfId="0" applyNumberFormat="1" applyFont="1"/>
    <xf numFmtId="0" fontId="42" fillId="5" borderId="0" xfId="0" applyFont="1" applyFill="1"/>
    <xf numFmtId="0" fontId="38" fillId="5" borderId="0" xfId="0" applyFont="1" applyFill="1"/>
    <xf numFmtId="164" fontId="43" fillId="2" borderId="1" xfId="1" applyNumberFormat="1" applyFont="1" applyFill="1" applyBorder="1" applyAlignment="1">
      <alignment horizontal="left"/>
    </xf>
    <xf numFmtId="164" fontId="43" fillId="2" borderId="43" xfId="1" applyNumberFormat="1" applyFont="1" applyFill="1" applyBorder="1" applyAlignment="1">
      <alignment horizontal="left"/>
    </xf>
    <xf numFmtId="164" fontId="43" fillId="2" borderId="3" xfId="1" applyNumberFormat="1" applyFont="1" applyFill="1" applyBorder="1" applyAlignment="1">
      <alignment horizontal="left"/>
    </xf>
    <xf numFmtId="172" fontId="31" fillId="3" borderId="20" xfId="0" applyNumberFormat="1" applyFont="1" applyFill="1" applyBorder="1" applyAlignment="1">
      <alignment horizontal="center" vertical="center" wrapText="1"/>
    </xf>
    <xf numFmtId="172" fontId="31" fillId="14" borderId="20" xfId="0" applyNumberFormat="1" applyFont="1" applyFill="1" applyBorder="1" applyAlignment="1">
      <alignment horizontal="center" vertical="center" wrapText="1"/>
    </xf>
    <xf numFmtId="172" fontId="31" fillId="14" borderId="48" xfId="0" applyNumberFormat="1" applyFont="1" applyFill="1" applyBorder="1" applyAlignment="1">
      <alignment horizontal="center" vertical="center" wrapText="1"/>
    </xf>
    <xf numFmtId="172" fontId="31" fillId="14" borderId="23" xfId="0" applyNumberFormat="1" applyFont="1" applyFill="1" applyBorder="1" applyAlignment="1">
      <alignment horizontal="center" vertical="center" wrapText="1"/>
    </xf>
    <xf numFmtId="164" fontId="32"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4" xfId="1" applyNumberFormat="1" applyFont="1" applyFill="1" applyBorder="1" applyAlignment="1">
      <alignment horizontal="right"/>
    </xf>
    <xf numFmtId="164" fontId="32" fillId="10" borderId="42" xfId="1" applyNumberFormat="1" applyFont="1" applyFill="1" applyBorder="1" applyAlignment="1">
      <alignment horizontal="left"/>
    </xf>
    <xf numFmtId="171" fontId="8" fillId="2" borderId="43" xfId="1" applyNumberFormat="1" applyFont="1" applyFill="1" applyBorder="1" applyAlignment="1">
      <alignment horizontal="right"/>
    </xf>
    <xf numFmtId="171" fontId="8" fillId="2" borderId="49" xfId="1" applyNumberFormat="1" applyFont="1" applyFill="1" applyBorder="1" applyAlignment="1">
      <alignment horizontal="right"/>
    </xf>
    <xf numFmtId="171" fontId="8" fillId="2" borderId="36" xfId="1" applyNumberFormat="1" applyFont="1" applyFill="1" applyBorder="1" applyAlignment="1">
      <alignment horizontal="right"/>
    </xf>
    <xf numFmtId="172" fontId="31" fillId="3" borderId="23" xfId="0" applyNumberFormat="1" applyFont="1" applyFill="1" applyBorder="1" applyAlignment="1">
      <alignment horizontal="center" vertical="center" wrapText="1"/>
    </xf>
    <xf numFmtId="3" fontId="8" fillId="2" borderId="36"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4" xfId="1" applyNumberFormat="1" applyFont="1" applyFill="1" applyBorder="1" applyAlignment="1">
      <alignment horizontal="right"/>
    </xf>
    <xf numFmtId="41" fontId="8" fillId="2" borderId="36"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1" xfId="1" applyNumberFormat="1" applyFont="1" applyFill="1" applyBorder="1" applyAlignment="1">
      <alignment horizontal="right"/>
    </xf>
    <xf numFmtId="41" fontId="8" fillId="2" borderId="43" xfId="1" applyNumberFormat="1" applyFont="1" applyFill="1" applyBorder="1" applyAlignment="1">
      <alignment horizontal="right"/>
    </xf>
    <xf numFmtId="0" fontId="28" fillId="5" borderId="44" xfId="2" applyFont="1" applyFill="1" applyBorder="1" applyAlignment="1">
      <alignment horizontal="center" vertical="top"/>
    </xf>
    <xf numFmtId="0" fontId="8" fillId="2" borderId="34" xfId="0" applyFont="1" applyFill="1" applyBorder="1" applyAlignment="1">
      <alignment horizontal="left" vertical="top"/>
    </xf>
    <xf numFmtId="49" fontId="34"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2" fillId="4" borderId="2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5" xfId="0" applyFont="1" applyFill="1" applyBorder="1" applyAlignment="1">
      <alignment horizontal="center" vertic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2" borderId="1" xfId="0" applyFont="1" applyFill="1" applyBorder="1"/>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45" xfId="0" applyFont="1" applyFill="1" applyBorder="1"/>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9" fillId="3" borderId="12"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38" fillId="13" borderId="12" xfId="0" applyFont="1" applyFill="1" applyBorder="1" applyAlignment="1">
      <alignment horizontal="center"/>
    </xf>
    <xf numFmtId="0" fontId="38" fillId="13" borderId="33" xfId="0" applyFont="1" applyFill="1" applyBorder="1" applyAlignment="1">
      <alignment horizontal="center"/>
    </xf>
    <xf numFmtId="0" fontId="38" fillId="12" borderId="12" xfId="0" applyFont="1" applyFill="1" applyBorder="1" applyAlignment="1">
      <alignment horizontal="center"/>
    </xf>
    <xf numFmtId="0" fontId="38" fillId="12" borderId="33" xfId="0" applyFont="1" applyFill="1" applyBorder="1" applyAlignment="1">
      <alignment horizontal="center"/>
    </xf>
    <xf numFmtId="0" fontId="42" fillId="5" borderId="1" xfId="0" applyFont="1" applyFill="1" applyBorder="1" applyAlignment="1">
      <alignment horizontal="center" vertical="center"/>
    </xf>
    <xf numFmtId="0" fontId="38" fillId="11" borderId="12" xfId="0" applyFont="1" applyFill="1" applyBorder="1" applyAlignment="1">
      <alignment horizontal="center"/>
    </xf>
    <xf numFmtId="0" fontId="38" fillId="11" borderId="33" xfId="0" applyFont="1" applyFill="1" applyBorder="1" applyAlignment="1">
      <alignment horizontal="center"/>
    </xf>
    <xf numFmtId="0" fontId="42" fillId="4" borderId="1" xfId="0" applyFont="1" applyFill="1" applyBorder="1" applyAlignment="1">
      <alignment horizontal="center" vertical="center"/>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 fillId="0" borderId="0" xfId="0" applyFont="1" applyAlignment="1">
      <alignment vertical="top" wrapText="1"/>
    </xf>
    <xf numFmtId="0" fontId="8" fillId="2" borderId="5" xfId="0" applyFont="1" applyFill="1" applyBorder="1" applyAlignment="1">
      <alignment horizontal="center" vertical="top"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38" fillId="0" borderId="35" xfId="0" applyFont="1" applyBorder="1" applyAlignment="1">
      <alignment horizontal="center" vertical="top" wrapText="1"/>
    </xf>
    <xf numFmtId="0" fontId="38" fillId="0" borderId="10" xfId="0" applyFont="1" applyBorder="1" applyAlignment="1">
      <alignment horizontal="center" vertical="top" wrapText="1"/>
    </xf>
    <xf numFmtId="0" fontId="38" fillId="0" borderId="5" xfId="0" applyFont="1" applyBorder="1" applyAlignment="1">
      <alignment horizontal="center" vertical="top"/>
    </xf>
    <xf numFmtId="0" fontId="38" fillId="0" borderId="42" xfId="0" applyFont="1" applyBorder="1" applyAlignment="1">
      <alignment horizontal="center" vertical="top"/>
    </xf>
    <xf numFmtId="0" fontId="8" fillId="0" borderId="5" xfId="0" applyFont="1" applyBorder="1" applyAlignment="1">
      <alignment horizontal="left" vertical="top" wrapText="1"/>
    </xf>
    <xf numFmtId="0" fontId="28" fillId="0" borderId="0" xfId="2" applyFont="1" applyAlignment="1">
      <alignment horizontal="center" vertical="top"/>
    </xf>
    <xf numFmtId="0" fontId="23" fillId="6" borderId="0" xfId="3" applyFont="1" applyFill="1" applyAlignment="1">
      <alignment horizontal="center" vertical="center" wrapText="1"/>
    </xf>
    <xf numFmtId="0" fontId="44" fillId="16" borderId="51" xfId="0" applyFont="1" applyFill="1" applyBorder="1" applyAlignment="1">
      <alignment vertical="center"/>
    </xf>
    <xf numFmtId="0" fontId="44" fillId="16" borderId="52" xfId="0" applyFont="1" applyFill="1" applyBorder="1" applyAlignment="1">
      <alignment vertical="center"/>
    </xf>
    <xf numFmtId="0" fontId="44" fillId="16" borderId="53" xfId="0" applyFont="1" applyFill="1" applyBorder="1" applyAlignment="1">
      <alignment vertical="center"/>
    </xf>
    <xf numFmtId="0" fontId="44" fillId="16" borderId="54" xfId="0" applyFont="1" applyFill="1" applyBorder="1" applyAlignment="1">
      <alignment vertical="center"/>
    </xf>
    <xf numFmtId="0" fontId="0" fillId="0" borderId="52" xfId="0" applyBorder="1" applyAlignment="1">
      <alignment horizontal="left" vertical="top" wrapText="1"/>
    </xf>
    <xf numFmtId="0" fontId="0" fillId="0" borderId="53" xfId="0" applyBorder="1" applyAlignment="1">
      <alignment horizontal="left" vertical="top" wrapText="1"/>
    </xf>
    <xf numFmtId="0" fontId="0" fillId="0" borderId="54" xfId="0" applyBorder="1" applyAlignment="1">
      <alignment horizontal="left" vertical="top" wrapText="1"/>
    </xf>
    <xf numFmtId="0" fontId="44" fillId="16" borderId="52" xfId="0" applyFont="1" applyFill="1" applyBorder="1" applyAlignment="1">
      <alignment horizontal="center" vertical="center"/>
    </xf>
    <xf numFmtId="0" fontId="44" fillId="16" borderId="53" xfId="0" applyFont="1" applyFill="1" applyBorder="1" applyAlignment="1">
      <alignment horizontal="center" vertical="center"/>
    </xf>
    <xf numFmtId="0" fontId="44" fillId="16" borderId="54" xfId="0" applyFont="1" applyFill="1" applyBorder="1" applyAlignment="1">
      <alignment horizontal="center" vertical="center"/>
    </xf>
    <xf numFmtId="0" fontId="44" fillId="16" borderId="54" xfId="0" applyFont="1" applyFill="1" applyBorder="1" applyAlignment="1">
      <alignment vertical="center" wrapText="1"/>
    </xf>
    <xf numFmtId="0" fontId="45" fillId="0" borderId="55" xfId="0" applyFont="1" applyBorder="1" applyAlignment="1">
      <alignment vertical="center"/>
    </xf>
    <xf numFmtId="0" fontId="45" fillId="0" borderId="56" xfId="0" applyFont="1" applyBorder="1" applyAlignment="1">
      <alignment horizontal="right" vertical="center"/>
    </xf>
    <xf numFmtId="0" fontId="45" fillId="0" borderId="55" xfId="0" applyFont="1" applyBorder="1" applyAlignment="1">
      <alignment vertical="center" wrapText="1"/>
    </xf>
    <xf numFmtId="0" fontId="44" fillId="16" borderId="55" xfId="0" applyFont="1" applyFill="1" applyBorder="1" applyAlignment="1">
      <alignment vertical="center"/>
    </xf>
    <xf numFmtId="0" fontId="44" fillId="16" borderId="56" xfId="0" applyFont="1" applyFill="1" applyBorder="1" applyAlignment="1">
      <alignment horizontal="right" vertical="center"/>
    </xf>
    <xf numFmtId="0" fontId="0" fillId="0" borderId="0" xfId="0" applyAlignment="1">
      <alignment vertical="center"/>
    </xf>
    <xf numFmtId="0" fontId="36" fillId="0" borderId="0" xfId="0" applyFont="1" applyAlignment="1">
      <alignment horizontal="left" vertical="center"/>
    </xf>
    <xf numFmtId="0" fontId="44" fillId="16" borderId="50" xfId="0" applyFont="1" applyFill="1" applyBorder="1" applyAlignment="1">
      <alignment horizontal="left" vertical="center"/>
    </xf>
    <xf numFmtId="0" fontId="44" fillId="16" borderId="9" xfId="0" applyFont="1" applyFill="1" applyBorder="1" applyAlignment="1">
      <alignment horizontal="left" vertical="center"/>
    </xf>
    <xf numFmtId="0" fontId="44" fillId="16" borderId="57" xfId="0" applyFont="1" applyFill="1" applyBorder="1" applyAlignment="1">
      <alignment horizontal="left" vertical="center"/>
    </xf>
    <xf numFmtId="0" fontId="44" fillId="16" borderId="52" xfId="0" applyFont="1" applyFill="1" applyBorder="1" applyAlignment="1">
      <alignment horizontal="left" vertical="center"/>
    </xf>
    <xf numFmtId="0" fontId="44" fillId="16" borderId="53" xfId="0" applyFont="1" applyFill="1" applyBorder="1" applyAlignment="1">
      <alignment horizontal="left" vertical="center"/>
    </xf>
    <xf numFmtId="0" fontId="44" fillId="16" borderId="54" xfId="0" applyFont="1" applyFill="1" applyBorder="1" applyAlignment="1">
      <alignment horizontal="left" vertical="center"/>
    </xf>
    <xf numFmtId="0" fontId="46" fillId="0" borderId="52" xfId="0" applyFont="1" applyBorder="1" applyAlignment="1">
      <alignment horizontal="left" vertical="top" wrapText="1"/>
    </xf>
    <xf numFmtId="0" fontId="46" fillId="0" borderId="53" xfId="0" applyFont="1" applyBorder="1" applyAlignment="1">
      <alignment horizontal="left" vertical="top" wrapText="1"/>
    </xf>
    <xf numFmtId="0" fontId="46" fillId="0" borderId="54" xfId="0" applyFont="1" applyBorder="1" applyAlignment="1">
      <alignment horizontal="left" vertical="top" wrapText="1"/>
    </xf>
    <xf numFmtId="0" fontId="47" fillId="0" borderId="0" xfId="0" applyFont="1" applyAlignment="1">
      <alignment vertical="center"/>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theme="1"/>
        <name val="Times New Roman"/>
        <family val="1"/>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0" formatCode="Genera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7F6189-E6D7-4240-8653-E9EA98917B34}" name="Table_Facility_List_Staging_8_26_2013.accdb_1143" displayName="Table_Facility_List_Staging_8_26_2013.accdb_1143" ref="A7:AD135" headerRowDxfId="62" dataDxfId="60" totalsRowDxfId="58" headerRowBorderDxfId="61" tableBorderDxfId="59">
  <autoFilter ref="A7:AD135" xr:uid="{1E9B972B-205E-4BF9-BE01-16D9AC41883A}"/>
  <tableColumns count="30">
    <tableColumn id="2" xr3:uid="{8263B50F-60BB-428E-BB3A-E92E24006903}" name="Name" dataDxfId="57" totalsRowDxfId="56"/>
    <tableColumn id="3" xr3:uid="{1464FA66-47CC-446E-9B7B-C5C07D983AC8}" name="Address" dataDxfId="55" totalsRowDxfId="54"/>
    <tableColumn id="4" xr3:uid="{26875EB2-AD79-43CF-80A4-4D2315FFBCA5}" name="City" dataDxfId="53" totalsRowDxfId="52"/>
    <tableColumn id="6" xr3:uid="{6EF792FF-351E-4953-ACEE-01919355FBEB}" name="State" dataDxfId="51"/>
    <tableColumn id="7" xr3:uid="{54DBCE79-7E7E-4243-B248-0EA46D5A9090}" name="Zip" dataDxfId="50" totalsRowDxfId="49"/>
    <tableColumn id="9" xr3:uid="{48F7808C-8E02-43F8-8C50-0432D2C2EF2D}" name="AOR" dataDxfId="48" totalsRowDxfId="47"/>
    <tableColumn id="12" xr3:uid="{EB6D5346-A7FF-47AE-8A15-33B10FC8BAAD}" name="Type Detailed" dataDxfId="46" totalsRowDxfId="45"/>
    <tableColumn id="81" xr3:uid="{675E0654-9AC6-4B0F-91C5-0574655B8955}" name="Male/Female" dataDxfId="44" totalsRowDxfId="43"/>
    <tableColumn id="43" xr3:uid="{2E58BFD2-907F-4D2C-A0E2-4F48AA87B598}" name="FY22 ALOS" dataDxfId="42" totalsRowDxfId="41"/>
    <tableColumn id="67" xr3:uid="{82EA5789-D913-49C4-8889-0E4EB18BA481}" name="Level A" dataDxfId="40" totalsRowDxfId="39"/>
    <tableColumn id="68" xr3:uid="{F9DCA472-6985-47B2-BE4E-7929A61360D4}" name="Level B" dataDxfId="38" totalsRowDxfId="37"/>
    <tableColumn id="69" xr3:uid="{3A20C088-94AB-44C3-9C2E-7DFEB096B19A}" name="Level C" dataDxfId="36" totalsRowDxfId="35"/>
    <tableColumn id="70" xr3:uid="{23150F69-7A2B-4117-8312-6EA4D72C5D16}" name="Level D" dataDxfId="34" totalsRowDxfId="33"/>
    <tableColumn id="71" xr3:uid="{F4BC31E5-A6B7-458E-A839-C2579AADC699}" name="Male Crim" dataDxfId="32" totalsRowDxfId="31"/>
    <tableColumn id="72" xr3:uid="{F156BC69-71F7-4D30-A0BE-C677B2BCEB49}" name="Male Non-Crim" dataDxfId="30" totalsRowDxfId="29"/>
    <tableColumn id="73" xr3:uid="{554B91BE-8B9D-4FD1-9D14-617F5FB046B1}" name="Female Crim" dataDxfId="28" totalsRowDxfId="27"/>
    <tableColumn id="74" xr3:uid="{EC3FFB51-6012-4B29-BA2C-A6D22E58C6AB}" name="Female Non-Crim" dataDxfId="26" totalsRowDxfId="25"/>
    <tableColumn id="75" xr3:uid="{C53BCE72-22BB-4920-8FE1-13708F8323B6}" name="ICE Threat Level 1" dataDxfId="24" totalsRowDxfId="23"/>
    <tableColumn id="76" xr3:uid="{C97F3862-20C6-4922-BCE8-C327521CA639}" name="ICE Threat Level 2" dataDxfId="22" totalsRowDxfId="21"/>
    <tableColumn id="77" xr3:uid="{58B3996B-E7C4-48D6-BFEC-46FE2AA5FD71}" name="ICE Threat Level 3" dataDxfId="20" totalsRowDxfId="19"/>
    <tableColumn id="78" xr3:uid="{9ED48E00-2A47-45C2-8DC4-EEA5F61CF5B7}" name="No ICE Threat Level" dataDxfId="18" totalsRowDxfId="17"/>
    <tableColumn id="79" xr3:uid="{B8CDF243-DFF3-4111-8D2F-C2C7934D012E}" name="Mandatory" dataDxfId="16" totalsRowDxfId="15"/>
    <tableColumn id="86" xr3:uid="{D16E5110-6950-40DD-8EB5-FFD7F3CD91E6}" name="Guaranteed Minimum" dataDxfId="14" totalsRowDxfId="13"/>
    <tableColumn id="124" xr3:uid="{774BE5F1-55B7-42A4-8CCE-181BA46E1E6A}" name="Last Inspection Type" dataDxfId="12" totalsRowDxfId="11"/>
    <tableColumn id="129" xr3:uid="{B66572BB-07D4-49E0-B5CB-2CB8DE074DCF}" name="Last Inspection Standard" dataDxfId="10" totalsRowDxfId="9"/>
    <tableColumn id="93" xr3:uid="{1D133D5C-30AA-421B-B1CC-72B3679494AC}" name="Last Inspection Rating - Final" dataDxfId="8"/>
    <tableColumn id="95" xr3:uid="{0E20B214-1D3C-4DEE-90AB-EC48A191B4C3}" name="Last Inspection Date" dataDxfId="7" totalsRowDxfId="6"/>
    <tableColumn id="125" xr3:uid="{AA067C94-53B6-463A-9F4D-9833406B1322}" name="Second to Last Inspection Type" dataDxfId="5" totalsRowDxfId="4"/>
    <tableColumn id="131" xr3:uid="{AC2A77AD-3C6E-42BF-A1DC-A3D872A34B03}" name="Second to Last Inspection Standard" dataDxfId="3" totalsRowDxfId="2"/>
    <tableColumn id="97" xr3:uid="{0DF9A6AC-AEC0-4AC2-8D96-67B6115A3E71}"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7" t="s">
        <v>560</v>
      </c>
    </row>
    <row r="2" spans="1:1" ht="51.75" customHeight="1" x14ac:dyDescent="0.35">
      <c r="A2" s="36" t="s">
        <v>49</v>
      </c>
    </row>
    <row r="3" spans="1:1" ht="76.400000000000006" customHeight="1" x14ac:dyDescent="0.35">
      <c r="A3" s="36" t="s">
        <v>607</v>
      </c>
    </row>
    <row r="4" spans="1:1" ht="22.5" customHeight="1" x14ac:dyDescent="0.35">
      <c r="A4" s="36" t="s">
        <v>559</v>
      </c>
    </row>
    <row r="5" spans="1:1" ht="36.75" customHeight="1" x14ac:dyDescent="0.35">
      <c r="A5" s="36" t="s">
        <v>531</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A6D68-4C31-4E9D-86A2-710825FE4025}">
  <sheetPr>
    <pageSetUpPr fitToPage="1"/>
  </sheetPr>
  <dimension ref="A1:B133"/>
  <sheetViews>
    <sheetView showGridLines="0" zoomScale="80" zoomScaleNormal="80" workbookViewId="0">
      <selection sqref="A1:B1"/>
    </sheetView>
  </sheetViews>
  <sheetFormatPr defaultRowHeight="14.5" x14ac:dyDescent="0.35"/>
  <cols>
    <col min="1" max="1" width="26.54296875" style="5" customWidth="1"/>
    <col min="2" max="2" width="160.7265625" customWidth="1"/>
  </cols>
  <sheetData>
    <row r="1" spans="1:2" s="8" customFormat="1" ht="26" x14ac:dyDescent="0.35">
      <c r="A1" s="372" t="s">
        <v>48</v>
      </c>
      <c r="B1" s="372"/>
    </row>
    <row r="2" spans="1:2" s="8" customFormat="1" ht="74.25" customHeight="1" x14ac:dyDescent="0.35">
      <c r="A2" s="373" t="s">
        <v>49</v>
      </c>
      <c r="B2" s="373"/>
    </row>
    <row r="3" spans="1:2" s="8" customFormat="1" ht="48.65" customHeight="1" thickBot="1" x14ac:dyDescent="0.4">
      <c r="A3" s="39" t="s">
        <v>564</v>
      </c>
      <c r="B3" s="286"/>
    </row>
    <row r="4" spans="1:2" ht="18" x14ac:dyDescent="0.35">
      <c r="A4" s="101" t="s">
        <v>118</v>
      </c>
      <c r="B4" s="102" t="s">
        <v>119</v>
      </c>
    </row>
    <row r="5" spans="1:2" ht="15.5" x14ac:dyDescent="0.35">
      <c r="A5" s="175" t="s">
        <v>50</v>
      </c>
      <c r="B5" s="103" t="s">
        <v>51</v>
      </c>
    </row>
    <row r="6" spans="1:2" ht="15.5" x14ac:dyDescent="0.35">
      <c r="A6" s="175" t="s">
        <v>52</v>
      </c>
      <c r="B6" s="103" t="s">
        <v>53</v>
      </c>
    </row>
    <row r="7" spans="1:2" ht="15.5" x14ac:dyDescent="0.35">
      <c r="A7" s="175" t="s">
        <v>54</v>
      </c>
      <c r="B7" s="103" t="s">
        <v>55</v>
      </c>
    </row>
    <row r="8" spans="1:2" ht="15.5" x14ac:dyDescent="0.35">
      <c r="A8" s="175" t="s">
        <v>56</v>
      </c>
      <c r="B8" s="103" t="s">
        <v>57</v>
      </c>
    </row>
    <row r="9" spans="1:2" ht="15.5" x14ac:dyDescent="0.35">
      <c r="A9" s="175" t="s">
        <v>4</v>
      </c>
      <c r="B9" s="103" t="s">
        <v>58</v>
      </c>
    </row>
    <row r="10" spans="1:2" ht="15.5" x14ac:dyDescent="0.35">
      <c r="A10" s="175" t="s">
        <v>59</v>
      </c>
      <c r="B10" s="103" t="s">
        <v>60</v>
      </c>
    </row>
    <row r="11" spans="1:2" ht="15.5" x14ac:dyDescent="0.35">
      <c r="A11" s="175" t="s">
        <v>61</v>
      </c>
      <c r="B11" s="103" t="s">
        <v>62</v>
      </c>
    </row>
    <row r="12" spans="1:2" ht="15.5" x14ac:dyDescent="0.35">
      <c r="A12" s="175" t="s">
        <v>63</v>
      </c>
      <c r="B12" s="103" t="s">
        <v>64</v>
      </c>
    </row>
    <row r="13" spans="1:2" ht="46.5" x14ac:dyDescent="0.35">
      <c r="A13" s="175" t="s">
        <v>65</v>
      </c>
      <c r="B13" s="103" t="s">
        <v>66</v>
      </c>
    </row>
    <row r="14" spans="1:2" ht="46.5" x14ac:dyDescent="0.35">
      <c r="A14" s="175" t="s">
        <v>68</v>
      </c>
      <c r="B14" s="103" t="s">
        <v>69</v>
      </c>
    </row>
    <row r="15" spans="1:2" ht="15.5" x14ac:dyDescent="0.35">
      <c r="A15" s="175" t="s">
        <v>70</v>
      </c>
      <c r="B15" s="103" t="s">
        <v>71</v>
      </c>
    </row>
    <row r="16" spans="1:2" ht="47.25" customHeight="1" x14ac:dyDescent="0.35">
      <c r="A16" s="371" t="s">
        <v>72</v>
      </c>
      <c r="B16" s="103" t="s">
        <v>73</v>
      </c>
    </row>
    <row r="17" spans="1:2" ht="46.5" x14ac:dyDescent="0.35">
      <c r="A17" s="371"/>
      <c r="B17" s="103" t="s">
        <v>74</v>
      </c>
    </row>
    <row r="18" spans="1:2" ht="47.15" customHeight="1" x14ac:dyDescent="0.35">
      <c r="A18" s="371" t="s">
        <v>571</v>
      </c>
      <c r="B18" s="103" t="s">
        <v>572</v>
      </c>
    </row>
    <row r="19" spans="1:2" ht="46.5" x14ac:dyDescent="0.35">
      <c r="A19" s="371"/>
      <c r="B19" s="103" t="s">
        <v>573</v>
      </c>
    </row>
    <row r="20" spans="1:2" ht="201" customHeight="1" x14ac:dyDescent="0.35">
      <c r="A20" s="175" t="s">
        <v>75</v>
      </c>
      <c r="B20" s="103" t="s">
        <v>872</v>
      </c>
    </row>
    <row r="21" spans="1:2" ht="15.5" x14ac:dyDescent="0.35">
      <c r="A21" s="175" t="s">
        <v>76</v>
      </c>
      <c r="B21" s="103" t="s">
        <v>77</v>
      </c>
    </row>
    <row r="22" spans="1:2" ht="15.5" x14ac:dyDescent="0.35">
      <c r="A22" s="175" t="s">
        <v>78</v>
      </c>
      <c r="B22" s="103" t="s">
        <v>79</v>
      </c>
    </row>
    <row r="23" spans="1:2" ht="15.5" x14ac:dyDescent="0.35">
      <c r="A23" s="175" t="s">
        <v>80</v>
      </c>
      <c r="B23" s="103" t="s">
        <v>81</v>
      </c>
    </row>
    <row r="24" spans="1:2" ht="46.5" x14ac:dyDescent="0.35">
      <c r="A24" s="175" t="s">
        <v>82</v>
      </c>
      <c r="B24" s="103" t="s">
        <v>83</v>
      </c>
    </row>
    <row r="25" spans="1:2" ht="31" x14ac:dyDescent="0.35">
      <c r="A25" s="175" t="s">
        <v>84</v>
      </c>
      <c r="B25" s="103" t="s">
        <v>85</v>
      </c>
    </row>
    <row r="26" spans="1:2" ht="15.5" x14ac:dyDescent="0.35">
      <c r="A26" s="175" t="s">
        <v>86</v>
      </c>
      <c r="B26" s="103" t="s">
        <v>87</v>
      </c>
    </row>
    <row r="27" spans="1:2" ht="15.5" x14ac:dyDescent="0.35">
      <c r="A27" s="175" t="s">
        <v>88</v>
      </c>
      <c r="B27" s="103" t="s">
        <v>89</v>
      </c>
    </row>
    <row r="28" spans="1:2" ht="15.5" x14ac:dyDescent="0.35">
      <c r="A28" s="175" t="s">
        <v>90</v>
      </c>
      <c r="B28" s="103" t="s">
        <v>91</v>
      </c>
    </row>
    <row r="29" spans="1:2" ht="15.5" x14ac:dyDescent="0.35">
      <c r="A29" s="175" t="s">
        <v>92</v>
      </c>
      <c r="B29" s="103" t="s">
        <v>93</v>
      </c>
    </row>
    <row r="30" spans="1:2" ht="15.5" x14ac:dyDescent="0.35">
      <c r="A30" s="175" t="s">
        <v>94</v>
      </c>
      <c r="B30" s="103" t="s">
        <v>95</v>
      </c>
    </row>
    <row r="31" spans="1:2" ht="15.5" x14ac:dyDescent="0.35">
      <c r="A31" s="175" t="s">
        <v>2</v>
      </c>
      <c r="B31" s="103" t="s">
        <v>96</v>
      </c>
    </row>
    <row r="32" spans="1:2" ht="31" x14ac:dyDescent="0.35">
      <c r="A32" s="175" t="s">
        <v>601</v>
      </c>
      <c r="B32" s="103" t="s">
        <v>97</v>
      </c>
    </row>
    <row r="33" spans="1:2" ht="15.5" x14ac:dyDescent="0.35">
      <c r="A33" s="175" t="s">
        <v>3</v>
      </c>
      <c r="B33" s="103" t="s">
        <v>98</v>
      </c>
    </row>
    <row r="34" spans="1:2" ht="31" x14ac:dyDescent="0.35">
      <c r="A34" s="175" t="s">
        <v>100</v>
      </c>
      <c r="B34" s="103" t="s">
        <v>101</v>
      </c>
    </row>
    <row r="35" spans="1:2" ht="15.5" x14ac:dyDescent="0.35">
      <c r="A35" s="175" t="s">
        <v>102</v>
      </c>
      <c r="B35" s="103" t="s">
        <v>103</v>
      </c>
    </row>
    <row r="36" spans="1:2" ht="31" x14ac:dyDescent="0.35">
      <c r="A36" s="175" t="s">
        <v>104</v>
      </c>
      <c r="B36" s="103" t="s">
        <v>105</v>
      </c>
    </row>
    <row r="37" spans="1:2" ht="15.5" x14ac:dyDescent="0.35">
      <c r="A37" s="175" t="s">
        <v>106</v>
      </c>
      <c r="B37" s="103" t="s">
        <v>574</v>
      </c>
    </row>
    <row r="38" spans="1:2" ht="15.5" x14ac:dyDescent="0.35">
      <c r="A38" s="175" t="s">
        <v>23</v>
      </c>
      <c r="B38" s="103" t="s">
        <v>575</v>
      </c>
    </row>
    <row r="39" spans="1:2" ht="15.5" x14ac:dyDescent="0.35">
      <c r="A39" s="371" t="s">
        <v>107</v>
      </c>
      <c r="B39" s="103" t="s">
        <v>108</v>
      </c>
    </row>
    <row r="40" spans="1:2" ht="15.5" x14ac:dyDescent="0.35">
      <c r="A40" s="371"/>
      <c r="B40" s="103" t="s">
        <v>109</v>
      </c>
    </row>
    <row r="41" spans="1:2" ht="46.5" x14ac:dyDescent="0.35">
      <c r="A41" s="371"/>
      <c r="B41" s="103" t="s">
        <v>110</v>
      </c>
    </row>
    <row r="42" spans="1:2" ht="15.5" x14ac:dyDescent="0.35">
      <c r="A42" s="371"/>
      <c r="B42" s="103" t="s">
        <v>111</v>
      </c>
    </row>
    <row r="43" spans="1:2" ht="46.5" x14ac:dyDescent="0.35">
      <c r="A43" s="371"/>
      <c r="B43" s="103" t="s">
        <v>112</v>
      </c>
    </row>
    <row r="44" spans="1:2" ht="15.5" x14ac:dyDescent="0.35">
      <c r="A44" s="371"/>
      <c r="B44" s="103" t="s">
        <v>113</v>
      </c>
    </row>
    <row r="45" spans="1:2" ht="15.5" x14ac:dyDescent="0.35">
      <c r="A45" s="371"/>
      <c r="B45" s="103" t="s">
        <v>114</v>
      </c>
    </row>
    <row r="46" spans="1:2" ht="15.5" x14ac:dyDescent="0.35">
      <c r="A46" s="371"/>
      <c r="B46" s="103" t="s">
        <v>115</v>
      </c>
    </row>
    <row r="47" spans="1:2" ht="15.5" x14ac:dyDescent="0.35">
      <c r="A47" s="175" t="s">
        <v>116</v>
      </c>
      <c r="B47" s="103" t="s">
        <v>117</v>
      </c>
    </row>
    <row r="48" spans="1:2" ht="31" x14ac:dyDescent="0.35">
      <c r="A48" s="371" t="s">
        <v>593</v>
      </c>
      <c r="B48" s="103" t="s">
        <v>576</v>
      </c>
    </row>
    <row r="49" spans="1:2" ht="15.5" x14ac:dyDescent="0.35">
      <c r="A49" s="371"/>
      <c r="B49" s="103" t="s">
        <v>577</v>
      </c>
    </row>
    <row r="50" spans="1:2" ht="15.5" x14ac:dyDescent="0.35">
      <c r="A50" s="371"/>
      <c r="B50" s="103" t="s">
        <v>578</v>
      </c>
    </row>
    <row r="51" spans="1:2" ht="15.75" customHeight="1" x14ac:dyDescent="0.35">
      <c r="A51" s="371" t="s">
        <v>873</v>
      </c>
      <c r="B51" s="104" t="s">
        <v>874</v>
      </c>
    </row>
    <row r="52" spans="1:2" ht="15.5" x14ac:dyDescent="0.35">
      <c r="A52" s="371"/>
      <c r="B52" s="103" t="s">
        <v>579</v>
      </c>
    </row>
    <row r="53" spans="1:2" ht="35.5" customHeight="1" x14ac:dyDescent="0.35">
      <c r="A53" s="371"/>
      <c r="B53" s="103" t="s">
        <v>580</v>
      </c>
    </row>
    <row r="54" spans="1:2" ht="86.25" customHeight="1" x14ac:dyDescent="0.35">
      <c r="A54" s="371"/>
      <c r="B54" s="103" t="s">
        <v>875</v>
      </c>
    </row>
    <row r="55" spans="1:2" ht="87.65" customHeight="1" x14ac:dyDescent="0.35">
      <c r="A55" s="371"/>
      <c r="B55" s="103" t="s">
        <v>597</v>
      </c>
    </row>
    <row r="56" spans="1:2" ht="31" x14ac:dyDescent="0.35">
      <c r="A56" s="371"/>
      <c r="B56" s="103" t="s">
        <v>581</v>
      </c>
    </row>
    <row r="57" spans="1:2" ht="77.5" x14ac:dyDescent="0.35">
      <c r="A57" s="371"/>
      <c r="B57" s="103" t="s">
        <v>594</v>
      </c>
    </row>
    <row r="58" spans="1:2" ht="15.5" x14ac:dyDescent="0.35">
      <c r="A58" s="371"/>
      <c r="B58" s="103" t="s">
        <v>582</v>
      </c>
    </row>
    <row r="59" spans="1:2" ht="31" x14ac:dyDescent="0.35">
      <c r="A59" s="371"/>
      <c r="B59" s="103" t="s">
        <v>876</v>
      </c>
    </row>
    <row r="60" spans="1:2" ht="179" customHeight="1" x14ac:dyDescent="0.35">
      <c r="A60" s="371"/>
      <c r="B60" s="103" t="s">
        <v>877</v>
      </c>
    </row>
    <row r="61" spans="1:2" ht="15.5" x14ac:dyDescent="0.35">
      <c r="A61" s="371" t="s">
        <v>878</v>
      </c>
      <c r="B61" s="104" t="s">
        <v>879</v>
      </c>
    </row>
    <row r="62" spans="1:2" ht="31" x14ac:dyDescent="0.35">
      <c r="A62" s="371"/>
      <c r="B62" s="103" t="s">
        <v>583</v>
      </c>
    </row>
    <row r="63" spans="1:2" ht="15.5" x14ac:dyDescent="0.35">
      <c r="A63" s="371"/>
      <c r="B63" s="103" t="s">
        <v>584</v>
      </c>
    </row>
    <row r="64" spans="1:2" ht="15.5" x14ac:dyDescent="0.35">
      <c r="A64" s="371"/>
      <c r="B64" s="103" t="s">
        <v>585</v>
      </c>
    </row>
    <row r="65" spans="1:2" ht="89" customHeight="1" x14ac:dyDescent="0.35">
      <c r="A65" s="371"/>
      <c r="B65" s="103" t="s">
        <v>596</v>
      </c>
    </row>
    <row r="66" spans="1:2" ht="178" customHeight="1" x14ac:dyDescent="0.35">
      <c r="A66" s="371"/>
      <c r="B66" s="103" t="s">
        <v>877</v>
      </c>
    </row>
    <row r="67" spans="1:2" ht="15.5" x14ac:dyDescent="0.35">
      <c r="A67" s="366" t="s">
        <v>880</v>
      </c>
      <c r="B67" s="104" t="s">
        <v>879</v>
      </c>
    </row>
    <row r="68" spans="1:2" ht="15.5" x14ac:dyDescent="0.35">
      <c r="A68" s="366"/>
      <c r="B68" s="103" t="s">
        <v>586</v>
      </c>
    </row>
    <row r="69" spans="1:2" ht="50.5" customHeight="1" x14ac:dyDescent="0.35">
      <c r="A69" s="366"/>
      <c r="B69" s="103" t="s">
        <v>881</v>
      </c>
    </row>
    <row r="70" spans="1:2" ht="46.5" x14ac:dyDescent="0.35">
      <c r="A70" s="366"/>
      <c r="B70" s="103" t="s">
        <v>882</v>
      </c>
    </row>
    <row r="71" spans="1:2" ht="185" customHeight="1" x14ac:dyDescent="0.35">
      <c r="A71" s="366"/>
      <c r="B71" s="103" t="s">
        <v>877</v>
      </c>
    </row>
    <row r="72" spans="1:2" ht="15.5" x14ac:dyDescent="0.35">
      <c r="A72" s="366" t="s">
        <v>598</v>
      </c>
      <c r="B72" s="287" t="s">
        <v>883</v>
      </c>
    </row>
    <row r="73" spans="1:2" ht="15.5" x14ac:dyDescent="0.35">
      <c r="A73" s="366"/>
      <c r="B73" s="103" t="s">
        <v>587</v>
      </c>
    </row>
    <row r="74" spans="1:2" ht="83.5" customHeight="1" x14ac:dyDescent="0.35">
      <c r="A74" s="366"/>
      <c r="B74" s="103" t="s">
        <v>596</v>
      </c>
    </row>
    <row r="75" spans="1:2" ht="85" customHeight="1" x14ac:dyDescent="0.35">
      <c r="A75" s="366"/>
      <c r="B75" s="104" t="s">
        <v>594</v>
      </c>
    </row>
    <row r="76" spans="1:2" ht="15.5" x14ac:dyDescent="0.35">
      <c r="A76" s="366"/>
      <c r="B76" s="103" t="s">
        <v>582</v>
      </c>
    </row>
    <row r="77" spans="1:2" ht="31" x14ac:dyDescent="0.35">
      <c r="A77" s="366"/>
      <c r="B77" s="103" t="s">
        <v>884</v>
      </c>
    </row>
    <row r="78" spans="1:2" ht="176.5" customHeight="1" x14ac:dyDescent="0.35">
      <c r="A78" s="366"/>
      <c r="B78" s="103" t="s">
        <v>877</v>
      </c>
    </row>
    <row r="79" spans="1:2" ht="15.5" x14ac:dyDescent="0.35">
      <c r="A79" s="365" t="s">
        <v>885</v>
      </c>
      <c r="B79" s="104" t="s">
        <v>874</v>
      </c>
    </row>
    <row r="80" spans="1:2" ht="15.5" x14ac:dyDescent="0.35">
      <c r="A80" s="365"/>
      <c r="B80" s="103" t="s">
        <v>587</v>
      </c>
    </row>
    <row r="81" spans="1:2" ht="31" x14ac:dyDescent="0.35">
      <c r="A81" s="365"/>
      <c r="B81" s="103" t="s">
        <v>581</v>
      </c>
    </row>
    <row r="82" spans="1:2" ht="15.5" x14ac:dyDescent="0.35">
      <c r="A82" s="365"/>
      <c r="B82" s="103" t="s">
        <v>588</v>
      </c>
    </row>
    <row r="83" spans="1:2" ht="46.5" x14ac:dyDescent="0.35">
      <c r="A83" s="365"/>
      <c r="B83" s="103" t="s">
        <v>589</v>
      </c>
    </row>
    <row r="84" spans="1:2" ht="15.5" x14ac:dyDescent="0.35">
      <c r="A84" s="365"/>
      <c r="B84" s="103" t="s">
        <v>590</v>
      </c>
    </row>
    <row r="85" spans="1:2" ht="15.5" x14ac:dyDescent="0.35">
      <c r="A85" s="365"/>
      <c r="B85" s="103" t="s">
        <v>591</v>
      </c>
    </row>
    <row r="86" spans="1:2" ht="15.5" x14ac:dyDescent="0.35">
      <c r="A86" s="365"/>
      <c r="B86" s="103" t="s">
        <v>582</v>
      </c>
    </row>
    <row r="87" spans="1:2" ht="77.5" x14ac:dyDescent="0.35">
      <c r="A87" s="365"/>
      <c r="B87" s="103" t="s">
        <v>596</v>
      </c>
    </row>
    <row r="88" spans="1:2" ht="175.5" customHeight="1" x14ac:dyDescent="0.35">
      <c r="A88" s="365"/>
      <c r="B88" s="103" t="s">
        <v>877</v>
      </c>
    </row>
    <row r="89" spans="1:2" ht="15.65" customHeight="1" x14ac:dyDescent="0.35">
      <c r="A89" s="364" t="s">
        <v>604</v>
      </c>
      <c r="B89" s="105" t="s">
        <v>886</v>
      </c>
    </row>
    <row r="90" spans="1:2" ht="15.5" x14ac:dyDescent="0.35">
      <c r="A90" s="364"/>
      <c r="B90" s="105" t="s">
        <v>887</v>
      </c>
    </row>
    <row r="91" spans="1:2" ht="15.5" x14ac:dyDescent="0.35">
      <c r="A91" s="364"/>
      <c r="B91" s="106" t="s">
        <v>587</v>
      </c>
    </row>
    <row r="92" spans="1:2" ht="15.5" x14ac:dyDescent="0.35">
      <c r="A92" s="364"/>
      <c r="B92" s="105" t="s">
        <v>888</v>
      </c>
    </row>
    <row r="93" spans="1:2" ht="62" x14ac:dyDescent="0.35">
      <c r="A93" s="364"/>
      <c r="B93" s="106" t="s">
        <v>889</v>
      </c>
    </row>
    <row r="94" spans="1:2" ht="31" x14ac:dyDescent="0.35">
      <c r="A94" s="364"/>
      <c r="B94" s="106" t="s">
        <v>599</v>
      </c>
    </row>
    <row r="95" spans="1:2" ht="49" customHeight="1" x14ac:dyDescent="0.35">
      <c r="A95" s="364"/>
      <c r="B95" s="105" t="s">
        <v>890</v>
      </c>
    </row>
    <row r="96" spans="1:2" ht="31" x14ac:dyDescent="0.35">
      <c r="A96" s="364"/>
      <c r="B96" s="106" t="s">
        <v>891</v>
      </c>
    </row>
    <row r="97" spans="1:2" ht="143.5" customHeight="1" x14ac:dyDescent="0.35">
      <c r="A97" s="364"/>
      <c r="B97" s="105" t="s">
        <v>892</v>
      </c>
    </row>
    <row r="98" spans="1:2" ht="66" customHeight="1" x14ac:dyDescent="0.35">
      <c r="A98" s="364"/>
      <c r="B98" s="106" t="s">
        <v>600</v>
      </c>
    </row>
    <row r="99" spans="1:2" ht="31" x14ac:dyDescent="0.35">
      <c r="A99" s="364" t="s">
        <v>893</v>
      </c>
      <c r="B99" s="106" t="s">
        <v>894</v>
      </c>
    </row>
    <row r="100" spans="1:2" ht="148" customHeight="1" x14ac:dyDescent="0.35">
      <c r="A100" s="364"/>
      <c r="B100" s="288" t="s">
        <v>895</v>
      </c>
    </row>
    <row r="101" spans="1:2" ht="15.65" customHeight="1" x14ac:dyDescent="0.35">
      <c r="A101" s="364"/>
      <c r="B101" s="106" t="s">
        <v>896</v>
      </c>
    </row>
    <row r="102" spans="1:2" ht="176.15" customHeight="1" x14ac:dyDescent="0.35">
      <c r="A102" s="364"/>
      <c r="B102" s="289" t="s">
        <v>877</v>
      </c>
    </row>
    <row r="103" spans="1:2" ht="31" x14ac:dyDescent="0.35">
      <c r="A103" s="364"/>
      <c r="B103" s="290" t="s">
        <v>897</v>
      </c>
    </row>
    <row r="104" spans="1:2" ht="15.5" x14ac:dyDescent="0.35">
      <c r="A104" s="364"/>
      <c r="B104" s="106" t="s">
        <v>898</v>
      </c>
    </row>
    <row r="105" spans="1:2" ht="15.5" x14ac:dyDescent="0.35">
      <c r="A105" s="365" t="s">
        <v>899</v>
      </c>
      <c r="B105" s="105" t="s">
        <v>900</v>
      </c>
    </row>
    <row r="106" spans="1:2" ht="31" x14ac:dyDescent="0.35">
      <c r="A106" s="365"/>
      <c r="B106" s="103" t="s">
        <v>901</v>
      </c>
    </row>
    <row r="107" spans="1:2" ht="15.5" x14ac:dyDescent="0.35">
      <c r="A107" s="365"/>
      <c r="B107" s="103" t="s">
        <v>584</v>
      </c>
    </row>
    <row r="108" spans="1:2" ht="15.5" x14ac:dyDescent="0.35">
      <c r="A108" s="365"/>
      <c r="B108" s="103" t="s">
        <v>585</v>
      </c>
    </row>
    <row r="109" spans="1:2" ht="15.5" x14ac:dyDescent="0.35">
      <c r="A109" s="365"/>
      <c r="B109" s="105" t="s">
        <v>902</v>
      </c>
    </row>
    <row r="110" spans="1:2" ht="21" customHeight="1" x14ac:dyDescent="0.35">
      <c r="A110" s="365"/>
      <c r="B110" s="105" t="s">
        <v>903</v>
      </c>
    </row>
    <row r="111" spans="1:2" ht="31" x14ac:dyDescent="0.35">
      <c r="A111" s="365"/>
      <c r="B111" s="105" t="s">
        <v>904</v>
      </c>
    </row>
    <row r="112" spans="1:2" ht="31" x14ac:dyDescent="0.35">
      <c r="A112" s="365"/>
      <c r="B112" s="105" t="s">
        <v>905</v>
      </c>
    </row>
    <row r="113" spans="1:2" ht="15.65" customHeight="1" x14ac:dyDescent="0.35">
      <c r="A113" s="366" t="s">
        <v>906</v>
      </c>
      <c r="B113" s="104" t="s">
        <v>907</v>
      </c>
    </row>
    <row r="114" spans="1:2" ht="15.5" x14ac:dyDescent="0.35">
      <c r="A114" s="366"/>
      <c r="B114" s="105" t="s">
        <v>908</v>
      </c>
    </row>
    <row r="115" spans="1:2" ht="15.5" x14ac:dyDescent="0.35">
      <c r="A115" s="366"/>
      <c r="B115" s="105" t="s">
        <v>909</v>
      </c>
    </row>
    <row r="116" spans="1:2" ht="15.5" x14ac:dyDescent="0.35">
      <c r="A116" s="366"/>
      <c r="B116" s="105" t="s">
        <v>910</v>
      </c>
    </row>
    <row r="117" spans="1:2" ht="15.5" x14ac:dyDescent="0.35">
      <c r="A117" s="366"/>
      <c r="B117" s="105" t="s">
        <v>911</v>
      </c>
    </row>
    <row r="118" spans="1:2" ht="15.65" customHeight="1" x14ac:dyDescent="0.35">
      <c r="A118" s="367" t="s">
        <v>912</v>
      </c>
      <c r="B118" s="104" t="s">
        <v>913</v>
      </c>
    </row>
    <row r="119" spans="1:2" ht="15.5" x14ac:dyDescent="0.35">
      <c r="A119" s="368"/>
      <c r="B119" s="104" t="s">
        <v>914</v>
      </c>
    </row>
    <row r="120" spans="1:2" ht="15.5" x14ac:dyDescent="0.35">
      <c r="A120" s="368"/>
      <c r="B120" s="104" t="s">
        <v>915</v>
      </c>
    </row>
    <row r="121" spans="1:2" ht="15.5" x14ac:dyDescent="0.35">
      <c r="A121" s="368"/>
      <c r="B121" s="104" t="s">
        <v>916</v>
      </c>
    </row>
    <row r="122" spans="1:2" ht="46.5" x14ac:dyDescent="0.35">
      <c r="A122" s="368"/>
      <c r="B122" s="104" t="s">
        <v>917</v>
      </c>
    </row>
    <row r="123" spans="1:2" ht="15.5" x14ac:dyDescent="0.35">
      <c r="A123" s="368"/>
      <c r="B123" s="104" t="s">
        <v>918</v>
      </c>
    </row>
    <row r="124" spans="1:2" ht="31" x14ac:dyDescent="0.35">
      <c r="A124" s="368"/>
      <c r="B124" s="104" t="s">
        <v>919</v>
      </c>
    </row>
    <row r="125" spans="1:2" ht="15.5" x14ac:dyDescent="0.35">
      <c r="A125" s="368"/>
      <c r="B125" s="104" t="s">
        <v>579</v>
      </c>
    </row>
    <row r="126" spans="1:2" ht="31" x14ac:dyDescent="0.35">
      <c r="A126" s="368"/>
      <c r="B126" s="104" t="s">
        <v>920</v>
      </c>
    </row>
    <row r="127" spans="1:2" ht="93" x14ac:dyDescent="0.35">
      <c r="A127" s="368"/>
      <c r="B127" s="104" t="s">
        <v>921</v>
      </c>
    </row>
    <row r="128" spans="1:2" ht="15.5" x14ac:dyDescent="0.35">
      <c r="A128" s="368"/>
      <c r="B128" s="104" t="s">
        <v>922</v>
      </c>
    </row>
    <row r="129" spans="1:2" ht="31" x14ac:dyDescent="0.35">
      <c r="A129" s="368"/>
      <c r="B129" s="104" t="s">
        <v>923</v>
      </c>
    </row>
    <row r="130" spans="1:2" ht="15.5" x14ac:dyDescent="0.35">
      <c r="A130" s="368"/>
      <c r="B130" s="104" t="s">
        <v>924</v>
      </c>
    </row>
    <row r="131" spans="1:2" ht="15.5" x14ac:dyDescent="0.35">
      <c r="A131" s="369" t="s">
        <v>925</v>
      </c>
      <c r="B131" s="104" t="s">
        <v>926</v>
      </c>
    </row>
    <row r="132" spans="1:2" ht="15.5" x14ac:dyDescent="0.35">
      <c r="A132" s="369"/>
      <c r="B132" s="104" t="s">
        <v>927</v>
      </c>
    </row>
    <row r="133" spans="1:2" ht="16" thickBot="1" x14ac:dyDescent="0.4">
      <c r="A133" s="370"/>
      <c r="B133" s="291" t="s">
        <v>928</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30"/>
    <mergeCell ref="A131:A133"/>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5"/>
  </cols>
  <sheetData>
    <row r="1" spans="1:56" s="4" customFormat="1" ht="55.4" customHeight="1" x14ac:dyDescent="0.35">
      <c r="A1" s="294" t="s">
        <v>48</v>
      </c>
      <c r="B1" s="294"/>
      <c r="C1" s="294"/>
      <c r="D1" s="294"/>
      <c r="E1" s="15"/>
      <c r="F1" s="15"/>
      <c r="G1" s="15"/>
      <c r="H1" s="15"/>
      <c r="I1" s="17"/>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row>
    <row r="2" spans="1:56" s="4" customFormat="1" ht="55.4" customHeight="1" x14ac:dyDescent="0.35">
      <c r="A2" s="295" t="s">
        <v>49</v>
      </c>
      <c r="B2" s="295"/>
      <c r="C2" s="295"/>
      <c r="D2" s="295"/>
      <c r="E2" s="15"/>
      <c r="F2" s="15"/>
      <c r="G2" s="15"/>
      <c r="H2" s="15"/>
      <c r="I2" s="17"/>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spans="1:56" s="4" customFormat="1" ht="13.4" customHeight="1" x14ac:dyDescent="0.35">
      <c r="A3" s="15"/>
      <c r="B3" s="15"/>
      <c r="C3" s="15"/>
      <c r="D3" s="15"/>
      <c r="E3" s="15"/>
      <c r="F3" s="15"/>
      <c r="G3" s="18"/>
      <c r="H3" s="15"/>
      <c r="I3" s="17"/>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6" ht="55.4" customHeight="1" x14ac:dyDescent="0.35">
      <c r="A4" s="293" t="s">
        <v>608</v>
      </c>
      <c r="B4" s="293"/>
      <c r="C4" s="293"/>
      <c r="D4" s="293"/>
      <c r="E4" s="52"/>
      <c r="F4" s="52"/>
      <c r="G4" s="52"/>
      <c r="H4" s="52"/>
      <c r="I4" s="53"/>
      <c r="J4" s="17"/>
      <c r="K4" s="15"/>
      <c r="L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row>
    <row r="5" spans="1:56" ht="50.15" customHeight="1" x14ac:dyDescent="0.35">
      <c r="A5" s="296" t="s">
        <v>609</v>
      </c>
      <c r="B5" s="296"/>
      <c r="C5" s="296"/>
      <c r="D5" s="31"/>
      <c r="E5" s="15"/>
      <c r="F5" s="15"/>
      <c r="G5" s="15"/>
      <c r="H5" s="15"/>
      <c r="I5" s="17"/>
      <c r="J5" s="17"/>
      <c r="K5" s="15"/>
      <c r="L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row>
    <row r="6" spans="1:56" x14ac:dyDescent="0.35">
      <c r="A6" s="112" t="s">
        <v>532</v>
      </c>
      <c r="B6" s="112" t="s">
        <v>533</v>
      </c>
      <c r="C6" s="112" t="s">
        <v>52</v>
      </c>
      <c r="D6" s="15"/>
      <c r="E6" s="15"/>
      <c r="F6" s="15"/>
      <c r="G6" s="15"/>
      <c r="H6" s="15"/>
      <c r="I6" s="17"/>
      <c r="J6" s="17"/>
      <c r="K6" s="15"/>
      <c r="L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row>
    <row r="7" spans="1:56" x14ac:dyDescent="0.35">
      <c r="A7" s="32" t="s">
        <v>534</v>
      </c>
      <c r="B7" s="34">
        <v>92518</v>
      </c>
      <c r="C7" s="110">
        <v>547.38818392096675</v>
      </c>
      <c r="D7" s="15"/>
      <c r="E7" s="15"/>
      <c r="F7" s="15"/>
      <c r="G7" s="15"/>
      <c r="H7" s="15"/>
      <c r="I7" s="17"/>
      <c r="J7" s="17"/>
      <c r="K7" s="15"/>
      <c r="L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row>
    <row r="8" spans="1:56" x14ac:dyDescent="0.35">
      <c r="A8" s="32" t="s">
        <v>562</v>
      </c>
      <c r="B8" s="34">
        <v>501</v>
      </c>
      <c r="C8" s="110">
        <v>1054.499001996008</v>
      </c>
      <c r="D8" s="15"/>
      <c r="E8" s="15"/>
      <c r="F8" s="15"/>
      <c r="G8" s="15"/>
      <c r="H8" s="15"/>
      <c r="I8" s="17"/>
      <c r="J8" s="17"/>
      <c r="K8" s="15"/>
      <c r="L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row>
    <row r="9" spans="1:56" x14ac:dyDescent="0.35">
      <c r="A9" s="32" t="s">
        <v>561</v>
      </c>
      <c r="B9" s="34">
        <v>191423</v>
      </c>
      <c r="C9" s="110">
        <v>264.44532266237599</v>
      </c>
      <c r="D9" s="15"/>
      <c r="E9" s="15"/>
      <c r="F9" s="15"/>
      <c r="G9" s="15"/>
      <c r="H9" s="15"/>
      <c r="I9" s="17"/>
      <c r="J9" s="17"/>
      <c r="K9" s="15"/>
      <c r="L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row>
    <row r="10" spans="1:56" x14ac:dyDescent="0.35">
      <c r="A10" s="32" t="s">
        <v>563</v>
      </c>
      <c r="B10" s="34">
        <v>371</v>
      </c>
      <c r="C10" s="110">
        <v>1049.3342318059299</v>
      </c>
      <c r="D10" s="31"/>
      <c r="E10" s="15"/>
      <c r="F10" s="15"/>
      <c r="G10" s="15"/>
      <c r="H10" s="15"/>
      <c r="I10" s="17"/>
      <c r="J10" s="17"/>
      <c r="K10" s="15"/>
      <c r="L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row>
    <row r="11" spans="1:56" x14ac:dyDescent="0.35">
      <c r="A11" s="33" t="s">
        <v>1</v>
      </c>
      <c r="B11" s="35">
        <v>284813</v>
      </c>
      <c r="C11" s="111">
        <v>358.76797758529278</v>
      </c>
      <c r="D11" s="15"/>
      <c r="E11" s="15"/>
      <c r="F11" s="15"/>
      <c r="G11" s="15"/>
      <c r="H11" s="15"/>
      <c r="I11" s="17"/>
      <c r="J11" s="17"/>
      <c r="K11" s="15"/>
      <c r="L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row>
    <row r="12" spans="1:56" ht="15.75" customHeight="1" x14ac:dyDescent="0.35">
      <c r="A12" s="297" t="s">
        <v>611</v>
      </c>
      <c r="B12" s="297"/>
      <c r="C12" s="297"/>
      <c r="D12" s="15"/>
      <c r="E12" s="15"/>
      <c r="F12" s="15"/>
      <c r="G12" s="15"/>
      <c r="H12" s="15"/>
      <c r="I12" s="17"/>
      <c r="J12" s="17"/>
      <c r="K12" s="15"/>
      <c r="L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row>
    <row r="13" spans="1:56" ht="15.9" customHeight="1" x14ac:dyDescent="0.35">
      <c r="A13" s="297" t="s">
        <v>612</v>
      </c>
      <c r="B13" s="297"/>
      <c r="C13" s="297"/>
      <c r="D13" s="15"/>
      <c r="E13" s="15"/>
      <c r="F13" s="15"/>
      <c r="G13" s="15"/>
      <c r="H13" s="15"/>
      <c r="I13" s="17"/>
      <c r="J13" s="17"/>
      <c r="K13" s="15"/>
      <c r="L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row>
    <row r="14" spans="1:56" ht="14.4" customHeight="1" x14ac:dyDescent="0.35">
      <c r="A14" s="292"/>
      <c r="B14" s="292"/>
      <c r="C14" s="292"/>
      <c r="D14" s="15"/>
      <c r="E14" s="15"/>
      <c r="F14" s="15"/>
      <c r="G14" s="15"/>
      <c r="H14" s="15"/>
      <c r="I14" s="17"/>
      <c r="J14" s="17"/>
      <c r="K14" s="15"/>
      <c r="L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row>
    <row r="15" spans="1:56" ht="15.9" customHeight="1" x14ac:dyDescent="0.35">
      <c r="A15" s="292"/>
      <c r="B15" s="292"/>
      <c r="C15" s="292"/>
      <c r="D15" s="15"/>
      <c r="E15" s="15"/>
      <c r="F15" s="15"/>
      <c r="G15" s="15"/>
      <c r="H15" s="15"/>
      <c r="I15" s="17"/>
      <c r="J15" s="17"/>
      <c r="K15" s="15"/>
      <c r="L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spans="1:56" ht="34.4" customHeight="1" thickBot="1" x14ac:dyDescent="0.4">
      <c r="A16" s="292" t="s">
        <v>613</v>
      </c>
      <c r="B16" s="292"/>
      <c r="C16" s="292"/>
      <c r="D16" s="15"/>
      <c r="E16" s="15"/>
      <c r="F16" s="15"/>
      <c r="G16" s="15"/>
      <c r="H16" s="15"/>
      <c r="I16" s="15"/>
      <c r="J16" s="15"/>
      <c r="K16" s="15"/>
      <c r="L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row>
    <row r="17" spans="1:56" ht="30" x14ac:dyDescent="0.35">
      <c r="A17" s="41" t="s">
        <v>569</v>
      </c>
      <c r="B17" s="42" t="s">
        <v>533</v>
      </c>
      <c r="C17" s="42" t="s">
        <v>570</v>
      </c>
      <c r="D17" s="15"/>
      <c r="E17" s="15"/>
      <c r="F17" s="15"/>
      <c r="G17" s="15"/>
      <c r="H17" s="15"/>
      <c r="I17" s="15"/>
      <c r="J17" s="15"/>
      <c r="K17" s="15"/>
      <c r="L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row>
    <row r="18" spans="1:56" ht="16" thickBot="1" x14ac:dyDescent="0.4">
      <c r="A18" s="43" t="s">
        <v>1</v>
      </c>
      <c r="B18" s="44">
        <v>284813</v>
      </c>
      <c r="C18" s="45">
        <v>358.76797758529278</v>
      </c>
      <c r="D18" s="15"/>
      <c r="E18" s="15"/>
      <c r="F18" s="15"/>
      <c r="G18" s="15"/>
      <c r="H18" s="15"/>
      <c r="I18" s="15"/>
      <c r="J18" s="15"/>
      <c r="K18" s="15"/>
      <c r="L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spans="1:56" ht="15.5" thickTop="1" x14ac:dyDescent="0.35">
      <c r="A19" s="46" t="s">
        <v>536</v>
      </c>
      <c r="B19" s="47">
        <v>4694</v>
      </c>
      <c r="C19" s="48">
        <v>514.15487856838513</v>
      </c>
      <c r="D19" s="15"/>
      <c r="E19" s="15"/>
      <c r="F19" s="15"/>
      <c r="G19" s="15"/>
      <c r="H19" s="15"/>
      <c r="I19" s="15"/>
      <c r="J19" s="15"/>
      <c r="K19" s="15"/>
      <c r="L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spans="1:56" ht="15.5" x14ac:dyDescent="0.35">
      <c r="A20" s="49" t="s">
        <v>76</v>
      </c>
      <c r="B20" s="50">
        <v>452</v>
      </c>
      <c r="C20" s="51">
        <v>386.69469026548671</v>
      </c>
      <c r="D20" s="15"/>
      <c r="E20" s="15"/>
      <c r="F20" s="15"/>
      <c r="G20" s="15"/>
      <c r="H20" s="15"/>
      <c r="I20" s="15"/>
      <c r="J20" s="15"/>
      <c r="K20" s="15"/>
      <c r="L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spans="1:56" ht="15.5" x14ac:dyDescent="0.35">
      <c r="A21" s="49" t="s">
        <v>535</v>
      </c>
      <c r="B21" s="50">
        <v>3689</v>
      </c>
      <c r="C21" s="51">
        <v>377.41881268636484</v>
      </c>
      <c r="D21" s="15"/>
      <c r="E21" s="15"/>
      <c r="F21" s="15"/>
      <c r="G21" s="15"/>
      <c r="H21" s="15"/>
      <c r="I21" s="15"/>
      <c r="J21" s="15"/>
      <c r="K21" s="15"/>
      <c r="L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spans="1:56" ht="15.5" x14ac:dyDescent="0.35">
      <c r="A22" s="49" t="s">
        <v>23</v>
      </c>
      <c r="B22" s="50">
        <v>553</v>
      </c>
      <c r="C22" s="51">
        <v>1530.4864376130199</v>
      </c>
      <c r="D22" s="15"/>
      <c r="E22" s="15"/>
      <c r="F22" s="15"/>
      <c r="G22" s="15"/>
      <c r="H22" s="15"/>
      <c r="I22" s="15"/>
      <c r="J22" s="15"/>
      <c r="K22" s="15"/>
      <c r="L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spans="1:56" x14ac:dyDescent="0.35">
      <c r="A23" s="46" t="s">
        <v>537</v>
      </c>
      <c r="B23" s="47">
        <v>3064</v>
      </c>
      <c r="C23" s="48">
        <v>613.48727154046992</v>
      </c>
      <c r="D23" s="15"/>
      <c r="E23" s="15"/>
      <c r="F23" s="15"/>
      <c r="G23" s="15"/>
      <c r="H23" s="15"/>
      <c r="I23" s="15"/>
      <c r="J23" s="15"/>
      <c r="K23" s="15"/>
      <c r="L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spans="1:56" ht="15.5" x14ac:dyDescent="0.35">
      <c r="A24" s="49" t="s">
        <v>76</v>
      </c>
      <c r="B24" s="50">
        <v>120</v>
      </c>
      <c r="C24" s="51">
        <v>306.85000000000002</v>
      </c>
      <c r="D24" s="15"/>
      <c r="E24" s="15"/>
      <c r="F24" s="15"/>
      <c r="G24" s="15"/>
      <c r="H24" s="15"/>
      <c r="I24" s="15"/>
      <c r="J24" s="15"/>
      <c r="K24" s="15"/>
      <c r="L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spans="1:56" ht="15.5" x14ac:dyDescent="0.35">
      <c r="A25" s="49" t="s">
        <v>535</v>
      </c>
      <c r="B25" s="50">
        <v>2659</v>
      </c>
      <c r="C25" s="51">
        <v>548.26852200075211</v>
      </c>
      <c r="D25" s="15"/>
      <c r="E25" s="15"/>
      <c r="F25" s="15"/>
      <c r="G25" s="15"/>
      <c r="H25" s="15"/>
      <c r="I25" s="15"/>
      <c r="J25" s="15"/>
      <c r="K25" s="15"/>
      <c r="L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spans="1:56" ht="15.5" x14ac:dyDescent="0.35">
      <c r="A26" s="49" t="s">
        <v>23</v>
      </c>
      <c r="B26" s="50">
        <v>285</v>
      </c>
      <c r="C26" s="51">
        <v>1351.0771929824562</v>
      </c>
      <c r="D26" s="15"/>
      <c r="E26" s="15"/>
      <c r="F26" s="15"/>
      <c r="G26" s="15"/>
      <c r="H26" s="15"/>
      <c r="I26" s="15"/>
      <c r="J26" s="15"/>
      <c r="K26" s="15"/>
      <c r="L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spans="1:56" x14ac:dyDescent="0.35">
      <c r="A27" s="46" t="s">
        <v>538</v>
      </c>
      <c r="B27" s="47">
        <v>7695</v>
      </c>
      <c r="C27" s="48">
        <v>219.77998700454842</v>
      </c>
      <c r="D27" s="15"/>
      <c r="E27" s="15"/>
      <c r="F27" s="15"/>
      <c r="G27" s="15"/>
      <c r="H27" s="15"/>
      <c r="I27" s="15"/>
      <c r="J27" s="15"/>
      <c r="K27" s="15"/>
      <c r="L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spans="1:56" ht="15.5" x14ac:dyDescent="0.35">
      <c r="A28" s="49" t="s">
        <v>76</v>
      </c>
      <c r="B28" s="50">
        <v>480</v>
      </c>
      <c r="C28" s="51">
        <v>185.06874999999999</v>
      </c>
      <c r="D28" s="15"/>
      <c r="E28" s="15"/>
      <c r="F28" s="15"/>
      <c r="G28" s="15"/>
      <c r="H28" s="15"/>
      <c r="I28" s="15"/>
      <c r="J28" s="15"/>
      <c r="K28" s="15"/>
      <c r="L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spans="1:56" ht="15.5" x14ac:dyDescent="0.35">
      <c r="A29" s="49" t="s">
        <v>535</v>
      </c>
      <c r="B29" s="50">
        <v>7196</v>
      </c>
      <c r="C29" s="51">
        <v>220.65244580322403</v>
      </c>
      <c r="D29" s="15"/>
      <c r="E29" s="15"/>
      <c r="F29" s="15"/>
      <c r="G29" s="15"/>
      <c r="H29" s="15"/>
      <c r="I29" s="15"/>
      <c r="J29" s="15"/>
      <c r="K29" s="15"/>
      <c r="L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spans="1:56" ht="15.5" x14ac:dyDescent="0.35">
      <c r="A30" s="49" t="s">
        <v>23</v>
      </c>
      <c r="B30" s="50">
        <v>19</v>
      </c>
      <c r="C30" s="51">
        <v>766.26315789473688</v>
      </c>
      <c r="D30" s="15"/>
      <c r="E30" s="15"/>
      <c r="F30" s="15"/>
      <c r="G30" s="15"/>
      <c r="H30" s="15"/>
      <c r="I30" s="15"/>
      <c r="J30" s="15"/>
      <c r="K30" s="15"/>
      <c r="L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spans="1:56" x14ac:dyDescent="0.35">
      <c r="A31" s="46" t="s">
        <v>539</v>
      </c>
      <c r="B31" s="47">
        <v>727</v>
      </c>
      <c r="C31" s="48">
        <v>850.95048143053646</v>
      </c>
      <c r="D31" s="15"/>
      <c r="E31" s="15"/>
      <c r="F31" s="15"/>
      <c r="G31" s="15"/>
      <c r="H31" s="15"/>
      <c r="I31" s="15"/>
      <c r="J31" s="15"/>
      <c r="K31" s="15"/>
      <c r="L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spans="1:56" ht="15.5" x14ac:dyDescent="0.35">
      <c r="A32" s="49" t="s">
        <v>76</v>
      </c>
      <c r="B32" s="50">
        <v>12</v>
      </c>
      <c r="C32" s="51">
        <v>349.41666666666669</v>
      </c>
      <c r="D32" s="15"/>
      <c r="E32" s="15"/>
      <c r="F32" s="15"/>
      <c r="G32" s="15"/>
      <c r="H32" s="15"/>
      <c r="I32" s="15"/>
      <c r="J32" s="15"/>
      <c r="K32" s="15"/>
      <c r="L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spans="1:56" ht="15.5" x14ac:dyDescent="0.35">
      <c r="A33" s="49" t="s">
        <v>535</v>
      </c>
      <c r="B33" s="50">
        <v>215</v>
      </c>
      <c r="C33" s="51">
        <v>180.94418604651162</v>
      </c>
      <c r="D33" s="15"/>
      <c r="E33" s="15"/>
      <c r="F33" s="15"/>
      <c r="G33" s="15"/>
      <c r="H33" s="15"/>
      <c r="I33" s="15"/>
      <c r="J33" s="15"/>
      <c r="K33" s="15"/>
      <c r="L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spans="1:56" ht="15.5" x14ac:dyDescent="0.35">
      <c r="A34" s="49" t="s">
        <v>23</v>
      </c>
      <c r="B34" s="50">
        <v>500</v>
      </c>
      <c r="C34" s="51">
        <v>1151.0899999999999</v>
      </c>
      <c r="D34" s="15"/>
      <c r="E34" s="15"/>
      <c r="F34" s="15"/>
      <c r="G34" s="15"/>
      <c r="H34" s="15"/>
      <c r="I34" s="15"/>
      <c r="J34" s="15"/>
      <c r="K34" s="15"/>
      <c r="L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spans="1:56" x14ac:dyDescent="0.35">
      <c r="A35" s="46" t="s">
        <v>540</v>
      </c>
      <c r="B35" s="47">
        <v>12126</v>
      </c>
      <c r="C35" s="48">
        <v>710.09360052779152</v>
      </c>
      <c r="D35" s="15"/>
      <c r="E35" s="15"/>
      <c r="F35" s="15"/>
      <c r="G35" s="15"/>
      <c r="H35" s="15"/>
      <c r="I35" s="15"/>
      <c r="J35" s="15"/>
      <c r="K35" s="15"/>
      <c r="L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spans="1:56" ht="15.5" x14ac:dyDescent="0.35">
      <c r="A36" s="49" t="s">
        <v>76</v>
      </c>
      <c r="B36" s="50">
        <v>377</v>
      </c>
      <c r="C36" s="51">
        <v>490.17771883289123</v>
      </c>
      <c r="D36" s="15"/>
      <c r="E36" s="15"/>
      <c r="F36" s="15"/>
      <c r="G36" s="15"/>
      <c r="H36" s="15"/>
      <c r="I36" s="15"/>
      <c r="J36" s="15"/>
      <c r="K36" s="15"/>
      <c r="L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spans="1:56" ht="15.5" x14ac:dyDescent="0.35">
      <c r="A37" s="49" t="s">
        <v>535</v>
      </c>
      <c r="B37" s="50">
        <v>9706</v>
      </c>
      <c r="C37" s="51">
        <v>495.22470636719555</v>
      </c>
      <c r="D37" s="15"/>
      <c r="E37" s="15"/>
      <c r="F37" s="15"/>
      <c r="G37" s="15"/>
      <c r="H37" s="15"/>
      <c r="I37" s="15"/>
      <c r="J37" s="15"/>
      <c r="K37" s="15"/>
      <c r="L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spans="1:56" ht="15.5" x14ac:dyDescent="0.35">
      <c r="A38" s="49" t="s">
        <v>23</v>
      </c>
      <c r="B38" s="50">
        <v>2043</v>
      </c>
      <c r="C38" s="51">
        <v>1771.4865394028391</v>
      </c>
      <c r="D38" s="15"/>
      <c r="E38" s="15"/>
      <c r="F38" s="15"/>
      <c r="G38" s="15"/>
      <c r="H38" s="15"/>
      <c r="I38" s="15"/>
      <c r="J38" s="15"/>
      <c r="K38" s="15"/>
      <c r="L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spans="1:56" x14ac:dyDescent="0.35">
      <c r="A39" s="46" t="s">
        <v>541</v>
      </c>
      <c r="B39" s="47">
        <v>2838</v>
      </c>
      <c r="C39" s="48">
        <v>382.63953488372096</v>
      </c>
      <c r="D39" s="15"/>
      <c r="E39" s="15"/>
      <c r="F39" s="15"/>
      <c r="G39" s="15"/>
      <c r="H39" s="15"/>
      <c r="I39" s="15"/>
      <c r="J39" s="15"/>
      <c r="K39" s="15"/>
      <c r="L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spans="1:56" ht="15.5" x14ac:dyDescent="0.35">
      <c r="A40" s="49" t="s">
        <v>76</v>
      </c>
      <c r="B40" s="50">
        <v>181</v>
      </c>
      <c r="C40" s="51">
        <v>284.02762430939225</v>
      </c>
      <c r="D40" s="15"/>
      <c r="E40" s="15"/>
      <c r="F40" s="15"/>
      <c r="G40" s="15"/>
      <c r="H40" s="15"/>
      <c r="I40" s="15"/>
      <c r="J40" s="15"/>
      <c r="K40" s="15"/>
      <c r="L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spans="1:56" ht="15.5" x14ac:dyDescent="0.35">
      <c r="A41" s="49" t="s">
        <v>535</v>
      </c>
      <c r="B41" s="50">
        <v>2600</v>
      </c>
      <c r="C41" s="51">
        <v>374.30153846153848</v>
      </c>
      <c r="D41" s="15"/>
      <c r="E41" s="15"/>
      <c r="F41" s="15"/>
      <c r="G41" s="15"/>
      <c r="H41" s="15"/>
      <c r="I41" s="15"/>
      <c r="J41" s="15"/>
      <c r="K41" s="15"/>
      <c r="L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spans="1:56" ht="15.5" x14ac:dyDescent="0.35">
      <c r="A42" s="49" t="s">
        <v>23</v>
      </c>
      <c r="B42" s="50">
        <v>57</v>
      </c>
      <c r="C42" s="51">
        <v>1076.1052631578948</v>
      </c>
      <c r="D42" s="15"/>
      <c r="E42" s="15"/>
      <c r="F42" s="15"/>
      <c r="G42" s="15"/>
      <c r="H42" s="15"/>
      <c r="I42" s="15"/>
      <c r="J42" s="15"/>
      <c r="K42" s="15"/>
      <c r="L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spans="1:56" x14ac:dyDescent="0.35">
      <c r="A43" s="46" t="s">
        <v>542</v>
      </c>
      <c r="B43" s="47">
        <v>3407</v>
      </c>
      <c r="C43" s="48">
        <v>587.9503962430291</v>
      </c>
      <c r="D43" s="15"/>
      <c r="E43" s="15"/>
      <c r="F43" s="15"/>
      <c r="G43" s="15"/>
      <c r="H43" s="15"/>
      <c r="I43" s="15"/>
      <c r="J43" s="15"/>
      <c r="K43" s="15"/>
      <c r="L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spans="1:56" ht="15.5" x14ac:dyDescent="0.35">
      <c r="A44" s="49" t="s">
        <v>76</v>
      </c>
      <c r="B44" s="50">
        <v>21</v>
      </c>
      <c r="C44" s="51">
        <v>356.8095238095238</v>
      </c>
      <c r="D44" s="15"/>
      <c r="E44" s="15"/>
      <c r="F44" s="15"/>
      <c r="G44" s="15"/>
      <c r="H44" s="15"/>
      <c r="I44" s="15"/>
      <c r="J44" s="15"/>
      <c r="K44" s="15"/>
      <c r="L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spans="1:56" ht="15.5" x14ac:dyDescent="0.35">
      <c r="A45" s="49" t="s">
        <v>535</v>
      </c>
      <c r="B45" s="50">
        <v>3019</v>
      </c>
      <c r="C45" s="51">
        <v>425.59523020867834</v>
      </c>
      <c r="D45" s="15"/>
      <c r="E45" s="15"/>
      <c r="F45" s="15"/>
      <c r="G45" s="15"/>
      <c r="H45" s="15"/>
      <c r="I45" s="15"/>
      <c r="J45" s="15"/>
      <c r="K45" s="15"/>
      <c r="L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spans="1:56" ht="15.5" x14ac:dyDescent="0.35">
      <c r="A46" s="49" t="s">
        <v>23</v>
      </c>
      <c r="B46" s="50">
        <v>367</v>
      </c>
      <c r="C46" s="51">
        <v>1936.7356948228883</v>
      </c>
      <c r="D46" s="15"/>
      <c r="E46" s="15"/>
      <c r="F46" s="15"/>
      <c r="G46" s="15"/>
      <c r="H46" s="15"/>
      <c r="I46" s="15"/>
      <c r="J46" s="15"/>
      <c r="K46" s="15"/>
      <c r="L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spans="1:56" x14ac:dyDescent="0.35">
      <c r="A47" s="46" t="s">
        <v>543</v>
      </c>
      <c r="B47" s="47">
        <v>8734</v>
      </c>
      <c r="C47" s="48">
        <v>945.94149301580035</v>
      </c>
      <c r="D47" s="15"/>
      <c r="E47" s="15"/>
      <c r="F47" s="15"/>
      <c r="G47" s="15"/>
      <c r="H47" s="15"/>
      <c r="I47" s="15"/>
      <c r="J47" s="15"/>
      <c r="K47" s="15"/>
      <c r="L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spans="1:56" ht="15.5" x14ac:dyDescent="0.35">
      <c r="A48" s="49" t="s">
        <v>76</v>
      </c>
      <c r="B48" s="50">
        <v>94</v>
      </c>
      <c r="C48" s="51">
        <v>413.57446808510639</v>
      </c>
      <c r="D48" s="15"/>
      <c r="E48" s="15"/>
      <c r="F48" s="15"/>
      <c r="G48" s="15"/>
      <c r="H48" s="15"/>
      <c r="I48" s="15"/>
      <c r="J48" s="15"/>
      <c r="K48" s="15"/>
      <c r="L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spans="1:56" ht="15.5" x14ac:dyDescent="0.35">
      <c r="A49" s="49" t="s">
        <v>535</v>
      </c>
      <c r="B49" s="50">
        <v>7431</v>
      </c>
      <c r="C49" s="51">
        <v>781.56937155160813</v>
      </c>
      <c r="D49" s="15"/>
      <c r="E49" s="15"/>
      <c r="F49" s="15"/>
      <c r="G49" s="15"/>
      <c r="H49" s="15"/>
      <c r="I49" s="15"/>
      <c r="J49" s="15"/>
      <c r="K49" s="15"/>
      <c r="L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spans="1:56" ht="15.5" x14ac:dyDescent="0.35">
      <c r="A50" s="49" t="s">
        <v>23</v>
      </c>
      <c r="B50" s="50">
        <v>1209</v>
      </c>
      <c r="C50" s="51">
        <v>1997.6302729528536</v>
      </c>
      <c r="D50" s="15"/>
      <c r="E50" s="15"/>
      <c r="F50" s="15"/>
      <c r="G50" s="15"/>
      <c r="H50" s="15"/>
      <c r="I50" s="15"/>
      <c r="J50" s="15"/>
      <c r="K50" s="15"/>
      <c r="L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spans="1:56" x14ac:dyDescent="0.35">
      <c r="A51" s="46" t="s">
        <v>544</v>
      </c>
      <c r="B51" s="47">
        <v>17264</v>
      </c>
      <c r="C51" s="48">
        <v>132.68060704355884</v>
      </c>
      <c r="D51" s="15"/>
      <c r="E51" s="15"/>
      <c r="F51" s="15"/>
      <c r="G51" s="15"/>
      <c r="H51" s="15"/>
      <c r="I51" s="15"/>
      <c r="J51" s="15"/>
      <c r="K51" s="15"/>
      <c r="L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spans="1:56" ht="15.5" x14ac:dyDescent="0.35">
      <c r="A52" s="49" t="s">
        <v>76</v>
      </c>
      <c r="B52" s="50">
        <v>798</v>
      </c>
      <c r="C52" s="51">
        <v>249.8345864661654</v>
      </c>
      <c r="D52" s="15"/>
      <c r="E52" s="15"/>
      <c r="F52" s="15"/>
      <c r="G52" s="15"/>
      <c r="H52" s="15"/>
      <c r="I52" s="15"/>
      <c r="J52" s="15"/>
      <c r="K52" s="15"/>
      <c r="L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spans="1:56" ht="15.5" x14ac:dyDescent="0.35">
      <c r="A53" s="49" t="s">
        <v>535</v>
      </c>
      <c r="B53" s="50">
        <v>15720</v>
      </c>
      <c r="C53" s="51">
        <v>85.413167938931295</v>
      </c>
      <c r="D53" s="15"/>
      <c r="E53" s="15"/>
      <c r="F53" s="15"/>
      <c r="G53" s="15"/>
      <c r="H53" s="15"/>
      <c r="I53" s="15"/>
      <c r="J53" s="15"/>
      <c r="K53" s="15"/>
      <c r="L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spans="1:56" ht="15.5" x14ac:dyDescent="0.35">
      <c r="A54" s="49" t="s">
        <v>23</v>
      </c>
      <c r="B54" s="50">
        <v>746</v>
      </c>
      <c r="C54" s="51">
        <v>1003.3981233243968</v>
      </c>
      <c r="D54" s="15"/>
      <c r="E54" s="15"/>
      <c r="F54" s="15"/>
      <c r="G54" s="15"/>
      <c r="H54" s="15"/>
      <c r="I54" s="15"/>
      <c r="J54" s="15"/>
      <c r="K54" s="15"/>
      <c r="L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spans="1:56" x14ac:dyDescent="0.35">
      <c r="A55" s="46" t="s">
        <v>610</v>
      </c>
      <c r="B55" s="47">
        <v>43775</v>
      </c>
      <c r="C55" s="48">
        <v>67.979874357509999</v>
      </c>
      <c r="D55" s="15"/>
      <c r="E55" s="15"/>
      <c r="F55" s="15"/>
      <c r="G55" s="15"/>
      <c r="H55" s="15"/>
      <c r="I55" s="15"/>
      <c r="J55" s="15"/>
      <c r="K55" s="15"/>
      <c r="L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spans="1:56" ht="15.5" x14ac:dyDescent="0.35">
      <c r="A56" s="49" t="s">
        <v>76</v>
      </c>
      <c r="B56" s="50">
        <v>2068</v>
      </c>
      <c r="C56" s="51">
        <v>159.16731141199227</v>
      </c>
      <c r="D56" s="15"/>
      <c r="E56" s="15"/>
      <c r="F56" s="15"/>
      <c r="G56" s="15"/>
      <c r="H56" s="15"/>
      <c r="I56" s="15"/>
      <c r="J56" s="15"/>
      <c r="K56" s="15"/>
      <c r="L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spans="1:56" ht="15.5" x14ac:dyDescent="0.35">
      <c r="A57" s="49" t="s">
        <v>535</v>
      </c>
      <c r="B57" s="50">
        <v>40771</v>
      </c>
      <c r="C57" s="51">
        <v>62.568762110323512</v>
      </c>
      <c r="D57" s="15"/>
      <c r="E57" s="15"/>
      <c r="F57" s="15"/>
      <c r="G57" s="15"/>
      <c r="H57" s="15"/>
      <c r="I57" s="15"/>
      <c r="J57" s="15"/>
      <c r="K57" s="15"/>
      <c r="L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ht="15.5" x14ac:dyDescent="0.35">
      <c r="A58" s="49" t="s">
        <v>23</v>
      </c>
      <c r="B58" s="50">
        <v>936</v>
      </c>
      <c r="C58" s="51">
        <v>102.21153846153847</v>
      </c>
      <c r="D58" s="15"/>
      <c r="E58" s="15"/>
      <c r="F58" s="15"/>
      <c r="G58" s="15"/>
      <c r="H58" s="15"/>
      <c r="I58" s="15"/>
      <c r="J58" s="15"/>
      <c r="K58" s="15"/>
      <c r="L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35">
      <c r="A59" s="46" t="s">
        <v>545</v>
      </c>
      <c r="B59" s="47">
        <v>3423</v>
      </c>
      <c r="C59" s="48">
        <v>247.11101373064562</v>
      </c>
      <c r="D59" s="15"/>
      <c r="E59" s="15"/>
      <c r="F59" s="15"/>
      <c r="G59" s="15"/>
      <c r="H59" s="15"/>
      <c r="I59" s="15"/>
      <c r="J59" s="15"/>
      <c r="K59" s="15"/>
      <c r="L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ht="15.5" x14ac:dyDescent="0.35">
      <c r="A60" s="49" t="s">
        <v>76</v>
      </c>
      <c r="B60" s="50">
        <v>835</v>
      </c>
      <c r="C60" s="51">
        <v>285.32814371257484</v>
      </c>
      <c r="D60" s="15"/>
      <c r="E60" s="15"/>
      <c r="F60" s="15"/>
      <c r="G60" s="15"/>
      <c r="H60" s="15"/>
      <c r="I60" s="15"/>
      <c r="J60" s="15"/>
      <c r="K60" s="15"/>
      <c r="L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ht="15.5" x14ac:dyDescent="0.35">
      <c r="A61" s="49" t="s">
        <v>535</v>
      </c>
      <c r="B61" s="50">
        <v>2550</v>
      </c>
      <c r="C61" s="51">
        <v>229.00313725490196</v>
      </c>
      <c r="D61" s="15"/>
      <c r="E61" s="15"/>
      <c r="F61" s="15"/>
      <c r="G61" s="15"/>
      <c r="H61" s="15"/>
      <c r="I61" s="15"/>
      <c r="J61" s="15"/>
      <c r="K61" s="15"/>
      <c r="L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ht="15.5" x14ac:dyDescent="0.35">
      <c r="A62" s="49" t="s">
        <v>23</v>
      </c>
      <c r="B62" s="50">
        <v>38</v>
      </c>
      <c r="C62" s="51">
        <v>622.47368421052636</v>
      </c>
      <c r="D62" s="15"/>
      <c r="E62" s="15"/>
      <c r="F62" s="15"/>
      <c r="G62" s="15"/>
      <c r="H62" s="15"/>
      <c r="I62" s="15"/>
      <c r="J62" s="15"/>
      <c r="K62" s="15"/>
      <c r="L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x14ac:dyDescent="0.35">
      <c r="A63" s="46" t="s">
        <v>546</v>
      </c>
      <c r="B63" s="47">
        <v>15322</v>
      </c>
      <c r="C63" s="48">
        <v>619.62987860592614</v>
      </c>
      <c r="D63" s="15"/>
      <c r="E63" s="15"/>
      <c r="F63" s="15"/>
      <c r="G63" s="15"/>
      <c r="H63" s="15"/>
      <c r="I63" s="15"/>
      <c r="J63" s="15"/>
      <c r="K63" s="15"/>
      <c r="L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ht="15.5" x14ac:dyDescent="0.35">
      <c r="A64" s="49" t="s">
        <v>76</v>
      </c>
      <c r="B64" s="50">
        <v>1043</v>
      </c>
      <c r="C64" s="51">
        <v>333.06999041227232</v>
      </c>
      <c r="D64" s="15"/>
      <c r="E64" s="15"/>
      <c r="F64" s="15"/>
      <c r="G64" s="15"/>
      <c r="H64" s="15"/>
      <c r="I64" s="15"/>
      <c r="J64" s="15"/>
      <c r="K64" s="15"/>
      <c r="L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ht="15.5" x14ac:dyDescent="0.35">
      <c r="A65" s="49" t="s">
        <v>535</v>
      </c>
      <c r="B65" s="50">
        <v>9514</v>
      </c>
      <c r="C65" s="51">
        <v>339.75215471936093</v>
      </c>
      <c r="D65" s="15"/>
      <c r="E65" s="15"/>
      <c r="F65" s="15"/>
      <c r="G65" s="15"/>
      <c r="H65" s="15"/>
      <c r="I65" s="15"/>
      <c r="J65" s="15"/>
      <c r="K65" s="15"/>
      <c r="L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ht="15.5" x14ac:dyDescent="0.35">
      <c r="A66" s="49" t="s">
        <v>23</v>
      </c>
      <c r="B66" s="50">
        <v>4765</v>
      </c>
      <c r="C66" s="51">
        <v>1241.1699895068205</v>
      </c>
      <c r="D66" s="15"/>
      <c r="E66" s="15"/>
      <c r="F66" s="15"/>
      <c r="G66" s="15"/>
      <c r="H66" s="15"/>
      <c r="I66" s="15"/>
      <c r="J66" s="15"/>
      <c r="K66" s="15"/>
      <c r="L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x14ac:dyDescent="0.35">
      <c r="A67" s="46" t="s">
        <v>547</v>
      </c>
      <c r="B67" s="47">
        <v>14730</v>
      </c>
      <c r="C67" s="48">
        <v>303.02851323828918</v>
      </c>
      <c r="D67" s="15"/>
      <c r="E67" s="15"/>
      <c r="F67" s="15"/>
      <c r="G67" s="15"/>
      <c r="H67" s="15"/>
      <c r="I67" s="15"/>
      <c r="J67" s="15"/>
      <c r="K67" s="15"/>
      <c r="L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spans="1:56" ht="15.5" x14ac:dyDescent="0.35">
      <c r="A68" s="49" t="s">
        <v>76</v>
      </c>
      <c r="B68" s="50">
        <v>1575</v>
      </c>
      <c r="C68" s="51">
        <v>254.21968253968254</v>
      </c>
      <c r="D68" s="15"/>
      <c r="E68" s="15"/>
      <c r="F68" s="15"/>
      <c r="G68" s="15"/>
      <c r="H68" s="15"/>
      <c r="I68" s="15"/>
      <c r="J68" s="15"/>
      <c r="K68" s="15"/>
      <c r="L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spans="1:56" ht="15.5" x14ac:dyDescent="0.35">
      <c r="A69" s="49" t="s">
        <v>535</v>
      </c>
      <c r="B69" s="50">
        <v>13024</v>
      </c>
      <c r="C69" s="51">
        <v>305.82102272727275</v>
      </c>
      <c r="D69" s="15"/>
      <c r="E69" s="15"/>
      <c r="F69" s="15"/>
      <c r="G69" s="15"/>
      <c r="H69" s="15"/>
      <c r="I69" s="15"/>
      <c r="J69" s="15"/>
      <c r="K69" s="15"/>
      <c r="L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ht="15.5" x14ac:dyDescent="0.35">
      <c r="A70" s="49" t="s">
        <v>23</v>
      </c>
      <c r="B70" s="50">
        <v>131</v>
      </c>
      <c r="C70" s="51">
        <v>612.22137404580155</v>
      </c>
      <c r="D70" s="15"/>
      <c r="E70" s="15"/>
      <c r="F70" s="15"/>
      <c r="G70" s="15"/>
      <c r="H70" s="15"/>
      <c r="I70" s="15"/>
      <c r="J70" s="15"/>
      <c r="K70" s="15"/>
      <c r="L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x14ac:dyDescent="0.35">
      <c r="A71" s="46" t="s">
        <v>548</v>
      </c>
      <c r="B71" s="47">
        <v>3814</v>
      </c>
      <c r="C71" s="48">
        <v>547.29024646040898</v>
      </c>
      <c r="D71" s="15"/>
      <c r="E71" s="15"/>
      <c r="F71" s="15"/>
      <c r="G71" s="15"/>
      <c r="H71" s="15"/>
      <c r="I71" s="15"/>
      <c r="J71" s="15"/>
      <c r="K71" s="15"/>
      <c r="L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ht="15.5" x14ac:dyDescent="0.35">
      <c r="A72" s="49" t="s">
        <v>76</v>
      </c>
      <c r="B72" s="50">
        <v>151</v>
      </c>
      <c r="C72" s="51">
        <v>243.81456953642385</v>
      </c>
      <c r="D72" s="15"/>
      <c r="E72" s="15"/>
      <c r="F72" s="15"/>
      <c r="G72" s="15"/>
      <c r="H72" s="15"/>
      <c r="I72" s="15"/>
      <c r="J72" s="15"/>
      <c r="K72" s="15"/>
      <c r="L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ht="15.5" x14ac:dyDescent="0.35">
      <c r="A73" s="49" t="s">
        <v>535</v>
      </c>
      <c r="B73" s="50">
        <v>3489</v>
      </c>
      <c r="C73" s="51">
        <v>526.25279449699053</v>
      </c>
      <c r="D73" s="15"/>
      <c r="E73" s="15"/>
      <c r="F73" s="15"/>
      <c r="G73" s="15"/>
      <c r="H73" s="15"/>
      <c r="I73" s="15"/>
      <c r="J73" s="15"/>
      <c r="K73" s="15"/>
      <c r="L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ht="15.5" x14ac:dyDescent="0.35">
      <c r="A74" s="49" t="s">
        <v>23</v>
      </c>
      <c r="B74" s="50">
        <v>174</v>
      </c>
      <c r="C74" s="51">
        <v>1232.4885057471265</v>
      </c>
      <c r="D74" s="15"/>
      <c r="E74" s="15"/>
      <c r="F74" s="15"/>
      <c r="G74" s="15"/>
      <c r="H74" s="15"/>
      <c r="I74" s="15"/>
      <c r="J74" s="15"/>
      <c r="K74" s="15"/>
      <c r="L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spans="1:56" x14ac:dyDescent="0.35">
      <c r="A75" s="46" t="s">
        <v>549</v>
      </c>
      <c r="B75" s="47">
        <v>10038</v>
      </c>
      <c r="C75" s="48">
        <v>308.03008567443715</v>
      </c>
      <c r="D75" s="15"/>
      <c r="E75" s="15"/>
      <c r="F75" s="15"/>
      <c r="G75" s="15"/>
      <c r="H75" s="15"/>
      <c r="I75" s="15"/>
      <c r="J75" s="15"/>
      <c r="K75" s="15"/>
      <c r="L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spans="1:56" ht="15.5" x14ac:dyDescent="0.35">
      <c r="A76" s="49" t="s">
        <v>76</v>
      </c>
      <c r="B76" s="50">
        <v>361</v>
      </c>
      <c r="C76" s="51">
        <v>389.74792243767314</v>
      </c>
      <c r="D76" s="15"/>
      <c r="E76" s="15"/>
      <c r="F76" s="15"/>
      <c r="G76" s="15"/>
      <c r="H76" s="15"/>
      <c r="I76" s="15"/>
      <c r="J76" s="15"/>
      <c r="K76" s="15"/>
      <c r="L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spans="1:56" ht="15.5" x14ac:dyDescent="0.35">
      <c r="A77" s="49" t="s">
        <v>535</v>
      </c>
      <c r="B77" s="50">
        <v>9324</v>
      </c>
      <c r="C77" s="51">
        <v>256.14607464607462</v>
      </c>
      <c r="D77" s="15"/>
      <c r="E77" s="15"/>
      <c r="F77" s="15"/>
      <c r="G77" s="15"/>
      <c r="H77" s="15"/>
      <c r="I77" s="15"/>
      <c r="J77" s="15"/>
      <c r="K77" s="15"/>
      <c r="L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spans="1:56" ht="15.5" x14ac:dyDescent="0.35">
      <c r="A78" s="49" t="s">
        <v>23</v>
      </c>
      <c r="B78" s="50">
        <v>353</v>
      </c>
      <c r="C78" s="51">
        <v>1594.9036827195469</v>
      </c>
      <c r="D78" s="15"/>
      <c r="E78" s="15"/>
      <c r="F78" s="15"/>
      <c r="G78" s="15"/>
      <c r="H78" s="15"/>
      <c r="I78" s="15"/>
      <c r="J78" s="15"/>
      <c r="K78" s="15"/>
      <c r="L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spans="1:56" x14ac:dyDescent="0.35">
      <c r="A79" s="46" t="s">
        <v>550</v>
      </c>
      <c r="B79" s="47">
        <v>14592</v>
      </c>
      <c r="C79" s="48">
        <v>748.29529879385962</v>
      </c>
      <c r="D79" s="15"/>
      <c r="E79" s="15"/>
      <c r="F79" s="15"/>
      <c r="G79" s="15"/>
      <c r="H79" s="15"/>
      <c r="I79" s="15"/>
      <c r="J79" s="15"/>
      <c r="K79" s="15"/>
      <c r="L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spans="1:56" ht="15.5" x14ac:dyDescent="0.35">
      <c r="A80" s="49" t="s">
        <v>76</v>
      </c>
      <c r="B80" s="50">
        <v>304</v>
      </c>
      <c r="C80" s="51">
        <v>407.68421052631578</v>
      </c>
      <c r="D80" s="15"/>
      <c r="E80" s="15"/>
      <c r="F80" s="15"/>
      <c r="G80" s="15"/>
      <c r="H80" s="15"/>
      <c r="I80" s="15"/>
      <c r="J80" s="15"/>
      <c r="K80" s="15"/>
      <c r="L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spans="1:56" ht="15.5" x14ac:dyDescent="0.35">
      <c r="A81" s="49" t="s">
        <v>535</v>
      </c>
      <c r="B81" s="50">
        <v>12451</v>
      </c>
      <c r="C81" s="51">
        <v>573.91607099831344</v>
      </c>
      <c r="D81" s="15"/>
      <c r="E81" s="15"/>
      <c r="F81" s="15"/>
      <c r="G81" s="15"/>
      <c r="H81" s="15"/>
      <c r="I81" s="15"/>
      <c r="J81" s="15"/>
      <c r="K81" s="15"/>
      <c r="L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spans="1:56" ht="15.5" x14ac:dyDescent="0.35">
      <c r="A82" s="49" t="s">
        <v>23</v>
      </c>
      <c r="B82" s="50">
        <v>1837</v>
      </c>
      <c r="C82" s="51">
        <v>1986.5868263473053</v>
      </c>
      <c r="D82" s="15"/>
      <c r="E82" s="15"/>
      <c r="F82" s="15"/>
      <c r="G82" s="15"/>
      <c r="H82" s="15"/>
      <c r="I82" s="15"/>
      <c r="J82" s="15"/>
      <c r="K82" s="15"/>
      <c r="L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spans="1:56" x14ac:dyDescent="0.35">
      <c r="A83" s="46" t="s">
        <v>551</v>
      </c>
      <c r="B83" s="47">
        <v>6042</v>
      </c>
      <c r="C83" s="48">
        <v>375.63836477987422</v>
      </c>
      <c r="D83" s="15"/>
      <c r="E83" s="15"/>
      <c r="F83" s="15"/>
      <c r="G83" s="15"/>
      <c r="H83" s="15"/>
      <c r="I83" s="15"/>
      <c r="J83" s="15"/>
      <c r="K83" s="15"/>
      <c r="L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spans="1:56" ht="15.5" x14ac:dyDescent="0.35">
      <c r="A84" s="49" t="s">
        <v>76</v>
      </c>
      <c r="B84" s="50">
        <v>27</v>
      </c>
      <c r="C84" s="51">
        <v>328.11111111111109</v>
      </c>
      <c r="D84" s="15"/>
      <c r="E84" s="15"/>
      <c r="F84" s="15"/>
      <c r="G84" s="15"/>
      <c r="H84" s="15"/>
      <c r="I84" s="15"/>
      <c r="J84" s="15"/>
      <c r="K84" s="15"/>
      <c r="L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spans="1:56" ht="15.5" x14ac:dyDescent="0.35">
      <c r="A85" s="49" t="s">
        <v>535</v>
      </c>
      <c r="B85" s="50">
        <v>5875</v>
      </c>
      <c r="C85" s="51">
        <v>354.79727659574468</v>
      </c>
      <c r="D85" s="15"/>
      <c r="E85" s="15"/>
      <c r="F85" s="15"/>
      <c r="G85" s="15"/>
      <c r="H85" s="15"/>
      <c r="I85" s="15"/>
      <c r="J85" s="15"/>
      <c r="K85" s="15"/>
      <c r="L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spans="1:56" ht="15.5" x14ac:dyDescent="0.35">
      <c r="A86" s="49" t="s">
        <v>23</v>
      </c>
      <c r="B86" s="50">
        <v>140</v>
      </c>
      <c r="C86" s="51">
        <v>1259.3857142857144</v>
      </c>
      <c r="D86" s="15"/>
      <c r="E86" s="15"/>
      <c r="F86" s="15"/>
      <c r="G86" s="15"/>
      <c r="H86" s="15"/>
      <c r="I86" s="15"/>
      <c r="J86" s="15"/>
      <c r="K86" s="15"/>
      <c r="L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spans="1:56" x14ac:dyDescent="0.35">
      <c r="A87" s="46" t="s">
        <v>552</v>
      </c>
      <c r="B87" s="47">
        <v>22776</v>
      </c>
      <c r="C87" s="48">
        <v>75.713514225500532</v>
      </c>
      <c r="D87" s="15"/>
      <c r="E87" s="15"/>
      <c r="F87" s="15"/>
      <c r="G87" s="15"/>
      <c r="H87" s="15"/>
      <c r="I87" s="15"/>
      <c r="J87" s="15"/>
      <c r="K87" s="15"/>
      <c r="L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spans="1:56" ht="15.5" x14ac:dyDescent="0.35">
      <c r="A88" s="49" t="s">
        <v>76</v>
      </c>
      <c r="B88" s="50">
        <v>4519</v>
      </c>
      <c r="C88" s="51">
        <v>107.73578225271078</v>
      </c>
      <c r="D88" s="15"/>
      <c r="E88" s="15"/>
      <c r="F88" s="15"/>
      <c r="G88" s="15"/>
      <c r="H88" s="15"/>
      <c r="I88" s="15"/>
      <c r="J88" s="15"/>
      <c r="K88" s="15"/>
      <c r="L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spans="1:56" ht="15.5" x14ac:dyDescent="0.35">
      <c r="A89" s="49" t="s">
        <v>535</v>
      </c>
      <c r="B89" s="50">
        <v>17394</v>
      </c>
      <c r="C89" s="51">
        <v>65.339139933310335</v>
      </c>
      <c r="D89" s="15"/>
      <c r="E89" s="15"/>
      <c r="F89" s="15"/>
      <c r="G89" s="15"/>
      <c r="H89" s="15"/>
      <c r="I89" s="15"/>
      <c r="J89" s="15"/>
      <c r="K89" s="15"/>
      <c r="L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spans="1:56" ht="15.5" x14ac:dyDescent="0.35">
      <c r="A90" s="49" t="s">
        <v>23</v>
      </c>
      <c r="B90" s="50">
        <v>863</v>
      </c>
      <c r="C90" s="51">
        <v>117.13093858632676</v>
      </c>
      <c r="D90" s="15"/>
      <c r="E90" s="15"/>
      <c r="F90" s="15"/>
      <c r="G90" s="15"/>
      <c r="H90" s="15"/>
      <c r="I90" s="15"/>
      <c r="J90" s="15"/>
      <c r="K90" s="15"/>
      <c r="L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spans="1:56" x14ac:dyDescent="0.35">
      <c r="A91" s="46" t="s">
        <v>553</v>
      </c>
      <c r="B91" s="47">
        <v>5622</v>
      </c>
      <c r="C91" s="48">
        <v>683.44361437210955</v>
      </c>
      <c r="D91" s="15"/>
      <c r="E91" s="15"/>
      <c r="F91" s="15"/>
      <c r="G91" s="15"/>
      <c r="H91" s="15"/>
      <c r="I91" s="15"/>
      <c r="J91" s="15"/>
      <c r="K91" s="15"/>
      <c r="L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spans="1:56" ht="15.5" x14ac:dyDescent="0.35">
      <c r="A92" s="49" t="s">
        <v>76</v>
      </c>
      <c r="B92" s="50">
        <v>57</v>
      </c>
      <c r="C92" s="51">
        <v>352.91228070175441</v>
      </c>
      <c r="D92" s="15"/>
      <c r="E92" s="15"/>
      <c r="F92" s="15"/>
      <c r="G92" s="15"/>
      <c r="H92" s="15"/>
      <c r="I92" s="15"/>
      <c r="J92" s="15"/>
      <c r="K92" s="15"/>
      <c r="L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spans="1:56" ht="15.5" x14ac:dyDescent="0.35">
      <c r="A93" s="49" t="s">
        <v>535</v>
      </c>
      <c r="B93" s="50">
        <v>5207</v>
      </c>
      <c r="C93" s="51">
        <v>640.26982907624347</v>
      </c>
      <c r="D93" s="15"/>
      <c r="E93" s="15"/>
      <c r="F93" s="15"/>
      <c r="G93" s="15"/>
      <c r="H93" s="15"/>
      <c r="I93" s="15"/>
      <c r="J93" s="15"/>
      <c r="K93" s="15"/>
      <c r="L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spans="1:56" ht="15.5" x14ac:dyDescent="0.35">
      <c r="A94" s="49" t="s">
        <v>23</v>
      </c>
      <c r="B94" s="50">
        <v>358</v>
      </c>
      <c r="C94" s="51">
        <v>1364.0195530726257</v>
      </c>
      <c r="D94" s="15"/>
      <c r="E94" s="15"/>
      <c r="F94" s="15"/>
      <c r="G94" s="15"/>
      <c r="H94" s="15"/>
      <c r="I94" s="15"/>
      <c r="J94" s="15"/>
      <c r="K94" s="15"/>
      <c r="L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spans="1:56" x14ac:dyDescent="0.35">
      <c r="A95" s="46" t="s">
        <v>554</v>
      </c>
      <c r="B95" s="47">
        <v>46022</v>
      </c>
      <c r="C95" s="48">
        <v>83.881013428360347</v>
      </c>
      <c r="D95" s="15"/>
      <c r="E95" s="15"/>
      <c r="F95" s="15"/>
      <c r="G95" s="15"/>
      <c r="H95" s="15"/>
      <c r="I95" s="15"/>
      <c r="J95" s="15"/>
      <c r="K95" s="15"/>
      <c r="L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spans="1:56" ht="15.5" x14ac:dyDescent="0.35">
      <c r="A96" s="49" t="s">
        <v>76</v>
      </c>
      <c r="B96" s="50">
        <v>900</v>
      </c>
      <c r="C96" s="51">
        <v>206.94888888888889</v>
      </c>
      <c r="D96" s="15"/>
      <c r="E96" s="15"/>
      <c r="F96" s="15"/>
      <c r="G96" s="15"/>
      <c r="H96" s="15"/>
      <c r="I96" s="15"/>
      <c r="J96" s="15"/>
      <c r="K96" s="15"/>
      <c r="L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spans="1:56" ht="15.5" x14ac:dyDescent="0.35">
      <c r="A97" s="49" t="s">
        <v>535</v>
      </c>
      <c r="B97" s="50">
        <v>34063</v>
      </c>
      <c r="C97" s="51">
        <v>74.25576138331914</v>
      </c>
      <c r="D97" s="15"/>
      <c r="E97" s="15"/>
      <c r="F97" s="15"/>
      <c r="G97" s="15"/>
      <c r="H97" s="15"/>
      <c r="I97" s="15"/>
      <c r="J97" s="15"/>
      <c r="K97" s="15"/>
      <c r="L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spans="1:56" ht="15.5" x14ac:dyDescent="0.35">
      <c r="A98" s="49" t="s">
        <v>23</v>
      </c>
      <c r="B98" s="50">
        <v>11059</v>
      </c>
      <c r="C98" s="51">
        <v>103.51243331223438</v>
      </c>
      <c r="D98" s="15"/>
      <c r="E98" s="15"/>
      <c r="F98" s="15"/>
      <c r="G98" s="15"/>
      <c r="H98" s="15"/>
      <c r="I98" s="15"/>
      <c r="J98" s="15"/>
      <c r="K98" s="15"/>
      <c r="L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spans="1:56" x14ac:dyDescent="0.35">
      <c r="A99" s="46" t="s">
        <v>555</v>
      </c>
      <c r="B99" s="47">
        <v>8321</v>
      </c>
      <c r="C99" s="48">
        <v>306.28157673356566</v>
      </c>
      <c r="D99" s="15"/>
      <c r="E99" s="15"/>
      <c r="F99" s="15"/>
      <c r="G99" s="15"/>
      <c r="H99" s="15"/>
      <c r="I99" s="15"/>
      <c r="J99" s="15"/>
      <c r="K99" s="15"/>
      <c r="L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spans="1:56" ht="15.5" x14ac:dyDescent="0.35">
      <c r="A100" s="49" t="s">
        <v>76</v>
      </c>
      <c r="B100" s="50">
        <v>336</v>
      </c>
      <c r="C100" s="51">
        <v>681.60119047619048</v>
      </c>
      <c r="D100" s="15"/>
      <c r="E100" s="15"/>
      <c r="F100" s="15"/>
      <c r="G100" s="15"/>
      <c r="H100" s="15"/>
      <c r="I100" s="15"/>
      <c r="J100" s="15"/>
      <c r="K100" s="15"/>
      <c r="L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spans="1:56" ht="15.5" x14ac:dyDescent="0.35">
      <c r="A101" s="49" t="s">
        <v>535</v>
      </c>
      <c r="B101" s="50">
        <v>7564</v>
      </c>
      <c r="C101" s="51">
        <v>222.0832892649392</v>
      </c>
      <c r="D101" s="15"/>
      <c r="E101" s="15"/>
      <c r="F101" s="15"/>
      <c r="G101" s="15"/>
      <c r="H101" s="15"/>
      <c r="I101" s="15"/>
      <c r="J101" s="15"/>
      <c r="K101" s="15"/>
      <c r="L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spans="1:56" ht="15.5" x14ac:dyDescent="0.35">
      <c r="A102" s="49" t="s">
        <v>23</v>
      </c>
      <c r="B102" s="50">
        <v>421</v>
      </c>
      <c r="C102" s="51">
        <v>1519.5083135391924</v>
      </c>
      <c r="D102" s="15"/>
      <c r="E102" s="15"/>
      <c r="F102" s="15"/>
      <c r="G102" s="15"/>
      <c r="H102" s="15"/>
      <c r="I102" s="15"/>
      <c r="J102" s="15"/>
      <c r="K102" s="15"/>
      <c r="L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spans="1:56" x14ac:dyDescent="0.35">
      <c r="A103" s="46" t="s">
        <v>556</v>
      </c>
      <c r="B103" s="47">
        <v>15801</v>
      </c>
      <c r="C103" s="48">
        <v>969.31232200493639</v>
      </c>
      <c r="D103" s="15"/>
      <c r="E103" s="15"/>
      <c r="F103" s="15"/>
      <c r="G103" s="15"/>
      <c r="H103" s="15"/>
      <c r="I103" s="15"/>
      <c r="J103" s="15"/>
      <c r="K103" s="15"/>
      <c r="L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spans="1:56" ht="15.5" x14ac:dyDescent="0.35">
      <c r="A104" s="49" t="s">
        <v>76</v>
      </c>
      <c r="B104" s="50">
        <v>970</v>
      </c>
      <c r="C104" s="51">
        <v>512.78144329896907</v>
      </c>
      <c r="D104" s="15"/>
      <c r="E104" s="15"/>
      <c r="F104" s="15"/>
      <c r="G104" s="15"/>
      <c r="H104" s="15"/>
      <c r="I104" s="15"/>
      <c r="J104" s="15"/>
      <c r="K104" s="15"/>
      <c r="L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spans="1:56" ht="15.5" x14ac:dyDescent="0.35">
      <c r="A105" s="49" t="s">
        <v>535</v>
      </c>
      <c r="B105" s="50">
        <v>9737</v>
      </c>
      <c r="C105" s="51">
        <v>599.48094895758447</v>
      </c>
      <c r="D105" s="15"/>
      <c r="E105" s="15"/>
      <c r="F105" s="15"/>
      <c r="G105" s="15"/>
      <c r="H105" s="15"/>
      <c r="I105" s="15"/>
      <c r="J105" s="15"/>
      <c r="K105" s="15"/>
      <c r="L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spans="1:56" ht="15.5" x14ac:dyDescent="0.35">
      <c r="A106" s="49" t="s">
        <v>23</v>
      </c>
      <c r="B106" s="50">
        <v>5094</v>
      </c>
      <c r="C106" s="51">
        <v>1763.1645072634471</v>
      </c>
      <c r="D106" s="15"/>
      <c r="E106" s="15"/>
      <c r="F106" s="15"/>
      <c r="G106" s="15"/>
      <c r="H106" s="15"/>
      <c r="I106" s="15"/>
      <c r="J106" s="15"/>
      <c r="K106" s="15"/>
      <c r="L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spans="1:56" x14ac:dyDescent="0.35">
      <c r="A107" s="46" t="s">
        <v>557</v>
      </c>
      <c r="B107" s="47">
        <v>6073</v>
      </c>
      <c r="C107" s="48">
        <v>721.60958340194304</v>
      </c>
      <c r="D107" s="15"/>
      <c r="E107" s="15"/>
      <c r="F107" s="15"/>
      <c r="G107" s="15"/>
      <c r="H107" s="15"/>
      <c r="I107" s="15"/>
      <c r="J107" s="15"/>
      <c r="K107" s="15"/>
      <c r="L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spans="1:56" ht="15.5" x14ac:dyDescent="0.35">
      <c r="A108" s="49" t="s">
        <v>76</v>
      </c>
      <c r="B108" s="50">
        <v>221</v>
      </c>
      <c r="C108" s="51">
        <v>202.86425339366517</v>
      </c>
      <c r="D108" s="15"/>
      <c r="E108" s="15"/>
      <c r="F108" s="15"/>
      <c r="G108" s="15"/>
      <c r="H108" s="15"/>
      <c r="I108" s="15"/>
      <c r="J108" s="15"/>
      <c r="K108" s="15"/>
      <c r="L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spans="1:56" ht="15.5" x14ac:dyDescent="0.35">
      <c r="A109" s="49" t="s">
        <v>535</v>
      </c>
      <c r="B109" s="50">
        <v>5000</v>
      </c>
      <c r="C109" s="51">
        <v>569.29840000000002</v>
      </c>
      <c r="D109" s="15"/>
      <c r="E109" s="15"/>
      <c r="F109" s="15"/>
      <c r="G109" s="15"/>
      <c r="H109" s="15"/>
      <c r="I109" s="15"/>
      <c r="J109" s="15"/>
      <c r="K109" s="15"/>
      <c r="L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spans="1:56" ht="15.5" x14ac:dyDescent="0.35">
      <c r="A110" s="49" t="s">
        <v>23</v>
      </c>
      <c r="B110" s="50">
        <v>852</v>
      </c>
      <c r="C110" s="51">
        <v>1750.0117370892019</v>
      </c>
      <c r="D110" s="15"/>
      <c r="E110" s="15"/>
      <c r="F110" s="15"/>
      <c r="G110" s="15"/>
      <c r="H110" s="15"/>
      <c r="I110" s="15"/>
      <c r="J110" s="15"/>
      <c r="K110" s="15"/>
      <c r="L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spans="1:56" x14ac:dyDescent="0.35">
      <c r="A111" s="46" t="s">
        <v>558</v>
      </c>
      <c r="B111" s="47">
        <v>2832</v>
      </c>
      <c r="C111" s="48">
        <v>1096.0081214689264</v>
      </c>
      <c r="D111" s="15"/>
      <c r="E111" s="15"/>
      <c r="F111" s="15"/>
      <c r="G111" s="15"/>
      <c r="H111" s="15"/>
      <c r="I111" s="15"/>
      <c r="J111" s="15"/>
      <c r="K111" s="15"/>
      <c r="L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spans="1:56" ht="15.5" x14ac:dyDescent="0.35">
      <c r="A112" s="49" t="s">
        <v>76</v>
      </c>
      <c r="B112" s="50">
        <v>164</v>
      </c>
      <c r="C112" s="51">
        <v>513.02439024390242</v>
      </c>
      <c r="D112" s="15"/>
      <c r="E112" s="15"/>
      <c r="F112" s="15"/>
      <c r="G112" s="15"/>
      <c r="H112" s="15"/>
      <c r="I112" s="15"/>
      <c r="J112" s="15"/>
      <c r="K112" s="15"/>
      <c r="L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spans="1:56" ht="15.5" x14ac:dyDescent="0.35">
      <c r="A113" s="49" t="s">
        <v>535</v>
      </c>
      <c r="B113" s="50">
        <v>1953</v>
      </c>
      <c r="C113" s="51">
        <v>812.93241167434712</v>
      </c>
      <c r="D113" s="15"/>
      <c r="E113" s="15"/>
      <c r="F113" s="15"/>
      <c r="G113" s="15"/>
      <c r="H113" s="15"/>
      <c r="I113" s="15"/>
      <c r="J113" s="15"/>
      <c r="K113" s="15"/>
      <c r="L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spans="1:56" ht="15.5" x14ac:dyDescent="0.35">
      <c r="A114" s="49" t="s">
        <v>23</v>
      </c>
      <c r="B114" s="50">
        <v>715</v>
      </c>
      <c r="C114" s="51">
        <v>2002.9398601398602</v>
      </c>
      <c r="D114" s="15"/>
      <c r="E114" s="15"/>
      <c r="F114" s="15"/>
      <c r="G114" s="15"/>
      <c r="H114" s="15"/>
      <c r="I114" s="15"/>
      <c r="J114" s="15"/>
      <c r="K114" s="15"/>
      <c r="L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spans="1:56" x14ac:dyDescent="0.35">
      <c r="A115" s="46" t="s">
        <v>602</v>
      </c>
      <c r="B115" s="47">
        <v>5081</v>
      </c>
      <c r="C115" s="48">
        <v>472.59122220035425</v>
      </c>
      <c r="D115" s="15"/>
      <c r="E115" s="15"/>
      <c r="F115" s="15"/>
      <c r="G115" s="15"/>
      <c r="H115" s="15"/>
      <c r="I115" s="15"/>
      <c r="J115" s="15"/>
      <c r="K115" s="15"/>
      <c r="L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spans="1:56" ht="15.5" x14ac:dyDescent="0.35">
      <c r="A116" s="49" t="s">
        <v>76</v>
      </c>
      <c r="B116" s="50">
        <v>378</v>
      </c>
      <c r="C116" s="51">
        <v>517.87566137566137</v>
      </c>
      <c r="D116" s="15"/>
      <c r="E116" s="15"/>
      <c r="F116" s="15"/>
      <c r="G116" s="15"/>
      <c r="H116" s="15"/>
      <c r="I116" s="15"/>
      <c r="J116" s="15"/>
      <c r="K116" s="15"/>
      <c r="L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spans="1:56" ht="15.5" x14ac:dyDescent="0.35">
      <c r="A117" s="49" t="s">
        <v>535</v>
      </c>
      <c r="B117" s="50">
        <v>4643</v>
      </c>
      <c r="C117" s="51">
        <v>459.37497307775146</v>
      </c>
      <c r="D117" s="15"/>
      <c r="E117" s="15"/>
      <c r="F117" s="15"/>
      <c r="G117" s="15"/>
      <c r="H117" s="15"/>
      <c r="I117" s="15"/>
      <c r="J117" s="15"/>
      <c r="K117" s="15"/>
      <c r="L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spans="1:56" ht="15.5" x14ac:dyDescent="0.35">
      <c r="A118" s="49" t="s">
        <v>23</v>
      </c>
      <c r="B118" s="50">
        <v>60</v>
      </c>
      <c r="C118" s="51">
        <v>1210.0166666666667</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D74F-F24A-4CC5-AEF3-AEE5905D6903}">
  <dimension ref="A1:AX137"/>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294" t="s">
        <v>48</v>
      </c>
      <c r="B1" s="294"/>
      <c r="C1" s="294"/>
      <c r="D1" s="294"/>
    </row>
    <row r="2" spans="1:50" s="1" customFormat="1" ht="45.75" customHeight="1" x14ac:dyDescent="0.3">
      <c r="A2" s="295" t="s">
        <v>49</v>
      </c>
      <c r="B2" s="295"/>
      <c r="C2" s="295"/>
      <c r="D2" s="295"/>
      <c r="E2" s="295"/>
      <c r="F2" s="295"/>
      <c r="G2" s="295"/>
      <c r="H2" s="295"/>
      <c r="I2" s="295"/>
      <c r="J2" s="295"/>
      <c r="K2" s="295"/>
      <c r="L2" s="295"/>
      <c r="M2" s="295"/>
      <c r="N2" s="295"/>
      <c r="O2" s="295"/>
      <c r="P2" s="295"/>
      <c r="Q2" s="40"/>
      <c r="R2" s="40"/>
      <c r="S2" s="40"/>
      <c r="T2" s="40"/>
      <c r="U2" s="40"/>
      <c r="V2" s="40"/>
    </row>
    <row r="3" spans="1:50" ht="31.5" customHeight="1" x14ac:dyDescent="0.35">
      <c r="A3" s="293" t="s">
        <v>786</v>
      </c>
      <c r="B3" s="293"/>
      <c r="C3" s="293"/>
      <c r="D3" s="293"/>
      <c r="E3" s="38"/>
      <c r="F3" s="38"/>
      <c r="G3" s="38"/>
      <c r="H3" s="38"/>
      <c r="I3" s="38"/>
      <c r="J3" s="38"/>
      <c r="K3" s="38"/>
      <c r="L3" s="38"/>
      <c r="M3" s="38"/>
      <c r="N3" s="38"/>
      <c r="O3" s="38"/>
      <c r="P3" s="38"/>
      <c r="Q3" s="38"/>
      <c r="R3" s="38"/>
      <c r="S3" s="38"/>
      <c r="T3" s="38"/>
      <c r="U3" s="38"/>
      <c r="V3" s="38"/>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row>
    <row r="4" spans="1:50" s="6" customFormat="1" ht="30.75" customHeight="1" x14ac:dyDescent="0.3">
      <c r="A4" s="345"/>
      <c r="B4" s="345"/>
      <c r="C4" s="345"/>
      <c r="D4" s="345"/>
      <c r="E4" s="345"/>
      <c r="F4" s="345"/>
      <c r="G4" s="345"/>
      <c r="H4" s="345"/>
      <c r="I4" s="345"/>
      <c r="J4" s="345"/>
      <c r="K4" s="345"/>
      <c r="L4" s="345"/>
      <c r="M4" s="345"/>
      <c r="N4" s="345"/>
      <c r="O4" s="345"/>
      <c r="P4" s="345"/>
      <c r="Q4" s="345"/>
      <c r="R4" s="345"/>
      <c r="S4" s="345"/>
      <c r="T4" s="345"/>
      <c r="U4" s="345"/>
      <c r="V4" s="345"/>
      <c r="W4" s="161"/>
      <c r="X4" s="161"/>
      <c r="Y4" s="161"/>
      <c r="Z4" s="161"/>
    </row>
    <row r="5" spans="1:50" s="1" customFormat="1" ht="7.5" customHeight="1" thickBot="1" x14ac:dyDescent="0.35">
      <c r="A5" s="176"/>
      <c r="B5" s="176"/>
      <c r="C5" s="176"/>
      <c r="D5" s="176"/>
      <c r="E5" s="176"/>
      <c r="F5" s="176"/>
      <c r="G5" s="176"/>
      <c r="H5" s="176"/>
      <c r="I5" s="176"/>
      <c r="J5" s="176"/>
      <c r="K5" s="176"/>
      <c r="L5" s="176"/>
      <c r="M5" s="176"/>
      <c r="N5" s="176"/>
      <c r="O5" s="176"/>
      <c r="P5" s="176"/>
      <c r="Q5" s="176"/>
      <c r="R5" s="176"/>
      <c r="S5" s="176"/>
      <c r="T5" s="176"/>
      <c r="U5" s="176"/>
      <c r="V5" s="176"/>
      <c r="W5" s="2"/>
      <c r="X5" s="2"/>
      <c r="Y5" s="2"/>
      <c r="Z5" s="2"/>
    </row>
    <row r="6" spans="1:50" s="1" customFormat="1" ht="16.5" customHeight="1" x14ac:dyDescent="0.3">
      <c r="A6" s="346"/>
      <c r="B6" s="347"/>
      <c r="C6" s="347"/>
      <c r="D6" s="347"/>
      <c r="E6" s="347"/>
      <c r="F6" s="347"/>
      <c r="G6" s="347"/>
      <c r="H6" s="347"/>
      <c r="I6" s="347"/>
      <c r="J6" s="347"/>
      <c r="K6" s="347"/>
      <c r="L6" s="347"/>
      <c r="M6" s="347"/>
      <c r="N6" s="347"/>
      <c r="O6" s="347"/>
      <c r="P6" s="347"/>
      <c r="Q6" s="347"/>
      <c r="R6" s="347"/>
      <c r="S6" s="347"/>
      <c r="T6" s="347"/>
      <c r="U6" s="347"/>
      <c r="V6" s="348"/>
      <c r="W6" s="2"/>
      <c r="X6" s="2"/>
      <c r="Y6" s="2"/>
      <c r="Z6" s="2"/>
    </row>
    <row r="7" spans="1:50" s="6" customFormat="1" ht="16.5" customHeight="1" x14ac:dyDescent="0.3">
      <c r="A7" s="58"/>
      <c r="B7" s="177"/>
      <c r="C7" s="177"/>
      <c r="D7" s="177"/>
      <c r="E7" s="177"/>
      <c r="F7" s="177"/>
      <c r="G7" s="177"/>
      <c r="H7" s="177"/>
      <c r="J7" s="178"/>
      <c r="K7" s="178"/>
      <c r="L7" s="178"/>
      <c r="N7" s="177"/>
      <c r="O7" s="177"/>
      <c r="P7" s="177"/>
      <c r="Q7" s="177"/>
      <c r="R7" s="177"/>
      <c r="S7" s="177"/>
      <c r="T7" s="177"/>
      <c r="U7" s="177"/>
      <c r="V7" s="21"/>
      <c r="W7" s="22"/>
      <c r="X7" s="22"/>
      <c r="Y7" s="22"/>
      <c r="Z7" s="22"/>
    </row>
    <row r="8" spans="1:50" s="54" customFormat="1" ht="30.65" customHeight="1" x14ac:dyDescent="0.3">
      <c r="A8" s="314" t="s">
        <v>605</v>
      </c>
      <c r="B8" s="315"/>
      <c r="C8" s="315"/>
      <c r="D8" s="315"/>
      <c r="E8" s="174"/>
      <c r="F8" s="174"/>
      <c r="G8" s="315" t="s">
        <v>595</v>
      </c>
      <c r="H8" s="315"/>
      <c r="I8" s="315"/>
      <c r="J8" s="315"/>
      <c r="K8" s="315"/>
      <c r="M8" s="315" t="s">
        <v>787</v>
      </c>
      <c r="N8" s="315"/>
      <c r="O8" s="315"/>
      <c r="P8" s="315"/>
      <c r="Q8" s="315"/>
      <c r="T8" s="179"/>
      <c r="U8" s="179"/>
      <c r="V8" s="168"/>
      <c r="W8" s="55"/>
      <c r="X8" s="55"/>
      <c r="Y8" s="55"/>
      <c r="Z8" s="55"/>
      <c r="AB8" s="180"/>
      <c r="AC8" s="180"/>
    </row>
    <row r="9" spans="1:50" s="6" customFormat="1" ht="28.4" customHeight="1" x14ac:dyDescent="0.3">
      <c r="A9" s="19" t="s">
        <v>592</v>
      </c>
      <c r="B9" s="166" t="s">
        <v>788</v>
      </c>
      <c r="C9" s="166" t="s">
        <v>122</v>
      </c>
      <c r="D9" s="166" t="s">
        <v>1</v>
      </c>
      <c r="E9" s="177"/>
      <c r="F9" s="177"/>
      <c r="G9" s="349" t="s">
        <v>123</v>
      </c>
      <c r="H9" s="350"/>
      <c r="I9" s="57" t="s">
        <v>788</v>
      </c>
      <c r="J9" s="57" t="s">
        <v>122</v>
      </c>
      <c r="K9" s="57" t="s">
        <v>1</v>
      </c>
      <c r="M9" s="335" t="s">
        <v>120</v>
      </c>
      <c r="N9" s="335"/>
      <c r="O9" s="335" t="s">
        <v>121</v>
      </c>
      <c r="P9" s="335"/>
      <c r="Q9" s="335"/>
      <c r="R9" s="177"/>
      <c r="S9" s="177"/>
      <c r="T9" s="177"/>
      <c r="U9" s="22"/>
      <c r="V9" s="26"/>
      <c r="W9" s="22"/>
      <c r="X9" s="22"/>
      <c r="Y9" s="22"/>
      <c r="Z9" s="22"/>
      <c r="AA9" s="22"/>
      <c r="AB9" s="89"/>
      <c r="AC9" s="89"/>
    </row>
    <row r="10" spans="1:50" s="6" customFormat="1" ht="16.5" customHeight="1" thickBot="1" x14ac:dyDescent="0.35">
      <c r="A10" s="59" t="s">
        <v>1</v>
      </c>
      <c r="B10" s="74">
        <v>0</v>
      </c>
      <c r="C10" s="74">
        <f>SUM(C11:C14)</f>
        <v>23156</v>
      </c>
      <c r="D10" s="74">
        <f>SUM(D11:D14)</f>
        <v>23156</v>
      </c>
      <c r="E10" s="177"/>
      <c r="F10" s="177"/>
      <c r="G10" s="340" t="s">
        <v>789</v>
      </c>
      <c r="H10" s="340"/>
      <c r="I10" s="23">
        <v>50</v>
      </c>
      <c r="J10" s="23">
        <v>36.884129540168203</v>
      </c>
      <c r="K10" s="181">
        <v>36.885068164740403</v>
      </c>
      <c r="M10" s="318" t="s">
        <v>1</v>
      </c>
      <c r="N10" s="318"/>
      <c r="O10" s="341">
        <f>SUM(O11:O12)</f>
        <v>3358</v>
      </c>
      <c r="P10" s="342"/>
      <c r="Q10" s="343"/>
      <c r="R10" s="177"/>
      <c r="S10" s="177"/>
      <c r="T10" s="177"/>
      <c r="U10" s="182"/>
      <c r="V10" s="100"/>
      <c r="W10" s="182"/>
      <c r="X10" s="22"/>
      <c r="Y10" s="22"/>
      <c r="Z10" s="22"/>
      <c r="AA10" s="22"/>
      <c r="AB10" s="89"/>
      <c r="AC10" s="89"/>
    </row>
    <row r="11" spans="1:50" s="6" customFormat="1" ht="13.4" customHeight="1" thickTop="1" x14ac:dyDescent="0.3">
      <c r="A11" s="60" t="s">
        <v>129</v>
      </c>
      <c r="B11" s="183">
        <v>0</v>
      </c>
      <c r="C11" s="183">
        <v>9733</v>
      </c>
      <c r="D11" s="183">
        <f>SUM(B11:C11)</f>
        <v>9733</v>
      </c>
      <c r="E11" s="177"/>
      <c r="F11" s="177"/>
      <c r="G11" s="344"/>
      <c r="H11" s="344"/>
      <c r="I11" s="56"/>
      <c r="J11" s="56"/>
      <c r="K11" s="56"/>
      <c r="M11" s="327" t="s">
        <v>788</v>
      </c>
      <c r="N11" s="327"/>
      <c r="O11" s="328">
        <v>0</v>
      </c>
      <c r="P11" s="329"/>
      <c r="Q11" s="330"/>
      <c r="R11" s="177"/>
      <c r="S11" s="177"/>
      <c r="T11" s="177"/>
      <c r="U11" s="182"/>
      <c r="V11" s="100"/>
      <c r="W11" s="182"/>
      <c r="X11" s="22"/>
      <c r="Y11" s="22"/>
      <c r="Z11" s="22"/>
      <c r="AA11" s="22"/>
      <c r="AB11" s="89"/>
      <c r="AC11" s="89"/>
    </row>
    <row r="12" spans="1:50" s="6" customFormat="1" ht="13.4" customHeight="1" x14ac:dyDescent="0.3">
      <c r="A12" s="61" t="s">
        <v>130</v>
      </c>
      <c r="B12" s="183">
        <v>0</v>
      </c>
      <c r="C12" s="183">
        <v>10414</v>
      </c>
      <c r="D12" s="183">
        <f t="shared" ref="D12:D14" si="0">SUM(B12:C12)</f>
        <v>10414</v>
      </c>
      <c r="E12" s="177"/>
      <c r="F12" s="177"/>
      <c r="M12" s="307" t="s">
        <v>122</v>
      </c>
      <c r="N12" s="307"/>
      <c r="O12" s="308">
        <v>3358</v>
      </c>
      <c r="P12" s="309"/>
      <c r="Q12" s="310"/>
      <c r="R12" s="177"/>
      <c r="S12" s="177"/>
      <c r="T12" s="177"/>
      <c r="U12" s="182"/>
      <c r="V12" s="100"/>
      <c r="W12" s="182"/>
      <c r="X12" s="22"/>
      <c r="Y12" s="22"/>
      <c r="Z12" s="22"/>
      <c r="AA12" s="22"/>
      <c r="AB12" s="89"/>
      <c r="AC12" s="89"/>
    </row>
    <row r="13" spans="1:50" s="6" customFormat="1" ht="13.4" customHeight="1" x14ac:dyDescent="0.3">
      <c r="A13" s="61" t="s">
        <v>131</v>
      </c>
      <c r="B13" s="183">
        <v>0</v>
      </c>
      <c r="C13" s="183">
        <v>2212</v>
      </c>
      <c r="D13" s="183">
        <f t="shared" si="0"/>
        <v>2212</v>
      </c>
      <c r="E13" s="177"/>
      <c r="F13" s="177"/>
      <c r="G13" s="177"/>
      <c r="H13" s="177"/>
      <c r="I13" s="177"/>
      <c r="J13" s="177"/>
      <c r="K13" s="177"/>
      <c r="R13" s="177"/>
      <c r="S13" s="177"/>
      <c r="T13" s="177"/>
      <c r="U13" s="182"/>
      <c r="V13" s="100"/>
      <c r="W13" s="182"/>
      <c r="X13" s="22"/>
      <c r="Y13" s="22"/>
      <c r="Z13" s="22"/>
      <c r="AA13" s="22"/>
      <c r="AB13" s="89"/>
      <c r="AC13" s="89"/>
    </row>
    <row r="14" spans="1:50" s="6" customFormat="1" ht="13.4" customHeight="1" x14ac:dyDescent="0.3">
      <c r="A14" s="61" t="s">
        <v>0</v>
      </c>
      <c r="B14" s="183">
        <v>0</v>
      </c>
      <c r="C14" s="183">
        <v>797</v>
      </c>
      <c r="D14" s="183">
        <f t="shared" si="0"/>
        <v>797</v>
      </c>
      <c r="E14" s="177"/>
      <c r="F14" s="177"/>
      <c r="G14" s="177"/>
      <c r="H14" s="177"/>
      <c r="I14" s="177"/>
      <c r="J14" s="177"/>
      <c r="K14" s="177"/>
      <c r="L14" s="177"/>
      <c r="M14" s="177"/>
      <c r="N14" s="177"/>
      <c r="O14" s="177"/>
      <c r="P14" s="177"/>
      <c r="Q14" s="177"/>
      <c r="R14" s="177"/>
      <c r="S14" s="177"/>
      <c r="T14" s="177"/>
      <c r="U14" s="182"/>
      <c r="V14" s="100"/>
      <c r="W14" s="182"/>
      <c r="X14" s="22"/>
      <c r="Y14" s="22"/>
      <c r="Z14" s="22"/>
      <c r="AA14" s="22"/>
      <c r="AB14" s="89"/>
      <c r="AC14" s="89"/>
    </row>
    <row r="15" spans="1:50" s="6" customFormat="1" ht="16.5" customHeight="1" x14ac:dyDescent="0.3">
      <c r="A15" s="62"/>
      <c r="B15" s="24"/>
      <c r="C15" s="24"/>
      <c r="D15" s="24"/>
      <c r="E15" s="24"/>
      <c r="F15" s="24"/>
      <c r="G15" s="177"/>
      <c r="H15" s="177"/>
      <c r="I15" s="177"/>
      <c r="J15" s="177"/>
      <c r="K15" s="177"/>
      <c r="L15" s="177"/>
      <c r="M15" s="177"/>
      <c r="N15" s="177"/>
      <c r="O15" s="177"/>
      <c r="P15" s="177"/>
      <c r="Q15" s="177"/>
      <c r="R15" s="177"/>
      <c r="S15" s="177"/>
      <c r="T15" s="177"/>
      <c r="U15" s="177"/>
      <c r="V15" s="21"/>
      <c r="W15" s="22"/>
      <c r="X15" s="22"/>
      <c r="Y15" s="22"/>
      <c r="Z15" s="22"/>
      <c r="AA15" s="22"/>
      <c r="AB15" s="89"/>
      <c r="AC15" s="89"/>
      <c r="AK15" s="89"/>
      <c r="AL15" s="89"/>
    </row>
    <row r="16" spans="1:50" s="6" customFormat="1" ht="16.5" customHeight="1" x14ac:dyDescent="0.3">
      <c r="A16" s="311"/>
      <c r="B16" s="312"/>
      <c r="C16" s="312"/>
      <c r="D16" s="312"/>
      <c r="E16" s="312"/>
      <c r="F16" s="312"/>
      <c r="G16" s="312"/>
      <c r="H16" s="312"/>
      <c r="I16" s="312"/>
      <c r="J16" s="312"/>
      <c r="K16" s="312"/>
      <c r="L16" s="312"/>
      <c r="M16" s="312"/>
      <c r="N16" s="312"/>
      <c r="O16" s="312"/>
      <c r="P16" s="312"/>
      <c r="Q16" s="312"/>
      <c r="R16" s="312"/>
      <c r="S16" s="312"/>
      <c r="T16" s="312"/>
      <c r="U16" s="312"/>
      <c r="V16" s="313"/>
      <c r="W16" s="22"/>
      <c r="X16" s="89"/>
      <c r="Y16" s="22"/>
      <c r="Z16" s="22"/>
      <c r="AK16" s="89"/>
    </row>
    <row r="17" spans="1:38" s="6" customFormat="1" ht="16.5" customHeight="1" x14ac:dyDescent="0.3">
      <c r="A17" s="58"/>
      <c r="B17" s="177"/>
      <c r="C17" s="177"/>
      <c r="D17" s="177"/>
      <c r="E17" s="177"/>
      <c r="F17" s="177"/>
      <c r="G17" s="177"/>
      <c r="H17" s="177"/>
      <c r="I17" s="177"/>
      <c r="J17" s="177"/>
      <c r="K17" s="177"/>
      <c r="L17" s="177"/>
      <c r="M17" s="177"/>
      <c r="N17" s="177"/>
      <c r="O17" s="177"/>
      <c r="P17" s="177"/>
      <c r="Q17" s="177"/>
      <c r="R17" s="177"/>
      <c r="S17" s="177"/>
      <c r="T17" s="177"/>
      <c r="U17" s="177"/>
      <c r="V17" s="21"/>
      <c r="W17" s="22"/>
      <c r="X17" s="22"/>
      <c r="Y17" s="22"/>
      <c r="Z17" s="22"/>
      <c r="AF17" s="89"/>
      <c r="AK17" s="89"/>
    </row>
    <row r="18" spans="1:38" s="7" customFormat="1" ht="27.65" customHeight="1" x14ac:dyDescent="0.3">
      <c r="A18" s="314" t="s">
        <v>606</v>
      </c>
      <c r="B18" s="315"/>
      <c r="C18" s="315"/>
      <c r="D18" s="315"/>
      <c r="E18" s="315"/>
      <c r="F18" s="315"/>
      <c r="I18" s="306" t="s">
        <v>790</v>
      </c>
      <c r="J18" s="306"/>
      <c r="K18" s="306"/>
      <c r="L18" s="306"/>
      <c r="M18" s="306"/>
      <c r="N18" s="306"/>
      <c r="O18" s="306"/>
      <c r="P18" s="306"/>
      <c r="Q18" s="306"/>
      <c r="R18" s="306"/>
      <c r="S18" s="306"/>
      <c r="T18" s="306"/>
      <c r="U18" s="306"/>
      <c r="V18" s="339"/>
      <c r="W18" s="25"/>
      <c r="X18" s="25"/>
      <c r="Y18" s="25"/>
      <c r="AE18" s="6"/>
      <c r="AF18" s="89"/>
      <c r="AG18" s="6"/>
      <c r="AH18" s="6"/>
      <c r="AI18" s="6"/>
      <c r="AJ18" s="6"/>
      <c r="AK18" s="6"/>
      <c r="AL18" s="89"/>
    </row>
    <row r="19" spans="1:38" s="1" customFormat="1" ht="28.75" customHeight="1" x14ac:dyDescent="0.3">
      <c r="A19" s="166" t="s">
        <v>125</v>
      </c>
      <c r="B19" s="166" t="s">
        <v>80</v>
      </c>
      <c r="C19" s="166" t="s">
        <v>126</v>
      </c>
      <c r="D19" s="166" t="s">
        <v>63</v>
      </c>
      <c r="E19" s="166" t="s">
        <v>127</v>
      </c>
      <c r="F19" s="166" t="s">
        <v>1</v>
      </c>
      <c r="I19" s="166" t="s">
        <v>132</v>
      </c>
      <c r="J19" s="166" t="s">
        <v>133</v>
      </c>
      <c r="K19" s="166" t="s">
        <v>134</v>
      </c>
      <c r="L19" s="166" t="s">
        <v>135</v>
      </c>
      <c r="M19" s="166" t="s">
        <v>136</v>
      </c>
      <c r="N19" s="166" t="s">
        <v>137</v>
      </c>
      <c r="O19" s="166" t="s">
        <v>138</v>
      </c>
      <c r="P19" s="166" t="s">
        <v>139</v>
      </c>
      <c r="Q19" s="166" t="s">
        <v>140</v>
      </c>
      <c r="R19" s="166" t="s">
        <v>141</v>
      </c>
      <c r="S19" s="166" t="s">
        <v>143</v>
      </c>
      <c r="T19" s="166" t="s">
        <v>144</v>
      </c>
      <c r="U19" s="166" t="s">
        <v>145</v>
      </c>
      <c r="V19" s="166" t="s">
        <v>1</v>
      </c>
      <c r="W19" s="27"/>
      <c r="X19" s="96"/>
      <c r="Y19" s="96"/>
      <c r="Z19" s="184"/>
      <c r="AA19" s="185"/>
      <c r="AB19" s="91"/>
      <c r="AC19" s="91"/>
      <c r="AD19" s="91"/>
      <c r="AE19" s="99"/>
      <c r="AF19" s="91"/>
      <c r="AG19" s="91"/>
      <c r="AH19" s="91"/>
      <c r="AI19" s="91"/>
      <c r="AJ19" s="91"/>
      <c r="AK19" s="91"/>
    </row>
    <row r="20" spans="1:38" s="1" customFormat="1" ht="18" customHeight="1" thickBot="1" x14ac:dyDescent="0.35">
      <c r="A20" s="59" t="s">
        <v>1</v>
      </c>
      <c r="B20" s="74">
        <f>SUM(B21:B23)</f>
        <v>6040</v>
      </c>
      <c r="C20" s="71">
        <f>B20/F20</f>
        <v>0.26083952323371912</v>
      </c>
      <c r="D20" s="74">
        <f>SUM(D21:D23)</f>
        <v>17116</v>
      </c>
      <c r="E20" s="71">
        <f>D20/F20</f>
        <v>0.73916047676628083</v>
      </c>
      <c r="F20" s="74">
        <f>B20+D20</f>
        <v>23156</v>
      </c>
      <c r="I20" s="20" t="s">
        <v>1</v>
      </c>
      <c r="J20" s="79">
        <f>SUM(J21:J22)</f>
        <v>28670</v>
      </c>
      <c r="K20" s="80">
        <f t="shared" ref="K20:S20" si="1">SUM(K21:K22)</f>
        <v>30328</v>
      </c>
      <c r="L20" s="79">
        <f t="shared" si="1"/>
        <v>30423</v>
      </c>
      <c r="M20" s="79">
        <f t="shared" si="1"/>
        <v>25598</v>
      </c>
      <c r="N20" s="79">
        <f t="shared" si="1"/>
        <v>25635</v>
      </c>
      <c r="O20" s="79">
        <f t="shared" si="1"/>
        <v>31041</v>
      </c>
      <c r="P20" s="79">
        <f t="shared" si="1"/>
        <v>25403</v>
      </c>
      <c r="Q20" s="79">
        <f t="shared" si="1"/>
        <v>26132</v>
      </c>
      <c r="R20" s="79">
        <f t="shared" si="1"/>
        <v>21467</v>
      </c>
      <c r="S20" s="79">
        <f t="shared" si="1"/>
        <v>1109</v>
      </c>
      <c r="T20" s="79">
        <v>0</v>
      </c>
      <c r="U20" s="79">
        <v>0</v>
      </c>
      <c r="V20" s="73">
        <f>SUM(J20:U20)</f>
        <v>245806</v>
      </c>
      <c r="W20" s="27"/>
      <c r="X20" s="27"/>
      <c r="Y20" s="96"/>
      <c r="Z20" s="96"/>
      <c r="AA20" s="91"/>
      <c r="AB20" s="91"/>
      <c r="AC20" s="91"/>
      <c r="AD20" s="91"/>
      <c r="AE20" s="99"/>
      <c r="AF20" s="91"/>
      <c r="AG20" s="91"/>
    </row>
    <row r="21" spans="1:38" s="1" customFormat="1" ht="15" customHeight="1" thickTop="1" x14ac:dyDescent="0.3">
      <c r="A21" s="60" t="s">
        <v>67</v>
      </c>
      <c r="B21" s="171">
        <v>4594</v>
      </c>
      <c r="C21" s="69">
        <f>B21/F21</f>
        <v>0.84541774015458226</v>
      </c>
      <c r="D21" s="171">
        <v>840</v>
      </c>
      <c r="E21" s="69">
        <f>D21/F21</f>
        <v>0.15458225984541774</v>
      </c>
      <c r="F21" s="171">
        <f t="shared" ref="F21:F23" si="2">B21+D21</f>
        <v>5434</v>
      </c>
      <c r="I21" s="171" t="s">
        <v>63</v>
      </c>
      <c r="J21" s="81">
        <v>24342</v>
      </c>
      <c r="K21" s="81">
        <v>26120</v>
      </c>
      <c r="L21" s="81">
        <v>26748</v>
      </c>
      <c r="M21" s="81">
        <v>22123</v>
      </c>
      <c r="N21" s="81">
        <v>21909</v>
      </c>
      <c r="O21" s="81">
        <v>25815</v>
      </c>
      <c r="P21" s="81">
        <v>20311</v>
      </c>
      <c r="Q21" s="81">
        <v>20968</v>
      </c>
      <c r="R21" s="81">
        <v>16441</v>
      </c>
      <c r="S21" s="81">
        <v>851</v>
      </c>
      <c r="T21" s="81">
        <v>0</v>
      </c>
      <c r="U21" s="81">
        <v>0</v>
      </c>
      <c r="V21" s="72">
        <f t="shared" ref="V21:V22" si="3">SUM(J21:U21)</f>
        <v>205628</v>
      </c>
      <c r="W21" s="27"/>
      <c r="X21" s="109"/>
      <c r="Y21" s="109"/>
      <c r="Z21" s="96"/>
      <c r="AA21" s="91"/>
      <c r="AB21" s="99"/>
      <c r="AC21" s="99"/>
      <c r="AD21" s="99"/>
      <c r="AE21" s="99"/>
      <c r="AF21" s="99"/>
      <c r="AG21" s="99"/>
      <c r="AH21" s="99"/>
      <c r="AI21" s="99"/>
      <c r="AJ21" s="99"/>
      <c r="AK21" s="99"/>
      <c r="AL21" s="99"/>
    </row>
    <row r="22" spans="1:38" s="1" customFormat="1" ht="15" customHeight="1" x14ac:dyDescent="0.3">
      <c r="A22" s="61" t="s">
        <v>99</v>
      </c>
      <c r="B22" s="172">
        <v>1074</v>
      </c>
      <c r="C22" s="70">
        <f>B22/F22</f>
        <v>0.76604850213980025</v>
      </c>
      <c r="D22" s="172">
        <v>328</v>
      </c>
      <c r="E22" s="70">
        <f>D22/F22</f>
        <v>0.23395149786019973</v>
      </c>
      <c r="F22" s="172">
        <f t="shared" si="2"/>
        <v>1402</v>
      </c>
      <c r="I22" s="172" t="s">
        <v>603</v>
      </c>
      <c r="J22" s="82">
        <v>4328</v>
      </c>
      <c r="K22" s="82">
        <v>4208</v>
      </c>
      <c r="L22" s="82">
        <v>3675</v>
      </c>
      <c r="M22" s="82">
        <v>3475</v>
      </c>
      <c r="N22" s="82">
        <v>3726</v>
      </c>
      <c r="O22" s="82">
        <v>5226</v>
      </c>
      <c r="P22" s="82">
        <v>5092</v>
      </c>
      <c r="Q22" s="82">
        <v>5164</v>
      </c>
      <c r="R22" s="82">
        <v>5026</v>
      </c>
      <c r="S22" s="82">
        <v>258</v>
      </c>
      <c r="T22" s="82">
        <v>0</v>
      </c>
      <c r="U22" s="82">
        <v>0</v>
      </c>
      <c r="V22" s="107">
        <f t="shared" si="3"/>
        <v>40178</v>
      </c>
      <c r="W22" s="27"/>
      <c r="X22" s="109"/>
      <c r="Y22" s="109"/>
      <c r="Z22" s="109"/>
      <c r="AA22" s="99"/>
      <c r="AB22" s="99"/>
      <c r="AC22" s="99"/>
      <c r="AD22" s="99"/>
      <c r="AE22" s="99"/>
      <c r="AF22" s="99"/>
      <c r="AG22" s="99"/>
      <c r="AH22" s="99"/>
      <c r="AI22" s="99"/>
      <c r="AJ22" s="99"/>
      <c r="AK22" s="99"/>
      <c r="AL22" s="99"/>
    </row>
    <row r="23" spans="1:38" s="1" customFormat="1" ht="15" customHeight="1" x14ac:dyDescent="0.3">
      <c r="A23" s="61" t="s">
        <v>128</v>
      </c>
      <c r="B23" s="172">
        <v>372</v>
      </c>
      <c r="C23" s="70">
        <f>B23/F23</f>
        <v>2.2794117647058822E-2</v>
      </c>
      <c r="D23" s="172">
        <v>15948</v>
      </c>
      <c r="E23" s="70">
        <f>D23/F23</f>
        <v>0.97720588235294115</v>
      </c>
      <c r="F23" s="172">
        <f t="shared" si="2"/>
        <v>16320</v>
      </c>
      <c r="T23" s="22"/>
      <c r="U23" s="22"/>
      <c r="V23" s="26"/>
      <c r="W23" s="27"/>
      <c r="X23" s="109"/>
      <c r="Y23" s="109"/>
      <c r="Z23" s="109"/>
      <c r="AA23" s="99"/>
      <c r="AB23" s="99"/>
      <c r="AC23" s="99"/>
      <c r="AD23" s="99"/>
      <c r="AE23" s="99"/>
      <c r="AF23" s="99"/>
      <c r="AG23" s="99"/>
      <c r="AH23" s="99"/>
      <c r="AI23" s="99"/>
      <c r="AJ23" s="99"/>
      <c r="AK23" s="99"/>
      <c r="AL23" s="99"/>
    </row>
    <row r="24" spans="1:38" s="1" customFormat="1" ht="12" x14ac:dyDescent="0.3">
      <c r="A24" s="63"/>
      <c r="T24" s="22"/>
      <c r="U24" s="22"/>
      <c r="V24" s="26"/>
      <c r="W24" s="27"/>
      <c r="X24" s="27"/>
      <c r="Y24" s="109"/>
      <c r="Z24" s="109"/>
      <c r="AA24" s="99"/>
      <c r="AB24" s="99"/>
      <c r="AC24" s="99"/>
      <c r="AD24" s="99"/>
      <c r="AE24" s="99"/>
      <c r="AF24" s="99"/>
      <c r="AG24" s="99"/>
      <c r="AH24" s="99"/>
      <c r="AK24" s="99"/>
      <c r="AL24" s="99"/>
    </row>
    <row r="25" spans="1:38" s="6" customFormat="1" ht="16.5" customHeight="1" x14ac:dyDescent="0.3">
      <c r="A25" s="311"/>
      <c r="B25" s="312"/>
      <c r="C25" s="312"/>
      <c r="D25" s="312"/>
      <c r="E25" s="312"/>
      <c r="F25" s="312"/>
      <c r="G25" s="312"/>
      <c r="H25" s="312"/>
      <c r="I25" s="312"/>
      <c r="J25" s="312"/>
      <c r="K25" s="312"/>
      <c r="L25" s="312"/>
      <c r="M25" s="312"/>
      <c r="N25" s="312"/>
      <c r="O25" s="312"/>
      <c r="P25" s="312"/>
      <c r="Q25" s="312"/>
      <c r="R25" s="312"/>
      <c r="S25" s="312"/>
      <c r="T25" s="312"/>
      <c r="U25" s="312"/>
      <c r="V25" s="313"/>
      <c r="W25" s="22"/>
      <c r="X25" s="22"/>
      <c r="Y25" s="22"/>
      <c r="Z25" s="182"/>
      <c r="AA25" s="89"/>
      <c r="AB25" s="89"/>
      <c r="AC25" s="89"/>
      <c r="AD25" s="89"/>
      <c r="AE25" s="89"/>
      <c r="AF25" s="89"/>
      <c r="AG25" s="89"/>
    </row>
    <row r="26" spans="1:38" s="1" customFormat="1" ht="12" x14ac:dyDescent="0.3">
      <c r="A26" s="63"/>
      <c r="T26" s="22"/>
      <c r="U26" s="22"/>
      <c r="V26" s="26"/>
      <c r="W26" s="27"/>
      <c r="X26" s="27"/>
      <c r="Y26" s="27"/>
      <c r="Z26" s="109"/>
      <c r="AA26" s="99"/>
      <c r="AB26" s="99"/>
      <c r="AC26" s="99"/>
      <c r="AG26" s="99"/>
    </row>
    <row r="27" spans="1:38" s="6" customFormat="1" ht="21.65" customHeight="1" x14ac:dyDescent="0.3">
      <c r="A27" s="333" t="s">
        <v>791</v>
      </c>
      <c r="B27" s="334"/>
      <c r="C27" s="334"/>
      <c r="D27" s="334"/>
      <c r="E27" s="334"/>
      <c r="F27" s="186"/>
      <c r="H27" s="334" t="s">
        <v>792</v>
      </c>
      <c r="I27" s="334"/>
      <c r="J27" s="334"/>
      <c r="K27" s="334"/>
      <c r="L27" s="334"/>
      <c r="M27" s="186"/>
      <c r="N27" s="334" t="s">
        <v>793</v>
      </c>
      <c r="O27" s="334"/>
      <c r="P27" s="334"/>
      <c r="Q27" s="334"/>
      <c r="R27" s="334"/>
      <c r="S27" s="186"/>
      <c r="V27" s="187"/>
      <c r="W27" s="188"/>
      <c r="X27" s="189"/>
      <c r="Y27" s="189"/>
      <c r="Z27" s="189"/>
      <c r="AA27" s="95"/>
      <c r="AB27" s="95"/>
      <c r="AC27" s="95"/>
      <c r="AD27" s="95"/>
      <c r="AE27" s="89"/>
      <c r="AF27" s="89"/>
      <c r="AG27" s="89"/>
      <c r="AH27" s="95"/>
      <c r="AI27" s="95"/>
    </row>
    <row r="28" spans="1:38" s="1" customFormat="1" ht="37.5" customHeight="1" x14ac:dyDescent="0.3">
      <c r="A28" s="166" t="s">
        <v>147</v>
      </c>
      <c r="B28" s="166" t="s">
        <v>67</v>
      </c>
      <c r="C28" s="166" t="s">
        <v>99</v>
      </c>
      <c r="D28" s="166" t="s">
        <v>128</v>
      </c>
      <c r="E28" s="166" t="s">
        <v>1</v>
      </c>
      <c r="H28" s="335" t="s">
        <v>147</v>
      </c>
      <c r="I28" s="335"/>
      <c r="J28" s="335" t="s">
        <v>1</v>
      </c>
      <c r="K28" s="335"/>
      <c r="L28" s="335"/>
      <c r="M28" s="22"/>
      <c r="N28" s="336"/>
      <c r="O28" s="337"/>
      <c r="P28" s="336" t="s">
        <v>142</v>
      </c>
      <c r="Q28" s="337"/>
      <c r="R28" s="338"/>
      <c r="U28" s="22"/>
      <c r="V28" s="64"/>
      <c r="W28" s="27"/>
      <c r="X28" s="27"/>
      <c r="Y28" s="27"/>
      <c r="Z28" s="99"/>
      <c r="AD28" s="99"/>
      <c r="AE28" s="99"/>
      <c r="AF28" s="99"/>
      <c r="AG28" s="99"/>
    </row>
    <row r="29" spans="1:38" s="1" customFormat="1" ht="15" customHeight="1" thickBot="1" x14ac:dyDescent="0.35">
      <c r="A29" s="59" t="s">
        <v>1</v>
      </c>
      <c r="B29" s="74">
        <f>SUM(B30:B31)</f>
        <v>29752</v>
      </c>
      <c r="C29" s="74">
        <f t="shared" ref="C29:D29" si="4">SUM(C30:C31)</f>
        <v>7712</v>
      </c>
      <c r="D29" s="74">
        <f t="shared" si="4"/>
        <v>208342</v>
      </c>
      <c r="E29" s="80">
        <f>SUM(B29:D29)</f>
        <v>245806</v>
      </c>
      <c r="H29" s="318" t="s">
        <v>1</v>
      </c>
      <c r="I29" s="318"/>
      <c r="J29" s="319">
        <f>SUM(J30:L31)</f>
        <v>205600</v>
      </c>
      <c r="K29" s="320"/>
      <c r="L29" s="321"/>
      <c r="M29" s="22"/>
      <c r="N29" s="322" t="s">
        <v>1</v>
      </c>
      <c r="O29" s="323"/>
      <c r="P29" s="324">
        <v>47683</v>
      </c>
      <c r="Q29" s="325"/>
      <c r="R29" s="326"/>
      <c r="U29" s="182"/>
      <c r="V29" s="108"/>
      <c r="W29" s="27"/>
      <c r="X29" s="109"/>
      <c r="Y29" s="109"/>
      <c r="Z29" s="99"/>
      <c r="AA29" s="99"/>
      <c r="AB29" s="99"/>
      <c r="AC29" s="99"/>
      <c r="AD29" s="99"/>
      <c r="AE29" s="99"/>
      <c r="AF29" s="99"/>
      <c r="AG29" s="99"/>
      <c r="AH29" s="99"/>
      <c r="AI29" s="99"/>
      <c r="AJ29" s="99"/>
    </row>
    <row r="30" spans="1:38" s="1" customFormat="1" ht="15" customHeight="1" thickTop="1" x14ac:dyDescent="0.3">
      <c r="A30" s="60" t="s">
        <v>788</v>
      </c>
      <c r="B30" s="171">
        <v>54</v>
      </c>
      <c r="C30" s="171">
        <v>23</v>
      </c>
      <c r="D30" s="171">
        <v>17037</v>
      </c>
      <c r="E30" s="171">
        <f>SUM(B30:D30)</f>
        <v>17114</v>
      </c>
      <c r="F30" s="6"/>
      <c r="G30" s="6"/>
      <c r="H30" s="327" t="s">
        <v>788</v>
      </c>
      <c r="I30" s="327"/>
      <c r="J30" s="328">
        <v>26693</v>
      </c>
      <c r="K30" s="329"/>
      <c r="L30" s="330"/>
      <c r="M30" s="22"/>
      <c r="N30" s="331" t="s">
        <v>794</v>
      </c>
      <c r="O30" s="332"/>
      <c r="P30" s="328">
        <v>133</v>
      </c>
      <c r="Q30" s="329"/>
      <c r="R30" s="330"/>
      <c r="U30" s="182"/>
      <c r="V30" s="108"/>
      <c r="W30" s="27"/>
      <c r="X30" s="109"/>
      <c r="Y30" s="109"/>
      <c r="Z30" s="99"/>
      <c r="AA30" s="99"/>
      <c r="AB30" s="99"/>
      <c r="AC30" s="99"/>
      <c r="AD30" s="99"/>
      <c r="AE30" s="99"/>
      <c r="AF30" s="99"/>
      <c r="AG30" s="99"/>
      <c r="AH30" s="99"/>
      <c r="AI30" s="99"/>
      <c r="AJ30" s="99"/>
    </row>
    <row r="31" spans="1:38" s="1" customFormat="1" ht="14.5" customHeight="1" x14ac:dyDescent="0.3">
      <c r="A31" s="61" t="s">
        <v>122</v>
      </c>
      <c r="B31" s="172">
        <v>29698</v>
      </c>
      <c r="C31" s="172">
        <v>7689</v>
      </c>
      <c r="D31" s="172">
        <v>191305</v>
      </c>
      <c r="E31" s="171">
        <f>SUM(B31:D31)</f>
        <v>228692</v>
      </c>
      <c r="F31" s="6"/>
      <c r="G31" s="6"/>
      <c r="H31" s="307" t="s">
        <v>122</v>
      </c>
      <c r="I31" s="307"/>
      <c r="J31" s="308">
        <v>178907</v>
      </c>
      <c r="K31" s="309"/>
      <c r="L31" s="310"/>
      <c r="M31" s="22"/>
      <c r="N31" s="22"/>
      <c r="O31" s="22"/>
      <c r="P31" s="22"/>
      <c r="Q31" s="22"/>
      <c r="R31" s="22"/>
      <c r="U31" s="182"/>
      <c r="V31" s="108"/>
      <c r="W31" s="27"/>
      <c r="X31" s="109"/>
      <c r="Y31" s="109"/>
      <c r="Z31" s="99"/>
      <c r="AA31" s="99"/>
      <c r="AB31" s="99"/>
      <c r="AC31" s="99"/>
      <c r="AD31" s="99"/>
      <c r="AE31" s="99"/>
      <c r="AF31" s="99"/>
      <c r="AG31" s="99"/>
      <c r="AH31" s="99"/>
      <c r="AI31" s="99"/>
      <c r="AJ31" s="99"/>
    </row>
    <row r="32" spans="1:38" s="1" customFormat="1" ht="12" x14ac:dyDescent="0.3">
      <c r="A32" s="63"/>
      <c r="F32" s="6"/>
      <c r="G32" s="6"/>
      <c r="H32" s="6"/>
      <c r="K32" s="6"/>
      <c r="L32" s="22"/>
      <c r="M32" s="22"/>
      <c r="N32" s="22"/>
      <c r="O32" s="22"/>
      <c r="P32" s="22"/>
      <c r="Q32" s="22"/>
      <c r="R32" s="22"/>
      <c r="S32" s="22"/>
      <c r="T32" s="22"/>
      <c r="U32" s="182"/>
      <c r="V32" s="26"/>
      <c r="W32" s="27"/>
      <c r="X32" s="109"/>
      <c r="Y32" s="109"/>
      <c r="Z32" s="109"/>
      <c r="AA32" s="99"/>
      <c r="AB32" s="99"/>
      <c r="AC32" s="99"/>
      <c r="AD32" s="99"/>
      <c r="AE32" s="99"/>
      <c r="AF32" s="99"/>
      <c r="AG32" s="99"/>
    </row>
    <row r="33" spans="1:45" s="6" customFormat="1" ht="16.5" customHeight="1" x14ac:dyDescent="0.3">
      <c r="A33" s="311"/>
      <c r="B33" s="312"/>
      <c r="C33" s="312"/>
      <c r="D33" s="312"/>
      <c r="E33" s="312"/>
      <c r="F33" s="312"/>
      <c r="G33" s="312"/>
      <c r="H33" s="312"/>
      <c r="I33" s="312"/>
      <c r="J33" s="312"/>
      <c r="K33" s="312"/>
      <c r="L33" s="312"/>
      <c r="M33" s="312"/>
      <c r="N33" s="312"/>
      <c r="O33" s="312"/>
      <c r="P33" s="312"/>
      <c r="Q33" s="312"/>
      <c r="R33" s="312"/>
      <c r="S33" s="312"/>
      <c r="T33" s="312"/>
      <c r="U33" s="312"/>
      <c r="V33" s="313"/>
      <c r="W33" s="22"/>
      <c r="X33" s="22"/>
      <c r="Y33" s="22"/>
      <c r="Z33" s="182"/>
      <c r="AA33" s="89"/>
      <c r="AB33" s="89"/>
      <c r="AC33" s="89"/>
      <c r="AD33" s="89"/>
      <c r="AE33" s="89"/>
      <c r="AF33" s="89"/>
      <c r="AG33" s="89"/>
    </row>
    <row r="34" spans="1:45" s="1" customFormat="1" ht="12" x14ac:dyDescent="0.3">
      <c r="A34" s="63"/>
      <c r="F34" s="6"/>
      <c r="G34" s="6"/>
      <c r="H34" s="6"/>
      <c r="I34" s="99"/>
      <c r="K34" s="6"/>
      <c r="L34" s="22"/>
      <c r="M34" s="22"/>
      <c r="N34" s="22"/>
      <c r="O34" s="22"/>
      <c r="P34" s="22"/>
      <c r="Q34" s="22"/>
      <c r="R34" s="22"/>
      <c r="S34" s="22"/>
      <c r="T34" s="22"/>
      <c r="U34" s="22"/>
      <c r="V34" s="190"/>
      <c r="W34" s="27"/>
      <c r="X34" s="27"/>
      <c r="Y34" s="27"/>
      <c r="Z34" s="109"/>
      <c r="AA34" s="99"/>
      <c r="AB34" s="99"/>
      <c r="AC34" s="99"/>
      <c r="AD34" s="99"/>
      <c r="AE34" s="99"/>
    </row>
    <row r="35" spans="1:45" s="1" customFormat="1" ht="12" x14ac:dyDescent="0.3">
      <c r="A35" s="63"/>
      <c r="F35" s="6"/>
      <c r="G35" s="6"/>
      <c r="H35" s="6"/>
      <c r="I35" s="91"/>
      <c r="J35" s="91"/>
      <c r="K35" s="95"/>
      <c r="L35" s="191"/>
      <c r="M35" s="191"/>
      <c r="N35" s="191"/>
      <c r="O35" s="191"/>
      <c r="P35" s="191"/>
      <c r="Q35" s="191"/>
      <c r="R35" s="191"/>
      <c r="S35" s="191"/>
      <c r="T35" s="22"/>
      <c r="U35" s="22"/>
      <c r="V35" s="26"/>
      <c r="W35" s="27"/>
      <c r="X35" s="27"/>
      <c r="Y35" s="27"/>
      <c r="Z35" s="109"/>
      <c r="AB35" s="99"/>
      <c r="AC35" s="99"/>
      <c r="AE35" s="99"/>
    </row>
    <row r="36" spans="1:45" s="1" customFormat="1" ht="22.5" customHeight="1" x14ac:dyDescent="0.3">
      <c r="A36" s="314" t="s">
        <v>795</v>
      </c>
      <c r="B36" s="315"/>
      <c r="C36" s="315"/>
      <c r="D36" s="315"/>
      <c r="E36" s="315"/>
      <c r="F36" s="186"/>
      <c r="G36" s="6"/>
      <c r="H36" s="6"/>
      <c r="I36" s="6"/>
      <c r="J36" s="6"/>
      <c r="K36" s="6"/>
      <c r="L36" s="6"/>
      <c r="M36" s="6"/>
      <c r="N36" s="6"/>
      <c r="O36" s="6"/>
      <c r="P36" s="6"/>
      <c r="Q36" s="6"/>
      <c r="R36" s="89"/>
      <c r="S36" s="6"/>
      <c r="T36" s="6"/>
      <c r="U36" s="6"/>
      <c r="V36" s="192"/>
      <c r="W36" s="27"/>
      <c r="X36" s="27"/>
      <c r="Y36" s="27"/>
      <c r="Z36" s="109"/>
      <c r="AB36" s="99"/>
      <c r="AC36" s="99"/>
      <c r="AE36" s="99"/>
    </row>
    <row r="37" spans="1:45" s="1" customFormat="1" ht="38.5" customHeight="1" x14ac:dyDescent="0.3">
      <c r="A37" s="65" t="s">
        <v>146</v>
      </c>
      <c r="B37" s="166" t="s">
        <v>125</v>
      </c>
      <c r="C37" s="166" t="s">
        <v>133</v>
      </c>
      <c r="D37" s="166" t="s">
        <v>134</v>
      </c>
      <c r="E37" s="166" t="s">
        <v>135</v>
      </c>
      <c r="F37" s="166" t="s">
        <v>136</v>
      </c>
      <c r="G37" s="166" t="s">
        <v>137</v>
      </c>
      <c r="H37" s="166" t="s">
        <v>138</v>
      </c>
      <c r="I37" s="166" t="s">
        <v>139</v>
      </c>
      <c r="J37" s="166" t="s">
        <v>140</v>
      </c>
      <c r="K37" s="166" t="s">
        <v>141</v>
      </c>
      <c r="L37" s="166" t="s">
        <v>143</v>
      </c>
      <c r="M37" s="166" t="s">
        <v>144</v>
      </c>
      <c r="N37" s="166" t="s">
        <v>145</v>
      </c>
      <c r="O37" s="166" t="s">
        <v>1</v>
      </c>
      <c r="P37" s="6"/>
      <c r="Q37" s="6"/>
      <c r="R37" s="89"/>
      <c r="S37" s="6"/>
      <c r="T37" s="6"/>
      <c r="U37" s="6"/>
      <c r="V37" s="192"/>
      <c r="W37" s="6"/>
      <c r="X37" s="6"/>
      <c r="Y37" s="6"/>
      <c r="Z37" s="6"/>
      <c r="AA37" s="6"/>
      <c r="AB37" s="6"/>
      <c r="AC37" s="6"/>
      <c r="AD37" s="27"/>
      <c r="AE37" s="27"/>
      <c r="AI37" s="99"/>
      <c r="AJ37" s="99"/>
      <c r="AL37" s="99"/>
    </row>
    <row r="38" spans="1:45" s="1" customFormat="1" ht="15.75" customHeight="1" thickBot="1" x14ac:dyDescent="0.35">
      <c r="A38" s="193" t="s">
        <v>1</v>
      </c>
      <c r="B38" s="74"/>
      <c r="C38" s="173">
        <f>SUM(C43,C47,C51,C55,C59)</f>
        <v>21773</v>
      </c>
      <c r="D38" s="173">
        <f t="shared" ref="D38:N38" si="5">SUM(D43,D47,D51,D55,D59)</f>
        <v>27525</v>
      </c>
      <c r="E38" s="173">
        <f t="shared" si="5"/>
        <v>28009</v>
      </c>
      <c r="F38" s="173">
        <f t="shared" si="5"/>
        <v>23969</v>
      </c>
      <c r="G38" s="173">
        <f t="shared" si="5"/>
        <v>24921</v>
      </c>
      <c r="H38" s="173">
        <f t="shared" si="5"/>
        <v>25040</v>
      </c>
      <c r="I38" s="173">
        <f t="shared" si="5"/>
        <v>18471</v>
      </c>
      <c r="J38" s="173">
        <f t="shared" si="5"/>
        <v>16699</v>
      </c>
      <c r="K38" s="173">
        <f t="shared" si="5"/>
        <v>18307</v>
      </c>
      <c r="L38" s="173">
        <f t="shared" si="5"/>
        <v>886</v>
      </c>
      <c r="M38" s="173">
        <f t="shared" si="5"/>
        <v>0</v>
      </c>
      <c r="N38" s="173">
        <f t="shared" si="5"/>
        <v>0</v>
      </c>
      <c r="O38" s="194">
        <f>SUM(C38:N38)</f>
        <v>205600</v>
      </c>
      <c r="P38" s="6"/>
      <c r="Q38" s="6"/>
      <c r="R38" s="89"/>
      <c r="S38" s="6"/>
      <c r="T38" s="6"/>
      <c r="U38" s="89"/>
      <c r="V38" s="195"/>
      <c r="W38" s="89"/>
      <c r="X38" s="89"/>
      <c r="Y38" s="89"/>
      <c r="Z38" s="89"/>
      <c r="AA38" s="89"/>
      <c r="AB38" s="89"/>
      <c r="AC38" s="89"/>
      <c r="AD38" s="109"/>
      <c r="AE38" s="109"/>
      <c r="AF38" s="99"/>
      <c r="AG38" s="99"/>
      <c r="AH38" s="99"/>
      <c r="AI38" s="99"/>
      <c r="AJ38" s="99"/>
      <c r="AL38" s="99"/>
      <c r="AP38" s="99"/>
      <c r="AQ38" s="99"/>
      <c r="AR38" s="99"/>
      <c r="AS38" s="99"/>
    </row>
    <row r="39" spans="1:45" s="1" customFormat="1" ht="15" customHeight="1" thickTop="1" x14ac:dyDescent="0.3">
      <c r="A39" s="196" t="s">
        <v>565</v>
      </c>
      <c r="B39" s="196" t="s">
        <v>1</v>
      </c>
      <c r="C39" s="197">
        <f t="shared" ref="C39:N39" si="6">C43+C47</f>
        <v>1079</v>
      </c>
      <c r="D39" s="197">
        <f t="shared" si="6"/>
        <v>1190</v>
      </c>
      <c r="E39" s="197">
        <f t="shared" si="6"/>
        <v>1058</v>
      </c>
      <c r="F39" s="197">
        <f t="shared" si="6"/>
        <v>700</v>
      </c>
      <c r="G39" s="197">
        <f t="shared" si="6"/>
        <v>2157</v>
      </c>
      <c r="H39" s="197">
        <f t="shared" si="6"/>
        <v>3185</v>
      </c>
      <c r="I39" s="197">
        <f t="shared" si="6"/>
        <v>2396</v>
      </c>
      <c r="J39" s="197">
        <f t="shared" si="6"/>
        <v>2711</v>
      </c>
      <c r="K39" s="197">
        <f t="shared" si="6"/>
        <v>3463</v>
      </c>
      <c r="L39" s="197">
        <f t="shared" si="6"/>
        <v>233</v>
      </c>
      <c r="M39" s="197">
        <f t="shared" si="6"/>
        <v>0</v>
      </c>
      <c r="N39" s="197">
        <f t="shared" si="6"/>
        <v>0</v>
      </c>
      <c r="O39" s="197">
        <f t="shared" ref="O39:O62" si="7">SUM(C39:N39)</f>
        <v>18172</v>
      </c>
      <c r="P39" s="198"/>
      <c r="Q39" s="198"/>
      <c r="R39" s="89"/>
      <c r="S39" s="89"/>
      <c r="T39" s="89"/>
      <c r="U39" s="89"/>
      <c r="V39" s="195"/>
      <c r="W39" s="89"/>
      <c r="X39" s="89"/>
      <c r="Y39" s="89"/>
      <c r="Z39" s="89"/>
      <c r="AA39" s="89"/>
      <c r="AB39" s="89"/>
      <c r="AC39" s="89"/>
      <c r="AD39" s="109"/>
      <c r="AE39" s="109"/>
      <c r="AF39" s="99"/>
      <c r="AG39" s="99"/>
      <c r="AH39" s="99"/>
      <c r="AI39" s="99"/>
      <c r="AS39" s="99"/>
    </row>
    <row r="40" spans="1:45" s="1" customFormat="1" ht="15" customHeight="1" x14ac:dyDescent="0.3">
      <c r="A40" s="172"/>
      <c r="B40" s="172" t="s">
        <v>67</v>
      </c>
      <c r="C40" s="167">
        <v>81</v>
      </c>
      <c r="D40" s="167">
        <v>72</v>
      </c>
      <c r="E40" s="167">
        <v>76</v>
      </c>
      <c r="F40" s="167">
        <v>49</v>
      </c>
      <c r="G40" s="167">
        <v>62</v>
      </c>
      <c r="H40" s="167">
        <v>70</v>
      </c>
      <c r="I40" s="167">
        <v>99</v>
      </c>
      <c r="J40" s="167">
        <v>105</v>
      </c>
      <c r="K40" s="167">
        <v>101</v>
      </c>
      <c r="L40" s="165">
        <v>5</v>
      </c>
      <c r="M40" s="165">
        <v>0</v>
      </c>
      <c r="N40" s="165">
        <v>0</v>
      </c>
      <c r="O40" s="167">
        <f t="shared" ref="O40:O42" si="8">O44+O48</f>
        <v>720</v>
      </c>
      <c r="P40" s="6"/>
      <c r="Q40" s="6"/>
      <c r="R40" s="89"/>
      <c r="S40" s="6"/>
      <c r="T40" s="6"/>
      <c r="U40" s="89"/>
      <c r="V40" s="195"/>
      <c r="W40" s="6"/>
      <c r="X40" s="6"/>
      <c r="Y40" s="6"/>
      <c r="Z40" s="6"/>
      <c r="AA40" s="89"/>
      <c r="AB40" s="89"/>
      <c r="AC40" s="89"/>
      <c r="AD40" s="109"/>
      <c r="AE40" s="109"/>
      <c r="AF40" s="99"/>
      <c r="AG40" s="99"/>
      <c r="AH40" s="99"/>
      <c r="AI40" s="99"/>
      <c r="AS40" s="99"/>
    </row>
    <row r="41" spans="1:45" s="1" customFormat="1" ht="15" customHeight="1" x14ac:dyDescent="0.3">
      <c r="A41" s="172"/>
      <c r="B41" s="172" t="s">
        <v>99</v>
      </c>
      <c r="C41" s="167">
        <v>121</v>
      </c>
      <c r="D41" s="167">
        <v>86</v>
      </c>
      <c r="E41" s="167">
        <v>82</v>
      </c>
      <c r="F41" s="167">
        <v>71</v>
      </c>
      <c r="G41" s="167">
        <v>72</v>
      </c>
      <c r="H41" s="167">
        <v>104</v>
      </c>
      <c r="I41" s="167">
        <v>90</v>
      </c>
      <c r="J41" s="167">
        <v>121</v>
      </c>
      <c r="K41" s="167">
        <v>122</v>
      </c>
      <c r="L41" s="165">
        <v>2</v>
      </c>
      <c r="M41" s="165">
        <v>0</v>
      </c>
      <c r="N41" s="165">
        <v>0</v>
      </c>
      <c r="O41" s="167">
        <f t="shared" si="8"/>
        <v>871</v>
      </c>
      <c r="P41" s="6"/>
      <c r="Q41" s="6"/>
      <c r="R41" s="6"/>
      <c r="S41" s="89"/>
      <c r="T41" s="89"/>
      <c r="U41" s="89"/>
      <c r="V41" s="195"/>
      <c r="W41" s="6"/>
      <c r="X41" s="6"/>
      <c r="Y41" s="6"/>
      <c r="Z41" s="6"/>
      <c r="AA41" s="6"/>
      <c r="AB41" s="89"/>
      <c r="AC41" s="6"/>
      <c r="AD41" s="109"/>
      <c r="AE41" s="27"/>
      <c r="AF41" s="99"/>
      <c r="AH41" s="99"/>
      <c r="AS41" s="99"/>
    </row>
    <row r="42" spans="1:45" s="1" customFormat="1" ht="15" customHeight="1" x14ac:dyDescent="0.3">
      <c r="A42" s="172"/>
      <c r="B42" s="172" t="s">
        <v>128</v>
      </c>
      <c r="C42" s="167">
        <v>877</v>
      </c>
      <c r="D42" s="167">
        <v>1032</v>
      </c>
      <c r="E42" s="167">
        <v>900</v>
      </c>
      <c r="F42" s="167">
        <v>580</v>
      </c>
      <c r="G42" s="167">
        <v>2023</v>
      </c>
      <c r="H42" s="167">
        <v>3011</v>
      </c>
      <c r="I42" s="167">
        <v>2207</v>
      </c>
      <c r="J42" s="167">
        <v>2485</v>
      </c>
      <c r="K42" s="167">
        <v>3240</v>
      </c>
      <c r="L42" s="165">
        <v>226</v>
      </c>
      <c r="M42" s="165">
        <v>0</v>
      </c>
      <c r="N42" s="165">
        <v>0</v>
      </c>
      <c r="O42" s="167">
        <f t="shared" si="8"/>
        <v>16581</v>
      </c>
      <c r="P42" s="6"/>
      <c r="Q42" s="6"/>
      <c r="R42" s="6"/>
      <c r="S42" s="6"/>
      <c r="T42" s="6"/>
      <c r="U42" s="89"/>
      <c r="V42" s="192"/>
      <c r="W42" s="6"/>
      <c r="X42" s="6"/>
      <c r="Y42" s="6"/>
      <c r="Z42" s="6"/>
      <c r="AA42" s="6"/>
      <c r="AB42" s="89"/>
      <c r="AC42" s="6"/>
      <c r="AD42" s="27"/>
      <c r="AE42" s="27"/>
      <c r="AS42" s="99"/>
    </row>
    <row r="43" spans="1:45" s="1" customFormat="1" ht="14.5" customHeight="1" x14ac:dyDescent="0.3">
      <c r="A43" s="199" t="s">
        <v>566</v>
      </c>
      <c r="B43" s="200" t="s">
        <v>1</v>
      </c>
      <c r="C43" s="201">
        <f>SUM(C44:C46)</f>
        <v>277</v>
      </c>
      <c r="D43" s="201">
        <f t="shared" ref="D43:N43" si="9">SUM(D44:D46)</f>
        <v>260</v>
      </c>
      <c r="E43" s="201">
        <f t="shared" si="9"/>
        <v>309</v>
      </c>
      <c r="F43" s="201">
        <f t="shared" si="9"/>
        <v>230</v>
      </c>
      <c r="G43" s="201">
        <f t="shared" si="9"/>
        <v>1349</v>
      </c>
      <c r="H43" s="201">
        <f t="shared" si="9"/>
        <v>2351</v>
      </c>
      <c r="I43" s="201">
        <f t="shared" si="9"/>
        <v>1420</v>
      </c>
      <c r="J43" s="201">
        <f t="shared" si="9"/>
        <v>1378</v>
      </c>
      <c r="K43" s="201">
        <f t="shared" si="9"/>
        <v>2138</v>
      </c>
      <c r="L43" s="201">
        <f t="shared" si="9"/>
        <v>170</v>
      </c>
      <c r="M43" s="201">
        <f t="shared" si="9"/>
        <v>0</v>
      </c>
      <c r="N43" s="201">
        <f t="shared" si="9"/>
        <v>0</v>
      </c>
      <c r="O43" s="201">
        <f t="shared" si="7"/>
        <v>9882</v>
      </c>
      <c r="P43" s="198"/>
      <c r="Q43" s="6"/>
      <c r="R43" s="6"/>
      <c r="S43" s="6"/>
      <c r="T43" s="6"/>
      <c r="U43" s="6"/>
      <c r="V43" s="192"/>
      <c r="W43" s="6"/>
      <c r="X43" s="6"/>
      <c r="Y43" s="6"/>
      <c r="Z43" s="6"/>
      <c r="AA43" s="6"/>
      <c r="AB43" s="89"/>
      <c r="AC43" s="6"/>
      <c r="AD43" s="27"/>
      <c r="AE43" s="27"/>
      <c r="AF43" s="99"/>
      <c r="AG43" s="99"/>
      <c r="AH43" s="99"/>
      <c r="AQ43" s="99"/>
      <c r="AR43" s="99"/>
      <c r="AS43" s="99"/>
    </row>
    <row r="44" spans="1:45" s="1" customFormat="1" ht="14.5" customHeight="1" x14ac:dyDescent="0.3">
      <c r="A44" s="119"/>
      <c r="B44" s="172" t="s">
        <v>67</v>
      </c>
      <c r="C44" s="165">
        <v>10</v>
      </c>
      <c r="D44" s="165">
        <v>13</v>
      </c>
      <c r="E44" s="165">
        <v>11</v>
      </c>
      <c r="F44" s="165">
        <v>8</v>
      </c>
      <c r="G44" s="165">
        <v>14</v>
      </c>
      <c r="H44" s="165">
        <v>14</v>
      </c>
      <c r="I44" s="165">
        <v>20</v>
      </c>
      <c r="J44" s="165">
        <v>21</v>
      </c>
      <c r="K44" s="165">
        <v>38</v>
      </c>
      <c r="L44" s="165">
        <v>1</v>
      </c>
      <c r="M44" s="165">
        <v>0</v>
      </c>
      <c r="N44" s="165">
        <v>0</v>
      </c>
      <c r="O44" s="165">
        <f t="shared" si="7"/>
        <v>150</v>
      </c>
      <c r="P44" s="198"/>
      <c r="Q44" s="6"/>
      <c r="R44" s="6"/>
      <c r="S44" s="6"/>
      <c r="T44" s="6"/>
      <c r="U44" s="6"/>
      <c r="V44" s="192"/>
      <c r="W44" s="6"/>
      <c r="X44" s="6"/>
      <c r="Y44" s="6"/>
      <c r="Z44" s="6"/>
      <c r="AA44" s="6"/>
      <c r="AB44" s="89"/>
      <c r="AC44" s="89"/>
      <c r="AD44" s="27"/>
      <c r="AE44" s="109"/>
      <c r="AF44" s="99"/>
      <c r="AG44" s="99"/>
      <c r="AH44" s="99"/>
      <c r="AI44" s="99"/>
      <c r="AQ44" s="99"/>
      <c r="AR44" s="99"/>
      <c r="AS44" s="99"/>
    </row>
    <row r="45" spans="1:45" s="1" customFormat="1" ht="14.5" customHeight="1" x14ac:dyDescent="0.3">
      <c r="A45" s="119"/>
      <c r="B45" s="172" t="s">
        <v>99</v>
      </c>
      <c r="C45" s="165">
        <v>34</v>
      </c>
      <c r="D45" s="165">
        <v>8</v>
      </c>
      <c r="E45" s="165">
        <v>6</v>
      </c>
      <c r="F45" s="165">
        <v>14</v>
      </c>
      <c r="G45" s="165">
        <v>28</v>
      </c>
      <c r="H45" s="165">
        <v>34</v>
      </c>
      <c r="I45" s="165">
        <v>35</v>
      </c>
      <c r="J45" s="165">
        <v>29</v>
      </c>
      <c r="K45" s="165">
        <v>36</v>
      </c>
      <c r="L45" s="165">
        <v>0</v>
      </c>
      <c r="M45" s="165">
        <v>0</v>
      </c>
      <c r="N45" s="165">
        <v>0</v>
      </c>
      <c r="O45" s="165">
        <f t="shared" si="7"/>
        <v>224</v>
      </c>
      <c r="P45" s="6"/>
      <c r="Q45" s="6"/>
      <c r="R45" s="6"/>
      <c r="S45" s="6"/>
      <c r="T45" s="6"/>
      <c r="U45" s="6"/>
      <c r="V45" s="192"/>
      <c r="W45" s="6"/>
      <c r="X45" s="6"/>
      <c r="Y45" s="6"/>
      <c r="Z45" s="6"/>
      <c r="AA45" s="6"/>
      <c r="AB45" s="89"/>
      <c r="AC45" s="6"/>
      <c r="AD45" s="109"/>
      <c r="AE45" s="27"/>
      <c r="AF45" s="99"/>
      <c r="AG45" s="99"/>
      <c r="AH45" s="99"/>
      <c r="AI45" s="99"/>
      <c r="AQ45" s="99"/>
      <c r="AR45" s="99"/>
      <c r="AS45" s="99"/>
    </row>
    <row r="46" spans="1:45" s="1" customFormat="1" ht="14.5" customHeight="1" x14ac:dyDescent="0.3">
      <c r="A46" s="119"/>
      <c r="B46" s="172" t="s">
        <v>128</v>
      </c>
      <c r="C46" s="165">
        <v>233</v>
      </c>
      <c r="D46" s="165">
        <v>239</v>
      </c>
      <c r="E46" s="165">
        <v>292</v>
      </c>
      <c r="F46" s="165">
        <v>208</v>
      </c>
      <c r="G46" s="165">
        <v>1307</v>
      </c>
      <c r="H46" s="165">
        <v>2303</v>
      </c>
      <c r="I46" s="165">
        <v>1365</v>
      </c>
      <c r="J46" s="165">
        <v>1328</v>
      </c>
      <c r="K46" s="165">
        <v>2064</v>
      </c>
      <c r="L46" s="165">
        <v>169</v>
      </c>
      <c r="M46" s="165">
        <v>0</v>
      </c>
      <c r="N46" s="165">
        <v>0</v>
      </c>
      <c r="O46" s="165">
        <f t="shared" si="7"/>
        <v>9508</v>
      </c>
      <c r="P46" s="6"/>
      <c r="Q46" s="6"/>
      <c r="R46" s="6"/>
      <c r="S46" s="6"/>
      <c r="T46" s="6"/>
      <c r="U46" s="6"/>
      <c r="V46" s="192"/>
      <c r="W46" s="6"/>
      <c r="X46" s="6"/>
      <c r="Y46" s="6"/>
      <c r="Z46" s="6"/>
      <c r="AA46" s="6"/>
      <c r="AB46" s="89"/>
      <c r="AC46" s="6"/>
      <c r="AD46" s="109"/>
      <c r="AE46" s="27"/>
      <c r="AF46" s="99"/>
      <c r="AG46" s="99"/>
      <c r="AH46" s="99"/>
      <c r="AI46" s="99"/>
      <c r="AQ46" s="99"/>
      <c r="AR46" s="99"/>
      <c r="AS46" s="99"/>
    </row>
    <row r="47" spans="1:45" s="1" customFormat="1" ht="14.5" customHeight="1" x14ac:dyDescent="0.3">
      <c r="A47" s="199" t="s">
        <v>567</v>
      </c>
      <c r="B47" s="200" t="s">
        <v>1</v>
      </c>
      <c r="C47" s="201">
        <f>SUM(C48:C50)</f>
        <v>802</v>
      </c>
      <c r="D47" s="201">
        <f t="shared" ref="D47:N47" si="10">SUM(D48:D50)</f>
        <v>930</v>
      </c>
      <c r="E47" s="201">
        <f t="shared" si="10"/>
        <v>749</v>
      </c>
      <c r="F47" s="201">
        <f t="shared" si="10"/>
        <v>470</v>
      </c>
      <c r="G47" s="201">
        <f t="shared" si="10"/>
        <v>808</v>
      </c>
      <c r="H47" s="201">
        <f t="shared" si="10"/>
        <v>834</v>
      </c>
      <c r="I47" s="201">
        <f t="shared" si="10"/>
        <v>976</v>
      </c>
      <c r="J47" s="201">
        <f t="shared" si="10"/>
        <v>1333</v>
      </c>
      <c r="K47" s="201">
        <f t="shared" si="10"/>
        <v>1325</v>
      </c>
      <c r="L47" s="201">
        <f t="shared" si="10"/>
        <v>63</v>
      </c>
      <c r="M47" s="201">
        <f t="shared" si="10"/>
        <v>0</v>
      </c>
      <c r="N47" s="201">
        <f t="shared" si="10"/>
        <v>0</v>
      </c>
      <c r="O47" s="201">
        <f t="shared" si="7"/>
        <v>8290</v>
      </c>
      <c r="P47" s="6"/>
      <c r="Q47" s="6"/>
      <c r="R47" s="6"/>
      <c r="S47" s="6"/>
      <c r="T47" s="6"/>
      <c r="U47" s="6"/>
      <c r="V47" s="192"/>
      <c r="W47" s="6"/>
      <c r="X47" s="6"/>
      <c r="Y47" s="6"/>
      <c r="Z47" s="6"/>
      <c r="AA47" s="6"/>
      <c r="AB47" s="89"/>
      <c r="AC47" s="6"/>
      <c r="AD47" s="109"/>
      <c r="AE47" s="27"/>
      <c r="AF47" s="99"/>
      <c r="AG47" s="99"/>
      <c r="AH47" s="99"/>
      <c r="AI47" s="99"/>
      <c r="AP47" s="99"/>
      <c r="AQ47" s="99"/>
      <c r="AR47" s="99"/>
      <c r="AS47" s="99"/>
    </row>
    <row r="48" spans="1:45" s="1" customFormat="1" ht="14.5" customHeight="1" x14ac:dyDescent="0.3">
      <c r="A48" s="119"/>
      <c r="B48" s="172" t="s">
        <v>67</v>
      </c>
      <c r="C48" s="165">
        <v>71</v>
      </c>
      <c r="D48" s="165">
        <v>59</v>
      </c>
      <c r="E48" s="165">
        <v>65</v>
      </c>
      <c r="F48" s="165">
        <v>41</v>
      </c>
      <c r="G48" s="165">
        <v>48</v>
      </c>
      <c r="H48" s="165">
        <v>56</v>
      </c>
      <c r="I48" s="165">
        <v>79</v>
      </c>
      <c r="J48" s="165">
        <v>84</v>
      </c>
      <c r="K48" s="165">
        <v>63</v>
      </c>
      <c r="L48" s="165">
        <v>4</v>
      </c>
      <c r="M48" s="165">
        <v>0</v>
      </c>
      <c r="N48" s="165">
        <v>0</v>
      </c>
      <c r="O48" s="165">
        <f t="shared" si="7"/>
        <v>570</v>
      </c>
      <c r="P48" s="6"/>
      <c r="Q48" s="6"/>
      <c r="R48" s="6"/>
      <c r="S48" s="6"/>
      <c r="T48" s="6"/>
      <c r="U48" s="6"/>
      <c r="V48" s="195"/>
      <c r="W48" s="89"/>
      <c r="X48" s="89"/>
      <c r="Y48" s="89"/>
      <c r="Z48" s="89"/>
      <c r="AA48" s="89"/>
      <c r="AB48" s="89"/>
      <c r="AC48" s="89"/>
      <c r="AD48" s="109"/>
      <c r="AE48" s="109"/>
      <c r="AF48" s="99"/>
      <c r="AG48" s="99"/>
      <c r="AH48" s="99"/>
      <c r="AI48" s="99"/>
      <c r="AP48" s="99"/>
      <c r="AQ48" s="99"/>
      <c r="AR48" s="99"/>
      <c r="AS48" s="99"/>
    </row>
    <row r="49" spans="1:45" s="1" customFormat="1" ht="14.5" customHeight="1" x14ac:dyDescent="0.3">
      <c r="A49" s="119"/>
      <c r="B49" s="172" t="s">
        <v>99</v>
      </c>
      <c r="C49" s="165">
        <v>87</v>
      </c>
      <c r="D49" s="165">
        <v>78</v>
      </c>
      <c r="E49" s="165">
        <v>76</v>
      </c>
      <c r="F49" s="165">
        <v>57</v>
      </c>
      <c r="G49" s="165">
        <v>44</v>
      </c>
      <c r="H49" s="165">
        <v>70</v>
      </c>
      <c r="I49" s="165">
        <v>55</v>
      </c>
      <c r="J49" s="165">
        <v>92</v>
      </c>
      <c r="K49" s="165">
        <v>86</v>
      </c>
      <c r="L49" s="165">
        <v>2</v>
      </c>
      <c r="M49" s="165">
        <v>0</v>
      </c>
      <c r="N49" s="165">
        <v>0</v>
      </c>
      <c r="O49" s="165">
        <f t="shared" si="7"/>
        <v>647</v>
      </c>
      <c r="P49" s="6"/>
      <c r="Q49" s="6"/>
      <c r="R49" s="6"/>
      <c r="S49" s="6"/>
      <c r="T49" s="6"/>
      <c r="U49" s="89"/>
      <c r="V49" s="195"/>
      <c r="W49" s="89"/>
      <c r="X49" s="89"/>
      <c r="Y49" s="89"/>
      <c r="Z49" s="89"/>
      <c r="AA49" s="89"/>
      <c r="AB49" s="89"/>
      <c r="AC49" s="89"/>
      <c r="AD49" s="109"/>
      <c r="AE49" s="109"/>
      <c r="AF49" s="99"/>
      <c r="AG49" s="99"/>
      <c r="AH49" s="99"/>
      <c r="AI49" s="99"/>
      <c r="AL49" s="99"/>
      <c r="AM49" s="99"/>
      <c r="AN49" s="99"/>
      <c r="AO49" s="99"/>
      <c r="AP49" s="99"/>
      <c r="AQ49" s="99"/>
      <c r="AR49" s="99"/>
      <c r="AS49" s="99"/>
    </row>
    <row r="50" spans="1:45" s="1" customFormat="1" ht="14.5" customHeight="1" x14ac:dyDescent="0.3">
      <c r="A50" s="119"/>
      <c r="B50" s="172" t="s">
        <v>128</v>
      </c>
      <c r="C50" s="165">
        <v>644</v>
      </c>
      <c r="D50" s="165">
        <v>793</v>
      </c>
      <c r="E50" s="165">
        <v>608</v>
      </c>
      <c r="F50" s="165">
        <v>372</v>
      </c>
      <c r="G50" s="165">
        <v>716</v>
      </c>
      <c r="H50" s="165">
        <v>708</v>
      </c>
      <c r="I50" s="165">
        <v>842</v>
      </c>
      <c r="J50" s="165">
        <v>1157</v>
      </c>
      <c r="K50" s="165">
        <v>1176</v>
      </c>
      <c r="L50" s="165">
        <v>57</v>
      </c>
      <c r="M50" s="165">
        <v>0</v>
      </c>
      <c r="N50" s="165">
        <v>0</v>
      </c>
      <c r="O50" s="165">
        <f t="shared" si="7"/>
        <v>7073</v>
      </c>
      <c r="P50" s="6"/>
      <c r="Q50" s="6"/>
      <c r="R50" s="6"/>
      <c r="S50" s="6"/>
      <c r="T50" s="6"/>
      <c r="U50" s="6"/>
      <c r="V50" s="192"/>
      <c r="W50" s="6"/>
      <c r="X50" s="6"/>
      <c r="Y50" s="6"/>
      <c r="Z50" s="6"/>
      <c r="AA50" s="6"/>
      <c r="AB50" s="6"/>
      <c r="AC50" s="6"/>
      <c r="AD50" s="109"/>
      <c r="AE50" s="27"/>
      <c r="AF50" s="99"/>
      <c r="AG50" s="99"/>
      <c r="AH50" s="99"/>
      <c r="AI50" s="99"/>
      <c r="AP50" s="99"/>
      <c r="AQ50" s="99"/>
      <c r="AR50" s="99"/>
      <c r="AS50" s="99"/>
    </row>
    <row r="51" spans="1:45" s="1" customFormat="1" ht="14.5" customHeight="1" x14ac:dyDescent="0.3">
      <c r="A51" s="200" t="s">
        <v>2</v>
      </c>
      <c r="B51" s="200" t="s">
        <v>1</v>
      </c>
      <c r="C51" s="201">
        <f>SUM(C52:C54)</f>
        <v>11633</v>
      </c>
      <c r="D51" s="201">
        <f t="shared" ref="D51:N51" si="11">SUM(D52:D54)</f>
        <v>14988</v>
      </c>
      <c r="E51" s="201">
        <f t="shared" si="11"/>
        <v>17319</v>
      </c>
      <c r="F51" s="201">
        <f t="shared" si="11"/>
        <v>16967</v>
      </c>
      <c r="G51" s="201">
        <f t="shared" si="11"/>
        <v>17797</v>
      </c>
      <c r="H51" s="201">
        <f t="shared" si="11"/>
        <v>16289</v>
      </c>
      <c r="I51" s="201">
        <f t="shared" si="11"/>
        <v>10922</v>
      </c>
      <c r="J51" s="201">
        <f t="shared" si="11"/>
        <v>7030</v>
      </c>
      <c r="K51" s="201">
        <f t="shared" si="11"/>
        <v>7797</v>
      </c>
      <c r="L51" s="201">
        <f t="shared" si="11"/>
        <v>305</v>
      </c>
      <c r="M51" s="201">
        <f t="shared" si="11"/>
        <v>0</v>
      </c>
      <c r="N51" s="201">
        <f t="shared" si="11"/>
        <v>0</v>
      </c>
      <c r="O51" s="201">
        <f t="shared" si="7"/>
        <v>121047</v>
      </c>
      <c r="P51" s="6"/>
      <c r="Q51" s="6"/>
      <c r="R51" s="6"/>
      <c r="S51" s="6"/>
      <c r="T51" s="6"/>
      <c r="U51" s="89"/>
      <c r="V51" s="195"/>
      <c r="W51" s="89"/>
      <c r="X51" s="89"/>
      <c r="Y51" s="89"/>
      <c r="Z51" s="89"/>
      <c r="AA51" s="89"/>
      <c r="AB51" s="89"/>
      <c r="AC51" s="89"/>
      <c r="AD51" s="109"/>
      <c r="AE51" s="109"/>
      <c r="AF51" s="99"/>
      <c r="AG51" s="99"/>
      <c r="AH51" s="99"/>
      <c r="AI51" s="99"/>
      <c r="AP51" s="99"/>
      <c r="AQ51" s="99"/>
      <c r="AR51" s="99"/>
      <c r="AS51" s="99"/>
    </row>
    <row r="52" spans="1:45" s="1" customFormat="1" ht="14.5" customHeight="1" x14ac:dyDescent="0.3">
      <c r="A52" s="172"/>
      <c r="B52" s="172" t="s">
        <v>67</v>
      </c>
      <c r="C52" s="165">
        <v>145</v>
      </c>
      <c r="D52" s="165">
        <v>143</v>
      </c>
      <c r="E52" s="165">
        <v>165</v>
      </c>
      <c r="F52" s="165">
        <v>131</v>
      </c>
      <c r="G52" s="165">
        <v>114</v>
      </c>
      <c r="H52" s="165">
        <v>117</v>
      </c>
      <c r="I52" s="165">
        <v>100</v>
      </c>
      <c r="J52" s="165">
        <v>77</v>
      </c>
      <c r="K52" s="165">
        <v>120</v>
      </c>
      <c r="L52" s="165">
        <v>10</v>
      </c>
      <c r="M52" s="165">
        <v>0</v>
      </c>
      <c r="N52" s="165">
        <v>0</v>
      </c>
      <c r="O52" s="165">
        <f t="shared" si="7"/>
        <v>1122</v>
      </c>
      <c r="P52" s="6"/>
      <c r="Q52" s="6"/>
      <c r="R52" s="6"/>
      <c r="S52" s="6"/>
      <c r="T52" s="6"/>
      <c r="U52" s="6"/>
      <c r="V52" s="192"/>
      <c r="W52" s="6"/>
      <c r="X52" s="89"/>
      <c r="Y52" s="89"/>
      <c r="Z52" s="89"/>
      <c r="AA52" s="89"/>
      <c r="AB52" s="89"/>
      <c r="AC52" s="89"/>
      <c r="AD52" s="109"/>
      <c r="AE52" s="109"/>
      <c r="AF52" s="99"/>
      <c r="AG52" s="99"/>
      <c r="AH52" s="99"/>
      <c r="AI52" s="99"/>
      <c r="AO52" s="99"/>
      <c r="AP52" s="99"/>
      <c r="AQ52" s="99"/>
      <c r="AR52" s="99"/>
      <c r="AS52" s="99"/>
    </row>
    <row r="53" spans="1:45" s="1" customFormat="1" ht="14.5" customHeight="1" x14ac:dyDescent="0.3">
      <c r="A53" s="172"/>
      <c r="B53" s="172" t="s">
        <v>99</v>
      </c>
      <c r="C53" s="165">
        <v>206</v>
      </c>
      <c r="D53" s="165">
        <v>204</v>
      </c>
      <c r="E53" s="165">
        <v>233</v>
      </c>
      <c r="F53" s="165">
        <v>161</v>
      </c>
      <c r="G53" s="165">
        <v>207</v>
      </c>
      <c r="H53" s="165">
        <v>309</v>
      </c>
      <c r="I53" s="165">
        <v>207</v>
      </c>
      <c r="J53" s="165">
        <v>93</v>
      </c>
      <c r="K53" s="165">
        <v>97</v>
      </c>
      <c r="L53" s="165">
        <v>4</v>
      </c>
      <c r="M53" s="165">
        <v>0</v>
      </c>
      <c r="N53" s="165">
        <v>0</v>
      </c>
      <c r="O53" s="165">
        <f t="shared" si="7"/>
        <v>1721</v>
      </c>
      <c r="P53" s="6"/>
      <c r="Q53" s="6"/>
      <c r="R53" s="6"/>
      <c r="S53" s="6"/>
      <c r="T53" s="6"/>
      <c r="U53" s="6"/>
      <c r="V53" s="192"/>
      <c r="W53" s="6"/>
      <c r="X53" s="6"/>
      <c r="Y53" s="89"/>
      <c r="Z53" s="89"/>
      <c r="AA53" s="89"/>
      <c r="AB53" s="89"/>
      <c r="AC53" s="6"/>
      <c r="AD53" s="109"/>
      <c r="AE53" s="27"/>
      <c r="AF53" s="99"/>
      <c r="AG53" s="99"/>
      <c r="AH53" s="99"/>
      <c r="AI53" s="99"/>
      <c r="AP53" s="99"/>
      <c r="AQ53" s="99"/>
      <c r="AR53" s="99"/>
      <c r="AS53" s="99"/>
    </row>
    <row r="54" spans="1:45" s="1" customFormat="1" ht="14.5" customHeight="1" x14ac:dyDescent="0.3">
      <c r="A54" s="172"/>
      <c r="B54" s="172" t="s">
        <v>128</v>
      </c>
      <c r="C54" s="165">
        <v>11282</v>
      </c>
      <c r="D54" s="165">
        <v>14641</v>
      </c>
      <c r="E54" s="165">
        <v>16921</v>
      </c>
      <c r="F54" s="165">
        <v>16675</v>
      </c>
      <c r="G54" s="165">
        <v>17476</v>
      </c>
      <c r="H54" s="165">
        <v>15863</v>
      </c>
      <c r="I54" s="165">
        <v>10615</v>
      </c>
      <c r="J54" s="165">
        <v>6860</v>
      </c>
      <c r="K54" s="165">
        <v>7580</v>
      </c>
      <c r="L54" s="165">
        <v>291</v>
      </c>
      <c r="M54" s="165">
        <v>0</v>
      </c>
      <c r="N54" s="165">
        <v>0</v>
      </c>
      <c r="O54" s="165">
        <f t="shared" si="7"/>
        <v>118204</v>
      </c>
      <c r="P54" s="6"/>
      <c r="Q54" s="6"/>
      <c r="R54" s="6"/>
      <c r="S54" s="6"/>
      <c r="T54" s="6"/>
      <c r="U54" s="6"/>
      <c r="V54" s="192"/>
      <c r="W54" s="6"/>
      <c r="X54" s="89"/>
      <c r="Y54" s="89"/>
      <c r="Z54" s="89"/>
      <c r="AA54" s="89"/>
      <c r="AB54" s="89"/>
      <c r="AC54" s="89"/>
      <c r="AD54" s="109"/>
      <c r="AE54" s="109"/>
      <c r="AF54" s="99"/>
      <c r="AG54" s="99"/>
      <c r="AH54" s="99"/>
      <c r="AI54" s="99"/>
      <c r="AP54" s="99"/>
      <c r="AQ54" s="99"/>
      <c r="AR54" s="99"/>
      <c r="AS54" s="99"/>
    </row>
    <row r="55" spans="1:45" s="1" customFormat="1" ht="14.5" customHeight="1" x14ac:dyDescent="0.3">
      <c r="A55" s="200" t="s">
        <v>3</v>
      </c>
      <c r="B55" s="200" t="s">
        <v>1</v>
      </c>
      <c r="C55" s="201">
        <f>SUM(C56:C58)</f>
        <v>459</v>
      </c>
      <c r="D55" s="201">
        <f t="shared" ref="D55:N55" si="12">SUM(D56:D58)</f>
        <v>754</v>
      </c>
      <c r="E55" s="201">
        <f t="shared" si="12"/>
        <v>1139</v>
      </c>
      <c r="F55" s="201">
        <f t="shared" si="12"/>
        <v>1176</v>
      </c>
      <c r="G55" s="201">
        <f t="shared" si="12"/>
        <v>522</v>
      </c>
      <c r="H55" s="201">
        <f t="shared" si="12"/>
        <v>620</v>
      </c>
      <c r="I55" s="201">
        <f t="shared" si="12"/>
        <v>551</v>
      </c>
      <c r="J55" s="201">
        <f t="shared" si="12"/>
        <v>600</v>
      </c>
      <c r="K55" s="201">
        <f t="shared" si="12"/>
        <v>561</v>
      </c>
      <c r="L55" s="201">
        <f t="shared" si="12"/>
        <v>33</v>
      </c>
      <c r="M55" s="201">
        <f t="shared" si="12"/>
        <v>0</v>
      </c>
      <c r="N55" s="201">
        <f t="shared" si="12"/>
        <v>0</v>
      </c>
      <c r="O55" s="201">
        <f t="shared" si="7"/>
        <v>6415</v>
      </c>
      <c r="P55" s="6"/>
      <c r="Q55" s="6"/>
      <c r="R55" s="6"/>
      <c r="S55" s="6"/>
      <c r="T55" s="6"/>
      <c r="U55" s="6"/>
      <c r="V55" s="192"/>
      <c r="W55" s="6"/>
      <c r="X55" s="6"/>
      <c r="Y55" s="89"/>
      <c r="Z55" s="89"/>
      <c r="AA55" s="6"/>
      <c r="AB55" s="89"/>
      <c r="AC55" s="6"/>
      <c r="AD55" s="27"/>
      <c r="AE55" s="27"/>
      <c r="AF55" s="99"/>
      <c r="AG55" s="99"/>
      <c r="AH55" s="99"/>
      <c r="AI55" s="99"/>
      <c r="AP55" s="99"/>
      <c r="AQ55" s="99"/>
      <c r="AR55" s="99"/>
      <c r="AS55" s="99"/>
    </row>
    <row r="56" spans="1:45" s="1" customFormat="1" ht="14.5" customHeight="1" x14ac:dyDescent="0.3">
      <c r="A56" s="172"/>
      <c r="B56" s="172" t="s">
        <v>67</v>
      </c>
      <c r="C56" s="165">
        <v>160</v>
      </c>
      <c r="D56" s="165">
        <v>184</v>
      </c>
      <c r="E56" s="165">
        <v>259</v>
      </c>
      <c r="F56" s="165">
        <v>238</v>
      </c>
      <c r="G56" s="165">
        <v>155</v>
      </c>
      <c r="H56" s="165">
        <v>244</v>
      </c>
      <c r="I56" s="165">
        <v>182</v>
      </c>
      <c r="J56" s="165">
        <v>178</v>
      </c>
      <c r="K56" s="165">
        <v>234</v>
      </c>
      <c r="L56" s="165">
        <v>14</v>
      </c>
      <c r="M56" s="165">
        <v>0</v>
      </c>
      <c r="N56" s="165">
        <v>0</v>
      </c>
      <c r="O56" s="165">
        <f t="shared" si="7"/>
        <v>1848</v>
      </c>
      <c r="P56" s="6"/>
      <c r="Q56" s="6"/>
      <c r="R56" s="6"/>
      <c r="S56" s="6"/>
      <c r="T56" s="6"/>
      <c r="U56" s="6"/>
      <c r="V56" s="192"/>
      <c r="W56" s="6"/>
      <c r="X56" s="6"/>
      <c r="Y56" s="6"/>
      <c r="Z56" s="89"/>
      <c r="AA56" s="89"/>
      <c r="AB56" s="89"/>
      <c r="AC56" s="89"/>
      <c r="AD56" s="109"/>
      <c r="AE56" s="109"/>
      <c r="AF56" s="99"/>
      <c r="AG56" s="99"/>
      <c r="AH56" s="99"/>
      <c r="AP56" s="99"/>
      <c r="AQ56" s="99"/>
      <c r="AR56" s="99"/>
      <c r="AS56" s="99"/>
    </row>
    <row r="57" spans="1:45" s="1" customFormat="1" ht="14.5" customHeight="1" x14ac:dyDescent="0.3">
      <c r="A57" s="172"/>
      <c r="B57" s="172" t="s">
        <v>99</v>
      </c>
      <c r="C57" s="165">
        <v>33</v>
      </c>
      <c r="D57" s="165">
        <v>24</v>
      </c>
      <c r="E57" s="165">
        <v>44</v>
      </c>
      <c r="F57" s="165">
        <v>59</v>
      </c>
      <c r="G57" s="165">
        <v>32</v>
      </c>
      <c r="H57" s="165">
        <v>37</v>
      </c>
      <c r="I57" s="165">
        <v>39</v>
      </c>
      <c r="J57" s="165">
        <v>23</v>
      </c>
      <c r="K57" s="165">
        <v>30</v>
      </c>
      <c r="L57" s="165">
        <v>3</v>
      </c>
      <c r="M57" s="165">
        <v>0</v>
      </c>
      <c r="N57" s="165">
        <v>0</v>
      </c>
      <c r="O57" s="165">
        <f t="shared" si="7"/>
        <v>324</v>
      </c>
      <c r="P57" s="6"/>
      <c r="Q57" s="6"/>
      <c r="R57" s="6"/>
      <c r="S57" s="6"/>
      <c r="T57" s="6"/>
      <c r="U57" s="6"/>
      <c r="V57" s="195"/>
      <c r="W57" s="89"/>
      <c r="X57" s="89"/>
      <c r="Y57" s="89"/>
      <c r="Z57" s="89"/>
      <c r="AA57" s="89"/>
      <c r="AB57" s="89"/>
      <c r="AC57" s="89"/>
      <c r="AD57" s="109"/>
      <c r="AE57" s="109"/>
      <c r="AF57" s="99"/>
      <c r="AG57" s="99"/>
      <c r="AH57" s="99"/>
      <c r="AI57" s="99"/>
      <c r="AP57" s="99"/>
      <c r="AQ57" s="99"/>
      <c r="AR57" s="99"/>
      <c r="AS57" s="99"/>
    </row>
    <row r="58" spans="1:45" s="1" customFormat="1" ht="14.5" customHeight="1" x14ac:dyDescent="0.3">
      <c r="A58" s="172"/>
      <c r="B58" s="172" t="s">
        <v>128</v>
      </c>
      <c r="C58" s="165">
        <v>266</v>
      </c>
      <c r="D58" s="165">
        <v>546</v>
      </c>
      <c r="E58" s="165">
        <v>836</v>
      </c>
      <c r="F58" s="165">
        <v>879</v>
      </c>
      <c r="G58" s="165">
        <v>335</v>
      </c>
      <c r="H58" s="165">
        <v>339</v>
      </c>
      <c r="I58" s="165">
        <v>330</v>
      </c>
      <c r="J58" s="165">
        <v>399</v>
      </c>
      <c r="K58" s="165">
        <v>297</v>
      </c>
      <c r="L58" s="165">
        <v>16</v>
      </c>
      <c r="M58" s="165">
        <v>0</v>
      </c>
      <c r="N58" s="165">
        <v>0</v>
      </c>
      <c r="O58" s="165">
        <f t="shared" si="7"/>
        <v>4243</v>
      </c>
      <c r="P58" s="6"/>
      <c r="Q58" s="6"/>
      <c r="R58" s="6"/>
      <c r="S58" s="6"/>
      <c r="T58" s="6"/>
      <c r="U58" s="6"/>
      <c r="V58" s="195"/>
      <c r="W58" s="89"/>
      <c r="X58" s="89"/>
      <c r="Y58" s="89"/>
      <c r="Z58" s="89"/>
      <c r="AA58" s="89"/>
      <c r="AB58" s="89"/>
      <c r="AC58" s="6"/>
      <c r="AD58" s="27"/>
      <c r="AE58" s="27"/>
      <c r="AF58" s="99"/>
      <c r="AG58" s="99"/>
      <c r="AI58" s="99"/>
      <c r="AP58" s="99"/>
      <c r="AQ58" s="99"/>
      <c r="AR58" s="99"/>
      <c r="AS58" s="99"/>
    </row>
    <row r="59" spans="1:45" s="1" customFormat="1" ht="14.5" customHeight="1" x14ac:dyDescent="0.3">
      <c r="A59" s="200" t="s">
        <v>568</v>
      </c>
      <c r="B59" s="200" t="s">
        <v>1</v>
      </c>
      <c r="C59" s="201">
        <f>SUM(C60:C62)</f>
        <v>8602</v>
      </c>
      <c r="D59" s="201">
        <f t="shared" ref="D59:N59" si="13">SUM(D60:D62)</f>
        <v>10593</v>
      </c>
      <c r="E59" s="201">
        <f t="shared" si="13"/>
        <v>8493</v>
      </c>
      <c r="F59" s="201">
        <f t="shared" si="13"/>
        <v>5126</v>
      </c>
      <c r="G59" s="201">
        <f t="shared" si="13"/>
        <v>4445</v>
      </c>
      <c r="H59" s="201">
        <f t="shared" si="13"/>
        <v>4946</v>
      </c>
      <c r="I59" s="201">
        <f t="shared" si="13"/>
        <v>4602</v>
      </c>
      <c r="J59" s="201">
        <f t="shared" si="13"/>
        <v>6358</v>
      </c>
      <c r="K59" s="201">
        <f t="shared" si="13"/>
        <v>6486</v>
      </c>
      <c r="L59" s="201">
        <f t="shared" si="13"/>
        <v>315</v>
      </c>
      <c r="M59" s="201">
        <f t="shared" si="13"/>
        <v>0</v>
      </c>
      <c r="N59" s="201">
        <f t="shared" si="13"/>
        <v>0</v>
      </c>
      <c r="O59" s="201">
        <f t="shared" si="7"/>
        <v>59966</v>
      </c>
      <c r="P59" s="6"/>
      <c r="Q59" s="6"/>
      <c r="R59" s="6"/>
      <c r="S59" s="6"/>
      <c r="T59" s="6"/>
      <c r="U59" s="6"/>
      <c r="V59" s="192"/>
      <c r="W59" s="6"/>
      <c r="X59" s="6"/>
      <c r="Y59" s="89"/>
      <c r="Z59" s="89"/>
      <c r="AA59" s="89"/>
      <c r="AB59" s="89"/>
      <c r="AC59" s="89"/>
      <c r="AD59" s="109"/>
      <c r="AE59" s="109"/>
      <c r="AF59" s="99"/>
      <c r="AG59" s="99"/>
      <c r="AH59" s="99"/>
      <c r="AI59" s="99"/>
      <c r="AP59" s="99"/>
      <c r="AQ59" s="99"/>
      <c r="AR59" s="99"/>
      <c r="AS59" s="99"/>
    </row>
    <row r="60" spans="1:45" s="1" customFormat="1" ht="14.5" customHeight="1" x14ac:dyDescent="0.3">
      <c r="A60" s="172"/>
      <c r="B60" s="172" t="s">
        <v>67</v>
      </c>
      <c r="C60" s="165">
        <v>36</v>
      </c>
      <c r="D60" s="165">
        <v>35</v>
      </c>
      <c r="E60" s="165">
        <v>30</v>
      </c>
      <c r="F60" s="165">
        <v>23</v>
      </c>
      <c r="G60" s="165">
        <v>14</v>
      </c>
      <c r="H60" s="165">
        <v>31</v>
      </c>
      <c r="I60" s="165">
        <v>32</v>
      </c>
      <c r="J60" s="165">
        <v>62</v>
      </c>
      <c r="K60" s="165">
        <v>41</v>
      </c>
      <c r="L60" s="165">
        <v>4</v>
      </c>
      <c r="M60" s="165">
        <v>0</v>
      </c>
      <c r="N60" s="165">
        <v>0</v>
      </c>
      <c r="O60" s="165">
        <f t="shared" si="7"/>
        <v>308</v>
      </c>
      <c r="P60" s="6"/>
      <c r="Q60" s="6"/>
      <c r="R60" s="6"/>
      <c r="S60" s="6"/>
      <c r="T60" s="6"/>
      <c r="U60" s="6"/>
      <c r="V60" s="192"/>
      <c r="W60" s="6"/>
      <c r="X60" s="6"/>
      <c r="Y60" s="89"/>
      <c r="Z60" s="89"/>
      <c r="AA60" s="89"/>
      <c r="AB60" s="89"/>
      <c r="AC60" s="89"/>
      <c r="AD60" s="109"/>
      <c r="AE60" s="109"/>
      <c r="AF60" s="99"/>
      <c r="AG60" s="99"/>
      <c r="AH60" s="99"/>
      <c r="AP60" s="99"/>
      <c r="AQ60" s="99"/>
      <c r="AR60" s="99"/>
      <c r="AS60" s="99"/>
    </row>
    <row r="61" spans="1:45" s="1" customFormat="1" ht="14.5" customHeight="1" x14ac:dyDescent="0.3">
      <c r="A61" s="172"/>
      <c r="B61" s="172" t="s">
        <v>99</v>
      </c>
      <c r="C61" s="165">
        <v>80</v>
      </c>
      <c r="D61" s="165">
        <v>110</v>
      </c>
      <c r="E61" s="165">
        <v>114</v>
      </c>
      <c r="F61" s="165">
        <v>38</v>
      </c>
      <c r="G61" s="165">
        <v>48</v>
      </c>
      <c r="H61" s="165">
        <v>63</v>
      </c>
      <c r="I61" s="165">
        <v>51</v>
      </c>
      <c r="J61" s="165">
        <v>93</v>
      </c>
      <c r="K61" s="165">
        <v>115</v>
      </c>
      <c r="L61" s="165">
        <v>5</v>
      </c>
      <c r="M61" s="165">
        <v>0</v>
      </c>
      <c r="N61" s="165">
        <v>0</v>
      </c>
      <c r="O61" s="165">
        <f t="shared" si="7"/>
        <v>717</v>
      </c>
      <c r="P61" s="6"/>
      <c r="Q61" s="6"/>
      <c r="R61" s="6"/>
      <c r="S61" s="6"/>
      <c r="T61" s="6"/>
      <c r="U61" s="6"/>
      <c r="V61" s="192"/>
      <c r="W61" s="6"/>
      <c r="X61" s="6"/>
      <c r="Y61" s="89"/>
      <c r="Z61" s="89"/>
      <c r="AA61" s="89"/>
      <c r="AB61" s="89"/>
      <c r="AC61" s="89"/>
      <c r="AD61" s="109"/>
      <c r="AE61" s="109"/>
      <c r="AF61" s="99"/>
      <c r="AG61" s="99"/>
      <c r="AH61" s="99"/>
      <c r="AK61" s="99"/>
      <c r="AL61" s="99"/>
      <c r="AM61" s="99"/>
      <c r="AN61" s="99"/>
      <c r="AO61" s="99"/>
      <c r="AP61" s="99"/>
      <c r="AQ61" s="99"/>
      <c r="AR61" s="99"/>
      <c r="AS61" s="99"/>
    </row>
    <row r="62" spans="1:45" s="1" customFormat="1" ht="14.5" customHeight="1" x14ac:dyDescent="0.3">
      <c r="A62" s="172"/>
      <c r="B62" s="172" t="s">
        <v>128</v>
      </c>
      <c r="C62" s="165">
        <v>8486</v>
      </c>
      <c r="D62" s="165">
        <v>10448</v>
      </c>
      <c r="E62" s="165">
        <v>8349</v>
      </c>
      <c r="F62" s="165">
        <v>5065</v>
      </c>
      <c r="G62" s="165">
        <v>4383</v>
      </c>
      <c r="H62" s="165">
        <v>4852</v>
      </c>
      <c r="I62" s="165">
        <v>4519</v>
      </c>
      <c r="J62" s="165">
        <v>6203</v>
      </c>
      <c r="K62" s="165">
        <v>6330</v>
      </c>
      <c r="L62" s="165">
        <v>306</v>
      </c>
      <c r="M62" s="165">
        <v>0</v>
      </c>
      <c r="N62" s="165">
        <v>0</v>
      </c>
      <c r="O62" s="165">
        <f t="shared" si="7"/>
        <v>58941</v>
      </c>
      <c r="P62" s="6"/>
      <c r="Q62" s="6"/>
      <c r="R62" s="6"/>
      <c r="S62" s="6"/>
      <c r="T62" s="6"/>
      <c r="U62" s="6"/>
      <c r="V62" s="192"/>
      <c r="W62" s="6"/>
      <c r="X62" s="6"/>
      <c r="Y62" s="89"/>
      <c r="Z62" s="89"/>
      <c r="AA62" s="89"/>
      <c r="AB62" s="89"/>
      <c r="AC62" s="89"/>
      <c r="AD62" s="109"/>
      <c r="AE62" s="109"/>
      <c r="AF62" s="99"/>
      <c r="AG62" s="99"/>
      <c r="AI62" s="99"/>
      <c r="AP62" s="99"/>
      <c r="AQ62" s="99"/>
      <c r="AR62" s="99"/>
      <c r="AS62" s="99"/>
    </row>
    <row r="63" spans="1:45" s="1" customFormat="1" ht="12" x14ac:dyDescent="0.3">
      <c r="A63" s="63"/>
      <c r="E63" s="6"/>
      <c r="F63" s="6"/>
      <c r="G63" s="6"/>
      <c r="Q63" s="6"/>
      <c r="R63" s="22"/>
      <c r="S63" s="22"/>
      <c r="T63" s="182"/>
      <c r="U63" s="182"/>
      <c r="V63" s="202"/>
      <c r="W63" s="22"/>
      <c r="X63" s="182"/>
      <c r="Y63" s="182"/>
      <c r="Z63" s="22"/>
      <c r="AA63" s="22"/>
      <c r="AB63" s="22"/>
      <c r="AC63" s="27"/>
      <c r="AD63" s="27"/>
      <c r="AE63" s="27"/>
      <c r="AF63" s="27"/>
      <c r="AQ63" s="99"/>
      <c r="AS63" s="99"/>
    </row>
    <row r="64" spans="1:45" s="6" customFormat="1" ht="18" customHeight="1" x14ac:dyDescent="0.3">
      <c r="A64" s="316"/>
      <c r="B64" s="302"/>
      <c r="C64" s="302"/>
      <c r="D64" s="302"/>
      <c r="E64" s="302"/>
      <c r="F64" s="302"/>
      <c r="G64" s="302"/>
      <c r="H64" s="302"/>
      <c r="I64" s="302"/>
      <c r="J64" s="302"/>
      <c r="K64" s="302"/>
      <c r="L64" s="302"/>
      <c r="M64" s="302"/>
      <c r="N64" s="302"/>
      <c r="O64" s="302"/>
      <c r="P64" s="302"/>
      <c r="Q64" s="302"/>
      <c r="R64" s="302"/>
      <c r="S64" s="302"/>
      <c r="T64" s="302"/>
      <c r="U64" s="302"/>
      <c r="V64" s="317"/>
      <c r="W64" s="22"/>
      <c r="X64" s="22"/>
      <c r="Y64" s="22"/>
      <c r="Z64" s="22"/>
    </row>
    <row r="65" spans="1:33" s="1" customFormat="1" ht="12" x14ac:dyDescent="0.3">
      <c r="A65" s="63"/>
      <c r="F65" s="6"/>
      <c r="G65" s="6"/>
      <c r="H65" s="6"/>
      <c r="K65" s="6"/>
      <c r="L65" s="22"/>
      <c r="M65" s="22"/>
      <c r="N65" s="22"/>
      <c r="O65" s="22"/>
      <c r="P65" s="22"/>
      <c r="Q65" s="22"/>
      <c r="R65" s="22"/>
      <c r="S65" s="22"/>
      <c r="T65" s="22"/>
      <c r="U65" s="22"/>
      <c r="V65" s="26"/>
      <c r="W65" s="27"/>
      <c r="X65" s="27"/>
      <c r="Y65" s="27"/>
      <c r="Z65" s="27"/>
    </row>
    <row r="66" spans="1:33" s="1" customFormat="1" ht="23.25" customHeight="1" x14ac:dyDescent="0.3">
      <c r="A66" s="304" t="s">
        <v>796</v>
      </c>
      <c r="B66" s="300"/>
      <c r="C66" s="300"/>
      <c r="D66" s="300"/>
      <c r="E66" s="300"/>
      <c r="F66" s="300"/>
      <c r="G66" s="300"/>
      <c r="H66" s="300"/>
      <c r="I66" s="300"/>
      <c r="J66" s="300"/>
      <c r="K66" s="300"/>
      <c r="L66" s="300"/>
      <c r="M66" s="300"/>
      <c r="N66" s="300"/>
      <c r="O66" s="22"/>
      <c r="P66" s="22"/>
      <c r="Q66" s="191"/>
      <c r="R66" s="191"/>
      <c r="S66" s="191"/>
      <c r="T66" s="191"/>
      <c r="U66" s="191"/>
      <c r="V66" s="90"/>
      <c r="W66" s="96"/>
      <c r="X66" s="96"/>
      <c r="Y66" s="96"/>
      <c r="Z66" s="96"/>
      <c r="AA66" s="91"/>
      <c r="AB66" s="91"/>
    </row>
    <row r="67" spans="1:33" s="1" customFormat="1" ht="22.5" customHeight="1" x14ac:dyDescent="0.3">
      <c r="A67" s="166" t="s">
        <v>132</v>
      </c>
      <c r="B67" s="166" t="s">
        <v>133</v>
      </c>
      <c r="C67" s="166" t="s">
        <v>134</v>
      </c>
      <c r="D67" s="166" t="s">
        <v>135</v>
      </c>
      <c r="E67" s="166" t="s">
        <v>136</v>
      </c>
      <c r="F67" s="166" t="s">
        <v>137</v>
      </c>
      <c r="G67" s="166" t="s">
        <v>138</v>
      </c>
      <c r="H67" s="166" t="s">
        <v>139</v>
      </c>
      <c r="I67" s="166" t="s">
        <v>140</v>
      </c>
      <c r="J67" s="166" t="s">
        <v>141</v>
      </c>
      <c r="K67" s="166" t="s">
        <v>143</v>
      </c>
      <c r="L67" s="166" t="s">
        <v>144</v>
      </c>
      <c r="M67" s="166" t="s">
        <v>145</v>
      </c>
      <c r="N67" s="166" t="s">
        <v>151</v>
      </c>
      <c r="O67" s="22"/>
      <c r="P67" s="191"/>
      <c r="Q67" s="191"/>
      <c r="R67" s="191"/>
      <c r="S67" s="191"/>
      <c r="T67" s="191"/>
      <c r="U67" s="191"/>
      <c r="V67" s="90"/>
      <c r="W67" s="96"/>
      <c r="X67" s="96"/>
      <c r="Y67" s="96"/>
      <c r="Z67" s="96"/>
      <c r="AA67" s="91"/>
      <c r="AB67" s="91"/>
      <c r="AC67" s="91"/>
      <c r="AD67" s="91"/>
      <c r="AE67" s="91"/>
      <c r="AF67" s="91"/>
    </row>
    <row r="68" spans="1:33" s="1" customFormat="1" ht="12" x14ac:dyDescent="0.3">
      <c r="A68" s="66" t="s">
        <v>148</v>
      </c>
      <c r="B68" s="75">
        <v>17962.193548387098</v>
      </c>
      <c r="C68" s="76">
        <v>18499.4666666667</v>
      </c>
      <c r="D68" s="75">
        <v>16789.322580645199</v>
      </c>
      <c r="E68" s="76">
        <v>16594.870967741899</v>
      </c>
      <c r="F68" s="75">
        <v>14777.785714285699</v>
      </c>
      <c r="G68" s="76">
        <v>14765.419354838699</v>
      </c>
      <c r="H68" s="76">
        <v>14244.1</v>
      </c>
      <c r="I68" s="75">
        <v>18042.774193548401</v>
      </c>
      <c r="J68" s="76">
        <v>18214.900000000001</v>
      </c>
      <c r="K68" s="75">
        <v>17158</v>
      </c>
      <c r="L68" s="75">
        <v>0</v>
      </c>
      <c r="M68" s="76">
        <v>0</v>
      </c>
      <c r="N68" s="75">
        <v>16675.054545454499</v>
      </c>
      <c r="O68" s="203"/>
      <c r="P68" s="204"/>
      <c r="Q68" s="204"/>
      <c r="R68" s="204"/>
      <c r="S68" s="204"/>
      <c r="T68" s="204"/>
      <c r="U68" s="204"/>
      <c r="V68" s="92"/>
      <c r="W68" s="97"/>
      <c r="X68" s="97"/>
      <c r="Y68" s="97"/>
      <c r="Z68" s="97"/>
      <c r="AA68" s="93"/>
      <c r="AB68" s="93"/>
    </row>
    <row r="69" spans="1:33" s="1" customFormat="1" ht="12" x14ac:dyDescent="0.3">
      <c r="A69" s="67" t="s">
        <v>67</v>
      </c>
      <c r="B69" s="82">
        <v>649.12903225806497</v>
      </c>
      <c r="C69" s="82">
        <v>660.03333333333296</v>
      </c>
      <c r="D69" s="82">
        <v>630.29032258064501</v>
      </c>
      <c r="E69" s="82">
        <v>618.64516129032302</v>
      </c>
      <c r="F69" s="82">
        <v>642.03571428571399</v>
      </c>
      <c r="G69" s="82">
        <v>599.58064516129002</v>
      </c>
      <c r="H69" s="82">
        <v>682.76666666666699</v>
      </c>
      <c r="I69" s="82">
        <v>855.70967741935499</v>
      </c>
      <c r="J69" s="82">
        <v>855.4</v>
      </c>
      <c r="K69" s="82">
        <v>788.5</v>
      </c>
      <c r="L69" s="82">
        <v>0</v>
      </c>
      <c r="M69" s="82">
        <v>0</v>
      </c>
      <c r="N69" s="82">
        <v>688.92363636363598</v>
      </c>
      <c r="O69" s="22"/>
      <c r="P69" s="204"/>
      <c r="Q69" s="204"/>
      <c r="R69" s="204"/>
      <c r="S69" s="204"/>
      <c r="T69" s="204"/>
      <c r="U69" s="182"/>
      <c r="V69" s="92"/>
      <c r="W69" s="97"/>
      <c r="X69" s="97"/>
      <c r="Y69" s="97"/>
      <c r="Z69" s="97"/>
      <c r="AA69" s="93"/>
      <c r="AB69" s="93"/>
      <c r="AC69" s="93"/>
      <c r="AD69" s="93"/>
      <c r="AE69" s="93"/>
      <c r="AF69" s="93"/>
      <c r="AG69" s="93"/>
    </row>
    <row r="70" spans="1:33" s="1" customFormat="1" ht="12" x14ac:dyDescent="0.3">
      <c r="A70" s="68" t="s">
        <v>99</v>
      </c>
      <c r="B70" s="82">
        <v>410.48387096774201</v>
      </c>
      <c r="C70" s="82">
        <v>311.23333333333301</v>
      </c>
      <c r="D70" s="82">
        <v>294.64516129032302</v>
      </c>
      <c r="E70" s="82">
        <v>311.83870967741899</v>
      </c>
      <c r="F70" s="82">
        <v>364.96428571428601</v>
      </c>
      <c r="G70" s="82">
        <v>353.09677419354801</v>
      </c>
      <c r="H70" s="82">
        <v>332.76666666666699</v>
      </c>
      <c r="I70" s="82">
        <v>351.83870967741899</v>
      </c>
      <c r="J70" s="82">
        <v>351.2</v>
      </c>
      <c r="K70" s="82">
        <v>318.5</v>
      </c>
      <c r="L70" s="82">
        <v>0</v>
      </c>
      <c r="M70" s="82">
        <v>0</v>
      </c>
      <c r="N70" s="82">
        <v>342.149090909091</v>
      </c>
      <c r="O70" s="22"/>
      <c r="P70" s="191"/>
      <c r="Q70" s="191"/>
      <c r="R70" s="191"/>
      <c r="S70" s="191"/>
      <c r="T70" s="191"/>
      <c r="U70" s="191"/>
      <c r="V70" s="90"/>
      <c r="W70" s="96"/>
      <c r="X70" s="96"/>
      <c r="Y70" s="96"/>
      <c r="Z70" s="96"/>
      <c r="AA70" s="93"/>
      <c r="AB70" s="93"/>
      <c r="AC70" s="93"/>
      <c r="AG70" s="93"/>
    </row>
    <row r="71" spans="1:33" s="28" customFormat="1" ht="12" x14ac:dyDescent="0.3">
      <c r="A71" s="68" t="s">
        <v>128</v>
      </c>
      <c r="B71" s="82">
        <v>16902.580645161299</v>
      </c>
      <c r="C71" s="82">
        <v>17528.2</v>
      </c>
      <c r="D71" s="82">
        <v>15864.3870967742</v>
      </c>
      <c r="E71" s="82">
        <v>15664.3870967742</v>
      </c>
      <c r="F71" s="82">
        <v>13770.785714285699</v>
      </c>
      <c r="G71" s="82">
        <v>13812.7419354839</v>
      </c>
      <c r="H71" s="82">
        <v>13228.5666666667</v>
      </c>
      <c r="I71" s="82">
        <v>16835.225806451599</v>
      </c>
      <c r="J71" s="82">
        <v>17008.3</v>
      </c>
      <c r="K71" s="82">
        <v>16051</v>
      </c>
      <c r="L71" s="82">
        <v>0</v>
      </c>
      <c r="M71" s="82">
        <v>0</v>
      </c>
      <c r="N71" s="82">
        <v>15643.981818181799</v>
      </c>
      <c r="O71" s="204"/>
      <c r="P71" s="204"/>
      <c r="Q71" s="204"/>
      <c r="R71" s="204"/>
      <c r="S71" s="204"/>
      <c r="T71" s="204"/>
      <c r="U71" s="204"/>
      <c r="V71" s="92"/>
      <c r="W71" s="98"/>
      <c r="X71" s="98"/>
      <c r="Y71" s="98"/>
      <c r="Z71" s="98"/>
      <c r="AA71" s="98"/>
      <c r="AB71" s="98"/>
      <c r="AC71" s="98"/>
      <c r="AD71" s="98"/>
      <c r="AE71" s="98"/>
      <c r="AF71" s="98"/>
      <c r="AG71" s="98"/>
    </row>
    <row r="72" spans="1:33" s="1" customFormat="1" ht="12" x14ac:dyDescent="0.3">
      <c r="A72" s="66" t="s">
        <v>149</v>
      </c>
      <c r="B72" s="75">
        <v>4836.6774193548399</v>
      </c>
      <c r="C72" s="76">
        <v>4837.0666666666702</v>
      </c>
      <c r="D72" s="75">
        <v>4778.5483870967701</v>
      </c>
      <c r="E72" s="76">
        <v>4860.1612903225796</v>
      </c>
      <c r="F72" s="75">
        <v>4994.7857142857101</v>
      </c>
      <c r="G72" s="76">
        <v>5181.6451612903202</v>
      </c>
      <c r="H72" s="76">
        <v>5458.9</v>
      </c>
      <c r="I72" s="75">
        <v>5757.0645161290304</v>
      </c>
      <c r="J72" s="76">
        <v>6086.9333333333298</v>
      </c>
      <c r="K72" s="75">
        <v>6175.5</v>
      </c>
      <c r="L72" s="75">
        <v>0</v>
      </c>
      <c r="M72" s="76">
        <v>0</v>
      </c>
      <c r="N72" s="75">
        <v>5205.5600000000004</v>
      </c>
      <c r="O72" s="22"/>
      <c r="P72" s="204"/>
      <c r="Q72" s="204"/>
      <c r="R72" s="204"/>
      <c r="S72" s="204"/>
      <c r="T72" s="204"/>
      <c r="U72" s="204"/>
      <c r="V72" s="92"/>
      <c r="W72" s="93"/>
      <c r="X72" s="93"/>
      <c r="Y72" s="93"/>
      <c r="Z72" s="93"/>
      <c r="AA72" s="93"/>
      <c r="AB72" s="93"/>
      <c r="AC72" s="93"/>
      <c r="AD72" s="93"/>
      <c r="AE72" s="93"/>
      <c r="AF72" s="93"/>
      <c r="AG72" s="93"/>
    </row>
    <row r="73" spans="1:33" s="1" customFormat="1" ht="12" x14ac:dyDescent="0.3">
      <c r="A73" s="67" t="s">
        <v>67</v>
      </c>
      <c r="B73" s="82">
        <v>3993.6451612903202</v>
      </c>
      <c r="C73" s="82">
        <v>3974.8333333333298</v>
      </c>
      <c r="D73" s="82">
        <v>3943.7419354838698</v>
      </c>
      <c r="E73" s="82">
        <v>4055.6774193548399</v>
      </c>
      <c r="F73" s="82">
        <v>4149</v>
      </c>
      <c r="G73" s="82">
        <v>4207.0322580645197</v>
      </c>
      <c r="H73" s="82">
        <v>4255.1666666666697</v>
      </c>
      <c r="I73" s="82">
        <v>4458.3225806451601</v>
      </c>
      <c r="J73" s="82">
        <v>4679.8999999999996</v>
      </c>
      <c r="K73" s="82">
        <v>4694</v>
      </c>
      <c r="L73" s="82">
        <v>0</v>
      </c>
      <c r="M73" s="82">
        <v>0</v>
      </c>
      <c r="N73" s="82">
        <v>4193.7018181818203</v>
      </c>
      <c r="O73" s="22"/>
      <c r="P73" s="204"/>
      <c r="Q73" s="204"/>
      <c r="R73" s="204"/>
      <c r="S73" s="204"/>
      <c r="T73" s="204"/>
      <c r="U73" s="204"/>
      <c r="V73" s="92"/>
      <c r="W73" s="93"/>
      <c r="X73" s="93"/>
      <c r="Y73" s="93"/>
      <c r="Z73" s="93"/>
      <c r="AA73" s="93"/>
      <c r="AB73" s="93"/>
      <c r="AC73" s="99"/>
      <c r="AD73" s="93"/>
      <c r="AE73" s="93"/>
      <c r="AF73" s="93"/>
      <c r="AG73" s="93"/>
    </row>
    <row r="74" spans="1:33" s="1" customFormat="1" ht="12" x14ac:dyDescent="0.3">
      <c r="A74" s="68" t="s">
        <v>99</v>
      </c>
      <c r="B74" s="82">
        <v>586.38709677419399</v>
      </c>
      <c r="C74" s="82">
        <v>581.26666666666699</v>
      </c>
      <c r="D74" s="82">
        <v>579.48387096774195</v>
      </c>
      <c r="E74" s="82">
        <v>581.54838709677404</v>
      </c>
      <c r="F74" s="82">
        <v>638</v>
      </c>
      <c r="G74" s="82">
        <v>709.70967741935499</v>
      </c>
      <c r="H74" s="82">
        <v>814.63333333333298</v>
      </c>
      <c r="I74" s="82">
        <v>937.51612903225805</v>
      </c>
      <c r="J74" s="82">
        <v>1033.36666666667</v>
      </c>
      <c r="K74" s="82">
        <v>1096</v>
      </c>
      <c r="L74" s="82">
        <v>0</v>
      </c>
      <c r="M74" s="82">
        <v>0</v>
      </c>
      <c r="N74" s="82">
        <v>720.61090909090899</v>
      </c>
      <c r="O74" s="22"/>
      <c r="P74" s="204"/>
      <c r="Q74" s="204"/>
      <c r="R74" s="204"/>
      <c r="S74" s="204"/>
      <c r="T74" s="182"/>
      <c r="U74" s="204"/>
      <c r="V74" s="92"/>
      <c r="W74" s="93"/>
      <c r="X74" s="93"/>
      <c r="Y74" s="93"/>
      <c r="Z74" s="93"/>
      <c r="AA74" s="93"/>
      <c r="AB74" s="93"/>
      <c r="AC74" s="93"/>
      <c r="AD74" s="93"/>
      <c r="AE74" s="93"/>
      <c r="AF74" s="93"/>
      <c r="AG74" s="93"/>
    </row>
    <row r="75" spans="1:33" s="1" customFormat="1" ht="12" x14ac:dyDescent="0.3">
      <c r="A75" s="68" t="s">
        <v>128</v>
      </c>
      <c r="B75" s="82">
        <v>256.64516129032302</v>
      </c>
      <c r="C75" s="82">
        <v>280.96666666666698</v>
      </c>
      <c r="D75" s="82">
        <v>255.322580645161</v>
      </c>
      <c r="E75" s="82">
        <v>222.935483870968</v>
      </c>
      <c r="F75" s="82">
        <v>207.78571428571399</v>
      </c>
      <c r="G75" s="82">
        <v>264.90322580645199</v>
      </c>
      <c r="H75" s="82">
        <v>389.1</v>
      </c>
      <c r="I75" s="82">
        <v>361.22580645161298</v>
      </c>
      <c r="J75" s="82">
        <v>373.66666666666703</v>
      </c>
      <c r="K75" s="82">
        <v>385.5</v>
      </c>
      <c r="L75" s="82">
        <v>0</v>
      </c>
      <c r="M75" s="82">
        <v>0</v>
      </c>
      <c r="N75" s="82">
        <v>291.24727272727301</v>
      </c>
      <c r="O75" s="22"/>
      <c r="P75" s="204"/>
      <c r="Q75" s="204"/>
      <c r="R75" s="204"/>
      <c r="S75" s="204"/>
      <c r="T75" s="204"/>
      <c r="U75" s="204"/>
      <c r="V75" s="92"/>
      <c r="W75" s="93"/>
      <c r="X75" s="93"/>
      <c r="Y75" s="93"/>
      <c r="Z75" s="99"/>
      <c r="AA75" s="93"/>
      <c r="AB75" s="93"/>
      <c r="AC75" s="93"/>
      <c r="AD75" s="93"/>
      <c r="AG75" s="93"/>
    </row>
    <row r="76" spans="1:33" s="1" customFormat="1" ht="12" x14ac:dyDescent="0.3">
      <c r="A76" s="66" t="s">
        <v>150</v>
      </c>
      <c r="B76" s="75">
        <v>22798.870967741899</v>
      </c>
      <c r="C76" s="76">
        <v>23336.5333333333</v>
      </c>
      <c r="D76" s="75">
        <v>21567.870967741899</v>
      </c>
      <c r="E76" s="76">
        <v>21455.032258064501</v>
      </c>
      <c r="F76" s="75">
        <v>19772.571428571398</v>
      </c>
      <c r="G76" s="76">
        <v>19947.064516129001</v>
      </c>
      <c r="H76" s="76">
        <v>19703</v>
      </c>
      <c r="I76" s="75">
        <v>23799.838709677399</v>
      </c>
      <c r="J76" s="76">
        <v>24301.833333333299</v>
      </c>
      <c r="K76" s="75">
        <v>23333.5</v>
      </c>
      <c r="L76" s="75">
        <v>0</v>
      </c>
      <c r="M76" s="76">
        <v>0</v>
      </c>
      <c r="N76" s="75">
        <v>21880.6145454545</v>
      </c>
      <c r="O76" s="22"/>
      <c r="P76" s="204"/>
      <c r="Q76" s="204"/>
      <c r="R76" s="204"/>
      <c r="S76" s="204"/>
      <c r="T76" s="204"/>
      <c r="U76" s="204"/>
      <c r="V76" s="92"/>
      <c r="W76" s="93"/>
      <c r="X76" s="93"/>
      <c r="Y76" s="93"/>
      <c r="Z76" s="93"/>
      <c r="AA76" s="93"/>
      <c r="AB76" s="93"/>
      <c r="AC76" s="93"/>
      <c r="AD76" s="93"/>
      <c r="AG76" s="93"/>
    </row>
    <row r="77" spans="1:33" s="1" customFormat="1" ht="12" x14ac:dyDescent="0.3">
      <c r="A77" s="67" t="s">
        <v>67</v>
      </c>
      <c r="B77" s="82">
        <v>4642.77419354839</v>
      </c>
      <c r="C77" s="82">
        <v>4634.8666666666704</v>
      </c>
      <c r="D77" s="82">
        <v>4574.0322580645197</v>
      </c>
      <c r="E77" s="82">
        <v>4674.3225806451601</v>
      </c>
      <c r="F77" s="82">
        <v>4791.0357142857101</v>
      </c>
      <c r="G77" s="82">
        <v>4806.6129032258104</v>
      </c>
      <c r="H77" s="82">
        <v>4937.9333333333298</v>
      </c>
      <c r="I77" s="82">
        <v>5314.0322580645197</v>
      </c>
      <c r="J77" s="82">
        <v>5535.3</v>
      </c>
      <c r="K77" s="82">
        <v>5482.5</v>
      </c>
      <c r="L77" s="82">
        <v>0</v>
      </c>
      <c r="M77" s="82">
        <v>0</v>
      </c>
      <c r="N77" s="82">
        <v>4882.6254545454503</v>
      </c>
      <c r="O77" s="22"/>
      <c r="P77" s="204"/>
      <c r="Q77" s="204"/>
      <c r="R77" s="93"/>
      <c r="S77" s="204"/>
      <c r="T77" s="204"/>
      <c r="U77" s="204"/>
      <c r="V77" s="92"/>
      <c r="W77" s="93"/>
      <c r="X77" s="93"/>
      <c r="Y77" s="93"/>
      <c r="Z77" s="93"/>
      <c r="AA77" s="93"/>
      <c r="AB77" s="93"/>
    </row>
    <row r="78" spans="1:33" s="1" customFormat="1" ht="12" x14ac:dyDescent="0.3">
      <c r="A78" s="68" t="s">
        <v>99</v>
      </c>
      <c r="B78" s="82">
        <v>996.87096774193503</v>
      </c>
      <c r="C78" s="82">
        <v>892.5</v>
      </c>
      <c r="D78" s="82">
        <v>874.12903225806497</v>
      </c>
      <c r="E78" s="82">
        <v>893.38709677419399</v>
      </c>
      <c r="F78" s="82">
        <v>1002.96428571428</v>
      </c>
      <c r="G78" s="82">
        <v>1062.8064516129</v>
      </c>
      <c r="H78" s="82">
        <v>1147.4000000000001</v>
      </c>
      <c r="I78" s="82">
        <v>1289.3548387096801</v>
      </c>
      <c r="J78" s="82">
        <v>1384.56666666667</v>
      </c>
      <c r="K78" s="82">
        <v>1414.5</v>
      </c>
      <c r="L78" s="82">
        <v>0</v>
      </c>
      <c r="M78" s="82">
        <v>0</v>
      </c>
      <c r="N78" s="82">
        <v>1062.76</v>
      </c>
      <c r="O78" s="22"/>
      <c r="P78" s="204"/>
      <c r="Q78" s="204"/>
      <c r="R78" s="182"/>
      <c r="S78" s="204"/>
      <c r="T78" s="204"/>
      <c r="U78" s="204"/>
      <c r="V78" s="92"/>
      <c r="W78" s="93"/>
      <c r="X78" s="93"/>
      <c r="Y78" s="93"/>
      <c r="Z78" s="93"/>
      <c r="AA78" s="93"/>
      <c r="AB78" s="93"/>
    </row>
    <row r="79" spans="1:33" s="1" customFormat="1" ht="12" x14ac:dyDescent="0.3">
      <c r="A79" s="68" t="s">
        <v>128</v>
      </c>
      <c r="B79" s="82">
        <v>17159.225806451599</v>
      </c>
      <c r="C79" s="82">
        <v>17809.166666666701</v>
      </c>
      <c r="D79" s="82">
        <v>16119.7096774194</v>
      </c>
      <c r="E79" s="82">
        <v>15887.322580645199</v>
      </c>
      <c r="F79" s="82">
        <v>13978.5714285714</v>
      </c>
      <c r="G79" s="82">
        <v>14077.6451612903</v>
      </c>
      <c r="H79" s="82">
        <v>13617.666666666701</v>
      </c>
      <c r="I79" s="82">
        <v>17196.451612903202</v>
      </c>
      <c r="J79" s="82">
        <v>17381.9666666667</v>
      </c>
      <c r="K79" s="82">
        <v>16436.5</v>
      </c>
      <c r="L79" s="82">
        <v>0</v>
      </c>
      <c r="M79" s="82">
        <v>0</v>
      </c>
      <c r="N79" s="82">
        <v>15935.229090909101</v>
      </c>
      <c r="O79" s="22"/>
      <c r="P79" s="204"/>
      <c r="Q79" s="204"/>
      <c r="R79" s="182"/>
      <c r="S79" s="182"/>
      <c r="T79" s="204"/>
      <c r="U79" s="204"/>
      <c r="V79" s="92"/>
      <c r="W79" s="93"/>
      <c r="X79" s="93"/>
      <c r="Y79" s="93"/>
      <c r="Z79" s="93"/>
      <c r="AA79" s="93"/>
      <c r="AB79" s="93"/>
    </row>
    <row r="80" spans="1:33" s="1" customFormat="1" ht="12" x14ac:dyDescent="0.3">
      <c r="A80" s="63"/>
      <c r="F80" s="6"/>
      <c r="G80" s="6"/>
      <c r="H80" s="6"/>
      <c r="I80" s="6"/>
      <c r="J80" s="6"/>
      <c r="K80" s="6"/>
      <c r="L80" s="22"/>
      <c r="M80" s="22"/>
      <c r="N80" s="22"/>
      <c r="O80" s="22"/>
      <c r="P80" s="204"/>
      <c r="Q80" s="204"/>
      <c r="R80" s="204"/>
      <c r="S80" s="182"/>
      <c r="T80" s="204"/>
      <c r="U80" s="204"/>
      <c r="V80" s="92"/>
      <c r="W80" s="93"/>
      <c r="X80" s="93"/>
      <c r="Y80" s="93"/>
      <c r="Z80" s="93"/>
      <c r="AA80" s="93"/>
      <c r="AB80" s="93"/>
    </row>
    <row r="81" spans="1:34" s="1" customFormat="1" ht="12" customHeight="1" x14ac:dyDescent="0.3">
      <c r="A81" s="301"/>
      <c r="B81" s="302"/>
      <c r="C81" s="302"/>
      <c r="D81" s="302"/>
      <c r="E81" s="302"/>
      <c r="F81" s="302"/>
      <c r="G81" s="302"/>
      <c r="H81" s="302"/>
      <c r="I81" s="302"/>
      <c r="J81" s="302"/>
      <c r="K81" s="302"/>
      <c r="L81" s="302"/>
      <c r="M81" s="302"/>
      <c r="N81" s="302"/>
      <c r="O81" s="302"/>
      <c r="P81" s="302"/>
      <c r="Q81" s="302"/>
      <c r="R81" s="302"/>
      <c r="S81" s="302"/>
      <c r="T81" s="302"/>
      <c r="U81" s="302"/>
      <c r="V81" s="303"/>
    </row>
    <row r="82" spans="1:34" s="1" customFormat="1" ht="12" x14ac:dyDescent="0.3">
      <c r="A82" s="63"/>
      <c r="F82" s="6"/>
      <c r="G82" s="6"/>
      <c r="H82" s="6"/>
      <c r="I82" s="6"/>
      <c r="J82" s="6"/>
      <c r="K82" s="6"/>
      <c r="L82" s="22"/>
      <c r="M82" s="22"/>
      <c r="N82" s="22"/>
      <c r="O82" s="22"/>
      <c r="P82" s="22"/>
      <c r="Q82" s="22"/>
      <c r="R82" s="22"/>
      <c r="S82" s="22"/>
      <c r="T82" s="22"/>
      <c r="U82" s="22"/>
      <c r="V82" s="26"/>
      <c r="AA82" s="91"/>
      <c r="AB82" s="91"/>
      <c r="AC82" s="91"/>
      <c r="AD82" s="91"/>
      <c r="AE82" s="91"/>
      <c r="AF82" s="91"/>
      <c r="AG82" s="91"/>
    </row>
    <row r="83" spans="1:34" s="1" customFormat="1" ht="24.75" customHeight="1" x14ac:dyDescent="0.3">
      <c r="A83" s="304" t="s">
        <v>797</v>
      </c>
      <c r="B83" s="300"/>
      <c r="C83" s="300"/>
      <c r="D83" s="300"/>
      <c r="E83" s="300"/>
      <c r="F83" s="300"/>
      <c r="G83" s="300"/>
      <c r="H83" s="300"/>
      <c r="I83" s="300"/>
      <c r="J83" s="300"/>
      <c r="K83" s="300"/>
      <c r="L83" s="300"/>
      <c r="M83" s="300"/>
      <c r="N83" s="300"/>
      <c r="O83" s="22"/>
      <c r="P83" s="22"/>
      <c r="Q83" s="191"/>
      <c r="R83" s="191"/>
      <c r="S83" s="191"/>
      <c r="T83" s="191"/>
      <c r="U83" s="191"/>
      <c r="V83" s="90"/>
      <c r="W83" s="91"/>
      <c r="X83" s="91"/>
      <c r="Y83" s="91"/>
      <c r="Z83" s="91"/>
      <c r="AA83" s="91"/>
      <c r="AB83" s="91"/>
    </row>
    <row r="84" spans="1:34" s="1" customFormat="1" ht="12" x14ac:dyDescent="0.3">
      <c r="A84" s="166" t="s">
        <v>132</v>
      </c>
      <c r="B84" s="166" t="s">
        <v>133</v>
      </c>
      <c r="C84" s="166" t="s">
        <v>134</v>
      </c>
      <c r="D84" s="166" t="s">
        <v>135</v>
      </c>
      <c r="E84" s="166" t="s">
        <v>136</v>
      </c>
      <c r="F84" s="166" t="s">
        <v>137</v>
      </c>
      <c r="G84" s="166" t="s">
        <v>138</v>
      </c>
      <c r="H84" s="166" t="s">
        <v>139</v>
      </c>
      <c r="I84" s="166" t="s">
        <v>140</v>
      </c>
      <c r="J84" s="166" t="s">
        <v>141</v>
      </c>
      <c r="K84" s="166" t="s">
        <v>143</v>
      </c>
      <c r="L84" s="166" t="s">
        <v>144</v>
      </c>
      <c r="M84" s="166" t="s">
        <v>145</v>
      </c>
      <c r="N84" s="166" t="s">
        <v>151</v>
      </c>
      <c r="O84" s="22"/>
      <c r="P84" s="191"/>
      <c r="Q84" s="191"/>
      <c r="R84" s="191"/>
      <c r="S84" s="191"/>
      <c r="T84" s="191"/>
      <c r="U84" s="191"/>
      <c r="V84" s="90"/>
      <c r="W84" s="91"/>
      <c r="X84" s="91"/>
      <c r="Y84" s="91"/>
      <c r="Z84" s="91"/>
      <c r="AA84" s="91"/>
      <c r="AB84" s="91"/>
      <c r="AC84" s="93"/>
      <c r="AD84" s="93"/>
      <c r="AE84" s="93"/>
      <c r="AF84" s="93"/>
      <c r="AG84" s="93"/>
      <c r="AH84" s="93"/>
    </row>
    <row r="85" spans="1:34" s="1" customFormat="1" ht="12.75" customHeight="1" x14ac:dyDescent="0.3">
      <c r="A85" s="66" t="s">
        <v>148</v>
      </c>
      <c r="B85" s="77">
        <v>21.6348259592273</v>
      </c>
      <c r="C85" s="78">
        <v>21.759829774851799</v>
      </c>
      <c r="D85" s="77">
        <v>21.8505248176481</v>
      </c>
      <c r="E85" s="78">
        <v>22.992909043158502</v>
      </c>
      <c r="F85" s="77">
        <v>19.200124662372701</v>
      </c>
      <c r="G85" s="78">
        <v>20.3020085504557</v>
      </c>
      <c r="H85" s="78">
        <v>20.9008075076386</v>
      </c>
      <c r="I85" s="77">
        <v>21.856352014610199</v>
      </c>
      <c r="J85" s="78">
        <v>26.356666666666701</v>
      </c>
      <c r="K85" s="77">
        <v>23.988059701492499</v>
      </c>
      <c r="L85" s="77">
        <v>0</v>
      </c>
      <c r="M85" s="78">
        <v>0</v>
      </c>
      <c r="N85" s="77">
        <v>21.785295148011901</v>
      </c>
      <c r="O85" s="22"/>
      <c r="P85" s="22"/>
      <c r="Q85" s="191"/>
      <c r="R85" s="191"/>
      <c r="S85" s="191"/>
      <c r="T85" s="191"/>
      <c r="U85" s="191"/>
      <c r="V85" s="90"/>
      <c r="W85" s="91"/>
      <c r="X85" s="91"/>
      <c r="Y85" s="91"/>
      <c r="Z85" s="91"/>
      <c r="AA85" s="91"/>
      <c r="AB85" s="91"/>
      <c r="AC85" s="93"/>
      <c r="AD85" s="93"/>
      <c r="AE85" s="93"/>
      <c r="AF85" s="93"/>
      <c r="AG85" s="93"/>
      <c r="AH85" s="93"/>
    </row>
    <row r="86" spans="1:34" s="1" customFormat="1" ht="12" x14ac:dyDescent="0.3">
      <c r="A86" s="67" t="s">
        <v>67</v>
      </c>
      <c r="B86" s="83">
        <v>32.3762376237624</v>
      </c>
      <c r="C86" s="83">
        <v>31.420774647887299</v>
      </c>
      <c r="D86" s="83">
        <v>35.723101265822798</v>
      </c>
      <c r="E86" s="83">
        <v>28.286231884058001</v>
      </c>
      <c r="F86" s="83">
        <v>37.646601941747598</v>
      </c>
      <c r="G86" s="83">
        <v>35.380555555555603</v>
      </c>
      <c r="H86" s="83">
        <v>24.309309309309299</v>
      </c>
      <c r="I86" s="83">
        <v>25.1008064516129</v>
      </c>
      <c r="J86" s="83">
        <v>29.627525252525199</v>
      </c>
      <c r="K86" s="83">
        <v>20.7368421052632</v>
      </c>
      <c r="L86" s="83">
        <v>0</v>
      </c>
      <c r="M86" s="83">
        <v>0</v>
      </c>
      <c r="N86" s="83">
        <v>30.735872022256999</v>
      </c>
      <c r="O86" s="22"/>
      <c r="P86" s="22"/>
      <c r="Q86" s="22"/>
      <c r="R86" s="191"/>
      <c r="S86" s="191"/>
      <c r="T86" s="191"/>
      <c r="U86" s="191"/>
      <c r="V86" s="90"/>
      <c r="W86" s="91"/>
      <c r="X86" s="91"/>
      <c r="Y86" s="91"/>
      <c r="Z86" s="91"/>
      <c r="AA86" s="93"/>
      <c r="AB86" s="93"/>
      <c r="AC86" s="99"/>
      <c r="AD86" s="93"/>
      <c r="AE86" s="93"/>
      <c r="AF86" s="93"/>
      <c r="AH86" s="93"/>
    </row>
    <row r="87" spans="1:34" s="1" customFormat="1" ht="12" x14ac:dyDescent="0.3">
      <c r="A87" s="68" t="s">
        <v>99</v>
      </c>
      <c r="B87" s="83">
        <v>34.655303030303003</v>
      </c>
      <c r="C87" s="83">
        <v>48.911242603550299</v>
      </c>
      <c r="D87" s="83">
        <v>30.9920844327177</v>
      </c>
      <c r="E87" s="83">
        <v>34.8010752688172</v>
      </c>
      <c r="F87" s="83">
        <v>24.849840255591101</v>
      </c>
      <c r="G87" s="83">
        <v>28.576555023923401</v>
      </c>
      <c r="H87" s="83">
        <v>31.8774193548387</v>
      </c>
      <c r="I87" s="83">
        <v>33.5</v>
      </c>
      <c r="J87" s="83">
        <v>35.066390041493797</v>
      </c>
      <c r="K87" s="83">
        <v>43.619047619047599</v>
      </c>
      <c r="L87" s="83">
        <v>0</v>
      </c>
      <c r="M87" s="83">
        <v>0</v>
      </c>
      <c r="N87" s="83">
        <v>33.546691176470603</v>
      </c>
      <c r="O87" s="22"/>
      <c r="P87" s="22"/>
      <c r="Q87" s="191"/>
      <c r="R87" s="191"/>
      <c r="S87" s="191"/>
      <c r="T87" s="191"/>
      <c r="U87" s="191"/>
      <c r="V87" s="90"/>
      <c r="W87" s="91"/>
      <c r="X87" s="91"/>
      <c r="AA87" s="93"/>
      <c r="AB87" s="93"/>
      <c r="AC87" s="93"/>
      <c r="AD87" s="93"/>
      <c r="AE87" s="93"/>
      <c r="AF87" s="93"/>
      <c r="AG87" s="93"/>
      <c r="AH87" s="93"/>
    </row>
    <row r="88" spans="1:34" s="1" customFormat="1" ht="12" x14ac:dyDescent="0.3">
      <c r="A88" s="68" t="s">
        <v>128</v>
      </c>
      <c r="B88" s="83">
        <v>21.2263907452643</v>
      </c>
      <c r="C88" s="83">
        <v>21.208259675781399</v>
      </c>
      <c r="D88" s="83">
        <v>21.3990551413597</v>
      </c>
      <c r="E88" s="83">
        <v>22.7613985887462</v>
      </c>
      <c r="F88" s="83">
        <v>18.715195593234899</v>
      </c>
      <c r="G88" s="83">
        <v>19.696863375042302</v>
      </c>
      <c r="H88" s="83">
        <v>20.573881973259599</v>
      </c>
      <c r="I88" s="83">
        <v>21.5341844143272</v>
      </c>
      <c r="J88" s="83">
        <v>26.094196003805902</v>
      </c>
      <c r="K88" s="83">
        <v>23.743257820927699</v>
      </c>
      <c r="L88" s="83">
        <v>0</v>
      </c>
      <c r="M88" s="83">
        <v>0</v>
      </c>
      <c r="N88" s="83">
        <v>21.361725018142302</v>
      </c>
      <c r="O88" s="22"/>
      <c r="P88" s="191"/>
      <c r="Q88" s="191"/>
      <c r="R88" s="191"/>
      <c r="S88" s="191"/>
      <c r="T88" s="191"/>
      <c r="U88" s="191"/>
      <c r="V88" s="90"/>
      <c r="W88" s="91"/>
      <c r="X88" s="91"/>
      <c r="Y88" s="91"/>
      <c r="Z88" s="91"/>
    </row>
    <row r="89" spans="1:34" s="1" customFormat="1" ht="12" x14ac:dyDescent="0.3">
      <c r="A89" s="66" t="s">
        <v>149</v>
      </c>
      <c r="B89" s="77">
        <v>33.3432801295397</v>
      </c>
      <c r="C89" s="78">
        <v>36.182800643826198</v>
      </c>
      <c r="D89" s="77">
        <v>48.226815338591202</v>
      </c>
      <c r="E89" s="78">
        <v>41.825777777777802</v>
      </c>
      <c r="F89" s="77">
        <v>45.6865796054459</v>
      </c>
      <c r="G89" s="78">
        <v>38.586122945830802</v>
      </c>
      <c r="H89" s="78">
        <v>34.416411512553601</v>
      </c>
      <c r="I89" s="77">
        <v>33.992142705457603</v>
      </c>
      <c r="J89" s="78">
        <v>37.5236087689713</v>
      </c>
      <c r="K89" s="77">
        <v>33.378299120234601</v>
      </c>
      <c r="L89" s="77">
        <v>0</v>
      </c>
      <c r="M89" s="78">
        <v>0</v>
      </c>
      <c r="N89" s="77">
        <v>38.327898318141003</v>
      </c>
      <c r="O89" s="22"/>
      <c r="P89" s="191"/>
      <c r="Q89" s="191"/>
      <c r="R89" s="204"/>
      <c r="S89" s="204"/>
      <c r="T89" s="204"/>
      <c r="U89" s="204"/>
      <c r="V89" s="26"/>
      <c r="Z89" s="91"/>
      <c r="AA89" s="91"/>
      <c r="AB89" s="91"/>
      <c r="AC89" s="91"/>
      <c r="AD89" s="91"/>
      <c r="AE89" s="91"/>
      <c r="AF89" s="91"/>
    </row>
    <row r="90" spans="1:34" s="1" customFormat="1" ht="12" x14ac:dyDescent="0.3">
      <c r="A90" s="67" t="s">
        <v>67</v>
      </c>
      <c r="B90" s="83">
        <v>53.778069025775402</v>
      </c>
      <c r="C90" s="83">
        <v>56.501692047377297</v>
      </c>
      <c r="D90" s="83">
        <v>65.649625385632405</v>
      </c>
      <c r="E90" s="83">
        <v>56.655290102389102</v>
      </c>
      <c r="F90" s="83">
        <v>59.683438155136301</v>
      </c>
      <c r="G90" s="83">
        <v>55.046566961250797</v>
      </c>
      <c r="H90" s="83">
        <v>47.822025230139801</v>
      </c>
      <c r="I90" s="83">
        <v>46.281847708408499</v>
      </c>
      <c r="J90" s="83">
        <v>48.125</v>
      </c>
      <c r="K90" s="83">
        <v>38.868312757201601</v>
      </c>
      <c r="L90" s="83">
        <v>0</v>
      </c>
      <c r="M90" s="83">
        <v>0</v>
      </c>
      <c r="N90" s="83">
        <v>53.703617671097298</v>
      </c>
      <c r="O90" s="22"/>
      <c r="P90" s="191"/>
      <c r="Q90" s="191"/>
      <c r="R90" s="191"/>
      <c r="S90" s="191"/>
      <c r="T90" s="191"/>
      <c r="U90" s="204"/>
      <c r="V90" s="90"/>
      <c r="W90" s="91"/>
      <c r="X90" s="91"/>
      <c r="Y90" s="91"/>
      <c r="Z90" s="91"/>
      <c r="AA90" s="91"/>
      <c r="AB90" s="91"/>
      <c r="AC90" s="91"/>
    </row>
    <row r="91" spans="1:34" s="1" customFormat="1" ht="12" customHeight="1" x14ac:dyDescent="0.3">
      <c r="A91" s="68" t="s">
        <v>99</v>
      </c>
      <c r="B91" s="83">
        <v>22.4211382113821</v>
      </c>
      <c r="C91" s="83">
        <v>36.904761904761898</v>
      </c>
      <c r="D91" s="83">
        <v>53</v>
      </c>
      <c r="E91" s="83">
        <v>47.994252873563198</v>
      </c>
      <c r="F91" s="83">
        <v>47.821086261980803</v>
      </c>
      <c r="G91" s="83">
        <v>37.031620553359701</v>
      </c>
      <c r="H91" s="83">
        <v>37.548623853210998</v>
      </c>
      <c r="I91" s="83">
        <v>37.429022082018903</v>
      </c>
      <c r="J91" s="83">
        <v>39.093990755007702</v>
      </c>
      <c r="K91" s="83">
        <v>26.5</v>
      </c>
      <c r="L91" s="83">
        <v>0</v>
      </c>
      <c r="M91" s="83">
        <v>0</v>
      </c>
      <c r="N91" s="83">
        <v>38.125912408759099</v>
      </c>
      <c r="O91" s="22"/>
      <c r="P91" s="191"/>
      <c r="Q91" s="191"/>
      <c r="R91" s="204"/>
      <c r="S91" s="204"/>
      <c r="T91" s="204"/>
      <c r="U91" s="204"/>
      <c r="V91" s="90"/>
      <c r="W91" s="91"/>
      <c r="X91" s="91"/>
      <c r="Y91" s="91"/>
      <c r="Z91" s="91"/>
      <c r="AA91" s="91"/>
      <c r="AB91" s="91"/>
    </row>
    <row r="92" spans="1:34" s="1" customFormat="1" ht="12" x14ac:dyDescent="0.3">
      <c r="A92" s="68" t="s">
        <v>128</v>
      </c>
      <c r="B92" s="83">
        <v>5.1134601832276303</v>
      </c>
      <c r="C92" s="83">
        <v>5.71500630517024</v>
      </c>
      <c r="D92" s="83">
        <v>10.1334569045412</v>
      </c>
      <c r="E92" s="83">
        <v>8.4631147540983598</v>
      </c>
      <c r="F92" s="83">
        <v>7.8945615982242003</v>
      </c>
      <c r="G92" s="83">
        <v>6.4186360567184302</v>
      </c>
      <c r="H92" s="83">
        <v>5.5453905700211097</v>
      </c>
      <c r="I92" s="83">
        <v>6.2055214723926397</v>
      </c>
      <c r="J92" s="83">
        <v>7.5479452054794498</v>
      </c>
      <c r="K92" s="83">
        <v>13.807692307692299</v>
      </c>
      <c r="L92" s="83">
        <v>0</v>
      </c>
      <c r="M92" s="83">
        <v>0</v>
      </c>
      <c r="N92" s="83">
        <v>6.8135053915502901</v>
      </c>
      <c r="O92" s="22"/>
      <c r="P92" s="191"/>
      <c r="Q92" s="191"/>
      <c r="R92" s="191"/>
      <c r="S92" s="191"/>
      <c r="T92" s="191"/>
      <c r="U92" s="191"/>
      <c r="V92" s="90"/>
      <c r="W92" s="91"/>
      <c r="X92" s="91"/>
      <c r="Y92" s="91"/>
      <c r="Z92" s="91"/>
      <c r="AA92" s="91"/>
      <c r="AB92" s="91"/>
    </row>
    <row r="93" spans="1:34" s="1" customFormat="1" ht="12" x14ac:dyDescent="0.3">
      <c r="A93" s="66" t="s">
        <v>150</v>
      </c>
      <c r="B93" s="77">
        <v>23.5242450259435</v>
      </c>
      <c r="C93" s="78">
        <v>23.7297280321588</v>
      </c>
      <c r="D93" s="77">
        <v>24.902114404379802</v>
      </c>
      <c r="E93" s="78">
        <v>25.416955875062001</v>
      </c>
      <c r="F93" s="77">
        <v>22.6459297281666</v>
      </c>
      <c r="G93" s="78">
        <v>23.3340847155402</v>
      </c>
      <c r="H93" s="78">
        <v>23.751496103672402</v>
      </c>
      <c r="I93" s="77">
        <v>24.426971346318201</v>
      </c>
      <c r="J93" s="78">
        <v>28.597233970563298</v>
      </c>
      <c r="K93" s="77">
        <v>26.367013372956901</v>
      </c>
      <c r="L93" s="77">
        <v>0</v>
      </c>
      <c r="M93" s="78">
        <v>0</v>
      </c>
      <c r="N93" s="77">
        <v>24.420605475540899</v>
      </c>
      <c r="O93" s="22"/>
      <c r="P93" s="22"/>
      <c r="Q93" s="22"/>
      <c r="R93" s="22"/>
      <c r="S93" s="22"/>
      <c r="T93" s="22"/>
      <c r="U93" s="22"/>
      <c r="V93" s="26"/>
    </row>
    <row r="94" spans="1:34" s="1" customFormat="1" ht="12" x14ac:dyDescent="0.3">
      <c r="A94" s="67" t="s">
        <v>67</v>
      </c>
      <c r="B94" s="83">
        <v>49.909806728704403</v>
      </c>
      <c r="C94" s="83">
        <v>51.642905866302897</v>
      </c>
      <c r="D94" s="83">
        <v>59.129955187866202</v>
      </c>
      <c r="E94" s="83">
        <v>50.639262389550503</v>
      </c>
      <c r="F94" s="83">
        <v>55.77</v>
      </c>
      <c r="G94" s="83">
        <v>51.179956308028402</v>
      </c>
      <c r="H94" s="83">
        <v>43.470964156710203</v>
      </c>
      <c r="I94" s="83">
        <v>41.798577524893297</v>
      </c>
      <c r="J94" s="83">
        <v>44.2616033755274</v>
      </c>
      <c r="K94" s="83">
        <v>35.423333333333296</v>
      </c>
      <c r="L94" s="83">
        <v>0</v>
      </c>
      <c r="M94" s="83">
        <v>0</v>
      </c>
      <c r="N94" s="83">
        <v>49.148561969790997</v>
      </c>
      <c r="O94" s="22"/>
      <c r="P94" s="22"/>
      <c r="Q94" s="22"/>
      <c r="R94" s="22"/>
      <c r="S94" s="22"/>
      <c r="T94" s="22"/>
      <c r="U94" s="22"/>
      <c r="V94" s="26"/>
    </row>
    <row r="95" spans="1:34" s="1" customFormat="1" ht="12" x14ac:dyDescent="0.3">
      <c r="A95" s="68" t="s">
        <v>99</v>
      </c>
      <c r="B95" s="83">
        <v>26.095563139931699</v>
      </c>
      <c r="C95" s="83">
        <v>42.4111261872456</v>
      </c>
      <c r="D95" s="83">
        <v>41.218926553672297</v>
      </c>
      <c r="E95" s="83">
        <v>43.398876404494402</v>
      </c>
      <c r="F95" s="83">
        <v>36.3354632587859</v>
      </c>
      <c r="G95" s="83">
        <v>33.206709956709901</v>
      </c>
      <c r="H95" s="83">
        <v>35.492397660818703</v>
      </c>
      <c r="I95" s="83">
        <v>36.317873303167403</v>
      </c>
      <c r="J95" s="83">
        <v>38.003370786516797</v>
      </c>
      <c r="K95" s="83">
        <v>31.865671641791</v>
      </c>
      <c r="L95" s="83">
        <v>0</v>
      </c>
      <c r="M95" s="83">
        <v>0</v>
      </c>
      <c r="N95" s="83">
        <v>36.372606981982003</v>
      </c>
      <c r="O95" s="22"/>
      <c r="P95" s="22"/>
      <c r="Q95" s="22"/>
      <c r="R95" s="22"/>
      <c r="S95" s="22"/>
      <c r="T95" s="22"/>
      <c r="U95" s="22"/>
      <c r="V95" s="26"/>
    </row>
    <row r="96" spans="1:34" s="1" customFormat="1" ht="12" x14ac:dyDescent="0.3">
      <c r="A96" s="68" t="s">
        <v>128</v>
      </c>
      <c r="B96" s="83">
        <v>20.237281536598001</v>
      </c>
      <c r="C96" s="83">
        <v>20.336066446597801</v>
      </c>
      <c r="D96" s="83">
        <v>20.9675930855784</v>
      </c>
      <c r="E96" s="83">
        <v>22.156861895685299</v>
      </c>
      <c r="F96" s="83">
        <v>18.311293396304599</v>
      </c>
      <c r="G96" s="83">
        <v>18.9145482754505</v>
      </c>
      <c r="H96" s="83">
        <v>19.4363181164438</v>
      </c>
      <c r="I96" s="83">
        <v>20.413245850157001</v>
      </c>
      <c r="J96" s="83">
        <v>25.023204303343501</v>
      </c>
      <c r="K96" s="83">
        <v>23.2155260469867</v>
      </c>
      <c r="L96" s="83">
        <v>0</v>
      </c>
      <c r="M96" s="83">
        <v>0</v>
      </c>
      <c r="N96" s="83">
        <v>20.571779600416601</v>
      </c>
      <c r="O96" s="22"/>
      <c r="P96" s="22"/>
      <c r="Q96" s="22"/>
      <c r="R96" s="22"/>
      <c r="S96" s="22"/>
      <c r="T96" s="22"/>
      <c r="U96" s="22"/>
      <c r="V96" s="26"/>
    </row>
    <row r="97" spans="1:33" s="1" customFormat="1" ht="12" x14ac:dyDescent="0.3">
      <c r="A97" s="63"/>
      <c r="F97" s="6"/>
      <c r="G97" s="6"/>
      <c r="H97" s="6"/>
      <c r="I97" s="6"/>
      <c r="J97" s="6"/>
      <c r="K97" s="6"/>
      <c r="L97" s="22"/>
      <c r="M97" s="22"/>
      <c r="N97" s="22"/>
      <c r="O97" s="22"/>
      <c r="P97" s="22"/>
      <c r="Q97" s="22"/>
      <c r="R97" s="22"/>
      <c r="S97" s="22"/>
      <c r="T97" s="22"/>
      <c r="U97" s="22"/>
      <c r="V97" s="26"/>
    </row>
    <row r="98" spans="1:33" s="1" customFormat="1" ht="12" x14ac:dyDescent="0.3">
      <c r="A98" s="301"/>
      <c r="B98" s="302"/>
      <c r="C98" s="302"/>
      <c r="D98" s="302"/>
      <c r="E98" s="302"/>
      <c r="F98" s="302"/>
      <c r="G98" s="302"/>
      <c r="H98" s="302"/>
      <c r="I98" s="302"/>
      <c r="J98" s="302"/>
      <c r="K98" s="302"/>
      <c r="L98" s="302"/>
      <c r="M98" s="302"/>
      <c r="N98" s="302"/>
      <c r="O98" s="302"/>
      <c r="P98" s="302"/>
      <c r="Q98" s="302"/>
      <c r="R98" s="302"/>
      <c r="S98" s="302"/>
      <c r="T98" s="302"/>
      <c r="U98" s="302"/>
      <c r="V98" s="303"/>
    </row>
    <row r="99" spans="1:33" s="1" customFormat="1" ht="12" x14ac:dyDescent="0.3">
      <c r="A99" s="63"/>
      <c r="F99" s="6"/>
      <c r="G99" s="6"/>
      <c r="H99" s="6"/>
      <c r="I99" s="6"/>
      <c r="J99" s="6"/>
      <c r="K99" s="6"/>
      <c r="L99" s="22"/>
      <c r="M99" s="22"/>
      <c r="N99" s="22"/>
      <c r="O99" s="22"/>
      <c r="P99" s="22"/>
      <c r="Q99" s="22"/>
      <c r="R99" s="22"/>
      <c r="S99" s="191"/>
      <c r="T99" s="191"/>
      <c r="U99" s="191"/>
      <c r="V99" s="90"/>
    </row>
    <row r="100" spans="1:33" s="6" customFormat="1" ht="24.75" customHeight="1" x14ac:dyDescent="0.3">
      <c r="A100" s="305" t="s">
        <v>798</v>
      </c>
      <c r="B100" s="306"/>
      <c r="C100" s="306"/>
      <c r="D100" s="306"/>
      <c r="E100" s="306"/>
      <c r="F100" s="306"/>
      <c r="G100" s="306"/>
      <c r="H100" s="306"/>
      <c r="I100" s="306"/>
      <c r="J100" s="306"/>
      <c r="K100" s="306"/>
      <c r="L100" s="306"/>
      <c r="M100" s="306"/>
      <c r="N100" s="306"/>
      <c r="O100" s="22"/>
      <c r="P100" s="191"/>
      <c r="Q100" s="191"/>
      <c r="R100" s="191"/>
      <c r="S100" s="191"/>
      <c r="T100" s="191"/>
      <c r="U100" s="191"/>
      <c r="V100" s="90"/>
      <c r="W100" s="95"/>
      <c r="X100" s="95"/>
      <c r="Y100" s="95"/>
      <c r="Z100" s="95"/>
      <c r="AA100" s="95"/>
      <c r="AB100" s="95"/>
    </row>
    <row r="101" spans="1:33" s="1" customFormat="1" ht="12" x14ac:dyDescent="0.3">
      <c r="A101" s="19" t="s">
        <v>147</v>
      </c>
      <c r="B101" s="166" t="s">
        <v>133</v>
      </c>
      <c r="C101" s="166" t="s">
        <v>134</v>
      </c>
      <c r="D101" s="166" t="s">
        <v>135</v>
      </c>
      <c r="E101" s="166" t="s">
        <v>136</v>
      </c>
      <c r="F101" s="166" t="s">
        <v>137</v>
      </c>
      <c r="G101" s="166" t="s">
        <v>138</v>
      </c>
      <c r="H101" s="166" t="s">
        <v>139</v>
      </c>
      <c r="I101" s="166" t="s">
        <v>140</v>
      </c>
      <c r="J101" s="166" t="s">
        <v>141</v>
      </c>
      <c r="K101" s="166" t="s">
        <v>143</v>
      </c>
      <c r="L101" s="166" t="s">
        <v>144</v>
      </c>
      <c r="M101" s="166" t="s">
        <v>145</v>
      </c>
      <c r="N101" s="166" t="s">
        <v>151</v>
      </c>
      <c r="O101" s="22"/>
      <c r="P101" s="204"/>
      <c r="Q101" s="191"/>
      <c r="R101" s="191"/>
      <c r="S101" s="191"/>
      <c r="T101" s="191"/>
      <c r="U101" s="191"/>
      <c r="V101" s="90"/>
      <c r="W101" s="91"/>
      <c r="X101" s="91"/>
      <c r="Y101" s="91"/>
      <c r="Z101" s="91"/>
      <c r="AA101" s="91"/>
      <c r="AB101" s="91"/>
      <c r="AC101" s="91"/>
      <c r="AD101" s="91"/>
      <c r="AE101" s="91"/>
      <c r="AF101" s="91"/>
    </row>
    <row r="102" spans="1:33" s="1" customFormat="1" ht="12.75" customHeight="1" thickBot="1" x14ac:dyDescent="0.35">
      <c r="A102" s="59" t="s">
        <v>1</v>
      </c>
      <c r="B102" s="79">
        <v>22798.870967741899</v>
      </c>
      <c r="C102" s="80">
        <v>23336.5333333333</v>
      </c>
      <c r="D102" s="79">
        <v>21567.870967741899</v>
      </c>
      <c r="E102" s="80">
        <v>21455.032258064501</v>
      </c>
      <c r="F102" s="79">
        <v>19772.571428571398</v>
      </c>
      <c r="G102" s="80">
        <v>19947.064516129001</v>
      </c>
      <c r="H102" s="80">
        <v>19703</v>
      </c>
      <c r="I102" s="79">
        <v>23799.838709677399</v>
      </c>
      <c r="J102" s="80">
        <v>24301.833333333299</v>
      </c>
      <c r="K102" s="79">
        <v>23333.5</v>
      </c>
      <c r="L102" s="79">
        <v>0</v>
      </c>
      <c r="M102" s="80">
        <v>0</v>
      </c>
      <c r="N102" s="79">
        <v>21880.6145454545</v>
      </c>
      <c r="O102" s="22"/>
      <c r="P102" s="204"/>
      <c r="Q102" s="204"/>
      <c r="R102" s="204"/>
      <c r="S102" s="204"/>
      <c r="T102" s="182"/>
      <c r="U102" s="204"/>
      <c r="V102" s="92"/>
      <c r="W102" s="93"/>
      <c r="X102" s="93"/>
      <c r="Y102" s="93"/>
      <c r="Z102" s="93"/>
      <c r="AA102" s="93"/>
      <c r="AB102" s="93"/>
    </row>
    <row r="103" spans="1:33" s="1" customFormat="1" ht="12.5" thickTop="1" x14ac:dyDescent="0.3">
      <c r="A103" s="60" t="s">
        <v>788</v>
      </c>
      <c r="B103" s="81">
        <v>911.06451612903197</v>
      </c>
      <c r="C103" s="81">
        <v>1060.56666666667</v>
      </c>
      <c r="D103" s="81">
        <v>655.09677419354796</v>
      </c>
      <c r="E103" s="81">
        <v>251</v>
      </c>
      <c r="F103" s="81">
        <v>215.892857142857</v>
      </c>
      <c r="G103" s="81">
        <v>54.16</v>
      </c>
      <c r="H103" s="81">
        <v>0.8</v>
      </c>
      <c r="I103" s="81">
        <v>0</v>
      </c>
      <c r="J103" s="81">
        <v>0</v>
      </c>
      <c r="K103" s="81">
        <v>0</v>
      </c>
      <c r="L103" s="81">
        <v>0</v>
      </c>
      <c r="M103" s="81">
        <v>0</v>
      </c>
      <c r="N103" s="81">
        <v>527.91160220994504</v>
      </c>
      <c r="O103" s="22"/>
      <c r="P103" s="204"/>
      <c r="Q103" s="204"/>
      <c r="R103" s="204"/>
      <c r="S103" s="204"/>
      <c r="T103" s="204"/>
      <c r="U103" s="204"/>
      <c r="V103" s="92"/>
      <c r="W103" s="93"/>
      <c r="X103" s="93"/>
      <c r="Y103" s="93"/>
      <c r="Z103" s="93"/>
      <c r="AA103" s="93"/>
      <c r="AB103" s="93"/>
      <c r="AC103" s="93"/>
      <c r="AD103" s="93"/>
      <c r="AE103" s="93"/>
      <c r="AF103" s="93"/>
      <c r="AG103" s="93"/>
    </row>
    <row r="104" spans="1:33" s="1" customFormat="1" ht="12" x14ac:dyDescent="0.3">
      <c r="A104" s="61" t="s">
        <v>122</v>
      </c>
      <c r="B104" s="82">
        <v>21887.806451612902</v>
      </c>
      <c r="C104" s="82">
        <v>22275.9666666667</v>
      </c>
      <c r="D104" s="82">
        <v>20912.774193548401</v>
      </c>
      <c r="E104" s="82">
        <v>21204.032258064501</v>
      </c>
      <c r="F104" s="82">
        <v>19556.678571428602</v>
      </c>
      <c r="G104" s="82">
        <v>19903.3870967742</v>
      </c>
      <c r="H104" s="82">
        <v>19702.866666666701</v>
      </c>
      <c r="I104" s="82">
        <v>23799.838709677399</v>
      </c>
      <c r="J104" s="82">
        <v>24301.833333333299</v>
      </c>
      <c r="K104" s="82">
        <v>23333.5</v>
      </c>
      <c r="L104" s="82">
        <v>0</v>
      </c>
      <c r="M104" s="82">
        <v>0</v>
      </c>
      <c r="N104" s="82">
        <v>21533.1527272727</v>
      </c>
      <c r="O104" s="22"/>
      <c r="P104" s="204"/>
      <c r="Q104" s="204"/>
      <c r="R104" s="204"/>
      <c r="S104" s="204"/>
      <c r="T104" s="204"/>
      <c r="U104" s="204"/>
      <c r="V104" s="92"/>
      <c r="W104" s="93"/>
      <c r="X104" s="93"/>
      <c r="Y104" s="93"/>
      <c r="Z104" s="93"/>
      <c r="AA104" s="91"/>
      <c r="AB104" s="93"/>
      <c r="AF104" s="93"/>
      <c r="AG104" s="93"/>
    </row>
    <row r="105" spans="1:33" s="3" customFormat="1" ht="23.25" customHeight="1" x14ac:dyDescent="0.3">
      <c r="A105" s="63"/>
      <c r="B105" s="1"/>
      <c r="C105" s="1"/>
      <c r="D105" s="1"/>
      <c r="E105" s="1"/>
      <c r="F105" s="6"/>
      <c r="G105" s="6"/>
      <c r="H105" s="6"/>
      <c r="I105" s="6"/>
      <c r="J105" s="6"/>
      <c r="K105" s="6"/>
      <c r="L105" s="22"/>
      <c r="M105" s="22"/>
      <c r="N105" s="22"/>
      <c r="O105" s="22"/>
      <c r="P105" s="204"/>
      <c r="Q105" s="204"/>
      <c r="R105" s="204"/>
      <c r="S105" s="204"/>
      <c r="T105" s="204"/>
      <c r="U105" s="204"/>
      <c r="V105" s="92"/>
      <c r="W105" s="94"/>
      <c r="X105" s="94"/>
      <c r="Y105" s="94"/>
      <c r="Z105" s="94"/>
      <c r="AA105" s="94"/>
      <c r="AB105" s="94"/>
      <c r="AC105" s="94"/>
      <c r="AD105" s="94"/>
      <c r="AE105" s="94"/>
      <c r="AF105" s="94"/>
      <c r="AG105" s="94"/>
    </row>
    <row r="106" spans="1:33" s="1" customFormat="1" ht="12.75" customHeight="1" x14ac:dyDescent="0.3">
      <c r="A106" s="305" t="s">
        <v>799</v>
      </c>
      <c r="B106" s="306"/>
      <c r="C106" s="306"/>
      <c r="D106" s="306"/>
      <c r="E106" s="306"/>
      <c r="F106" s="306"/>
      <c r="G106" s="306"/>
      <c r="H106" s="306"/>
      <c r="I106" s="306"/>
      <c r="J106" s="306"/>
      <c r="K106" s="306"/>
      <c r="L106" s="306"/>
      <c r="M106" s="306"/>
      <c r="N106" s="306"/>
      <c r="O106" s="22"/>
      <c r="P106" s="22"/>
      <c r="Q106" s="204"/>
      <c r="R106" s="204"/>
      <c r="S106" s="191"/>
      <c r="T106" s="191"/>
      <c r="U106" s="191"/>
      <c r="V106" s="92"/>
      <c r="W106" s="93"/>
      <c r="X106" s="93"/>
      <c r="Y106" s="93"/>
      <c r="Z106" s="93"/>
      <c r="AA106" s="93"/>
    </row>
    <row r="107" spans="1:33" s="1" customFormat="1" ht="12.75" customHeight="1" x14ac:dyDescent="0.3">
      <c r="A107" s="19" t="s">
        <v>147</v>
      </c>
      <c r="B107" s="166" t="s">
        <v>133</v>
      </c>
      <c r="C107" s="166" t="s">
        <v>134</v>
      </c>
      <c r="D107" s="166" t="s">
        <v>135</v>
      </c>
      <c r="E107" s="166" t="s">
        <v>136</v>
      </c>
      <c r="F107" s="166" t="s">
        <v>137</v>
      </c>
      <c r="G107" s="166" t="s">
        <v>138</v>
      </c>
      <c r="H107" s="166" t="s">
        <v>139</v>
      </c>
      <c r="I107" s="166" t="s">
        <v>140</v>
      </c>
      <c r="J107" s="166" t="s">
        <v>141</v>
      </c>
      <c r="K107" s="166" t="s">
        <v>143</v>
      </c>
      <c r="L107" s="166" t="s">
        <v>144</v>
      </c>
      <c r="M107" s="166" t="s">
        <v>145</v>
      </c>
      <c r="N107" s="166" t="s">
        <v>151</v>
      </c>
      <c r="O107" s="22"/>
      <c r="P107" s="191"/>
      <c r="Q107" s="191"/>
      <c r="R107" s="191"/>
      <c r="S107" s="191"/>
      <c r="T107" s="191"/>
      <c r="U107" s="191"/>
      <c r="V107" s="90"/>
      <c r="W107" s="91"/>
      <c r="X107" s="91"/>
      <c r="Y107" s="91"/>
      <c r="Z107" s="91"/>
      <c r="AA107" s="91"/>
      <c r="AB107" s="91"/>
      <c r="AC107" s="91"/>
      <c r="AD107" s="91"/>
      <c r="AE107" s="91"/>
      <c r="AF107" s="91"/>
    </row>
    <row r="108" spans="1:33" s="6" customFormat="1" ht="14.25" customHeight="1" thickBot="1" x14ac:dyDescent="0.35">
      <c r="A108" s="59" t="s">
        <v>1</v>
      </c>
      <c r="B108" s="84">
        <v>23.5242450259435</v>
      </c>
      <c r="C108" s="85">
        <v>23.7297280321588</v>
      </c>
      <c r="D108" s="84">
        <v>24.902114404379802</v>
      </c>
      <c r="E108" s="85">
        <v>25.416955875062001</v>
      </c>
      <c r="F108" s="84">
        <v>22.6459297281666</v>
      </c>
      <c r="G108" s="85">
        <v>23.3340847155402</v>
      </c>
      <c r="H108" s="85">
        <v>23.751496103672402</v>
      </c>
      <c r="I108" s="84">
        <v>24.426971346318201</v>
      </c>
      <c r="J108" s="85">
        <v>28.597233970563298</v>
      </c>
      <c r="K108" s="84">
        <v>26.367013372956901</v>
      </c>
      <c r="L108" s="84">
        <v>0</v>
      </c>
      <c r="M108" s="84">
        <v>0</v>
      </c>
      <c r="N108" s="84">
        <v>24.420605475540899</v>
      </c>
      <c r="P108" s="95"/>
      <c r="Q108" s="95"/>
      <c r="R108" s="95"/>
      <c r="S108" s="95"/>
      <c r="T108" s="95"/>
      <c r="U108" s="95"/>
      <c r="V108" s="205"/>
      <c r="W108" s="95"/>
      <c r="X108" s="95"/>
      <c r="Y108" s="95"/>
      <c r="Z108" s="95"/>
      <c r="AA108" s="206"/>
      <c r="AB108" s="95"/>
    </row>
    <row r="109" spans="1:33" s="1" customFormat="1" ht="12.5" thickTop="1" x14ac:dyDescent="0.3">
      <c r="A109" s="60" t="s">
        <v>788</v>
      </c>
      <c r="B109" s="86">
        <v>3.9145090376160199</v>
      </c>
      <c r="C109" s="86">
        <v>2.8885625114742099</v>
      </c>
      <c r="D109" s="86">
        <v>3.3185759926973999</v>
      </c>
      <c r="E109" s="86">
        <v>5.6787330316742102</v>
      </c>
      <c r="F109" s="86">
        <v>5.7940161104718104</v>
      </c>
      <c r="G109" s="86">
        <v>3.8763157894736802</v>
      </c>
      <c r="H109" s="86">
        <v>0</v>
      </c>
      <c r="I109" s="86">
        <v>0</v>
      </c>
      <c r="J109" s="86">
        <v>0</v>
      </c>
      <c r="K109" s="86">
        <v>0</v>
      </c>
      <c r="L109" s="86">
        <v>0</v>
      </c>
      <c r="M109" s="86">
        <v>0</v>
      </c>
      <c r="N109" s="86">
        <v>3.61190023487306</v>
      </c>
      <c r="O109" s="22"/>
      <c r="P109" s="22"/>
      <c r="Q109" s="22"/>
      <c r="R109" s="22"/>
      <c r="S109" s="22"/>
      <c r="T109" s="22"/>
      <c r="U109" s="22"/>
      <c r="V109" s="207"/>
    </row>
    <row r="110" spans="1:33" s="1" customFormat="1" ht="12.75" customHeight="1" x14ac:dyDescent="0.3">
      <c r="A110" s="61" t="s">
        <v>122</v>
      </c>
      <c r="B110" s="83">
        <v>29.356450987989099</v>
      </c>
      <c r="C110" s="83">
        <v>28.0306118583065</v>
      </c>
      <c r="D110" s="83">
        <v>28.353905109488998</v>
      </c>
      <c r="E110" s="83">
        <v>25.928985053603601</v>
      </c>
      <c r="F110" s="83">
        <v>23.192461280089599</v>
      </c>
      <c r="G110" s="83">
        <v>23.586068227515899</v>
      </c>
      <c r="H110" s="83">
        <v>23.751496103672402</v>
      </c>
      <c r="I110" s="83">
        <v>24.426971346318201</v>
      </c>
      <c r="J110" s="83">
        <v>28.597233970563298</v>
      </c>
      <c r="K110" s="83">
        <v>26.367013372956901</v>
      </c>
      <c r="L110" s="83">
        <v>0</v>
      </c>
      <c r="M110" s="83">
        <v>0</v>
      </c>
      <c r="N110" s="83">
        <v>26.0628058979553</v>
      </c>
      <c r="O110" s="22"/>
      <c r="P110" s="22"/>
      <c r="Q110" s="22"/>
      <c r="R110" s="191"/>
      <c r="S110" s="191"/>
      <c r="T110" s="191"/>
      <c r="U110" s="191"/>
      <c r="V110" s="208"/>
      <c r="W110" s="91"/>
      <c r="X110" s="91"/>
      <c r="Y110" s="91"/>
      <c r="Z110" s="91"/>
      <c r="AA110" s="91"/>
      <c r="AB110" s="91"/>
      <c r="AC110" s="91"/>
    </row>
    <row r="111" spans="1:33" s="1" customFormat="1" ht="12.75" customHeight="1" x14ac:dyDescent="0.3">
      <c r="A111" s="62"/>
      <c r="B111" s="209"/>
      <c r="C111" s="209"/>
      <c r="D111" s="209"/>
      <c r="E111" s="209"/>
      <c r="F111" s="209"/>
      <c r="G111" s="209"/>
      <c r="H111" s="209"/>
      <c r="I111" s="209"/>
      <c r="J111" s="209"/>
      <c r="K111" s="209"/>
      <c r="L111" s="209"/>
      <c r="M111" s="209"/>
      <c r="N111" s="209"/>
      <c r="O111" s="22"/>
      <c r="P111" s="22"/>
      <c r="Q111" s="22"/>
      <c r="R111" s="22"/>
      <c r="S111" s="22"/>
      <c r="T111" s="22"/>
      <c r="U111" s="22"/>
      <c r="V111" s="207"/>
    </row>
    <row r="112" spans="1:33" s="1" customFormat="1" ht="12" x14ac:dyDescent="0.3">
      <c r="A112" s="305" t="s">
        <v>800</v>
      </c>
      <c r="B112" s="306"/>
      <c r="C112" s="306"/>
      <c r="D112" s="306"/>
      <c r="E112" s="306"/>
      <c r="F112" s="306"/>
      <c r="G112" s="306"/>
      <c r="H112" s="306"/>
      <c r="I112" s="306"/>
      <c r="J112" s="306"/>
      <c r="K112" s="306"/>
      <c r="L112" s="306"/>
      <c r="M112" s="306"/>
      <c r="N112" s="306"/>
      <c r="O112" s="22"/>
      <c r="P112" s="22"/>
      <c r="Q112" s="22"/>
      <c r="R112" s="191"/>
      <c r="S112" s="191"/>
      <c r="T112" s="191"/>
      <c r="U112" s="191"/>
      <c r="V112" s="208"/>
      <c r="W112" s="91"/>
      <c r="X112" s="91"/>
      <c r="Y112" s="91"/>
      <c r="Z112" s="91"/>
      <c r="AA112" s="91"/>
      <c r="AB112" s="91"/>
      <c r="AC112" s="91"/>
    </row>
    <row r="113" spans="1:29" s="1" customFormat="1" ht="12" x14ac:dyDescent="0.3">
      <c r="A113" s="19" t="s">
        <v>801</v>
      </c>
      <c r="B113" s="166" t="s">
        <v>133</v>
      </c>
      <c r="C113" s="166" t="s">
        <v>134</v>
      </c>
      <c r="D113" s="166" t="s">
        <v>135</v>
      </c>
      <c r="E113" s="166" t="s">
        <v>136</v>
      </c>
      <c r="F113" s="166" t="s">
        <v>137</v>
      </c>
      <c r="G113" s="166" t="s">
        <v>138</v>
      </c>
      <c r="H113" s="166" t="s">
        <v>139</v>
      </c>
      <c r="I113" s="166" t="s">
        <v>140</v>
      </c>
      <c r="J113" s="166" t="s">
        <v>141</v>
      </c>
      <c r="K113" s="166" t="s">
        <v>143</v>
      </c>
      <c r="L113" s="166" t="s">
        <v>144</v>
      </c>
      <c r="M113" s="166" t="s">
        <v>145</v>
      </c>
      <c r="N113" s="166" t="s">
        <v>151</v>
      </c>
      <c r="O113" s="22"/>
      <c r="P113" s="22"/>
      <c r="Q113" s="22"/>
      <c r="R113" s="191"/>
      <c r="S113" s="191"/>
      <c r="T113" s="191"/>
      <c r="U113" s="191"/>
      <c r="V113" s="208"/>
      <c r="W113" s="91"/>
      <c r="X113" s="91"/>
      <c r="Y113" s="91"/>
      <c r="Z113" s="91"/>
      <c r="AA113" s="91"/>
      <c r="AB113" s="91"/>
      <c r="AC113" s="91"/>
    </row>
    <row r="114" spans="1:29" ht="15" thickBot="1" x14ac:dyDescent="0.4">
      <c r="A114" s="59" t="s">
        <v>1</v>
      </c>
      <c r="B114" s="84">
        <v>29.356450987989099</v>
      </c>
      <c r="C114" s="85">
        <v>28.0306118583065</v>
      </c>
      <c r="D114" s="84">
        <v>28.353905109488998</v>
      </c>
      <c r="E114" s="85">
        <v>25.928985053603601</v>
      </c>
      <c r="F114" s="84">
        <v>23.192461280089599</v>
      </c>
      <c r="G114" s="85">
        <v>23.586068227515899</v>
      </c>
      <c r="H114" s="85">
        <v>23.751496103672402</v>
      </c>
      <c r="I114" s="84">
        <v>24.426971346318201</v>
      </c>
      <c r="J114" s="85">
        <v>28.597233970563298</v>
      </c>
      <c r="K114" s="210">
        <v>26.367013372956901</v>
      </c>
      <c r="L114" s="85">
        <v>0</v>
      </c>
      <c r="M114" s="85">
        <v>0</v>
      </c>
      <c r="N114" s="211">
        <v>26.0628058979553</v>
      </c>
      <c r="V114" s="207"/>
    </row>
    <row r="115" spans="1:29" ht="15" thickTop="1" x14ac:dyDescent="0.35">
      <c r="A115" s="60" t="s">
        <v>63</v>
      </c>
      <c r="B115" s="86">
        <v>28.068662505302701</v>
      </c>
      <c r="C115" s="86">
        <v>26.3438517179023</v>
      </c>
      <c r="D115" s="86">
        <v>25.259825603437399</v>
      </c>
      <c r="E115" s="86">
        <v>23.510390839832301</v>
      </c>
      <c r="F115" s="86">
        <v>19.698461273221</v>
      </c>
      <c r="G115" s="86">
        <v>20.557671827639901</v>
      </c>
      <c r="H115" s="86">
        <v>20.9008075076386</v>
      </c>
      <c r="I115" s="86">
        <v>21.856352014610199</v>
      </c>
      <c r="J115" s="86">
        <v>26.356666666666701</v>
      </c>
      <c r="K115" s="212">
        <v>23.988059701492499</v>
      </c>
      <c r="L115" s="86">
        <v>0</v>
      </c>
      <c r="M115" s="86">
        <v>0</v>
      </c>
      <c r="N115" s="213">
        <v>23.491009137207101</v>
      </c>
      <c r="V115" s="207"/>
    </row>
    <row r="116" spans="1:29" x14ac:dyDescent="0.35">
      <c r="A116" s="61" t="s">
        <v>80</v>
      </c>
      <c r="B116" s="83">
        <v>34.480588377140101</v>
      </c>
      <c r="C116" s="83">
        <v>36.758362573099397</v>
      </c>
      <c r="D116" s="83">
        <v>48.416826003824099</v>
      </c>
      <c r="E116" s="83">
        <v>41.825777777777802</v>
      </c>
      <c r="F116" s="83">
        <v>45.747913188647701</v>
      </c>
      <c r="G116" s="83">
        <v>38.586122945830802</v>
      </c>
      <c r="H116" s="83">
        <v>34.416411512553601</v>
      </c>
      <c r="I116" s="83">
        <v>33.992142705457603</v>
      </c>
      <c r="J116" s="83">
        <v>37.5236087689713</v>
      </c>
      <c r="K116" s="214">
        <v>33.378299120234601</v>
      </c>
      <c r="L116" s="83">
        <v>0</v>
      </c>
      <c r="M116" s="83">
        <v>0</v>
      </c>
      <c r="N116" s="215">
        <v>38.558902621916502</v>
      </c>
      <c r="O116" s="87"/>
      <c r="V116" s="207"/>
    </row>
    <row r="117" spans="1:29" x14ac:dyDescent="0.35">
      <c r="A117" s="24"/>
      <c r="B117" s="209"/>
      <c r="C117" s="209"/>
      <c r="D117" s="209"/>
      <c r="E117" s="209"/>
      <c r="F117" s="209"/>
      <c r="G117" s="209"/>
      <c r="H117" s="209"/>
      <c r="I117" s="209"/>
      <c r="J117" s="209"/>
      <c r="K117" s="216"/>
      <c r="L117" s="209"/>
      <c r="M117" s="209"/>
      <c r="N117" s="217"/>
      <c r="O117" s="87"/>
      <c r="V117" s="207"/>
    </row>
    <row r="118" spans="1:29" x14ac:dyDescent="0.35">
      <c r="A118" s="218" t="s">
        <v>802</v>
      </c>
      <c r="B118" s="209"/>
      <c r="C118" s="209"/>
      <c r="D118" s="209"/>
      <c r="E118" s="209"/>
      <c r="F118" s="209"/>
      <c r="G118" s="209"/>
      <c r="H118" s="209"/>
      <c r="I118" s="209"/>
      <c r="J118" s="209"/>
      <c r="K118" s="216"/>
      <c r="L118" s="209"/>
      <c r="M118" s="209"/>
      <c r="N118" s="217"/>
      <c r="O118" s="87"/>
      <c r="V118" s="207"/>
    </row>
    <row r="119" spans="1:29" x14ac:dyDescent="0.35">
      <c r="A119" s="19" t="s">
        <v>803</v>
      </c>
      <c r="B119" s="219" t="s">
        <v>133</v>
      </c>
      <c r="C119" s="219" t="s">
        <v>134</v>
      </c>
      <c r="D119" s="219" t="s">
        <v>135</v>
      </c>
      <c r="E119" s="219" t="s">
        <v>136</v>
      </c>
      <c r="F119" s="219" t="s">
        <v>137</v>
      </c>
      <c r="G119" s="219" t="s">
        <v>138</v>
      </c>
      <c r="H119" s="219" t="s">
        <v>139</v>
      </c>
      <c r="I119" s="219" t="s">
        <v>140</v>
      </c>
      <c r="J119" s="219" t="s">
        <v>141</v>
      </c>
      <c r="K119" s="219" t="s">
        <v>143</v>
      </c>
      <c r="L119" s="219" t="s">
        <v>144</v>
      </c>
      <c r="M119" s="219" t="s">
        <v>145</v>
      </c>
      <c r="N119" s="219" t="s">
        <v>151</v>
      </c>
      <c r="O119" s="87"/>
      <c r="V119" s="207"/>
      <c r="W119" s="1"/>
    </row>
    <row r="120" spans="1:29" x14ac:dyDescent="0.35">
      <c r="A120" s="220" t="s">
        <v>789</v>
      </c>
      <c r="B120" s="82">
        <v>475</v>
      </c>
      <c r="C120" s="82">
        <v>215</v>
      </c>
      <c r="D120" s="82">
        <v>233</v>
      </c>
      <c r="E120" s="82">
        <v>176</v>
      </c>
      <c r="F120" s="82">
        <v>317</v>
      </c>
      <c r="G120" s="82">
        <v>277</v>
      </c>
      <c r="H120" s="82">
        <v>84</v>
      </c>
      <c r="I120" s="82">
        <v>66</v>
      </c>
      <c r="J120" s="82">
        <v>122</v>
      </c>
      <c r="K120" s="183">
        <v>20</v>
      </c>
      <c r="L120" s="82">
        <v>0</v>
      </c>
      <c r="M120" s="82">
        <v>0</v>
      </c>
      <c r="N120" s="221">
        <v>1985</v>
      </c>
      <c r="O120" s="87"/>
      <c r="V120" s="207"/>
      <c r="W120" s="1"/>
    </row>
    <row r="121" spans="1:29" x14ac:dyDescent="0.35">
      <c r="A121" s="222" t="s">
        <v>804</v>
      </c>
      <c r="B121" s="82">
        <v>128</v>
      </c>
      <c r="C121" s="82">
        <v>62</v>
      </c>
      <c r="D121" s="82">
        <v>111</v>
      </c>
      <c r="E121" s="82">
        <v>110</v>
      </c>
      <c r="F121" s="82">
        <v>72</v>
      </c>
      <c r="G121" s="82">
        <v>49</v>
      </c>
      <c r="H121" s="82">
        <v>112</v>
      </c>
      <c r="I121" s="82">
        <v>116</v>
      </c>
      <c r="J121" s="82">
        <v>167</v>
      </c>
      <c r="K121" s="183">
        <v>1040</v>
      </c>
      <c r="L121" s="82">
        <v>899</v>
      </c>
      <c r="M121" s="82">
        <v>519</v>
      </c>
      <c r="N121" s="221">
        <v>3385</v>
      </c>
      <c r="O121" s="87"/>
      <c r="V121" s="207"/>
      <c r="W121" s="1"/>
    </row>
    <row r="122" spans="1:29" x14ac:dyDescent="0.35">
      <c r="A122" s="223"/>
      <c r="B122" s="24"/>
      <c r="C122" s="224"/>
      <c r="D122" s="224"/>
      <c r="E122" s="224"/>
      <c r="F122" s="224"/>
      <c r="G122" s="224"/>
      <c r="H122" s="224"/>
      <c r="I122" s="224"/>
      <c r="J122" s="224"/>
      <c r="K122" s="224"/>
      <c r="L122" s="216"/>
      <c r="M122" s="224"/>
      <c r="N122" s="224"/>
      <c r="O122" s="87"/>
      <c r="P122" s="87"/>
      <c r="V122" s="207"/>
      <c r="W122" s="1"/>
    </row>
    <row r="123" spans="1:29" x14ac:dyDescent="0.35">
      <c r="A123" s="218" t="s">
        <v>805</v>
      </c>
      <c r="B123" s="209"/>
      <c r="C123" s="209"/>
      <c r="D123" s="209"/>
      <c r="E123" s="209"/>
      <c r="F123" s="209"/>
      <c r="G123" s="209"/>
      <c r="H123" s="209"/>
      <c r="I123" s="209"/>
      <c r="J123" s="209"/>
      <c r="K123" s="216"/>
      <c r="L123" s="209"/>
      <c r="M123" s="209"/>
      <c r="N123" s="217"/>
      <c r="O123" s="87"/>
      <c r="V123" s="207"/>
    </row>
    <row r="124" spans="1:29" x14ac:dyDescent="0.35">
      <c r="A124" s="19" t="s">
        <v>803</v>
      </c>
      <c r="B124" s="19" t="s">
        <v>806</v>
      </c>
      <c r="C124" s="219" t="s">
        <v>133</v>
      </c>
      <c r="D124" s="219" t="s">
        <v>134</v>
      </c>
      <c r="E124" s="219" t="s">
        <v>135</v>
      </c>
      <c r="F124" s="219" t="s">
        <v>136</v>
      </c>
      <c r="G124" s="219" t="s">
        <v>137</v>
      </c>
      <c r="H124" s="219" t="s">
        <v>138</v>
      </c>
      <c r="I124" s="219" t="s">
        <v>139</v>
      </c>
      <c r="J124" s="219" t="s">
        <v>140</v>
      </c>
      <c r="K124" s="219" t="s">
        <v>141</v>
      </c>
      <c r="L124" s="219" t="s">
        <v>143</v>
      </c>
      <c r="M124" s="219" t="s">
        <v>144</v>
      </c>
      <c r="N124" s="219" t="s">
        <v>145</v>
      </c>
      <c r="O124" s="219" t="s">
        <v>151</v>
      </c>
      <c r="P124" s="87"/>
      <c r="V124" s="207"/>
    </row>
    <row r="125" spans="1:29" x14ac:dyDescent="0.35">
      <c r="A125" s="298" t="s">
        <v>789</v>
      </c>
      <c r="B125" s="172" t="s">
        <v>807</v>
      </c>
      <c r="C125" s="82">
        <v>390</v>
      </c>
      <c r="D125" s="82">
        <v>207</v>
      </c>
      <c r="E125" s="82">
        <v>211</v>
      </c>
      <c r="F125" s="82">
        <v>128</v>
      </c>
      <c r="G125" s="82">
        <v>266</v>
      </c>
      <c r="H125" s="82">
        <v>237</v>
      </c>
      <c r="I125" s="82">
        <v>56</v>
      </c>
      <c r="J125" s="82">
        <v>46</v>
      </c>
      <c r="K125" s="82">
        <v>102</v>
      </c>
      <c r="L125" s="82">
        <v>17</v>
      </c>
      <c r="M125" s="82">
        <v>0</v>
      </c>
      <c r="N125" s="82">
        <v>0</v>
      </c>
      <c r="O125" s="221">
        <v>1660</v>
      </c>
      <c r="P125" s="87"/>
      <c r="V125" s="207"/>
    </row>
    <row r="126" spans="1:29" x14ac:dyDescent="0.35">
      <c r="A126" s="299"/>
      <c r="B126" s="172" t="s">
        <v>808</v>
      </c>
      <c r="C126" s="82">
        <v>4</v>
      </c>
      <c r="D126" s="82">
        <v>10</v>
      </c>
      <c r="E126" s="82">
        <v>2</v>
      </c>
      <c r="F126" s="82">
        <v>10</v>
      </c>
      <c r="G126" s="82">
        <v>22</v>
      </c>
      <c r="H126" s="82">
        <v>11</v>
      </c>
      <c r="I126" s="82">
        <v>20</v>
      </c>
      <c r="J126" s="82">
        <v>14</v>
      </c>
      <c r="K126" s="82">
        <v>6</v>
      </c>
      <c r="L126" s="82">
        <v>1</v>
      </c>
      <c r="M126" s="82">
        <v>0</v>
      </c>
      <c r="N126" s="82">
        <v>0</v>
      </c>
      <c r="O126" s="221">
        <v>100</v>
      </c>
      <c r="P126" s="87"/>
      <c r="V126" s="207"/>
    </row>
    <row r="127" spans="1:29" x14ac:dyDescent="0.35">
      <c r="A127" s="298" t="s">
        <v>804</v>
      </c>
      <c r="B127" s="172" t="s">
        <v>807</v>
      </c>
      <c r="C127" s="82">
        <v>91</v>
      </c>
      <c r="D127" s="82">
        <v>24</v>
      </c>
      <c r="E127" s="82">
        <v>86</v>
      </c>
      <c r="F127" s="82">
        <v>73</v>
      </c>
      <c r="G127" s="82">
        <v>57</v>
      </c>
      <c r="H127" s="82">
        <v>18</v>
      </c>
      <c r="I127" s="82">
        <v>25</v>
      </c>
      <c r="J127" s="82">
        <v>49</v>
      </c>
      <c r="K127" s="82">
        <v>49</v>
      </c>
      <c r="L127" s="183">
        <v>974</v>
      </c>
      <c r="M127" s="82">
        <v>903</v>
      </c>
      <c r="N127" s="82">
        <v>476</v>
      </c>
      <c r="O127" s="221">
        <v>2825</v>
      </c>
      <c r="P127" s="87"/>
      <c r="V127" s="207"/>
    </row>
    <row r="128" spans="1:29" x14ac:dyDescent="0.35">
      <c r="A128" s="299"/>
      <c r="B128" s="172" t="s">
        <v>808</v>
      </c>
      <c r="C128" s="82">
        <v>36</v>
      </c>
      <c r="D128" s="82">
        <v>20</v>
      </c>
      <c r="E128" s="82">
        <v>25</v>
      </c>
      <c r="F128" s="82">
        <v>18</v>
      </c>
      <c r="G128" s="82">
        <v>14</v>
      </c>
      <c r="H128" s="82">
        <v>19</v>
      </c>
      <c r="I128" s="82">
        <v>40</v>
      </c>
      <c r="J128" s="82">
        <v>42</v>
      </c>
      <c r="K128" s="82">
        <v>39</v>
      </c>
      <c r="L128" s="183">
        <v>44</v>
      </c>
      <c r="M128" s="82">
        <v>21</v>
      </c>
      <c r="N128" s="82">
        <v>13</v>
      </c>
      <c r="O128" s="221">
        <v>331</v>
      </c>
      <c r="P128" s="87"/>
      <c r="V128" s="207"/>
    </row>
    <row r="129" spans="1:22" x14ac:dyDescent="0.35">
      <c r="B129" s="87"/>
      <c r="C129" s="87"/>
      <c r="D129" s="87"/>
      <c r="E129" s="87"/>
      <c r="F129" s="87"/>
      <c r="G129" s="87"/>
      <c r="H129" s="87"/>
      <c r="I129" s="87"/>
      <c r="J129" s="87"/>
      <c r="K129" s="87"/>
      <c r="L129" s="87"/>
      <c r="M129" s="87"/>
      <c r="V129" s="207"/>
    </row>
    <row r="130" spans="1:22" ht="15" thickBot="1" x14ac:dyDescent="0.4">
      <c r="A130" s="169"/>
      <c r="B130" s="169"/>
      <c r="C130" s="169"/>
      <c r="D130" s="169"/>
      <c r="E130" s="169"/>
      <c r="F130" s="169"/>
      <c r="G130" s="169"/>
      <c r="H130" s="169"/>
      <c r="I130" s="169"/>
      <c r="J130" s="169"/>
      <c r="K130" s="169"/>
      <c r="L130" s="169"/>
      <c r="M130" s="169"/>
      <c r="N130" s="169"/>
      <c r="O130" s="169"/>
      <c r="P130" s="169"/>
      <c r="Q130" s="169"/>
      <c r="R130" s="169"/>
      <c r="S130" s="169"/>
      <c r="T130" s="169"/>
      <c r="U130" s="169"/>
      <c r="V130" s="170"/>
    </row>
    <row r="131" spans="1:22" x14ac:dyDescent="0.35">
      <c r="B131" s="88"/>
      <c r="C131" s="88"/>
      <c r="D131" s="88"/>
      <c r="E131" s="88"/>
      <c r="F131" s="88"/>
      <c r="G131" s="88"/>
      <c r="H131" s="88"/>
      <c r="I131" s="88"/>
      <c r="J131" s="88"/>
      <c r="K131" s="88"/>
      <c r="L131" s="88"/>
      <c r="M131" s="88"/>
      <c r="P131" s="88"/>
    </row>
    <row r="132" spans="1:22" x14ac:dyDescent="0.35">
      <c r="A132" s="300"/>
      <c r="B132" s="300"/>
      <c r="C132" s="300"/>
      <c r="D132" s="300"/>
      <c r="E132" s="300"/>
      <c r="F132" s="300"/>
      <c r="G132" s="300"/>
      <c r="H132" s="300"/>
      <c r="I132" s="300"/>
      <c r="J132" s="300"/>
      <c r="K132" s="300"/>
      <c r="L132" s="300"/>
      <c r="M132" s="300"/>
      <c r="N132" s="300"/>
    </row>
    <row r="133" spans="1:22" x14ac:dyDescent="0.35">
      <c r="A133" s="225"/>
      <c r="B133" s="225"/>
      <c r="C133" s="226"/>
      <c r="D133" s="88"/>
      <c r="E133" s="88"/>
      <c r="F133" s="88"/>
      <c r="G133" s="88"/>
      <c r="H133" s="88"/>
      <c r="I133" s="88"/>
      <c r="J133" s="88"/>
      <c r="K133" s="88"/>
      <c r="L133" s="88"/>
      <c r="M133" s="87"/>
      <c r="P133" s="88"/>
    </row>
    <row r="134" spans="1:22" x14ac:dyDescent="0.35">
      <c r="A134" s="227"/>
      <c r="B134" s="227"/>
      <c r="C134" s="227"/>
      <c r="D134" s="88"/>
      <c r="E134" s="88"/>
      <c r="F134" s="88"/>
      <c r="G134" s="88"/>
      <c r="H134" s="87"/>
      <c r="I134" s="87"/>
    </row>
    <row r="135" spans="1:22" x14ac:dyDescent="0.35">
      <c r="A135" s="227"/>
      <c r="B135" s="227"/>
      <c r="C135" s="227"/>
      <c r="D135" s="87"/>
      <c r="E135" s="88"/>
      <c r="F135" s="87"/>
    </row>
    <row r="136" spans="1:22" x14ac:dyDescent="0.35">
      <c r="A136" s="227"/>
      <c r="B136" s="227"/>
      <c r="C136" s="227"/>
    </row>
    <row r="137" spans="1:22" x14ac:dyDescent="0.35">
      <c r="A137" s="227"/>
      <c r="B137" s="227"/>
      <c r="C137" s="227"/>
    </row>
  </sheetData>
  <mergeCells count="56">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125:A126"/>
    <mergeCell ref="A127:A128"/>
    <mergeCell ref="A132:N132"/>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412B3-C7CC-45B9-9128-012A363CEF95}">
  <dimension ref="A1:BF60"/>
  <sheetViews>
    <sheetView showGridLines="0" zoomScale="80" zoomScaleNormal="80" workbookViewId="0">
      <pane xSplit="1" topLeftCell="B1" activePane="topRight" state="frozen"/>
      <selection pane="topRight" activeCell="B1" sqref="B1"/>
    </sheetView>
  </sheetViews>
  <sheetFormatPr defaultColWidth="9.1796875" defaultRowHeight="15.5" x14ac:dyDescent="0.35"/>
  <cols>
    <col min="1" max="1" width="71.1796875" style="123" customWidth="1"/>
    <col min="2" max="2" width="7.453125" style="123" bestFit="1" customWidth="1"/>
    <col min="3" max="4" width="7.81640625" style="123" bestFit="1" customWidth="1"/>
    <col min="5" max="5" width="7.453125" style="123" bestFit="1" customWidth="1"/>
    <col min="6" max="6" width="8.1796875" style="123" bestFit="1" customWidth="1"/>
    <col min="7" max="9" width="7.81640625" style="123" bestFit="1" customWidth="1"/>
    <col min="10" max="12" width="7.453125" style="123" bestFit="1" customWidth="1"/>
    <col min="13" max="15" width="7.81640625" style="123" bestFit="1" customWidth="1"/>
    <col min="16" max="16" width="8.453125" style="123" customWidth="1"/>
    <col min="17" max="17" width="8.54296875" style="123" customWidth="1"/>
    <col min="18" max="18" width="7.453125" style="123" customWidth="1"/>
    <col min="19" max="19" width="8.1796875" style="123" customWidth="1"/>
    <col min="20" max="22" width="7.81640625" style="123" bestFit="1" customWidth="1"/>
    <col min="23" max="25" width="8.1796875" style="123" bestFit="1" customWidth="1"/>
    <col min="26" max="26" width="7.81640625" style="123" bestFit="1" customWidth="1"/>
    <col min="27" max="28" width="8.1796875" style="123" bestFit="1" customWidth="1"/>
    <col min="29" max="16384" width="9.1796875" style="123"/>
  </cols>
  <sheetData>
    <row r="1" spans="1:57" x14ac:dyDescent="0.35">
      <c r="A1" s="228" t="s">
        <v>809</v>
      </c>
      <c r="B1" s="228"/>
      <c r="C1" s="228"/>
      <c r="D1" s="228"/>
      <c r="E1" s="228"/>
      <c r="F1" s="228"/>
      <c r="G1" s="228"/>
      <c r="H1" s="228"/>
      <c r="I1" s="228"/>
      <c r="J1" s="228"/>
      <c r="K1" s="228"/>
      <c r="L1" s="228"/>
      <c r="M1" s="228"/>
      <c r="N1" s="228"/>
      <c r="O1" s="228"/>
      <c r="P1" s="228"/>
      <c r="Q1" s="228"/>
      <c r="R1" s="228"/>
      <c r="S1" s="228"/>
      <c r="T1" s="228"/>
      <c r="U1" s="228"/>
      <c r="V1" s="228"/>
      <c r="W1" s="228"/>
      <c r="X1" s="228"/>
      <c r="Y1" s="228"/>
      <c r="Z1" s="228"/>
      <c r="AA1" s="228"/>
    </row>
    <row r="2" spans="1:57" x14ac:dyDescent="0.35">
      <c r="A2" s="228"/>
    </row>
    <row r="3" spans="1:57" x14ac:dyDescent="0.35">
      <c r="A3" s="228"/>
    </row>
    <row r="4" spans="1:57" x14ac:dyDescent="0.35">
      <c r="A4" s="358" t="s">
        <v>810</v>
      </c>
      <c r="B4" s="229">
        <v>2020</v>
      </c>
      <c r="C4" s="230"/>
      <c r="D4" s="230"/>
      <c r="E4" s="230"/>
      <c r="F4" s="230"/>
      <c r="G4" s="230"/>
      <c r="H4" s="230"/>
      <c r="I4" s="230"/>
      <c r="J4" s="230"/>
      <c r="K4" s="230"/>
      <c r="L4" s="230"/>
      <c r="M4" s="231"/>
      <c r="N4" s="232">
        <v>2021</v>
      </c>
      <c r="O4" s="233"/>
      <c r="P4" s="233"/>
      <c r="Q4" s="233"/>
      <c r="R4" s="233"/>
      <c r="S4" s="233"/>
      <c r="T4" s="233"/>
      <c r="U4" s="233"/>
      <c r="V4" s="233"/>
      <c r="W4" s="233"/>
      <c r="X4" s="233"/>
      <c r="Y4" s="233"/>
      <c r="Z4" s="233"/>
      <c r="AA4" s="233"/>
      <c r="AB4" s="233"/>
      <c r="AC4" s="233"/>
      <c r="AD4" s="233"/>
      <c r="AE4" s="233"/>
      <c r="AF4" s="233"/>
      <c r="AG4" s="233"/>
      <c r="AH4" s="233"/>
      <c r="AI4" s="233"/>
      <c r="AJ4" s="233"/>
      <c r="AK4" s="234"/>
      <c r="AL4" s="235">
        <v>2022</v>
      </c>
      <c r="AM4" s="236"/>
      <c r="AN4" s="236"/>
      <c r="AO4" s="236"/>
      <c r="AP4" s="236"/>
      <c r="AQ4" s="236"/>
      <c r="AR4" s="236"/>
      <c r="AS4" s="236"/>
      <c r="AT4" s="236"/>
      <c r="AU4" s="236"/>
      <c r="AV4" s="236"/>
      <c r="AW4" s="237"/>
    </row>
    <row r="5" spans="1:57" x14ac:dyDescent="0.35">
      <c r="A5" s="358"/>
      <c r="B5" s="356" t="s">
        <v>811</v>
      </c>
      <c r="C5" s="357"/>
      <c r="D5" s="356" t="s">
        <v>812</v>
      </c>
      <c r="E5" s="357"/>
      <c r="F5" s="356" t="s">
        <v>813</v>
      </c>
      <c r="G5" s="357"/>
      <c r="H5" s="356" t="s">
        <v>814</v>
      </c>
      <c r="I5" s="357"/>
      <c r="J5" s="356" t="s">
        <v>815</v>
      </c>
      <c r="K5" s="357"/>
      <c r="L5" s="356" t="s">
        <v>816</v>
      </c>
      <c r="M5" s="357"/>
      <c r="N5" s="353" t="s">
        <v>817</v>
      </c>
      <c r="O5" s="354"/>
      <c r="P5" s="353" t="s">
        <v>818</v>
      </c>
      <c r="Q5" s="354"/>
      <c r="R5" s="353" t="s">
        <v>819</v>
      </c>
      <c r="S5" s="354"/>
      <c r="T5" s="353" t="s">
        <v>820</v>
      </c>
      <c r="U5" s="354"/>
      <c r="V5" s="353" t="s">
        <v>140</v>
      </c>
      <c r="W5" s="354"/>
      <c r="X5" s="353" t="s">
        <v>821</v>
      </c>
      <c r="Y5" s="354"/>
      <c r="Z5" s="353" t="s">
        <v>811</v>
      </c>
      <c r="AA5" s="354"/>
      <c r="AB5" s="353" t="s">
        <v>812</v>
      </c>
      <c r="AC5" s="354"/>
      <c r="AD5" s="353" t="s">
        <v>813</v>
      </c>
      <c r="AE5" s="354"/>
      <c r="AF5" s="353" t="s">
        <v>814</v>
      </c>
      <c r="AG5" s="354"/>
      <c r="AH5" s="353" t="s">
        <v>815</v>
      </c>
      <c r="AI5" s="354"/>
      <c r="AJ5" s="353" t="s">
        <v>816</v>
      </c>
      <c r="AK5" s="354"/>
      <c r="AL5" s="351" t="s">
        <v>817</v>
      </c>
      <c r="AM5" s="352"/>
      <c r="AN5" s="351" t="s">
        <v>818</v>
      </c>
      <c r="AO5" s="352"/>
      <c r="AP5" s="351" t="s">
        <v>819</v>
      </c>
      <c r="AQ5" s="352"/>
      <c r="AR5" s="351" t="s">
        <v>820</v>
      </c>
      <c r="AS5" s="352"/>
      <c r="AT5" s="351" t="s">
        <v>140</v>
      </c>
      <c r="AU5" s="352"/>
      <c r="AV5" s="351" t="s">
        <v>821</v>
      </c>
      <c r="AW5" s="352"/>
      <c r="AX5" s="130"/>
      <c r="AY5" s="130"/>
      <c r="AZ5" s="130"/>
      <c r="BA5" s="130"/>
      <c r="BB5" s="130"/>
      <c r="BC5" s="130"/>
      <c r="BD5" s="130"/>
      <c r="BE5" s="130"/>
    </row>
    <row r="6" spans="1:57" x14ac:dyDescent="0.35">
      <c r="A6" s="358"/>
      <c r="B6" s="238" t="s">
        <v>822</v>
      </c>
      <c r="C6" s="238" t="s">
        <v>823</v>
      </c>
      <c r="D6" s="238" t="s">
        <v>822</v>
      </c>
      <c r="E6" s="238" t="s">
        <v>823</v>
      </c>
      <c r="F6" s="238" t="s">
        <v>822</v>
      </c>
      <c r="G6" s="238" t="s">
        <v>823</v>
      </c>
      <c r="H6" s="238" t="s">
        <v>822</v>
      </c>
      <c r="I6" s="238" t="s">
        <v>823</v>
      </c>
      <c r="J6" s="238" t="s">
        <v>822</v>
      </c>
      <c r="K6" s="238" t="s">
        <v>823</v>
      </c>
      <c r="L6" s="238" t="s">
        <v>822</v>
      </c>
      <c r="M6" s="238" t="s">
        <v>823</v>
      </c>
      <c r="N6" s="239" t="s">
        <v>822</v>
      </c>
      <c r="O6" s="239" t="s">
        <v>823</v>
      </c>
      <c r="P6" s="239" t="s">
        <v>822</v>
      </c>
      <c r="Q6" s="239" t="s">
        <v>823</v>
      </c>
      <c r="R6" s="239" t="s">
        <v>822</v>
      </c>
      <c r="S6" s="239" t="s">
        <v>823</v>
      </c>
      <c r="T6" s="239" t="s">
        <v>822</v>
      </c>
      <c r="U6" s="239" t="s">
        <v>823</v>
      </c>
      <c r="V6" s="239" t="s">
        <v>822</v>
      </c>
      <c r="W6" s="239" t="s">
        <v>823</v>
      </c>
      <c r="X6" s="239" t="s">
        <v>822</v>
      </c>
      <c r="Y6" s="239" t="s">
        <v>823</v>
      </c>
      <c r="Z6" s="239" t="s">
        <v>822</v>
      </c>
      <c r="AA6" s="239" t="s">
        <v>823</v>
      </c>
      <c r="AB6" s="239" t="s">
        <v>822</v>
      </c>
      <c r="AC6" s="239" t="s">
        <v>823</v>
      </c>
      <c r="AD6" s="239" t="s">
        <v>822</v>
      </c>
      <c r="AE6" s="239" t="s">
        <v>823</v>
      </c>
      <c r="AF6" s="239" t="s">
        <v>822</v>
      </c>
      <c r="AG6" s="239" t="s">
        <v>823</v>
      </c>
      <c r="AH6" s="239" t="s">
        <v>822</v>
      </c>
      <c r="AI6" s="239" t="s">
        <v>823</v>
      </c>
      <c r="AJ6" s="239" t="s">
        <v>822</v>
      </c>
      <c r="AK6" s="239" t="s">
        <v>823</v>
      </c>
      <c r="AL6" s="240" t="s">
        <v>822</v>
      </c>
      <c r="AM6" s="240" t="s">
        <v>823</v>
      </c>
      <c r="AN6" s="240" t="s">
        <v>822</v>
      </c>
      <c r="AO6" s="240" t="s">
        <v>823</v>
      </c>
      <c r="AP6" s="240" t="s">
        <v>822</v>
      </c>
      <c r="AQ6" s="240" t="s">
        <v>823</v>
      </c>
      <c r="AR6" s="240" t="s">
        <v>822</v>
      </c>
      <c r="AS6" s="240" t="s">
        <v>823</v>
      </c>
      <c r="AT6" s="240" t="s">
        <v>824</v>
      </c>
      <c r="AU6" s="240" t="s">
        <v>823</v>
      </c>
      <c r="AV6" s="240" t="s">
        <v>822</v>
      </c>
      <c r="AW6" s="240" t="s">
        <v>823</v>
      </c>
    </row>
    <row r="7" spans="1:57" x14ac:dyDescent="0.35">
      <c r="A7" s="241" t="s">
        <v>825</v>
      </c>
      <c r="B7" s="242">
        <v>166.45621</v>
      </c>
      <c r="C7" s="242">
        <v>166.60888</v>
      </c>
      <c r="D7" s="242">
        <v>166.07884000000001</v>
      </c>
      <c r="E7" s="242">
        <v>163.90737999999999</v>
      </c>
      <c r="F7" s="242">
        <v>162.40288000000001</v>
      </c>
      <c r="G7" s="242">
        <v>156.58816999999999</v>
      </c>
      <c r="H7" s="242">
        <v>155.78474</v>
      </c>
      <c r="I7" s="242">
        <v>156.10682</v>
      </c>
      <c r="J7" s="242">
        <v>154.09211999999999</v>
      </c>
      <c r="K7" s="242">
        <v>148.91552999999999</v>
      </c>
      <c r="L7" s="242">
        <v>140.98845</v>
      </c>
      <c r="M7" s="242">
        <v>143.2731</v>
      </c>
      <c r="N7" s="243">
        <v>144.33805000000001</v>
      </c>
      <c r="O7" s="243">
        <v>142.70872</v>
      </c>
      <c r="P7" s="243">
        <v>143.90504999999999</v>
      </c>
      <c r="Q7" s="243">
        <v>142.70633000000001</v>
      </c>
      <c r="R7" s="243">
        <v>128.1009</v>
      </c>
      <c r="S7" s="243">
        <v>111.64449999999999</v>
      </c>
      <c r="T7" s="243">
        <v>92.941900000000004</v>
      </c>
      <c r="U7" s="243">
        <v>76.255539999999996</v>
      </c>
      <c r="V7" s="243">
        <v>65.216229999999996</v>
      </c>
      <c r="W7" s="243">
        <v>63.734160000000003</v>
      </c>
      <c r="X7" s="243">
        <v>59.766379999999998</v>
      </c>
      <c r="Y7" s="243">
        <v>60.389389999999999</v>
      </c>
      <c r="Z7" s="243">
        <v>58.88015</v>
      </c>
      <c r="AA7" s="243">
        <v>61.948590000000003</v>
      </c>
      <c r="AB7" s="243">
        <v>57.586829999999999</v>
      </c>
      <c r="AC7" s="243">
        <v>61.311149999999998</v>
      </c>
      <c r="AD7" s="243">
        <v>64.787239999999997</v>
      </c>
      <c r="AE7" s="243">
        <v>64.646240000000006</v>
      </c>
      <c r="AF7" s="243">
        <v>45.3738390622811</v>
      </c>
      <c r="AG7" s="243">
        <v>45.196864572261397</v>
      </c>
      <c r="AH7" s="243">
        <v>46.198864647636803</v>
      </c>
      <c r="AI7" s="243">
        <v>48.478648079648501</v>
      </c>
      <c r="AJ7" s="243">
        <v>45.340379962909999</v>
      </c>
      <c r="AK7" s="243">
        <v>42.919940355530599</v>
      </c>
      <c r="AL7" s="243">
        <v>45.463174107194</v>
      </c>
      <c r="AM7" s="243">
        <v>43.937695174301901</v>
      </c>
      <c r="AN7" s="243">
        <v>46.213713270112699</v>
      </c>
      <c r="AO7" s="243">
        <v>45.778125701997297</v>
      </c>
      <c r="AP7" s="243">
        <v>39.269696684348503</v>
      </c>
      <c r="AQ7" s="243">
        <v>38.327828868861403</v>
      </c>
      <c r="AR7" s="243">
        <v>41.603298632103602</v>
      </c>
      <c r="AS7" s="243">
        <v>36.575945072861899</v>
      </c>
      <c r="AT7" s="243">
        <v>37.499675331593899</v>
      </c>
      <c r="AU7" s="243">
        <v>37.542041926569098</v>
      </c>
      <c r="AV7" s="243">
        <v>41.326908839797198</v>
      </c>
      <c r="AW7" s="243">
        <v>43.431978454565403</v>
      </c>
    </row>
    <row r="8" spans="1:57" x14ac:dyDescent="0.35">
      <c r="A8" s="241" t="s">
        <v>826</v>
      </c>
      <c r="B8" s="242">
        <v>83.423079999999999</v>
      </c>
      <c r="C8" s="242">
        <v>92.953590000000005</v>
      </c>
      <c r="D8" s="242">
        <v>128.72662</v>
      </c>
      <c r="E8" s="242">
        <v>116.94904</v>
      </c>
      <c r="F8" s="242">
        <v>137.77778000000001</v>
      </c>
      <c r="G8" s="242">
        <v>63.13308</v>
      </c>
      <c r="H8" s="242">
        <v>60.2</v>
      </c>
      <c r="I8" s="242">
        <v>73.017650000000003</v>
      </c>
      <c r="J8" s="242">
        <v>66.228070000000002</v>
      </c>
      <c r="K8" s="242">
        <v>54.49785</v>
      </c>
      <c r="L8" s="242">
        <v>65.342860000000002</v>
      </c>
      <c r="M8" s="242">
        <v>33.012549999999997</v>
      </c>
      <c r="N8" s="243">
        <v>41.149430000000002</v>
      </c>
      <c r="O8" s="243">
        <v>16.395389999999999</v>
      </c>
      <c r="P8" s="243">
        <v>12.27163</v>
      </c>
      <c r="Q8" s="243">
        <v>13.5214</v>
      </c>
      <c r="R8" s="243">
        <v>3.4177</v>
      </c>
      <c r="S8" s="243">
        <v>4.7975500000000002</v>
      </c>
      <c r="T8" s="243">
        <v>7.6909400000000003</v>
      </c>
      <c r="U8" s="243">
        <v>4.40313</v>
      </c>
      <c r="V8" s="243">
        <v>5.7128100000000002</v>
      </c>
      <c r="W8" s="243">
        <v>4.3956</v>
      </c>
      <c r="X8" s="243">
        <v>5.35121</v>
      </c>
      <c r="Y8" s="243">
        <v>4.3433200000000003</v>
      </c>
      <c r="Z8" s="243">
        <v>4.0528599999999999</v>
      </c>
      <c r="AA8" s="243">
        <v>5.9111700000000003</v>
      </c>
      <c r="AB8" s="243">
        <v>4.9472800000000001</v>
      </c>
      <c r="AC8" s="243">
        <v>2.9433500000000001</v>
      </c>
      <c r="AD8" s="243">
        <v>2.59226</v>
      </c>
      <c r="AE8" s="243">
        <v>2.8071100000000002</v>
      </c>
      <c r="AF8" s="243">
        <v>3.6459900442477902</v>
      </c>
      <c r="AG8" s="243">
        <v>1.8878057980385801</v>
      </c>
      <c r="AH8" s="243">
        <v>1.96632032796155</v>
      </c>
      <c r="AI8" s="243">
        <v>1.4770919718958799</v>
      </c>
      <c r="AJ8" s="243">
        <v>1.5154991448747701</v>
      </c>
      <c r="AK8" s="243">
        <v>2.8028270609319001</v>
      </c>
      <c r="AL8" s="243">
        <v>3.6791555733049299</v>
      </c>
      <c r="AM8" s="243">
        <v>5.4827323717948699</v>
      </c>
      <c r="AN8" s="243">
        <v>3.5738236961451202</v>
      </c>
      <c r="AO8" s="243">
        <v>3.7543745275888099</v>
      </c>
      <c r="AP8" s="243">
        <v>2.4237222222222199</v>
      </c>
      <c r="AQ8" s="243">
        <v>0</v>
      </c>
      <c r="AR8" s="243">
        <v>0</v>
      </c>
      <c r="AS8" s="243">
        <v>0</v>
      </c>
      <c r="AT8" s="243">
        <v>0</v>
      </c>
      <c r="AU8" s="243">
        <v>0</v>
      </c>
      <c r="AV8" s="243">
        <v>0</v>
      </c>
      <c r="AW8" s="243">
        <v>0</v>
      </c>
    </row>
    <row r="9" spans="1:57" x14ac:dyDescent="0.35">
      <c r="A9" s="241" t="s">
        <v>827</v>
      </c>
      <c r="B9" s="242">
        <v>287.27668999999997</v>
      </c>
      <c r="C9" s="242">
        <v>299.18414000000001</v>
      </c>
      <c r="D9" s="242">
        <v>303.41052000000002</v>
      </c>
      <c r="E9" s="242">
        <v>321.93230999999997</v>
      </c>
      <c r="F9" s="242">
        <v>334.91737000000001</v>
      </c>
      <c r="G9" s="242">
        <v>346.06366000000003</v>
      </c>
      <c r="H9" s="242">
        <v>350.20936999999998</v>
      </c>
      <c r="I9" s="242">
        <v>359.56124999999997</v>
      </c>
      <c r="J9" s="242">
        <v>368.41888999999998</v>
      </c>
      <c r="K9" s="242">
        <v>366.08258000000001</v>
      </c>
      <c r="L9" s="242">
        <v>361.91541000000001</v>
      </c>
      <c r="M9" s="242">
        <v>359.04696999999999</v>
      </c>
      <c r="N9" s="243">
        <v>344.00698999999997</v>
      </c>
      <c r="O9" s="243">
        <v>341.17102</v>
      </c>
      <c r="P9" s="243">
        <v>321.68135000000001</v>
      </c>
      <c r="Q9" s="243">
        <v>290.20193</v>
      </c>
      <c r="R9" s="243">
        <v>231.52411000000001</v>
      </c>
      <c r="S9" s="243">
        <v>117.73972999999999</v>
      </c>
      <c r="T9" s="243">
        <v>87.502520000000004</v>
      </c>
      <c r="U9" s="243">
        <v>70.530349999999999</v>
      </c>
      <c r="V9" s="243">
        <v>66.206050000000005</v>
      </c>
      <c r="W9" s="243">
        <v>69.484939999999995</v>
      </c>
      <c r="X9" s="243">
        <v>72.395160000000004</v>
      </c>
      <c r="Y9" s="243">
        <v>72.542649999999995</v>
      </c>
      <c r="Z9" s="243">
        <v>74.830719999999999</v>
      </c>
      <c r="AA9" s="243">
        <v>75.550510000000003</v>
      </c>
      <c r="AB9" s="243">
        <v>79.833640000000003</v>
      </c>
      <c r="AC9" s="243">
        <v>77.329480000000004</v>
      </c>
      <c r="AD9" s="243">
        <v>82.778530000000003</v>
      </c>
      <c r="AE9" s="243">
        <v>78.386970000000005</v>
      </c>
      <c r="AF9" s="243">
        <v>59.465099977658603</v>
      </c>
      <c r="AG9" s="243">
        <v>60.888283205619402</v>
      </c>
      <c r="AH9" s="243">
        <v>56.887075264181803</v>
      </c>
      <c r="AI9" s="243">
        <v>59.373192541856902</v>
      </c>
      <c r="AJ9" s="243">
        <v>64.315318152454793</v>
      </c>
      <c r="AK9" s="243">
        <v>67.616483716475102</v>
      </c>
      <c r="AL9" s="243">
        <v>69.864162013173001</v>
      </c>
      <c r="AM9" s="243">
        <v>68.9726188886995</v>
      </c>
      <c r="AN9" s="243">
        <v>67.545782145570101</v>
      </c>
      <c r="AO9" s="243">
        <v>72.178623089208301</v>
      </c>
      <c r="AP9" s="243">
        <v>72.015290031235295</v>
      </c>
      <c r="AQ9" s="243">
        <v>77.426449160826706</v>
      </c>
      <c r="AR9" s="243">
        <v>74.506231011778397</v>
      </c>
      <c r="AS9" s="243">
        <v>74.873381443477001</v>
      </c>
      <c r="AT9" s="243">
        <v>79.639018043425494</v>
      </c>
      <c r="AU9" s="243">
        <v>79.754078771648693</v>
      </c>
      <c r="AV9" s="243">
        <v>65.432040129000697</v>
      </c>
      <c r="AW9" s="243">
        <v>65.282642168209904</v>
      </c>
    </row>
    <row r="10" spans="1:57" ht="16" thickBot="1" x14ac:dyDescent="0.4">
      <c r="A10" s="244" t="s">
        <v>828</v>
      </c>
      <c r="B10" s="245">
        <v>201.67815999999999</v>
      </c>
      <c r="C10" s="245">
        <v>174.51886999999999</v>
      </c>
      <c r="D10" s="245">
        <v>198.4898</v>
      </c>
      <c r="E10" s="245">
        <v>239.60975999999999</v>
      </c>
      <c r="F10" s="245">
        <v>296.81159000000002</v>
      </c>
      <c r="G10" s="245">
        <v>272.23077000000001</v>
      </c>
      <c r="H10" s="245">
        <v>186.91011</v>
      </c>
      <c r="I10" s="245">
        <v>177.17142999999999</v>
      </c>
      <c r="J10" s="245">
        <v>247.56863000000001</v>
      </c>
      <c r="K10" s="245">
        <v>147.31578999999999</v>
      </c>
      <c r="L10" s="245">
        <v>206.96666999999999</v>
      </c>
      <c r="M10" s="245">
        <v>46.453130000000002</v>
      </c>
      <c r="N10" s="246">
        <v>27.838709999999999</v>
      </c>
      <c r="O10" s="246">
        <v>13.11842</v>
      </c>
      <c r="P10" s="246">
        <v>22.243590000000001</v>
      </c>
      <c r="Q10" s="246">
        <v>23.435479999999998</v>
      </c>
      <c r="R10" s="246">
        <v>0</v>
      </c>
      <c r="S10" s="246">
        <v>0</v>
      </c>
      <c r="T10" s="246">
        <v>0</v>
      </c>
      <c r="U10" s="246">
        <v>0</v>
      </c>
      <c r="V10" s="246">
        <v>0</v>
      </c>
      <c r="W10" s="246">
        <v>0</v>
      </c>
      <c r="X10" s="246">
        <v>0</v>
      </c>
      <c r="Y10" s="246">
        <v>0</v>
      </c>
      <c r="Z10" s="246">
        <v>0</v>
      </c>
      <c r="AA10" s="246">
        <v>10</v>
      </c>
      <c r="AB10" s="246">
        <v>0</v>
      </c>
      <c r="AC10" s="246">
        <v>0</v>
      </c>
      <c r="AD10" s="246">
        <v>0</v>
      </c>
      <c r="AE10" s="246">
        <v>0</v>
      </c>
      <c r="AF10" s="246">
        <v>0</v>
      </c>
      <c r="AG10" s="246">
        <v>0</v>
      </c>
      <c r="AH10" s="246">
        <v>0</v>
      </c>
      <c r="AI10" s="246">
        <v>0</v>
      </c>
      <c r="AJ10" s="246">
        <v>0</v>
      </c>
      <c r="AK10" s="246">
        <v>0</v>
      </c>
      <c r="AL10" s="246">
        <v>0</v>
      </c>
      <c r="AM10" s="246">
        <v>0</v>
      </c>
      <c r="AN10" s="246">
        <v>0</v>
      </c>
      <c r="AO10" s="246">
        <v>0</v>
      </c>
      <c r="AP10" s="246">
        <v>0</v>
      </c>
      <c r="AQ10" s="246">
        <v>0</v>
      </c>
      <c r="AR10" s="246">
        <v>0</v>
      </c>
      <c r="AS10" s="246">
        <v>0</v>
      </c>
      <c r="AT10" s="246">
        <v>0</v>
      </c>
      <c r="AU10" s="246">
        <v>0</v>
      </c>
      <c r="AV10" s="246">
        <v>0</v>
      </c>
      <c r="AW10" s="246">
        <v>0</v>
      </c>
    </row>
    <row r="11" spans="1:57" x14ac:dyDescent="0.35">
      <c r="A11" s="247" t="s">
        <v>1</v>
      </c>
      <c r="B11" s="248">
        <v>183.48498000000001</v>
      </c>
      <c r="C11" s="248">
        <v>184.75197</v>
      </c>
      <c r="D11" s="248">
        <v>185.28295</v>
      </c>
      <c r="E11" s="248">
        <v>184.77921000000001</v>
      </c>
      <c r="F11" s="248">
        <v>184.77745999999999</v>
      </c>
      <c r="G11" s="248">
        <v>178.81926999999999</v>
      </c>
      <c r="H11" s="248">
        <v>177.94882999999999</v>
      </c>
      <c r="I11" s="248">
        <v>180.06950000000001</v>
      </c>
      <c r="J11" s="248">
        <v>178.56487000000001</v>
      </c>
      <c r="K11" s="248">
        <v>171.97140999999999</v>
      </c>
      <c r="L11" s="248">
        <v>164.59678</v>
      </c>
      <c r="M11" s="248">
        <v>164.15828999999999</v>
      </c>
      <c r="N11" s="249">
        <v>165.49565000000001</v>
      </c>
      <c r="O11" s="249">
        <v>158.70374000000001</v>
      </c>
      <c r="P11" s="249">
        <v>159.12960000000001</v>
      </c>
      <c r="Q11" s="249">
        <v>157.29579000000001</v>
      </c>
      <c r="R11" s="249">
        <v>131.27873</v>
      </c>
      <c r="S11" s="249">
        <v>103.40934</v>
      </c>
      <c r="T11" s="249">
        <v>86.666300000000007</v>
      </c>
      <c r="U11" s="249">
        <v>74.191019999999995</v>
      </c>
      <c r="V11" s="249">
        <v>63.978670000000001</v>
      </c>
      <c r="W11" s="249">
        <v>61.497920000000001</v>
      </c>
      <c r="X11" s="249">
        <v>59.282859999999999</v>
      </c>
      <c r="Y11" s="249">
        <v>60.462649999999996</v>
      </c>
      <c r="Z11" s="249">
        <v>58.61598</v>
      </c>
      <c r="AA11" s="249">
        <v>61.378810000000001</v>
      </c>
      <c r="AB11" s="249">
        <v>57.492809999999999</v>
      </c>
      <c r="AC11" s="249">
        <v>60.223689999999998</v>
      </c>
      <c r="AD11" s="249">
        <v>64.523359999999997</v>
      </c>
      <c r="AE11" s="249">
        <v>64.557969999999997</v>
      </c>
      <c r="AF11" s="249">
        <v>44.692918705528598</v>
      </c>
      <c r="AG11" s="249">
        <v>44.756653558679197</v>
      </c>
      <c r="AH11" s="249">
        <v>45.179284060113297</v>
      </c>
      <c r="AI11" s="249">
        <v>46.578566342949202</v>
      </c>
      <c r="AJ11" s="249">
        <v>44.885679090961098</v>
      </c>
      <c r="AK11" s="249">
        <v>44.269501869312997</v>
      </c>
      <c r="AL11" s="249">
        <v>46.306578376279198</v>
      </c>
      <c r="AM11" s="249">
        <v>45.059871825900998</v>
      </c>
      <c r="AN11" s="249">
        <v>47.275569751536999</v>
      </c>
      <c r="AO11" s="249">
        <v>47.465294205126298</v>
      </c>
      <c r="AP11" s="249">
        <v>41.312925735373803</v>
      </c>
      <c r="AQ11" s="249">
        <v>40.401010848282198</v>
      </c>
      <c r="AR11" s="249">
        <v>43.5326723747811</v>
      </c>
      <c r="AS11" s="249">
        <v>38.690237051024504</v>
      </c>
      <c r="AT11" s="249">
        <v>39.5045597081021</v>
      </c>
      <c r="AU11" s="249">
        <v>39.161798505835002</v>
      </c>
      <c r="AV11" s="249">
        <v>42.822974836382699</v>
      </c>
      <c r="AW11" s="249">
        <v>44.941337240755203</v>
      </c>
    </row>
    <row r="13" spans="1:57" x14ac:dyDescent="0.35">
      <c r="A13" s="228" t="s">
        <v>829</v>
      </c>
      <c r="B13"/>
      <c r="C13"/>
      <c r="D13"/>
      <c r="E13"/>
      <c r="F13"/>
      <c r="G13"/>
      <c r="H13"/>
      <c r="I13"/>
      <c r="J13"/>
      <c r="K13"/>
      <c r="L13"/>
      <c r="M13"/>
      <c r="N13"/>
      <c r="O13"/>
      <c r="P13"/>
      <c r="Q13"/>
      <c r="R13"/>
      <c r="S13"/>
      <c r="T13"/>
      <c r="U13"/>
      <c r="V13"/>
      <c r="W13"/>
      <c r="X13"/>
      <c r="Y13"/>
      <c r="Z13"/>
      <c r="AA13"/>
    </row>
    <row r="14" spans="1:57" x14ac:dyDescent="0.35">
      <c r="A14" s="250"/>
      <c r="B14"/>
      <c r="C14"/>
      <c r="D14"/>
      <c r="E14"/>
      <c r="F14"/>
      <c r="G14"/>
      <c r="H14"/>
      <c r="I14"/>
      <c r="J14"/>
      <c r="K14"/>
      <c r="L14"/>
      <c r="M14"/>
      <c r="N14"/>
      <c r="O14"/>
      <c r="P14"/>
      <c r="Q14"/>
      <c r="R14"/>
      <c r="S14"/>
      <c r="T14"/>
      <c r="U14"/>
      <c r="V14"/>
      <c r="W14"/>
      <c r="X14"/>
      <c r="Y14"/>
      <c r="Z14"/>
      <c r="AA14"/>
    </row>
    <row r="15" spans="1:57" x14ac:dyDescent="0.35">
      <c r="A15" s="250"/>
      <c r="B15"/>
      <c r="C15"/>
      <c r="D15"/>
      <c r="E15"/>
      <c r="F15"/>
      <c r="G15"/>
      <c r="H15"/>
      <c r="I15"/>
      <c r="J15"/>
      <c r="K15"/>
      <c r="L15"/>
      <c r="M15"/>
      <c r="N15"/>
      <c r="O15"/>
      <c r="P15"/>
      <c r="Q15"/>
      <c r="R15"/>
      <c r="S15"/>
      <c r="T15"/>
      <c r="U15"/>
      <c r="V15"/>
      <c r="W15"/>
      <c r="X15"/>
      <c r="Y15"/>
      <c r="Z15"/>
      <c r="AA15"/>
    </row>
    <row r="16" spans="1:57" x14ac:dyDescent="0.35">
      <c r="A16" s="355" t="s">
        <v>810</v>
      </c>
      <c r="B16" s="229">
        <v>2020</v>
      </c>
      <c r="C16" s="230"/>
      <c r="D16" s="230"/>
      <c r="E16" s="230"/>
      <c r="F16" s="230"/>
      <c r="G16" s="230"/>
      <c r="H16" s="230"/>
      <c r="I16" s="230"/>
      <c r="J16" s="230"/>
      <c r="K16" s="230"/>
      <c r="L16" s="230"/>
      <c r="M16" s="231"/>
      <c r="N16" s="232">
        <v>2021</v>
      </c>
      <c r="O16" s="233"/>
      <c r="P16" s="233"/>
      <c r="Q16" s="233"/>
      <c r="R16" s="233"/>
      <c r="S16" s="233"/>
      <c r="T16" s="233"/>
      <c r="U16" s="233"/>
      <c r="V16" s="233"/>
      <c r="W16" s="233"/>
      <c r="X16" s="233"/>
      <c r="Y16" s="233"/>
      <c r="Z16" s="233"/>
      <c r="AA16" s="233"/>
      <c r="AB16" s="233"/>
      <c r="AC16" s="233"/>
      <c r="AD16" s="233"/>
      <c r="AE16" s="234"/>
      <c r="AF16" s="233"/>
      <c r="AG16" s="234"/>
      <c r="AH16" s="233"/>
      <c r="AI16" s="234"/>
      <c r="AJ16" s="233"/>
      <c r="AK16" s="234"/>
      <c r="AL16" s="235">
        <v>2022</v>
      </c>
      <c r="AM16" s="236"/>
      <c r="AN16" s="236"/>
      <c r="AO16" s="236"/>
      <c r="AP16" s="236"/>
      <c r="AQ16" s="236"/>
      <c r="AR16" s="236"/>
      <c r="AS16" s="236"/>
      <c r="AT16" s="236"/>
      <c r="AU16" s="236"/>
      <c r="AV16" s="236"/>
      <c r="AW16" s="237"/>
      <c r="AX16" s="130"/>
      <c r="AY16" s="130"/>
      <c r="AZ16" s="130"/>
      <c r="BA16" s="130"/>
    </row>
    <row r="17" spans="1:58" x14ac:dyDescent="0.35">
      <c r="A17" s="355"/>
      <c r="B17" s="356" t="s">
        <v>811</v>
      </c>
      <c r="C17" s="357"/>
      <c r="D17" s="356" t="s">
        <v>812</v>
      </c>
      <c r="E17" s="357"/>
      <c r="F17" s="356" t="s">
        <v>813</v>
      </c>
      <c r="G17" s="357"/>
      <c r="H17" s="356" t="s">
        <v>814</v>
      </c>
      <c r="I17" s="357"/>
      <c r="J17" s="356" t="s">
        <v>815</v>
      </c>
      <c r="K17" s="357"/>
      <c r="L17" s="356" t="s">
        <v>816</v>
      </c>
      <c r="M17" s="357"/>
      <c r="N17" s="353" t="s">
        <v>817</v>
      </c>
      <c r="O17" s="354"/>
      <c r="P17" s="353" t="s">
        <v>818</v>
      </c>
      <c r="Q17" s="354"/>
      <c r="R17" s="353" t="s">
        <v>819</v>
      </c>
      <c r="S17" s="354"/>
      <c r="T17" s="353" t="s">
        <v>820</v>
      </c>
      <c r="U17" s="354"/>
      <c r="V17" s="353" t="s">
        <v>140</v>
      </c>
      <c r="W17" s="354"/>
      <c r="X17" s="353" t="s">
        <v>821</v>
      </c>
      <c r="Y17" s="354"/>
      <c r="Z17" s="353" t="s">
        <v>811</v>
      </c>
      <c r="AA17" s="354"/>
      <c r="AB17" s="353" t="s">
        <v>812</v>
      </c>
      <c r="AC17" s="354"/>
      <c r="AD17" s="353" t="s">
        <v>813</v>
      </c>
      <c r="AE17" s="354"/>
      <c r="AF17" s="353" t="s">
        <v>814</v>
      </c>
      <c r="AG17" s="354"/>
      <c r="AH17" s="353" t="s">
        <v>815</v>
      </c>
      <c r="AI17" s="354"/>
      <c r="AJ17" s="353" t="s">
        <v>816</v>
      </c>
      <c r="AK17" s="354"/>
      <c r="AL17" s="351" t="s">
        <v>817</v>
      </c>
      <c r="AM17" s="352"/>
      <c r="AN17" s="351" t="s">
        <v>818</v>
      </c>
      <c r="AO17" s="352"/>
      <c r="AP17" s="351" t="s">
        <v>819</v>
      </c>
      <c r="AQ17" s="352"/>
      <c r="AR17" s="351" t="s">
        <v>820</v>
      </c>
      <c r="AS17" s="352"/>
      <c r="AT17" s="351" t="s">
        <v>140</v>
      </c>
      <c r="AU17" s="352"/>
      <c r="AV17" s="351" t="s">
        <v>821</v>
      </c>
      <c r="AW17" s="352"/>
    </row>
    <row r="18" spans="1:58" x14ac:dyDescent="0.35">
      <c r="A18" s="355"/>
      <c r="B18" s="238" t="s">
        <v>822</v>
      </c>
      <c r="C18" s="238" t="s">
        <v>823</v>
      </c>
      <c r="D18" s="238" t="s">
        <v>822</v>
      </c>
      <c r="E18" s="238" t="s">
        <v>823</v>
      </c>
      <c r="F18" s="238" t="s">
        <v>822</v>
      </c>
      <c r="G18" s="238" t="s">
        <v>823</v>
      </c>
      <c r="H18" s="238" t="s">
        <v>822</v>
      </c>
      <c r="I18" s="238" t="s">
        <v>823</v>
      </c>
      <c r="J18" s="238" t="s">
        <v>822</v>
      </c>
      <c r="K18" s="238" t="s">
        <v>823</v>
      </c>
      <c r="L18" s="238" t="s">
        <v>822</v>
      </c>
      <c r="M18" s="238" t="s">
        <v>823</v>
      </c>
      <c r="N18" s="239" t="s">
        <v>822</v>
      </c>
      <c r="O18" s="239" t="s">
        <v>823</v>
      </c>
      <c r="P18" s="239" t="s">
        <v>822</v>
      </c>
      <c r="Q18" s="239" t="s">
        <v>823</v>
      </c>
      <c r="R18" s="239" t="s">
        <v>822</v>
      </c>
      <c r="S18" s="239" t="s">
        <v>823</v>
      </c>
      <c r="T18" s="239" t="s">
        <v>822</v>
      </c>
      <c r="U18" s="239" t="s">
        <v>823</v>
      </c>
      <c r="V18" s="239" t="s">
        <v>822</v>
      </c>
      <c r="W18" s="239" t="s">
        <v>823</v>
      </c>
      <c r="X18" s="239" t="s">
        <v>822</v>
      </c>
      <c r="Y18" s="239" t="s">
        <v>823</v>
      </c>
      <c r="Z18" s="239" t="s">
        <v>822</v>
      </c>
      <c r="AA18" s="239" t="s">
        <v>823</v>
      </c>
      <c r="AB18" s="239" t="s">
        <v>822</v>
      </c>
      <c r="AC18" s="239" t="s">
        <v>823</v>
      </c>
      <c r="AD18" s="239" t="s">
        <v>822</v>
      </c>
      <c r="AE18" s="239" t="s">
        <v>823</v>
      </c>
      <c r="AF18" s="239" t="s">
        <v>822</v>
      </c>
      <c r="AG18" s="239" t="s">
        <v>823</v>
      </c>
      <c r="AH18" s="239" t="s">
        <v>822</v>
      </c>
      <c r="AI18" s="239" t="s">
        <v>823</v>
      </c>
      <c r="AJ18" s="239" t="s">
        <v>822</v>
      </c>
      <c r="AK18" s="239" t="s">
        <v>823</v>
      </c>
      <c r="AL18" s="240" t="s">
        <v>822</v>
      </c>
      <c r="AM18" s="240" t="s">
        <v>823</v>
      </c>
      <c r="AN18" s="240" t="s">
        <v>822</v>
      </c>
      <c r="AO18" s="240" t="s">
        <v>823</v>
      </c>
      <c r="AP18" s="240" t="s">
        <v>822</v>
      </c>
      <c r="AQ18" s="240" t="s">
        <v>823</v>
      </c>
      <c r="AR18" s="240" t="s">
        <v>822</v>
      </c>
      <c r="AS18" s="240" t="s">
        <v>823</v>
      </c>
      <c r="AT18" s="240" t="s">
        <v>824</v>
      </c>
      <c r="AU18" s="240" t="s">
        <v>823</v>
      </c>
      <c r="AV18" s="240" t="s">
        <v>822</v>
      </c>
      <c r="AW18" s="240" t="s">
        <v>823</v>
      </c>
      <c r="AX18" s="251"/>
      <c r="AY18" s="251"/>
      <c r="AZ18" s="251"/>
      <c r="BA18" s="251"/>
      <c r="BB18" s="130"/>
      <c r="BC18" s="130"/>
      <c r="BD18" s="130"/>
      <c r="BE18" s="130"/>
      <c r="BF18" s="130"/>
    </row>
    <row r="19" spans="1:58" x14ac:dyDescent="0.35">
      <c r="A19" s="252" t="s">
        <v>825</v>
      </c>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c r="AU19" s="253"/>
      <c r="AV19" s="253"/>
      <c r="AW19" s="253"/>
    </row>
    <row r="20" spans="1:58" x14ac:dyDescent="0.35">
      <c r="A20" s="254" t="s">
        <v>830</v>
      </c>
      <c r="B20" s="254">
        <v>13186</v>
      </c>
      <c r="C20" s="254">
        <v>12606</v>
      </c>
      <c r="D20" s="254">
        <v>12273</v>
      </c>
      <c r="E20" s="254">
        <v>11957</v>
      </c>
      <c r="F20" s="254">
        <v>11316</v>
      </c>
      <c r="G20" s="254">
        <v>11543</v>
      </c>
      <c r="H20" s="254">
        <v>11306</v>
      </c>
      <c r="I20" s="254">
        <v>10536</v>
      </c>
      <c r="J20" s="254">
        <v>10371</v>
      </c>
      <c r="K20" s="254">
        <v>10663</v>
      </c>
      <c r="L20" s="254">
        <v>10827</v>
      </c>
      <c r="M20" s="254">
        <v>10573</v>
      </c>
      <c r="N20" s="254">
        <v>9822</v>
      </c>
      <c r="O20" s="254">
        <v>9711</v>
      </c>
      <c r="P20" s="254">
        <v>9211</v>
      </c>
      <c r="Q20" s="254">
        <v>9245</v>
      </c>
      <c r="R20" s="254">
        <v>9567</v>
      </c>
      <c r="S20" s="254">
        <v>9524</v>
      </c>
      <c r="T20" s="254">
        <v>10749</v>
      </c>
      <c r="U20" s="254">
        <v>13033</v>
      </c>
      <c r="V20" s="254">
        <v>16183</v>
      </c>
      <c r="W20" s="254">
        <v>17902</v>
      </c>
      <c r="X20" s="254">
        <v>20206</v>
      </c>
      <c r="Y20" s="254">
        <v>20688</v>
      </c>
      <c r="Z20" s="254">
        <v>21653</v>
      </c>
      <c r="AA20" s="254">
        <v>20009</v>
      </c>
      <c r="AB20" s="254">
        <v>21005</v>
      </c>
      <c r="AC20" s="254">
        <v>19286</v>
      </c>
      <c r="AD20" s="254">
        <v>18236</v>
      </c>
      <c r="AE20" s="254">
        <v>17904</v>
      </c>
      <c r="AF20" s="254">
        <v>18865</v>
      </c>
      <c r="AG20" s="254">
        <v>19987</v>
      </c>
      <c r="AH20" s="254">
        <v>20404</v>
      </c>
      <c r="AI20" s="254">
        <v>18856</v>
      </c>
      <c r="AJ20" s="254">
        <v>18141</v>
      </c>
      <c r="AK20" s="254">
        <v>19538</v>
      </c>
      <c r="AL20" s="254">
        <v>18577</v>
      </c>
      <c r="AM20" s="254">
        <v>19368</v>
      </c>
      <c r="AN20" s="254">
        <v>17714</v>
      </c>
      <c r="AO20" s="254">
        <v>16706</v>
      </c>
      <c r="AP20" s="254">
        <v>18493</v>
      </c>
      <c r="AQ20" s="254">
        <v>18702</v>
      </c>
      <c r="AR20" s="254">
        <v>16835</v>
      </c>
      <c r="AS20" s="254">
        <v>19868</v>
      </c>
      <c r="AT20" s="254">
        <v>22125</v>
      </c>
      <c r="AU20" s="254">
        <v>23953</v>
      </c>
      <c r="AV20" s="254">
        <v>22331</v>
      </c>
      <c r="AW20" s="254">
        <v>21832</v>
      </c>
      <c r="AX20" s="251"/>
      <c r="AY20" s="251"/>
      <c r="AZ20" s="251"/>
      <c r="BA20" s="251"/>
      <c r="BB20" s="251"/>
      <c r="BC20" s="251"/>
      <c r="BD20" s="251"/>
      <c r="BE20" s="251"/>
      <c r="BF20" s="251"/>
    </row>
    <row r="21" spans="1:58" x14ac:dyDescent="0.35">
      <c r="A21" s="254" t="s">
        <v>831</v>
      </c>
      <c r="B21" s="254">
        <v>3921</v>
      </c>
      <c r="C21" s="254">
        <v>3963</v>
      </c>
      <c r="D21" s="254">
        <v>4050</v>
      </c>
      <c r="E21" s="254">
        <v>4095</v>
      </c>
      <c r="F21" s="254">
        <v>4222</v>
      </c>
      <c r="G21" s="254">
        <v>3678</v>
      </c>
      <c r="H21" s="254">
        <v>3132</v>
      </c>
      <c r="I21" s="254">
        <v>2500</v>
      </c>
      <c r="J21" s="254">
        <v>2182</v>
      </c>
      <c r="K21" s="254">
        <v>1958</v>
      </c>
      <c r="L21" s="254">
        <v>1720</v>
      </c>
      <c r="M21" s="254">
        <v>1580</v>
      </c>
      <c r="N21" s="254">
        <v>1425</v>
      </c>
      <c r="O21" s="254">
        <v>1335</v>
      </c>
      <c r="P21" s="254">
        <v>1254</v>
      </c>
      <c r="Q21" s="254">
        <v>1176</v>
      </c>
      <c r="R21" s="254">
        <v>1060</v>
      </c>
      <c r="S21" s="254">
        <v>939</v>
      </c>
      <c r="T21" s="254">
        <v>889</v>
      </c>
      <c r="U21" s="254">
        <v>848</v>
      </c>
      <c r="V21" s="254">
        <v>824</v>
      </c>
      <c r="W21" s="254">
        <v>818</v>
      </c>
      <c r="X21" s="254">
        <v>836</v>
      </c>
      <c r="Y21" s="254">
        <v>808</v>
      </c>
      <c r="Z21" s="254">
        <v>761</v>
      </c>
      <c r="AA21" s="254">
        <v>703</v>
      </c>
      <c r="AB21" s="254">
        <v>649</v>
      </c>
      <c r="AC21" s="254">
        <v>623</v>
      </c>
      <c r="AD21" s="254">
        <v>631</v>
      </c>
      <c r="AE21" s="254">
        <v>626</v>
      </c>
      <c r="AF21" s="254">
        <v>370</v>
      </c>
      <c r="AG21" s="254">
        <v>387</v>
      </c>
      <c r="AH21" s="254">
        <v>394</v>
      </c>
      <c r="AI21" s="254">
        <v>424</v>
      </c>
      <c r="AJ21" s="254">
        <v>437</v>
      </c>
      <c r="AK21" s="254">
        <v>475</v>
      </c>
      <c r="AL21" s="254">
        <v>527</v>
      </c>
      <c r="AM21" s="254">
        <v>590</v>
      </c>
      <c r="AN21" s="254">
        <v>621</v>
      </c>
      <c r="AO21" s="254">
        <v>615</v>
      </c>
      <c r="AP21" s="254">
        <v>597</v>
      </c>
      <c r="AQ21" s="254">
        <v>594</v>
      </c>
      <c r="AR21" s="254">
        <v>577</v>
      </c>
      <c r="AS21" s="254">
        <v>553</v>
      </c>
      <c r="AT21" s="254">
        <v>581</v>
      </c>
      <c r="AU21" s="254">
        <v>603</v>
      </c>
      <c r="AV21" s="254">
        <v>592</v>
      </c>
      <c r="AW21" s="254">
        <v>585</v>
      </c>
    </row>
    <row r="22" spans="1:58" x14ac:dyDescent="0.35">
      <c r="A22" s="254" t="s">
        <v>832</v>
      </c>
      <c r="B22" s="254">
        <v>1426</v>
      </c>
      <c r="C22" s="254">
        <v>1456</v>
      </c>
      <c r="D22" s="254">
        <v>1487</v>
      </c>
      <c r="E22" s="254">
        <v>1531</v>
      </c>
      <c r="F22" s="254">
        <v>1556</v>
      </c>
      <c r="G22" s="254">
        <v>1569</v>
      </c>
      <c r="H22" s="254">
        <v>1600</v>
      </c>
      <c r="I22" s="254">
        <v>1556</v>
      </c>
      <c r="J22" s="254">
        <v>1526</v>
      </c>
      <c r="K22" s="254">
        <v>1529</v>
      </c>
      <c r="L22" s="254">
        <v>1406</v>
      </c>
      <c r="M22" s="254">
        <v>1349</v>
      </c>
      <c r="N22" s="254">
        <v>1295</v>
      </c>
      <c r="O22" s="254">
        <v>1284</v>
      </c>
      <c r="P22" s="254">
        <v>1253</v>
      </c>
      <c r="Q22" s="254">
        <v>1269</v>
      </c>
      <c r="R22" s="254">
        <v>1113</v>
      </c>
      <c r="S22" s="254">
        <v>838</v>
      </c>
      <c r="T22" s="254">
        <v>704</v>
      </c>
      <c r="U22" s="254">
        <v>620</v>
      </c>
      <c r="V22" s="254">
        <v>589</v>
      </c>
      <c r="W22" s="254">
        <v>527</v>
      </c>
      <c r="X22" s="254">
        <v>494</v>
      </c>
      <c r="Y22" s="254">
        <v>457</v>
      </c>
      <c r="Z22" s="254">
        <v>433</v>
      </c>
      <c r="AA22" s="254">
        <v>419</v>
      </c>
      <c r="AB22" s="254">
        <v>413</v>
      </c>
      <c r="AC22" s="254">
        <v>408</v>
      </c>
      <c r="AD22" s="254">
        <v>408</v>
      </c>
      <c r="AE22" s="254">
        <v>392</v>
      </c>
      <c r="AF22" s="254">
        <v>237</v>
      </c>
      <c r="AG22" s="254">
        <v>230</v>
      </c>
      <c r="AH22" s="254">
        <v>220</v>
      </c>
      <c r="AI22" s="254">
        <v>224</v>
      </c>
      <c r="AJ22" s="254">
        <v>211</v>
      </c>
      <c r="AK22" s="254">
        <v>216</v>
      </c>
      <c r="AL22" s="254">
        <v>207</v>
      </c>
      <c r="AM22" s="254">
        <v>210</v>
      </c>
      <c r="AN22" s="254">
        <v>197</v>
      </c>
      <c r="AO22" s="254">
        <v>188</v>
      </c>
      <c r="AP22" s="254">
        <v>177</v>
      </c>
      <c r="AQ22" s="254">
        <v>166</v>
      </c>
      <c r="AR22" s="254">
        <v>153</v>
      </c>
      <c r="AS22" s="254">
        <v>145</v>
      </c>
      <c r="AT22" s="254">
        <v>143</v>
      </c>
      <c r="AU22" s="254">
        <v>135</v>
      </c>
      <c r="AV22" s="254">
        <v>148</v>
      </c>
      <c r="AW22" s="254">
        <v>153</v>
      </c>
      <c r="AX22" s="251"/>
      <c r="AY22" s="251"/>
      <c r="AZ22" s="251"/>
      <c r="BA22" s="251"/>
      <c r="BB22" s="130"/>
      <c r="BC22" s="130"/>
      <c r="BD22" s="130"/>
    </row>
    <row r="23" spans="1:58" ht="16" thickBot="1" x14ac:dyDescent="0.4">
      <c r="A23" s="255" t="s">
        <v>833</v>
      </c>
      <c r="B23" s="255">
        <v>432</v>
      </c>
      <c r="C23" s="255">
        <v>445</v>
      </c>
      <c r="D23" s="255">
        <v>443</v>
      </c>
      <c r="E23" s="255">
        <v>469</v>
      </c>
      <c r="F23" s="255">
        <v>447</v>
      </c>
      <c r="G23" s="255">
        <v>433</v>
      </c>
      <c r="H23" s="255">
        <v>440</v>
      </c>
      <c r="I23" s="255">
        <v>415</v>
      </c>
      <c r="J23" s="255">
        <v>392</v>
      </c>
      <c r="K23" s="255">
        <v>364</v>
      </c>
      <c r="L23" s="255">
        <v>338</v>
      </c>
      <c r="M23" s="255">
        <v>332</v>
      </c>
      <c r="N23" s="255">
        <v>317</v>
      </c>
      <c r="O23" s="255">
        <v>304</v>
      </c>
      <c r="P23" s="255">
        <v>288</v>
      </c>
      <c r="Q23" s="255">
        <v>276</v>
      </c>
      <c r="R23" s="255">
        <v>262</v>
      </c>
      <c r="S23" s="255">
        <v>232</v>
      </c>
      <c r="T23" s="255">
        <v>206</v>
      </c>
      <c r="U23" s="255">
        <v>201</v>
      </c>
      <c r="V23" s="255">
        <v>195</v>
      </c>
      <c r="W23" s="255">
        <v>201</v>
      </c>
      <c r="X23" s="255">
        <v>200</v>
      </c>
      <c r="Y23" s="255">
        <v>197</v>
      </c>
      <c r="Z23" s="255">
        <v>190</v>
      </c>
      <c r="AA23" s="255">
        <v>189</v>
      </c>
      <c r="AB23" s="255">
        <v>183</v>
      </c>
      <c r="AC23" s="255">
        <v>181</v>
      </c>
      <c r="AD23" s="255">
        <v>179</v>
      </c>
      <c r="AE23" s="255">
        <v>190</v>
      </c>
      <c r="AF23" s="255">
        <v>94</v>
      </c>
      <c r="AG23" s="255">
        <v>94</v>
      </c>
      <c r="AH23" s="255">
        <v>95</v>
      </c>
      <c r="AI23" s="255">
        <v>96</v>
      </c>
      <c r="AJ23" s="255">
        <v>89</v>
      </c>
      <c r="AK23" s="255">
        <v>93</v>
      </c>
      <c r="AL23" s="255">
        <v>91</v>
      </c>
      <c r="AM23" s="255">
        <v>89</v>
      </c>
      <c r="AN23" s="255">
        <v>83</v>
      </c>
      <c r="AO23" s="255">
        <v>83</v>
      </c>
      <c r="AP23" s="255">
        <v>77</v>
      </c>
      <c r="AQ23" s="255">
        <v>76</v>
      </c>
      <c r="AR23" s="255">
        <v>78</v>
      </c>
      <c r="AS23" s="255">
        <v>73</v>
      </c>
      <c r="AT23" s="255">
        <v>72</v>
      </c>
      <c r="AU23" s="255">
        <v>69</v>
      </c>
      <c r="AV23" s="255">
        <v>66</v>
      </c>
      <c r="AW23" s="255">
        <v>71</v>
      </c>
      <c r="AX23" s="251"/>
      <c r="AY23" s="251"/>
      <c r="AZ23" s="251"/>
      <c r="BA23" s="251"/>
    </row>
    <row r="24" spans="1:58" x14ac:dyDescent="0.35">
      <c r="A24" s="256" t="s">
        <v>1</v>
      </c>
      <c r="B24" s="256">
        <f>SUM(B20:B23)</f>
        <v>18965</v>
      </c>
      <c r="C24" s="256">
        <f t="shared" ref="C24:M24" si="0">SUM(C20:C23)</f>
        <v>18470</v>
      </c>
      <c r="D24" s="256">
        <f t="shared" si="0"/>
        <v>18253</v>
      </c>
      <c r="E24" s="256">
        <f t="shared" si="0"/>
        <v>18052</v>
      </c>
      <c r="F24" s="256">
        <f t="shared" si="0"/>
        <v>17541</v>
      </c>
      <c r="G24" s="256">
        <f t="shared" si="0"/>
        <v>17223</v>
      </c>
      <c r="H24" s="256">
        <f t="shared" si="0"/>
        <v>16478</v>
      </c>
      <c r="I24" s="256">
        <f t="shared" si="0"/>
        <v>15007</v>
      </c>
      <c r="J24" s="256">
        <f t="shared" si="0"/>
        <v>14471</v>
      </c>
      <c r="K24" s="256">
        <f t="shared" si="0"/>
        <v>14514</v>
      </c>
      <c r="L24" s="256">
        <f t="shared" si="0"/>
        <v>14291</v>
      </c>
      <c r="M24" s="256">
        <f t="shared" si="0"/>
        <v>13834</v>
      </c>
      <c r="N24" s="256">
        <v>12859</v>
      </c>
      <c r="O24" s="256">
        <v>12634</v>
      </c>
      <c r="P24" s="256">
        <v>12006</v>
      </c>
      <c r="Q24" s="256">
        <v>11966</v>
      </c>
      <c r="R24" s="256">
        <v>12002</v>
      </c>
      <c r="S24" s="256">
        <v>11533</v>
      </c>
      <c r="T24" s="256">
        <v>12548</v>
      </c>
      <c r="U24" s="256">
        <v>14702</v>
      </c>
      <c r="V24" s="256">
        <v>17791</v>
      </c>
      <c r="W24" s="256">
        <v>19448</v>
      </c>
      <c r="X24" s="256">
        <v>21736</v>
      </c>
      <c r="Y24" s="256">
        <v>22150</v>
      </c>
      <c r="Z24" s="256">
        <v>23037</v>
      </c>
      <c r="AA24" s="256">
        <v>21320</v>
      </c>
      <c r="AB24" s="256">
        <v>22250</v>
      </c>
      <c r="AC24" s="256">
        <v>20498</v>
      </c>
      <c r="AD24" s="256">
        <v>19454</v>
      </c>
      <c r="AE24" s="256">
        <v>19112</v>
      </c>
      <c r="AF24" s="256">
        <f>SUM(AF20:AF23)</f>
        <v>19566</v>
      </c>
      <c r="AG24" s="256">
        <f t="shared" ref="AG24:AW24" si="1">SUM(AG20:AG23)</f>
        <v>20698</v>
      </c>
      <c r="AH24" s="256">
        <f t="shared" si="1"/>
        <v>21113</v>
      </c>
      <c r="AI24" s="256">
        <f t="shared" si="1"/>
        <v>19600</v>
      </c>
      <c r="AJ24" s="256">
        <f t="shared" si="1"/>
        <v>18878</v>
      </c>
      <c r="AK24" s="256">
        <f t="shared" si="1"/>
        <v>20322</v>
      </c>
      <c r="AL24" s="256">
        <f t="shared" si="1"/>
        <v>19402</v>
      </c>
      <c r="AM24" s="256">
        <f t="shared" si="1"/>
        <v>20257</v>
      </c>
      <c r="AN24" s="256">
        <f t="shared" si="1"/>
        <v>18615</v>
      </c>
      <c r="AO24" s="256">
        <f t="shared" si="1"/>
        <v>17592</v>
      </c>
      <c r="AP24" s="256">
        <f t="shared" si="1"/>
        <v>19344</v>
      </c>
      <c r="AQ24" s="256">
        <f t="shared" si="1"/>
        <v>19538</v>
      </c>
      <c r="AR24" s="256">
        <f t="shared" si="1"/>
        <v>17643</v>
      </c>
      <c r="AS24" s="256">
        <f t="shared" si="1"/>
        <v>20639</v>
      </c>
      <c r="AT24" s="256">
        <f t="shared" si="1"/>
        <v>22921</v>
      </c>
      <c r="AU24" s="256">
        <f t="shared" si="1"/>
        <v>24760</v>
      </c>
      <c r="AV24" s="256">
        <f t="shared" si="1"/>
        <v>23137</v>
      </c>
      <c r="AW24" s="256">
        <f t="shared" si="1"/>
        <v>22641</v>
      </c>
      <c r="AX24" s="251"/>
      <c r="AY24" s="251"/>
      <c r="AZ24" s="251"/>
      <c r="BA24" s="251"/>
      <c r="BB24" s="251"/>
      <c r="BC24" s="251"/>
      <c r="BD24" s="251"/>
      <c r="BE24" s="251"/>
      <c r="BF24" s="251"/>
    </row>
    <row r="25" spans="1:58" x14ac:dyDescent="0.35">
      <c r="A25" s="252" t="s">
        <v>826</v>
      </c>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c r="AR25" s="253"/>
      <c r="AS25" s="253"/>
      <c r="AT25" s="253"/>
      <c r="AU25" s="253"/>
      <c r="AV25" s="253"/>
      <c r="AW25" s="253"/>
      <c r="AX25" s="251"/>
      <c r="AY25" s="251"/>
      <c r="AZ25" s="251"/>
      <c r="BA25" s="251"/>
      <c r="BB25" s="251"/>
      <c r="BC25" s="251"/>
      <c r="BD25" s="251"/>
    </row>
    <row r="26" spans="1:58" x14ac:dyDescent="0.35">
      <c r="A26" s="254" t="s">
        <v>830</v>
      </c>
      <c r="B26" s="254">
        <v>244</v>
      </c>
      <c r="C26" s="254">
        <v>197</v>
      </c>
      <c r="D26" s="254">
        <v>99</v>
      </c>
      <c r="E26" s="254">
        <v>116</v>
      </c>
      <c r="F26" s="254">
        <v>89</v>
      </c>
      <c r="G26" s="254">
        <v>228</v>
      </c>
      <c r="H26" s="254">
        <v>209</v>
      </c>
      <c r="I26" s="254">
        <v>146</v>
      </c>
      <c r="J26" s="254">
        <v>149</v>
      </c>
      <c r="K26" s="254">
        <v>211</v>
      </c>
      <c r="L26" s="254">
        <v>153</v>
      </c>
      <c r="M26" s="254">
        <v>227</v>
      </c>
      <c r="N26" s="254">
        <v>164</v>
      </c>
      <c r="O26" s="254">
        <v>554</v>
      </c>
      <c r="P26" s="254">
        <v>416</v>
      </c>
      <c r="Q26" s="254">
        <v>257</v>
      </c>
      <c r="R26" s="254">
        <v>1051</v>
      </c>
      <c r="S26" s="254">
        <v>1225</v>
      </c>
      <c r="T26" s="254">
        <v>1016</v>
      </c>
      <c r="U26" s="254">
        <v>320</v>
      </c>
      <c r="V26" s="254">
        <v>484</v>
      </c>
      <c r="W26" s="254">
        <v>1226</v>
      </c>
      <c r="X26" s="254">
        <v>1119</v>
      </c>
      <c r="Y26" s="254">
        <v>935</v>
      </c>
      <c r="Z26" s="254">
        <v>1135</v>
      </c>
      <c r="AA26" s="254">
        <v>1092</v>
      </c>
      <c r="AB26" s="254">
        <v>1195</v>
      </c>
      <c r="AC26" s="254">
        <v>1165</v>
      </c>
      <c r="AD26" s="254">
        <v>775</v>
      </c>
      <c r="AE26" s="254">
        <v>591</v>
      </c>
      <c r="AF26" s="254">
        <v>1130</v>
      </c>
      <c r="AG26" s="254">
        <v>1031</v>
      </c>
      <c r="AH26" s="254">
        <v>1179</v>
      </c>
      <c r="AI26" s="254">
        <v>1447</v>
      </c>
      <c r="AJ26" s="254">
        <v>1007</v>
      </c>
      <c r="AK26" s="254">
        <v>155</v>
      </c>
      <c r="AL26" s="254">
        <v>313</v>
      </c>
      <c r="AM26" s="254">
        <v>312</v>
      </c>
      <c r="AN26" s="254">
        <v>294</v>
      </c>
      <c r="AO26" s="254">
        <v>147</v>
      </c>
      <c r="AP26" s="254">
        <v>100</v>
      </c>
      <c r="AQ26" s="254">
        <v>0</v>
      </c>
      <c r="AR26" s="254">
        <v>0</v>
      </c>
      <c r="AS26" s="254">
        <v>0</v>
      </c>
      <c r="AT26" s="254">
        <v>0</v>
      </c>
      <c r="AU26" s="254">
        <v>0</v>
      </c>
      <c r="AV26" s="254">
        <v>0</v>
      </c>
      <c r="AW26" s="254">
        <v>0</v>
      </c>
      <c r="AX26" s="251"/>
      <c r="AY26" s="251"/>
      <c r="AZ26" s="251"/>
      <c r="BA26" s="251"/>
    </row>
    <row r="27" spans="1:58" x14ac:dyDescent="0.35">
      <c r="A27" s="254" t="s">
        <v>831</v>
      </c>
      <c r="B27" s="254">
        <v>42</v>
      </c>
      <c r="C27" s="254">
        <v>40</v>
      </c>
      <c r="D27" s="254">
        <v>40</v>
      </c>
      <c r="E27" s="254">
        <v>26</v>
      </c>
      <c r="F27" s="254">
        <v>12</v>
      </c>
      <c r="G27" s="254">
        <v>10</v>
      </c>
      <c r="H27" s="254">
        <v>12</v>
      </c>
      <c r="I27" s="254">
        <v>2</v>
      </c>
      <c r="J27" s="254">
        <v>2</v>
      </c>
      <c r="K27" s="254">
        <v>2</v>
      </c>
      <c r="L27" s="254">
        <v>2</v>
      </c>
      <c r="M27" s="254">
        <v>0</v>
      </c>
      <c r="N27" s="254">
        <v>0</v>
      </c>
      <c r="O27" s="254">
        <v>0</v>
      </c>
      <c r="P27" s="254">
        <v>0</v>
      </c>
      <c r="Q27" s="254">
        <v>0</v>
      </c>
      <c r="R27" s="254">
        <v>0</v>
      </c>
      <c r="S27" s="254">
        <v>0</v>
      </c>
      <c r="T27" s="254">
        <v>0</v>
      </c>
      <c r="U27" s="254">
        <v>0</v>
      </c>
      <c r="V27" s="254">
        <v>0</v>
      </c>
      <c r="W27" s="254">
        <v>0</v>
      </c>
      <c r="X27" s="254">
        <v>0</v>
      </c>
      <c r="Y27" s="254">
        <v>0</v>
      </c>
      <c r="Z27" s="254">
        <v>0</v>
      </c>
      <c r="AA27" s="254">
        <v>0</v>
      </c>
      <c r="AB27" s="254">
        <v>0</v>
      </c>
      <c r="AC27" s="254">
        <v>0</v>
      </c>
      <c r="AD27" s="254">
        <v>0</v>
      </c>
      <c r="AE27" s="254">
        <v>0</v>
      </c>
      <c r="AF27" s="254">
        <v>0</v>
      </c>
      <c r="AG27" s="254">
        <v>0</v>
      </c>
      <c r="AH27" s="254">
        <v>0</v>
      </c>
      <c r="AI27" s="254">
        <v>0</v>
      </c>
      <c r="AJ27" s="254">
        <v>0</v>
      </c>
      <c r="AK27" s="254">
        <v>0</v>
      </c>
      <c r="AL27" s="254">
        <v>0</v>
      </c>
      <c r="AM27" s="254">
        <v>0</v>
      </c>
      <c r="AN27" s="254">
        <v>0</v>
      </c>
      <c r="AO27" s="254">
        <v>0</v>
      </c>
      <c r="AP27" s="254">
        <v>0</v>
      </c>
      <c r="AQ27" s="254">
        <v>0</v>
      </c>
      <c r="AR27" s="254">
        <v>0</v>
      </c>
      <c r="AS27" s="254">
        <v>0</v>
      </c>
      <c r="AT27" s="254">
        <v>0</v>
      </c>
      <c r="AU27" s="254">
        <v>0</v>
      </c>
      <c r="AV27" s="254">
        <v>0</v>
      </c>
      <c r="AW27" s="254">
        <v>0</v>
      </c>
      <c r="AX27" s="251"/>
      <c r="AY27" s="251"/>
      <c r="BA27" s="251"/>
      <c r="BB27" s="251"/>
      <c r="BC27" s="251"/>
      <c r="BD27" s="251"/>
    </row>
    <row r="28" spans="1:58" x14ac:dyDescent="0.35">
      <c r="A28" s="254" t="s">
        <v>832</v>
      </c>
      <c r="B28" s="254">
        <v>0</v>
      </c>
      <c r="C28" s="254">
        <v>0</v>
      </c>
      <c r="D28" s="254">
        <v>0</v>
      </c>
      <c r="E28" s="254">
        <v>15</v>
      </c>
      <c r="F28" s="254">
        <v>25</v>
      </c>
      <c r="G28" s="254">
        <v>25</v>
      </c>
      <c r="H28" s="254">
        <v>24</v>
      </c>
      <c r="I28" s="254">
        <v>22</v>
      </c>
      <c r="J28" s="254">
        <v>20</v>
      </c>
      <c r="K28" s="254">
        <v>20</v>
      </c>
      <c r="L28" s="254">
        <v>20</v>
      </c>
      <c r="M28" s="254">
        <v>12</v>
      </c>
      <c r="N28" s="254">
        <v>10</v>
      </c>
      <c r="O28" s="254">
        <v>10</v>
      </c>
      <c r="P28" s="254">
        <v>0</v>
      </c>
      <c r="Q28" s="254">
        <v>0</v>
      </c>
      <c r="R28" s="254">
        <v>0</v>
      </c>
      <c r="S28" s="254">
        <v>0</v>
      </c>
      <c r="T28" s="254">
        <v>0</v>
      </c>
      <c r="U28" s="254">
        <v>0</v>
      </c>
      <c r="V28" s="254">
        <v>0</v>
      </c>
      <c r="W28" s="254">
        <v>0</v>
      </c>
      <c r="X28" s="254">
        <v>0</v>
      </c>
      <c r="Y28" s="254">
        <v>0</v>
      </c>
      <c r="Z28" s="254">
        <v>0</v>
      </c>
      <c r="AA28" s="254">
        <v>0</v>
      </c>
      <c r="AB28" s="254">
        <v>0</v>
      </c>
      <c r="AC28" s="254">
        <v>0</v>
      </c>
      <c r="AD28" s="254">
        <v>0</v>
      </c>
      <c r="AE28" s="254">
        <v>0</v>
      </c>
      <c r="AF28" s="254">
        <v>0</v>
      </c>
      <c r="AG28" s="254">
        <v>0</v>
      </c>
      <c r="AH28" s="254">
        <v>0</v>
      </c>
      <c r="AI28" s="254">
        <v>0</v>
      </c>
      <c r="AJ28" s="254">
        <v>0</v>
      </c>
      <c r="AK28" s="254">
        <v>0</v>
      </c>
      <c r="AL28" s="254">
        <v>0</v>
      </c>
      <c r="AM28" s="254">
        <v>0</v>
      </c>
      <c r="AN28" s="254">
        <v>0</v>
      </c>
      <c r="AO28" s="254">
        <v>0</v>
      </c>
      <c r="AP28" s="254">
        <v>0</v>
      </c>
      <c r="AQ28" s="254">
        <v>0</v>
      </c>
      <c r="AR28" s="254">
        <v>0</v>
      </c>
      <c r="AS28" s="254">
        <v>0</v>
      </c>
      <c r="AT28" s="254">
        <v>0</v>
      </c>
      <c r="AU28" s="254">
        <v>0</v>
      </c>
      <c r="AV28" s="254">
        <v>0</v>
      </c>
      <c r="AW28" s="254">
        <v>0</v>
      </c>
      <c r="AX28" s="251"/>
      <c r="AY28" s="251"/>
      <c r="AZ28" s="251"/>
      <c r="BA28" s="251"/>
      <c r="BB28" s="251"/>
      <c r="BC28" s="251"/>
      <c r="BD28" s="251"/>
      <c r="BE28" s="251"/>
      <c r="BF28" s="251"/>
    </row>
    <row r="29" spans="1:58" ht="16" thickBot="1" x14ac:dyDescent="0.4">
      <c r="A29" s="255" t="s">
        <v>833</v>
      </c>
      <c r="B29" s="255">
        <v>0</v>
      </c>
      <c r="C29" s="255">
        <v>0</v>
      </c>
      <c r="D29" s="255">
        <v>0</v>
      </c>
      <c r="E29" s="255">
        <v>0</v>
      </c>
      <c r="F29" s="255">
        <v>0</v>
      </c>
      <c r="G29" s="255">
        <v>0</v>
      </c>
      <c r="H29" s="255">
        <v>0</v>
      </c>
      <c r="I29" s="255">
        <v>0</v>
      </c>
      <c r="J29" s="255">
        <v>0</v>
      </c>
      <c r="K29" s="255">
        <v>0</v>
      </c>
      <c r="L29" s="255">
        <v>0</v>
      </c>
      <c r="M29" s="255">
        <v>0</v>
      </c>
      <c r="N29" s="255">
        <v>0</v>
      </c>
      <c r="O29" s="255">
        <v>0</v>
      </c>
      <c r="P29" s="255">
        <v>0</v>
      </c>
      <c r="Q29" s="255">
        <v>0</v>
      </c>
      <c r="R29" s="255">
        <v>0</v>
      </c>
      <c r="S29" s="255">
        <v>0</v>
      </c>
      <c r="T29" s="255">
        <v>0</v>
      </c>
      <c r="U29" s="255">
        <v>0</v>
      </c>
      <c r="V29" s="255">
        <v>0</v>
      </c>
      <c r="W29" s="255">
        <v>0</v>
      </c>
      <c r="X29" s="255">
        <v>0</v>
      </c>
      <c r="Y29" s="255">
        <v>0</v>
      </c>
      <c r="Z29" s="255">
        <v>0</v>
      </c>
      <c r="AA29" s="255">
        <v>0</v>
      </c>
      <c r="AB29" s="255">
        <v>0</v>
      </c>
      <c r="AC29" s="255">
        <v>0</v>
      </c>
      <c r="AD29" s="255">
        <v>0</v>
      </c>
      <c r="AE29" s="255">
        <v>0</v>
      </c>
      <c r="AF29" s="255">
        <v>0</v>
      </c>
      <c r="AG29" s="255">
        <v>0</v>
      </c>
      <c r="AH29" s="255">
        <v>0</v>
      </c>
      <c r="AI29" s="255">
        <v>0</v>
      </c>
      <c r="AJ29" s="255">
        <v>0</v>
      </c>
      <c r="AK29" s="255">
        <v>0</v>
      </c>
      <c r="AL29" s="255">
        <v>0</v>
      </c>
      <c r="AM29" s="255">
        <v>0</v>
      </c>
      <c r="AN29" s="255">
        <v>0</v>
      </c>
      <c r="AO29" s="255">
        <v>0</v>
      </c>
      <c r="AP29" s="255">
        <v>0</v>
      </c>
      <c r="AQ29" s="255">
        <v>0</v>
      </c>
      <c r="AR29" s="255">
        <v>0</v>
      </c>
      <c r="AS29" s="255">
        <v>0</v>
      </c>
      <c r="AT29" s="255">
        <v>0</v>
      </c>
      <c r="AU29" s="255">
        <v>0</v>
      </c>
      <c r="AV29" s="255">
        <v>0</v>
      </c>
      <c r="AW29" s="255">
        <v>0</v>
      </c>
      <c r="AX29" s="251"/>
      <c r="AZ29" s="251"/>
      <c r="BA29" s="251"/>
      <c r="BB29" s="251"/>
      <c r="BC29" s="251"/>
    </row>
    <row r="30" spans="1:58" x14ac:dyDescent="0.35">
      <c r="A30" s="256" t="s">
        <v>1</v>
      </c>
      <c r="B30" s="256">
        <f>SUM(B26:B29)</f>
        <v>286</v>
      </c>
      <c r="C30" s="256">
        <f t="shared" ref="C30:M30" si="2">SUM(C26:C29)</f>
        <v>237</v>
      </c>
      <c r="D30" s="256">
        <f t="shared" si="2"/>
        <v>139</v>
      </c>
      <c r="E30" s="256">
        <f t="shared" si="2"/>
        <v>157</v>
      </c>
      <c r="F30" s="256">
        <f t="shared" si="2"/>
        <v>126</v>
      </c>
      <c r="G30" s="256">
        <f t="shared" si="2"/>
        <v>263</v>
      </c>
      <c r="H30" s="256">
        <f t="shared" si="2"/>
        <v>245</v>
      </c>
      <c r="I30" s="256">
        <f t="shared" si="2"/>
        <v>170</v>
      </c>
      <c r="J30" s="256">
        <f t="shared" si="2"/>
        <v>171</v>
      </c>
      <c r="K30" s="256">
        <f t="shared" si="2"/>
        <v>233</v>
      </c>
      <c r="L30" s="256">
        <f t="shared" si="2"/>
        <v>175</v>
      </c>
      <c r="M30" s="256">
        <f t="shared" si="2"/>
        <v>239</v>
      </c>
      <c r="N30" s="256">
        <v>174</v>
      </c>
      <c r="O30" s="256">
        <v>564</v>
      </c>
      <c r="P30" s="256">
        <v>416</v>
      </c>
      <c r="Q30" s="256">
        <v>257</v>
      </c>
      <c r="R30" s="256">
        <v>1051</v>
      </c>
      <c r="S30" s="256">
        <v>1225</v>
      </c>
      <c r="T30" s="256">
        <v>1016</v>
      </c>
      <c r="U30" s="256">
        <v>320</v>
      </c>
      <c r="V30" s="256">
        <v>484</v>
      </c>
      <c r="W30" s="256">
        <v>1226</v>
      </c>
      <c r="X30" s="256">
        <v>1119</v>
      </c>
      <c r="Y30" s="256">
        <v>935</v>
      </c>
      <c r="Z30" s="256">
        <v>1135</v>
      </c>
      <c r="AA30" s="256">
        <v>1092</v>
      </c>
      <c r="AB30" s="256">
        <v>1195</v>
      </c>
      <c r="AC30" s="256">
        <v>1165</v>
      </c>
      <c r="AD30" s="256">
        <v>775</v>
      </c>
      <c r="AE30" s="256">
        <v>591</v>
      </c>
      <c r="AF30" s="256">
        <f>SUM(AF26:AF29)</f>
        <v>1130</v>
      </c>
      <c r="AG30" s="256">
        <f t="shared" ref="AG30:AP30" si="3">SUM(AG26:AG29)</f>
        <v>1031</v>
      </c>
      <c r="AH30" s="256">
        <f t="shared" si="3"/>
        <v>1179</v>
      </c>
      <c r="AI30" s="256">
        <f t="shared" si="3"/>
        <v>1447</v>
      </c>
      <c r="AJ30" s="256">
        <f t="shared" si="3"/>
        <v>1007</v>
      </c>
      <c r="AK30" s="256">
        <f t="shared" si="3"/>
        <v>155</v>
      </c>
      <c r="AL30" s="256">
        <f t="shared" si="3"/>
        <v>313</v>
      </c>
      <c r="AM30" s="256">
        <f t="shared" si="3"/>
        <v>312</v>
      </c>
      <c r="AN30" s="256">
        <f t="shared" si="3"/>
        <v>294</v>
      </c>
      <c r="AO30" s="256">
        <f t="shared" si="3"/>
        <v>147</v>
      </c>
      <c r="AP30" s="256">
        <f t="shared" si="3"/>
        <v>100</v>
      </c>
      <c r="AQ30" s="256">
        <v>0</v>
      </c>
      <c r="AR30" s="256">
        <v>0</v>
      </c>
      <c r="AS30" s="256">
        <v>0</v>
      </c>
      <c r="AT30" s="256">
        <v>0</v>
      </c>
      <c r="AU30" s="256">
        <v>0</v>
      </c>
      <c r="AV30" s="256">
        <v>0</v>
      </c>
      <c r="AW30" s="256">
        <v>0</v>
      </c>
      <c r="AX30" s="251"/>
      <c r="AY30" s="251"/>
      <c r="AZ30" s="251"/>
      <c r="BA30" s="251"/>
    </row>
    <row r="31" spans="1:58" x14ac:dyDescent="0.35">
      <c r="A31" s="252" t="s">
        <v>827</v>
      </c>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1"/>
      <c r="AZ31" s="251"/>
      <c r="BA31" s="251"/>
      <c r="BB31" s="251"/>
      <c r="BC31" s="251"/>
    </row>
    <row r="32" spans="1:58" x14ac:dyDescent="0.35">
      <c r="A32" s="254" t="s">
        <v>830</v>
      </c>
      <c r="B32" s="254">
        <v>1037</v>
      </c>
      <c r="C32" s="254">
        <v>855</v>
      </c>
      <c r="D32" s="254">
        <v>795</v>
      </c>
      <c r="E32" s="254">
        <v>644</v>
      </c>
      <c r="F32" s="254">
        <v>542</v>
      </c>
      <c r="G32" s="254">
        <v>502</v>
      </c>
      <c r="H32" s="254">
        <v>531</v>
      </c>
      <c r="I32" s="254">
        <v>511</v>
      </c>
      <c r="J32" s="254">
        <v>487</v>
      </c>
      <c r="K32" s="254">
        <v>519</v>
      </c>
      <c r="L32" s="254">
        <v>548</v>
      </c>
      <c r="M32" s="254">
        <v>560</v>
      </c>
      <c r="N32" s="254">
        <v>648</v>
      </c>
      <c r="O32" s="254">
        <v>637</v>
      </c>
      <c r="P32" s="254">
        <v>699</v>
      </c>
      <c r="Q32" s="254">
        <v>855</v>
      </c>
      <c r="R32" s="254">
        <v>1097</v>
      </c>
      <c r="S32" s="254">
        <v>1529</v>
      </c>
      <c r="T32" s="254">
        <v>1625</v>
      </c>
      <c r="U32" s="254">
        <v>2075</v>
      </c>
      <c r="V32" s="254">
        <v>2672</v>
      </c>
      <c r="W32" s="254">
        <v>3212</v>
      </c>
      <c r="X32" s="254">
        <v>3691</v>
      </c>
      <c r="Y32" s="254">
        <v>4359</v>
      </c>
      <c r="Z32" s="254">
        <v>3336</v>
      </c>
      <c r="AA32" s="254">
        <v>3326</v>
      </c>
      <c r="AB32" s="254">
        <v>2608</v>
      </c>
      <c r="AC32" s="254">
        <v>2484</v>
      </c>
      <c r="AD32" s="254">
        <v>2225</v>
      </c>
      <c r="AE32" s="254">
        <v>2397</v>
      </c>
      <c r="AF32" s="254">
        <v>2173</v>
      </c>
      <c r="AG32" s="254">
        <v>2097</v>
      </c>
      <c r="AH32" s="254">
        <v>2427</v>
      </c>
      <c r="AI32" s="254">
        <v>2104</v>
      </c>
      <c r="AJ32" s="254">
        <v>1731</v>
      </c>
      <c r="AK32" s="254">
        <v>1374</v>
      </c>
      <c r="AL32" s="254">
        <v>1180</v>
      </c>
      <c r="AM32" s="254">
        <v>1381</v>
      </c>
      <c r="AN32" s="254">
        <v>1533</v>
      </c>
      <c r="AO32" s="254">
        <v>1382</v>
      </c>
      <c r="AP32" s="254">
        <v>1335</v>
      </c>
      <c r="AQ32" s="254">
        <v>1012</v>
      </c>
      <c r="AR32" s="254">
        <v>1015</v>
      </c>
      <c r="AS32" s="254">
        <v>1125</v>
      </c>
      <c r="AT32" s="254">
        <v>1064</v>
      </c>
      <c r="AU32" s="254">
        <v>899</v>
      </c>
      <c r="AV32" s="254">
        <v>1435</v>
      </c>
      <c r="AW32" s="254">
        <v>1581</v>
      </c>
      <c r="AX32" s="251"/>
      <c r="AY32" s="251"/>
      <c r="AZ32" s="251"/>
      <c r="BA32" s="251"/>
      <c r="BB32" s="251"/>
      <c r="BC32" s="251"/>
      <c r="BD32" s="251"/>
      <c r="BE32" s="251"/>
      <c r="BF32" s="251"/>
    </row>
    <row r="33" spans="1:58" x14ac:dyDescent="0.35">
      <c r="A33" s="254" t="s">
        <v>831</v>
      </c>
      <c r="B33" s="254">
        <v>1207</v>
      </c>
      <c r="C33" s="254">
        <v>1052</v>
      </c>
      <c r="D33" s="254">
        <v>1013</v>
      </c>
      <c r="E33" s="254">
        <v>879</v>
      </c>
      <c r="F33" s="254">
        <v>781</v>
      </c>
      <c r="G33" s="254">
        <v>678</v>
      </c>
      <c r="H33" s="254">
        <v>552</v>
      </c>
      <c r="I33" s="254">
        <v>428</v>
      </c>
      <c r="J33" s="254">
        <v>343</v>
      </c>
      <c r="K33" s="254">
        <v>306</v>
      </c>
      <c r="L33" s="254">
        <v>257</v>
      </c>
      <c r="M33" s="254">
        <v>210</v>
      </c>
      <c r="N33" s="254">
        <v>189</v>
      </c>
      <c r="O33" s="254">
        <v>159</v>
      </c>
      <c r="P33" s="254">
        <v>130</v>
      </c>
      <c r="Q33" s="254">
        <v>112</v>
      </c>
      <c r="R33" s="254">
        <v>87</v>
      </c>
      <c r="S33" s="254">
        <v>57</v>
      </c>
      <c r="T33" s="254">
        <v>53</v>
      </c>
      <c r="U33" s="254">
        <v>46</v>
      </c>
      <c r="V33" s="254">
        <v>45</v>
      </c>
      <c r="W33" s="254">
        <v>56</v>
      </c>
      <c r="X33" s="254">
        <v>60</v>
      </c>
      <c r="Y33" s="254">
        <v>68</v>
      </c>
      <c r="Z33" s="254">
        <v>61</v>
      </c>
      <c r="AA33" s="254">
        <v>58</v>
      </c>
      <c r="AB33" s="254">
        <v>60</v>
      </c>
      <c r="AC33" s="254">
        <v>70</v>
      </c>
      <c r="AD33" s="254">
        <v>80</v>
      </c>
      <c r="AE33" s="254">
        <v>77</v>
      </c>
      <c r="AF33" s="254">
        <v>53</v>
      </c>
      <c r="AG33" s="254">
        <v>63</v>
      </c>
      <c r="AH33" s="254">
        <v>70</v>
      </c>
      <c r="AI33" s="254">
        <v>69</v>
      </c>
      <c r="AJ33" s="254">
        <v>59</v>
      </c>
      <c r="AK33" s="254">
        <v>61</v>
      </c>
      <c r="AL33" s="254">
        <v>66</v>
      </c>
      <c r="AM33" s="254">
        <v>70</v>
      </c>
      <c r="AN33" s="254">
        <v>60</v>
      </c>
      <c r="AO33" s="254">
        <v>60</v>
      </c>
      <c r="AP33" s="254">
        <v>62</v>
      </c>
      <c r="AQ33" s="254">
        <v>67</v>
      </c>
      <c r="AR33" s="254">
        <v>69</v>
      </c>
      <c r="AS33" s="254">
        <v>65</v>
      </c>
      <c r="AT33" s="254">
        <v>64</v>
      </c>
      <c r="AU33" s="254">
        <v>71</v>
      </c>
      <c r="AV33" s="254">
        <v>79</v>
      </c>
      <c r="AW33" s="254">
        <v>81</v>
      </c>
    </row>
    <row r="34" spans="1:58" x14ac:dyDescent="0.35">
      <c r="A34" s="254" t="s">
        <v>832</v>
      </c>
      <c r="B34" s="254">
        <v>1127</v>
      </c>
      <c r="C34" s="254">
        <v>1220</v>
      </c>
      <c r="D34" s="254">
        <v>1214</v>
      </c>
      <c r="E34" s="254">
        <v>1268</v>
      </c>
      <c r="F34" s="254">
        <v>1278</v>
      </c>
      <c r="G34" s="254">
        <v>1245</v>
      </c>
      <c r="H34" s="254">
        <v>1188</v>
      </c>
      <c r="I34" s="254">
        <v>1150</v>
      </c>
      <c r="J34" s="254">
        <v>1098</v>
      </c>
      <c r="K34" s="254">
        <v>1029</v>
      </c>
      <c r="L34" s="254">
        <v>948</v>
      </c>
      <c r="M34" s="254">
        <v>874</v>
      </c>
      <c r="N34" s="254">
        <v>826</v>
      </c>
      <c r="O34" s="254">
        <v>755</v>
      </c>
      <c r="P34" s="254">
        <v>672</v>
      </c>
      <c r="Q34" s="254">
        <v>623</v>
      </c>
      <c r="R34" s="254">
        <v>477</v>
      </c>
      <c r="S34" s="254">
        <v>181</v>
      </c>
      <c r="T34" s="254">
        <v>84</v>
      </c>
      <c r="U34" s="254">
        <v>56</v>
      </c>
      <c r="V34" s="254">
        <v>48</v>
      </c>
      <c r="W34" s="254">
        <v>41</v>
      </c>
      <c r="X34" s="254">
        <v>40</v>
      </c>
      <c r="Y34" s="254">
        <v>41</v>
      </c>
      <c r="Z34" s="254">
        <v>36</v>
      </c>
      <c r="AA34" s="254">
        <v>40</v>
      </c>
      <c r="AB34" s="254">
        <v>36</v>
      </c>
      <c r="AC34" s="254">
        <v>32</v>
      </c>
      <c r="AD34" s="254">
        <v>30</v>
      </c>
      <c r="AE34" s="254">
        <v>30</v>
      </c>
      <c r="AF34" s="254">
        <v>12</v>
      </c>
      <c r="AG34" s="254">
        <v>15</v>
      </c>
      <c r="AH34" s="254">
        <v>16</v>
      </c>
      <c r="AI34" s="254">
        <v>16</v>
      </c>
      <c r="AJ34" s="254">
        <v>15</v>
      </c>
      <c r="AK34" s="254">
        <v>13</v>
      </c>
      <c r="AL34" s="254">
        <v>13</v>
      </c>
      <c r="AM34" s="254">
        <v>12</v>
      </c>
      <c r="AN34" s="254">
        <v>12</v>
      </c>
      <c r="AO34" s="254">
        <v>15</v>
      </c>
      <c r="AP34" s="254">
        <v>13</v>
      </c>
      <c r="AQ34" s="254">
        <v>10</v>
      </c>
      <c r="AR34" s="254">
        <v>11</v>
      </c>
      <c r="AS34" s="254">
        <v>11</v>
      </c>
      <c r="AT34" s="254">
        <v>13</v>
      </c>
      <c r="AU34" s="254">
        <v>14</v>
      </c>
      <c r="AV34" s="254">
        <v>13</v>
      </c>
      <c r="AW34" s="254">
        <v>13</v>
      </c>
      <c r="AX34" s="251"/>
      <c r="AY34" s="251"/>
      <c r="AZ34" s="251"/>
      <c r="BA34" s="251"/>
    </row>
    <row r="35" spans="1:58" ht="16" thickBot="1" x14ac:dyDescent="0.4">
      <c r="A35" s="255" t="s">
        <v>833</v>
      </c>
      <c r="B35" s="255">
        <v>1</v>
      </c>
      <c r="C35" s="255">
        <v>1</v>
      </c>
      <c r="D35" s="255">
        <v>1</v>
      </c>
      <c r="E35" s="255">
        <v>1</v>
      </c>
      <c r="F35" s="255">
        <v>1</v>
      </c>
      <c r="G35" s="255">
        <v>10</v>
      </c>
      <c r="H35" s="255">
        <v>12</v>
      </c>
      <c r="I35" s="255">
        <v>17</v>
      </c>
      <c r="J35" s="255">
        <v>20</v>
      </c>
      <c r="K35" s="255">
        <v>23</v>
      </c>
      <c r="L35" s="255">
        <v>32</v>
      </c>
      <c r="M35" s="255">
        <v>38</v>
      </c>
      <c r="N35" s="255">
        <v>54</v>
      </c>
      <c r="O35" s="255">
        <v>57</v>
      </c>
      <c r="P35" s="255">
        <v>65</v>
      </c>
      <c r="Q35" s="255">
        <v>64</v>
      </c>
      <c r="R35" s="255">
        <v>60</v>
      </c>
      <c r="S35" s="255">
        <v>35</v>
      </c>
      <c r="T35" s="255">
        <v>23</v>
      </c>
      <c r="U35" s="255">
        <v>14</v>
      </c>
      <c r="V35" s="255">
        <v>11</v>
      </c>
      <c r="W35" s="255">
        <v>11</v>
      </c>
      <c r="X35" s="255">
        <v>10</v>
      </c>
      <c r="Y35" s="255">
        <v>10</v>
      </c>
      <c r="Z35" s="255">
        <v>11</v>
      </c>
      <c r="AA35" s="255">
        <v>11</v>
      </c>
      <c r="AB35" s="255">
        <v>13</v>
      </c>
      <c r="AC35" s="255">
        <v>12</v>
      </c>
      <c r="AD35" s="255">
        <v>13</v>
      </c>
      <c r="AE35" s="255">
        <v>13</v>
      </c>
      <c r="AF35" s="255">
        <v>0</v>
      </c>
      <c r="AG35" s="255">
        <v>0</v>
      </c>
      <c r="AH35" s="255">
        <v>0</v>
      </c>
      <c r="AI35" s="255">
        <v>1</v>
      </c>
      <c r="AJ35" s="255">
        <v>1</v>
      </c>
      <c r="AK35" s="255">
        <v>2</v>
      </c>
      <c r="AL35" s="255">
        <v>2</v>
      </c>
      <c r="AM35" s="255">
        <v>4</v>
      </c>
      <c r="AN35" s="255">
        <v>4</v>
      </c>
      <c r="AO35" s="255">
        <v>4</v>
      </c>
      <c r="AP35" s="255">
        <v>4</v>
      </c>
      <c r="AQ35" s="255">
        <v>5</v>
      </c>
      <c r="AR35" s="255">
        <v>4</v>
      </c>
      <c r="AS35" s="255">
        <v>5</v>
      </c>
      <c r="AT35" s="255">
        <v>4</v>
      </c>
      <c r="AU35" s="255">
        <v>4</v>
      </c>
      <c r="AV35" s="255">
        <v>4</v>
      </c>
      <c r="AW35" s="255">
        <v>5</v>
      </c>
    </row>
    <row r="36" spans="1:58" x14ac:dyDescent="0.35">
      <c r="A36" s="256" t="s">
        <v>1</v>
      </c>
      <c r="B36" s="256">
        <v>3372</v>
      </c>
      <c r="C36" s="256">
        <v>3128</v>
      </c>
      <c r="D36" s="256">
        <v>3023</v>
      </c>
      <c r="E36" s="256">
        <v>2792</v>
      </c>
      <c r="F36" s="256">
        <v>2602</v>
      </c>
      <c r="G36" s="256">
        <v>2435</v>
      </c>
      <c r="H36" s="256">
        <v>2283</v>
      </c>
      <c r="I36" s="256">
        <v>2106</v>
      </c>
      <c r="J36" s="256">
        <v>1948</v>
      </c>
      <c r="K36" s="256">
        <v>1877</v>
      </c>
      <c r="L36" s="256">
        <v>1785</v>
      </c>
      <c r="M36" s="256">
        <v>1682</v>
      </c>
      <c r="N36" s="256">
        <v>1717</v>
      </c>
      <c r="O36" s="256">
        <v>1608</v>
      </c>
      <c r="P36" s="256">
        <v>1566</v>
      </c>
      <c r="Q36" s="256">
        <v>1654</v>
      </c>
      <c r="R36" s="256">
        <v>1721</v>
      </c>
      <c r="S36" s="256">
        <v>1802</v>
      </c>
      <c r="T36" s="256">
        <v>1785</v>
      </c>
      <c r="U36" s="256">
        <v>2191</v>
      </c>
      <c r="V36" s="256">
        <v>2776</v>
      </c>
      <c r="W36" s="256">
        <v>3320</v>
      </c>
      <c r="X36" s="256">
        <v>3801</v>
      </c>
      <c r="Y36" s="256">
        <v>4478</v>
      </c>
      <c r="Z36" s="256">
        <v>3444</v>
      </c>
      <c r="AA36" s="256">
        <v>3435</v>
      </c>
      <c r="AB36" s="256">
        <v>2717</v>
      </c>
      <c r="AC36" s="256">
        <v>2598</v>
      </c>
      <c r="AD36" s="256">
        <v>2348</v>
      </c>
      <c r="AE36" s="256">
        <v>2517</v>
      </c>
      <c r="AF36" s="256">
        <f>SUM(AF32:AF35)</f>
        <v>2238</v>
      </c>
      <c r="AG36" s="256">
        <f t="shared" ref="AG36:AW36" si="4">SUM(AG32:AG35)</f>
        <v>2175</v>
      </c>
      <c r="AH36" s="256">
        <f t="shared" si="4"/>
        <v>2513</v>
      </c>
      <c r="AI36" s="256">
        <f t="shared" si="4"/>
        <v>2190</v>
      </c>
      <c r="AJ36" s="256">
        <f t="shared" si="4"/>
        <v>1806</v>
      </c>
      <c r="AK36" s="256">
        <f t="shared" si="4"/>
        <v>1450</v>
      </c>
      <c r="AL36" s="256">
        <f t="shared" si="4"/>
        <v>1261</v>
      </c>
      <c r="AM36" s="256">
        <f t="shared" si="4"/>
        <v>1467</v>
      </c>
      <c r="AN36" s="256">
        <f t="shared" si="4"/>
        <v>1609</v>
      </c>
      <c r="AO36" s="256">
        <f t="shared" si="4"/>
        <v>1461</v>
      </c>
      <c r="AP36" s="256">
        <f t="shared" si="4"/>
        <v>1414</v>
      </c>
      <c r="AQ36" s="256">
        <f t="shared" si="4"/>
        <v>1094</v>
      </c>
      <c r="AR36" s="256">
        <f t="shared" si="4"/>
        <v>1099</v>
      </c>
      <c r="AS36" s="256">
        <f t="shared" si="4"/>
        <v>1206</v>
      </c>
      <c r="AT36" s="256">
        <f t="shared" si="4"/>
        <v>1145</v>
      </c>
      <c r="AU36" s="256">
        <f t="shared" si="4"/>
        <v>988</v>
      </c>
      <c r="AV36" s="256">
        <f t="shared" si="4"/>
        <v>1531</v>
      </c>
      <c r="AW36" s="256">
        <f t="shared" si="4"/>
        <v>1680</v>
      </c>
      <c r="AX36" s="251"/>
      <c r="AY36" s="251"/>
      <c r="AZ36" s="251"/>
      <c r="BA36" s="251"/>
      <c r="BB36" s="251"/>
      <c r="BC36" s="251"/>
      <c r="BD36" s="251"/>
      <c r="BE36" s="251"/>
      <c r="BF36" s="251"/>
    </row>
    <row r="37" spans="1:58" x14ac:dyDescent="0.35">
      <c r="A37" s="252" t="s">
        <v>828</v>
      </c>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row>
    <row r="38" spans="1:58" x14ac:dyDescent="0.35">
      <c r="A38" s="254" t="s">
        <v>830</v>
      </c>
      <c r="B38" s="254">
        <v>38</v>
      </c>
      <c r="C38" s="254">
        <v>54</v>
      </c>
      <c r="D38" s="254">
        <v>46</v>
      </c>
      <c r="E38" s="254">
        <v>30</v>
      </c>
      <c r="F38" s="254">
        <v>7</v>
      </c>
      <c r="G38" s="254">
        <v>13</v>
      </c>
      <c r="H38" s="254">
        <v>46</v>
      </c>
      <c r="I38" s="254">
        <v>39</v>
      </c>
      <c r="J38" s="254">
        <v>20</v>
      </c>
      <c r="K38" s="254">
        <v>64</v>
      </c>
      <c r="L38" s="254">
        <v>33</v>
      </c>
      <c r="M38" s="254">
        <v>58</v>
      </c>
      <c r="N38" s="254">
        <v>90</v>
      </c>
      <c r="O38" s="254">
        <v>76</v>
      </c>
      <c r="P38" s="254">
        <v>78</v>
      </c>
      <c r="Q38" s="254">
        <v>62</v>
      </c>
      <c r="R38" s="254">
        <v>0</v>
      </c>
      <c r="S38" s="254">
        <v>0</v>
      </c>
      <c r="T38" s="254">
        <v>0</v>
      </c>
      <c r="U38" s="254">
        <v>0</v>
      </c>
      <c r="V38" s="254">
        <v>0</v>
      </c>
      <c r="W38" s="254">
        <v>0</v>
      </c>
      <c r="X38" s="254">
        <v>0</v>
      </c>
      <c r="Y38" s="254">
        <v>0</v>
      </c>
      <c r="Z38" s="254">
        <v>0</v>
      </c>
      <c r="AA38" s="254">
        <v>5</v>
      </c>
      <c r="AB38" s="254">
        <v>0</v>
      </c>
      <c r="AC38" s="254">
        <v>0</v>
      </c>
      <c r="AD38" s="254">
        <v>0</v>
      </c>
      <c r="AE38" s="254">
        <v>0</v>
      </c>
      <c r="AF38" s="254">
        <v>0</v>
      </c>
      <c r="AG38" s="254">
        <v>0</v>
      </c>
      <c r="AH38" s="254">
        <v>0</v>
      </c>
      <c r="AI38" s="254">
        <v>0</v>
      </c>
      <c r="AJ38" s="254">
        <v>0</v>
      </c>
      <c r="AK38" s="254">
        <v>0</v>
      </c>
      <c r="AL38" s="254">
        <v>0</v>
      </c>
      <c r="AM38" s="254">
        <v>0</v>
      </c>
      <c r="AN38" s="254">
        <v>0</v>
      </c>
      <c r="AO38" s="254">
        <v>0</v>
      </c>
      <c r="AP38" s="254">
        <v>0</v>
      </c>
      <c r="AQ38" s="254">
        <v>0</v>
      </c>
      <c r="AR38" s="254">
        <v>0</v>
      </c>
      <c r="AS38" s="254">
        <v>0</v>
      </c>
      <c r="AT38" s="254">
        <v>0</v>
      </c>
      <c r="AU38" s="254">
        <v>0</v>
      </c>
      <c r="AV38" s="254">
        <v>0</v>
      </c>
      <c r="AW38" s="254">
        <v>0</v>
      </c>
    </row>
    <row r="39" spans="1:58" x14ac:dyDescent="0.35">
      <c r="A39" s="254" t="s">
        <v>831</v>
      </c>
      <c r="B39" s="254">
        <v>49</v>
      </c>
      <c r="C39" s="254">
        <v>52</v>
      </c>
      <c r="D39" s="254">
        <v>52</v>
      </c>
      <c r="E39" s="254">
        <v>30</v>
      </c>
      <c r="F39" s="254">
        <v>36</v>
      </c>
      <c r="G39" s="254">
        <v>22</v>
      </c>
      <c r="H39" s="254">
        <v>10</v>
      </c>
      <c r="I39" s="254">
        <v>10</v>
      </c>
      <c r="J39" s="254">
        <v>10</v>
      </c>
      <c r="K39" s="254">
        <v>10</v>
      </c>
      <c r="L39" s="254">
        <v>6</v>
      </c>
      <c r="M39" s="254">
        <v>6</v>
      </c>
      <c r="N39" s="254">
        <v>3</v>
      </c>
      <c r="O39" s="254">
        <v>0</v>
      </c>
      <c r="P39" s="254">
        <v>0</v>
      </c>
      <c r="Q39" s="254">
        <v>0</v>
      </c>
      <c r="R39" s="254">
        <v>0</v>
      </c>
      <c r="S39" s="254">
        <v>0</v>
      </c>
      <c r="T39" s="254">
        <v>0</v>
      </c>
      <c r="U39" s="254">
        <v>0</v>
      </c>
      <c r="V39" s="254">
        <v>0</v>
      </c>
      <c r="W39" s="254">
        <v>0</v>
      </c>
      <c r="X39" s="254">
        <v>0</v>
      </c>
      <c r="Y39" s="254">
        <v>0</v>
      </c>
      <c r="Z39" s="254">
        <v>0</v>
      </c>
      <c r="AA39" s="254">
        <v>0</v>
      </c>
      <c r="AB39" s="254">
        <v>0</v>
      </c>
      <c r="AC39" s="254">
        <v>0</v>
      </c>
      <c r="AD39" s="254">
        <v>0</v>
      </c>
      <c r="AE39" s="254">
        <v>0</v>
      </c>
      <c r="AF39" s="254">
        <v>0</v>
      </c>
      <c r="AG39" s="254">
        <v>0</v>
      </c>
      <c r="AH39" s="254">
        <v>0</v>
      </c>
      <c r="AI39" s="254">
        <v>0</v>
      </c>
      <c r="AJ39" s="254">
        <v>0</v>
      </c>
      <c r="AK39" s="254">
        <v>0</v>
      </c>
      <c r="AL39" s="254">
        <v>0</v>
      </c>
      <c r="AM39" s="254">
        <v>0</v>
      </c>
      <c r="AN39" s="254">
        <v>0</v>
      </c>
      <c r="AO39" s="254">
        <v>0</v>
      </c>
      <c r="AP39" s="254">
        <v>0</v>
      </c>
      <c r="AQ39" s="254">
        <v>0</v>
      </c>
      <c r="AR39" s="254">
        <v>0</v>
      </c>
      <c r="AS39" s="254">
        <v>0</v>
      </c>
      <c r="AT39" s="254">
        <v>0</v>
      </c>
      <c r="AU39" s="254">
        <v>0</v>
      </c>
      <c r="AV39" s="254">
        <v>0</v>
      </c>
      <c r="AW39" s="254">
        <v>0</v>
      </c>
    </row>
    <row r="40" spans="1:58" x14ac:dyDescent="0.35">
      <c r="A40" s="254" t="s">
        <v>832</v>
      </c>
      <c r="B40" s="254">
        <v>0</v>
      </c>
      <c r="C40" s="254">
        <v>0</v>
      </c>
      <c r="D40" s="254">
        <v>0</v>
      </c>
      <c r="E40" s="254">
        <v>22</v>
      </c>
      <c r="F40" s="254">
        <v>26</v>
      </c>
      <c r="G40" s="254">
        <v>30</v>
      </c>
      <c r="H40" s="254">
        <v>33</v>
      </c>
      <c r="I40" s="254">
        <v>21</v>
      </c>
      <c r="J40" s="254">
        <v>21</v>
      </c>
      <c r="K40" s="254">
        <v>21</v>
      </c>
      <c r="L40" s="254">
        <v>21</v>
      </c>
      <c r="M40" s="254">
        <v>0</v>
      </c>
      <c r="N40" s="254">
        <v>0</v>
      </c>
      <c r="O40" s="254">
        <v>0</v>
      </c>
      <c r="P40" s="254">
        <v>0</v>
      </c>
      <c r="Q40" s="254">
        <v>0</v>
      </c>
      <c r="R40" s="254">
        <v>0</v>
      </c>
      <c r="S40" s="254">
        <v>0</v>
      </c>
      <c r="T40" s="254">
        <v>0</v>
      </c>
      <c r="U40" s="254">
        <v>0</v>
      </c>
      <c r="V40" s="254">
        <v>0</v>
      </c>
      <c r="W40" s="254">
        <v>0</v>
      </c>
      <c r="X40" s="254">
        <v>0</v>
      </c>
      <c r="Y40" s="254">
        <v>0</v>
      </c>
      <c r="Z40" s="254">
        <v>0</v>
      </c>
      <c r="AA40" s="254">
        <v>0</v>
      </c>
      <c r="AB40" s="254">
        <v>0</v>
      </c>
      <c r="AC40" s="254">
        <v>0</v>
      </c>
      <c r="AD40" s="254">
        <v>0</v>
      </c>
      <c r="AE40" s="254">
        <v>0</v>
      </c>
      <c r="AF40" s="254">
        <v>0</v>
      </c>
      <c r="AG40" s="254">
        <v>0</v>
      </c>
      <c r="AH40" s="254">
        <v>0</v>
      </c>
      <c r="AI40" s="254">
        <v>0</v>
      </c>
      <c r="AJ40" s="254">
        <v>0</v>
      </c>
      <c r="AK40" s="254">
        <v>0</v>
      </c>
      <c r="AL40" s="254">
        <v>0</v>
      </c>
      <c r="AM40" s="254">
        <v>0</v>
      </c>
      <c r="AN40" s="254">
        <v>0</v>
      </c>
      <c r="AO40" s="254">
        <v>0</v>
      </c>
      <c r="AP40" s="254">
        <v>0</v>
      </c>
      <c r="AQ40" s="254">
        <v>0</v>
      </c>
      <c r="AR40" s="254">
        <v>0</v>
      </c>
      <c r="AS40" s="254">
        <v>0</v>
      </c>
      <c r="AT40" s="254">
        <v>0</v>
      </c>
      <c r="AU40" s="254">
        <v>0</v>
      </c>
      <c r="AV40" s="254">
        <v>0</v>
      </c>
      <c r="AW40" s="254">
        <v>0</v>
      </c>
      <c r="AX40" s="251"/>
      <c r="AY40" s="251"/>
      <c r="AZ40" s="251"/>
      <c r="BA40" s="251"/>
      <c r="BB40" s="251"/>
      <c r="BC40" s="251"/>
      <c r="BD40" s="251"/>
    </row>
    <row r="41" spans="1:58" ht="16" thickBot="1" x14ac:dyDescent="0.4">
      <c r="A41" s="255" t="s">
        <v>833</v>
      </c>
      <c r="B41" s="255">
        <v>0</v>
      </c>
      <c r="C41" s="255">
        <v>0</v>
      </c>
      <c r="D41" s="255">
        <v>0</v>
      </c>
      <c r="E41" s="255">
        <v>0</v>
      </c>
      <c r="F41" s="255">
        <v>0</v>
      </c>
      <c r="G41" s="255">
        <v>0</v>
      </c>
      <c r="H41" s="255">
        <v>0</v>
      </c>
      <c r="I41" s="255">
        <v>0</v>
      </c>
      <c r="J41" s="255">
        <v>0</v>
      </c>
      <c r="K41" s="255">
        <v>0</v>
      </c>
      <c r="L41" s="255">
        <v>0</v>
      </c>
      <c r="M41" s="255">
        <v>0</v>
      </c>
      <c r="N41" s="255">
        <v>0</v>
      </c>
      <c r="O41" s="255">
        <v>0</v>
      </c>
      <c r="P41" s="255">
        <v>0</v>
      </c>
      <c r="Q41" s="255">
        <v>0</v>
      </c>
      <c r="R41" s="255">
        <v>0</v>
      </c>
      <c r="S41" s="255">
        <v>0</v>
      </c>
      <c r="T41" s="255">
        <v>0</v>
      </c>
      <c r="U41" s="255">
        <v>0</v>
      </c>
      <c r="V41" s="255">
        <v>0</v>
      </c>
      <c r="W41" s="255">
        <v>0</v>
      </c>
      <c r="X41" s="255">
        <v>0</v>
      </c>
      <c r="Y41" s="255">
        <v>0</v>
      </c>
      <c r="Z41" s="255">
        <v>0</v>
      </c>
      <c r="AA41" s="255">
        <v>0</v>
      </c>
      <c r="AB41" s="255">
        <v>0</v>
      </c>
      <c r="AC41" s="255">
        <v>0</v>
      </c>
      <c r="AD41" s="255">
        <v>0</v>
      </c>
      <c r="AE41" s="255">
        <v>0</v>
      </c>
      <c r="AF41" s="255">
        <v>0</v>
      </c>
      <c r="AG41" s="255">
        <v>0</v>
      </c>
      <c r="AH41" s="255">
        <v>0</v>
      </c>
      <c r="AI41" s="255">
        <v>0</v>
      </c>
      <c r="AJ41" s="255">
        <v>0</v>
      </c>
      <c r="AK41" s="255">
        <v>0</v>
      </c>
      <c r="AL41" s="255">
        <v>0</v>
      </c>
      <c r="AM41" s="255">
        <v>0</v>
      </c>
      <c r="AN41" s="255">
        <v>0</v>
      </c>
      <c r="AO41" s="255">
        <v>0</v>
      </c>
      <c r="AP41" s="255">
        <v>0</v>
      </c>
      <c r="AQ41" s="255">
        <v>0</v>
      </c>
      <c r="AR41" s="255">
        <v>0</v>
      </c>
      <c r="AS41" s="255">
        <v>0</v>
      </c>
      <c r="AT41" s="255">
        <v>0</v>
      </c>
      <c r="AU41" s="255">
        <v>0</v>
      </c>
      <c r="AV41" s="255">
        <v>0</v>
      </c>
      <c r="AW41" s="255">
        <v>0</v>
      </c>
    </row>
    <row r="42" spans="1:58" x14ac:dyDescent="0.35">
      <c r="A42" s="256" t="s">
        <v>1</v>
      </c>
      <c r="B42" s="256">
        <v>87</v>
      </c>
      <c r="C42" s="256">
        <v>106</v>
      </c>
      <c r="D42" s="256">
        <v>98</v>
      </c>
      <c r="E42" s="256">
        <v>82</v>
      </c>
      <c r="F42" s="256">
        <v>69</v>
      </c>
      <c r="G42" s="256">
        <v>65</v>
      </c>
      <c r="H42" s="256">
        <v>89</v>
      </c>
      <c r="I42" s="256">
        <v>70</v>
      </c>
      <c r="J42" s="256">
        <v>51</v>
      </c>
      <c r="K42" s="256">
        <v>95</v>
      </c>
      <c r="L42" s="256">
        <v>60</v>
      </c>
      <c r="M42" s="256">
        <v>64</v>
      </c>
      <c r="N42" s="256">
        <v>93</v>
      </c>
      <c r="O42" s="256">
        <v>76</v>
      </c>
      <c r="P42" s="256">
        <v>78</v>
      </c>
      <c r="Q42" s="256">
        <v>62</v>
      </c>
      <c r="R42" s="256">
        <v>0</v>
      </c>
      <c r="S42" s="256">
        <v>0</v>
      </c>
      <c r="T42" s="256">
        <v>0</v>
      </c>
      <c r="U42" s="256">
        <v>0</v>
      </c>
      <c r="V42" s="256">
        <v>0</v>
      </c>
      <c r="W42" s="256">
        <v>0</v>
      </c>
      <c r="X42" s="256">
        <v>0</v>
      </c>
      <c r="Y42" s="256">
        <v>0</v>
      </c>
      <c r="Z42" s="256">
        <v>0</v>
      </c>
      <c r="AA42" s="256">
        <v>5</v>
      </c>
      <c r="AB42" s="256">
        <v>0</v>
      </c>
      <c r="AC42" s="256">
        <v>0</v>
      </c>
      <c r="AD42" s="256">
        <v>0</v>
      </c>
      <c r="AE42" s="256">
        <v>0</v>
      </c>
      <c r="AF42" s="256">
        <v>0</v>
      </c>
      <c r="AG42" s="256">
        <v>0</v>
      </c>
      <c r="AH42" s="256">
        <v>0</v>
      </c>
      <c r="AI42" s="256">
        <v>0</v>
      </c>
      <c r="AJ42" s="256">
        <v>0</v>
      </c>
      <c r="AK42" s="256">
        <v>0</v>
      </c>
      <c r="AL42" s="256">
        <v>0</v>
      </c>
      <c r="AM42" s="256">
        <v>0</v>
      </c>
      <c r="AN42" s="256">
        <v>0</v>
      </c>
      <c r="AO42" s="256">
        <v>0</v>
      </c>
      <c r="AP42" s="256">
        <v>0</v>
      </c>
      <c r="AQ42" s="256">
        <v>0</v>
      </c>
      <c r="AR42" s="256">
        <v>0</v>
      </c>
      <c r="AS42" s="256">
        <v>0</v>
      </c>
      <c r="AT42" s="256">
        <v>0</v>
      </c>
      <c r="AU42" s="256">
        <v>0</v>
      </c>
      <c r="AV42" s="256">
        <v>0</v>
      </c>
      <c r="AW42" s="256">
        <v>0</v>
      </c>
    </row>
    <row r="43" spans="1:58" x14ac:dyDescent="0.35">
      <c r="A43" s="252" t="s">
        <v>1</v>
      </c>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c r="AW43" s="253"/>
    </row>
    <row r="44" spans="1:58" x14ac:dyDescent="0.35">
      <c r="A44" s="254" t="s">
        <v>830</v>
      </c>
      <c r="B44" s="254">
        <f t="shared" ref="B44:AW47" si="5">SUM(B20,B26,B32,B38)</f>
        <v>14505</v>
      </c>
      <c r="C44" s="254">
        <f t="shared" si="5"/>
        <v>13712</v>
      </c>
      <c r="D44" s="254">
        <f t="shared" si="5"/>
        <v>13213</v>
      </c>
      <c r="E44" s="254">
        <f t="shared" si="5"/>
        <v>12747</v>
      </c>
      <c r="F44" s="254">
        <f t="shared" si="5"/>
        <v>11954</v>
      </c>
      <c r="G44" s="254">
        <f t="shared" si="5"/>
        <v>12286</v>
      </c>
      <c r="H44" s="254">
        <f>SUM(H20,H26,H32,H38)</f>
        <v>12092</v>
      </c>
      <c r="I44" s="254">
        <f t="shared" si="5"/>
        <v>11232</v>
      </c>
      <c r="J44" s="254">
        <f t="shared" si="5"/>
        <v>11027</v>
      </c>
      <c r="K44" s="254">
        <f t="shared" si="5"/>
        <v>11457</v>
      </c>
      <c r="L44" s="254">
        <f t="shared" si="5"/>
        <v>11561</v>
      </c>
      <c r="M44" s="254">
        <f t="shared" si="5"/>
        <v>11418</v>
      </c>
      <c r="N44" s="254">
        <f t="shared" si="5"/>
        <v>10724</v>
      </c>
      <c r="O44" s="254">
        <f t="shared" si="5"/>
        <v>10978</v>
      </c>
      <c r="P44" s="254">
        <f t="shared" si="5"/>
        <v>10404</v>
      </c>
      <c r="Q44" s="254">
        <f t="shared" si="5"/>
        <v>10419</v>
      </c>
      <c r="R44" s="254">
        <f t="shared" si="5"/>
        <v>11715</v>
      </c>
      <c r="S44" s="254">
        <f t="shared" si="5"/>
        <v>12278</v>
      </c>
      <c r="T44" s="254">
        <f t="shared" si="5"/>
        <v>13390</v>
      </c>
      <c r="U44" s="254">
        <f t="shared" si="5"/>
        <v>15428</v>
      </c>
      <c r="V44" s="254">
        <f t="shared" si="5"/>
        <v>19339</v>
      </c>
      <c r="W44" s="254">
        <f t="shared" si="5"/>
        <v>22340</v>
      </c>
      <c r="X44" s="254">
        <f t="shared" si="5"/>
        <v>25016</v>
      </c>
      <c r="Y44" s="254">
        <f t="shared" si="5"/>
        <v>25982</v>
      </c>
      <c r="Z44" s="254">
        <f t="shared" si="5"/>
        <v>26124</v>
      </c>
      <c r="AA44" s="254">
        <f t="shared" si="5"/>
        <v>24432</v>
      </c>
      <c r="AB44" s="254">
        <f t="shared" si="5"/>
        <v>24808</v>
      </c>
      <c r="AC44" s="254">
        <f t="shared" si="5"/>
        <v>22935</v>
      </c>
      <c r="AD44" s="254">
        <f t="shared" si="5"/>
        <v>21236</v>
      </c>
      <c r="AE44" s="254">
        <f t="shared" si="5"/>
        <v>20892</v>
      </c>
      <c r="AF44" s="254">
        <f t="shared" si="5"/>
        <v>22168</v>
      </c>
      <c r="AG44" s="254">
        <f t="shared" si="5"/>
        <v>23115</v>
      </c>
      <c r="AH44" s="254">
        <f t="shared" si="5"/>
        <v>24010</v>
      </c>
      <c r="AI44" s="254">
        <f t="shared" si="5"/>
        <v>22407</v>
      </c>
      <c r="AJ44" s="254">
        <f t="shared" si="5"/>
        <v>20879</v>
      </c>
      <c r="AK44" s="254">
        <f t="shared" si="5"/>
        <v>21067</v>
      </c>
      <c r="AL44" s="254">
        <f t="shared" si="5"/>
        <v>20070</v>
      </c>
      <c r="AM44" s="254">
        <f t="shared" si="5"/>
        <v>21061</v>
      </c>
      <c r="AN44" s="254">
        <f t="shared" si="5"/>
        <v>19541</v>
      </c>
      <c r="AO44" s="254">
        <f t="shared" si="5"/>
        <v>18235</v>
      </c>
      <c r="AP44" s="254">
        <f t="shared" si="5"/>
        <v>19928</v>
      </c>
      <c r="AQ44" s="254">
        <f t="shared" si="5"/>
        <v>19714</v>
      </c>
      <c r="AR44" s="254">
        <f t="shared" si="5"/>
        <v>17850</v>
      </c>
      <c r="AS44" s="254">
        <f t="shared" si="5"/>
        <v>20993</v>
      </c>
      <c r="AT44" s="254">
        <f t="shared" si="5"/>
        <v>23189</v>
      </c>
      <c r="AU44" s="254">
        <f t="shared" si="5"/>
        <v>24852</v>
      </c>
      <c r="AV44" s="254">
        <f t="shared" si="5"/>
        <v>23766</v>
      </c>
      <c r="AW44" s="254">
        <f t="shared" si="5"/>
        <v>23413</v>
      </c>
    </row>
    <row r="45" spans="1:58" x14ac:dyDescent="0.35">
      <c r="A45" s="254" t="s">
        <v>831</v>
      </c>
      <c r="B45" s="254">
        <f t="shared" si="5"/>
        <v>5219</v>
      </c>
      <c r="C45" s="254">
        <f t="shared" si="5"/>
        <v>5107</v>
      </c>
      <c r="D45" s="254">
        <f t="shared" si="5"/>
        <v>5155</v>
      </c>
      <c r="E45" s="254">
        <f t="shared" si="5"/>
        <v>5030</v>
      </c>
      <c r="F45" s="254">
        <f t="shared" si="5"/>
        <v>5051</v>
      </c>
      <c r="G45" s="254">
        <f t="shared" si="5"/>
        <v>4388</v>
      </c>
      <c r="H45" s="254">
        <f t="shared" si="5"/>
        <v>3706</v>
      </c>
      <c r="I45" s="254">
        <f t="shared" si="5"/>
        <v>2940</v>
      </c>
      <c r="J45" s="254">
        <f t="shared" si="5"/>
        <v>2537</v>
      </c>
      <c r="K45" s="254">
        <f t="shared" si="5"/>
        <v>2276</v>
      </c>
      <c r="L45" s="254">
        <f t="shared" si="5"/>
        <v>1985</v>
      </c>
      <c r="M45" s="254">
        <f t="shared" si="5"/>
        <v>1796</v>
      </c>
      <c r="N45" s="254">
        <f t="shared" si="5"/>
        <v>1617</v>
      </c>
      <c r="O45" s="254">
        <f t="shared" si="5"/>
        <v>1494</v>
      </c>
      <c r="P45" s="254">
        <f t="shared" si="5"/>
        <v>1384</v>
      </c>
      <c r="Q45" s="254">
        <f t="shared" si="5"/>
        <v>1288</v>
      </c>
      <c r="R45" s="254">
        <f t="shared" si="5"/>
        <v>1147</v>
      </c>
      <c r="S45" s="254">
        <f t="shared" si="5"/>
        <v>996</v>
      </c>
      <c r="T45" s="254">
        <f t="shared" si="5"/>
        <v>942</v>
      </c>
      <c r="U45" s="254">
        <f t="shared" si="5"/>
        <v>894</v>
      </c>
      <c r="V45" s="254">
        <f t="shared" si="5"/>
        <v>869</v>
      </c>
      <c r="W45" s="254">
        <f t="shared" si="5"/>
        <v>874</v>
      </c>
      <c r="X45" s="254">
        <f t="shared" si="5"/>
        <v>896</v>
      </c>
      <c r="Y45" s="254">
        <f t="shared" si="5"/>
        <v>876</v>
      </c>
      <c r="Z45" s="254">
        <f t="shared" si="5"/>
        <v>822</v>
      </c>
      <c r="AA45" s="254">
        <f t="shared" si="5"/>
        <v>761</v>
      </c>
      <c r="AB45" s="254">
        <f t="shared" si="5"/>
        <v>709</v>
      </c>
      <c r="AC45" s="254">
        <f t="shared" si="5"/>
        <v>693</v>
      </c>
      <c r="AD45" s="254">
        <f t="shared" si="5"/>
        <v>711</v>
      </c>
      <c r="AE45" s="254">
        <f t="shared" si="5"/>
        <v>703</v>
      </c>
      <c r="AF45" s="254">
        <f t="shared" si="5"/>
        <v>423</v>
      </c>
      <c r="AG45" s="254">
        <f t="shared" si="5"/>
        <v>450</v>
      </c>
      <c r="AH45" s="254">
        <f t="shared" si="5"/>
        <v>464</v>
      </c>
      <c r="AI45" s="254">
        <f t="shared" si="5"/>
        <v>493</v>
      </c>
      <c r="AJ45" s="254">
        <f t="shared" si="5"/>
        <v>496</v>
      </c>
      <c r="AK45" s="254">
        <f t="shared" si="5"/>
        <v>536</v>
      </c>
      <c r="AL45" s="254">
        <f t="shared" si="5"/>
        <v>593</v>
      </c>
      <c r="AM45" s="254">
        <f t="shared" si="5"/>
        <v>660</v>
      </c>
      <c r="AN45" s="254">
        <f t="shared" si="5"/>
        <v>681</v>
      </c>
      <c r="AO45" s="254">
        <f t="shared" si="5"/>
        <v>675</v>
      </c>
      <c r="AP45" s="254">
        <f t="shared" si="5"/>
        <v>659</v>
      </c>
      <c r="AQ45" s="254">
        <f t="shared" si="5"/>
        <v>661</v>
      </c>
      <c r="AR45" s="254">
        <f t="shared" si="5"/>
        <v>646</v>
      </c>
      <c r="AS45" s="254">
        <f t="shared" si="5"/>
        <v>618</v>
      </c>
      <c r="AT45" s="254">
        <f t="shared" si="5"/>
        <v>645</v>
      </c>
      <c r="AU45" s="254">
        <f t="shared" si="5"/>
        <v>674</v>
      </c>
      <c r="AV45" s="254">
        <f t="shared" si="5"/>
        <v>671</v>
      </c>
      <c r="AW45" s="254">
        <f t="shared" si="5"/>
        <v>666</v>
      </c>
    </row>
    <row r="46" spans="1:58" x14ac:dyDescent="0.35">
      <c r="A46" s="254" t="s">
        <v>832</v>
      </c>
      <c r="B46" s="254">
        <f t="shared" si="5"/>
        <v>2553</v>
      </c>
      <c r="C46" s="254">
        <f t="shared" si="5"/>
        <v>2676</v>
      </c>
      <c r="D46" s="254">
        <f t="shared" si="5"/>
        <v>2701</v>
      </c>
      <c r="E46" s="254">
        <f t="shared" si="5"/>
        <v>2836</v>
      </c>
      <c r="F46" s="254">
        <f t="shared" si="5"/>
        <v>2885</v>
      </c>
      <c r="G46" s="254">
        <f t="shared" si="5"/>
        <v>2869</v>
      </c>
      <c r="H46" s="254">
        <f t="shared" si="5"/>
        <v>2845</v>
      </c>
      <c r="I46" s="254">
        <f t="shared" si="5"/>
        <v>2749</v>
      </c>
      <c r="J46" s="254">
        <f t="shared" si="5"/>
        <v>2665</v>
      </c>
      <c r="K46" s="254">
        <f t="shared" si="5"/>
        <v>2599</v>
      </c>
      <c r="L46" s="254">
        <f t="shared" si="5"/>
        <v>2395</v>
      </c>
      <c r="M46" s="254">
        <f t="shared" si="5"/>
        <v>2235</v>
      </c>
      <c r="N46" s="254">
        <f t="shared" si="5"/>
        <v>2131</v>
      </c>
      <c r="O46" s="254">
        <f t="shared" si="5"/>
        <v>2049</v>
      </c>
      <c r="P46" s="254">
        <f t="shared" si="5"/>
        <v>1925</v>
      </c>
      <c r="Q46" s="254">
        <f t="shared" si="5"/>
        <v>1892</v>
      </c>
      <c r="R46" s="254">
        <f t="shared" si="5"/>
        <v>1590</v>
      </c>
      <c r="S46" s="254">
        <f t="shared" si="5"/>
        <v>1019</v>
      </c>
      <c r="T46" s="254">
        <f t="shared" si="5"/>
        <v>788</v>
      </c>
      <c r="U46" s="254">
        <f t="shared" si="5"/>
        <v>676</v>
      </c>
      <c r="V46" s="254">
        <f t="shared" si="5"/>
        <v>637</v>
      </c>
      <c r="W46" s="254">
        <f t="shared" si="5"/>
        <v>568</v>
      </c>
      <c r="X46" s="254">
        <f t="shared" si="5"/>
        <v>534</v>
      </c>
      <c r="Y46" s="254">
        <f t="shared" si="5"/>
        <v>498</v>
      </c>
      <c r="Z46" s="254">
        <f t="shared" si="5"/>
        <v>469</v>
      </c>
      <c r="AA46" s="254">
        <f t="shared" si="5"/>
        <v>459</v>
      </c>
      <c r="AB46" s="254">
        <f t="shared" si="5"/>
        <v>449</v>
      </c>
      <c r="AC46" s="254">
        <f t="shared" si="5"/>
        <v>440</v>
      </c>
      <c r="AD46" s="254">
        <f t="shared" si="5"/>
        <v>438</v>
      </c>
      <c r="AE46" s="254">
        <f t="shared" si="5"/>
        <v>422</v>
      </c>
      <c r="AF46" s="254">
        <f t="shared" si="5"/>
        <v>249</v>
      </c>
      <c r="AG46" s="254">
        <f t="shared" si="5"/>
        <v>245</v>
      </c>
      <c r="AH46" s="254">
        <f t="shared" si="5"/>
        <v>236</v>
      </c>
      <c r="AI46" s="254">
        <f t="shared" si="5"/>
        <v>240</v>
      </c>
      <c r="AJ46" s="254">
        <f t="shared" si="5"/>
        <v>226</v>
      </c>
      <c r="AK46" s="254">
        <f t="shared" si="5"/>
        <v>229</v>
      </c>
      <c r="AL46" s="254">
        <f t="shared" si="5"/>
        <v>220</v>
      </c>
      <c r="AM46" s="254">
        <f t="shared" si="5"/>
        <v>222</v>
      </c>
      <c r="AN46" s="254">
        <f t="shared" si="5"/>
        <v>209</v>
      </c>
      <c r="AO46" s="254">
        <f t="shared" si="5"/>
        <v>203</v>
      </c>
      <c r="AP46" s="254">
        <f t="shared" si="5"/>
        <v>190</v>
      </c>
      <c r="AQ46" s="254">
        <f t="shared" si="5"/>
        <v>176</v>
      </c>
      <c r="AR46" s="254">
        <f t="shared" si="5"/>
        <v>164</v>
      </c>
      <c r="AS46" s="254">
        <f t="shared" si="5"/>
        <v>156</v>
      </c>
      <c r="AT46" s="254">
        <f t="shared" si="5"/>
        <v>156</v>
      </c>
      <c r="AU46" s="254">
        <f t="shared" si="5"/>
        <v>149</v>
      </c>
      <c r="AV46" s="254">
        <f t="shared" si="5"/>
        <v>161</v>
      </c>
      <c r="AW46" s="254">
        <f t="shared" si="5"/>
        <v>166</v>
      </c>
    </row>
    <row r="47" spans="1:58" ht="16" thickBot="1" x14ac:dyDescent="0.4">
      <c r="A47" s="255" t="s">
        <v>833</v>
      </c>
      <c r="B47" s="255">
        <f t="shared" si="5"/>
        <v>433</v>
      </c>
      <c r="C47" s="255">
        <f t="shared" si="5"/>
        <v>446</v>
      </c>
      <c r="D47" s="255">
        <f t="shared" si="5"/>
        <v>444</v>
      </c>
      <c r="E47" s="255">
        <f t="shared" si="5"/>
        <v>470</v>
      </c>
      <c r="F47" s="255">
        <f t="shared" si="5"/>
        <v>448</v>
      </c>
      <c r="G47" s="255">
        <f t="shared" si="5"/>
        <v>443</v>
      </c>
      <c r="H47" s="255">
        <f t="shared" si="5"/>
        <v>452</v>
      </c>
      <c r="I47" s="255">
        <f t="shared" si="5"/>
        <v>432</v>
      </c>
      <c r="J47" s="255">
        <f t="shared" si="5"/>
        <v>412</v>
      </c>
      <c r="K47" s="255">
        <f t="shared" si="5"/>
        <v>387</v>
      </c>
      <c r="L47" s="255">
        <f t="shared" si="5"/>
        <v>370</v>
      </c>
      <c r="M47" s="255">
        <f t="shared" si="5"/>
        <v>370</v>
      </c>
      <c r="N47" s="255">
        <f t="shared" si="5"/>
        <v>371</v>
      </c>
      <c r="O47" s="255">
        <f t="shared" si="5"/>
        <v>361</v>
      </c>
      <c r="P47" s="255">
        <f t="shared" si="5"/>
        <v>353</v>
      </c>
      <c r="Q47" s="255">
        <f t="shared" si="5"/>
        <v>340</v>
      </c>
      <c r="R47" s="255">
        <f t="shared" si="5"/>
        <v>322</v>
      </c>
      <c r="S47" s="255">
        <f t="shared" si="5"/>
        <v>267</v>
      </c>
      <c r="T47" s="255">
        <f t="shared" si="5"/>
        <v>229</v>
      </c>
      <c r="U47" s="255">
        <f t="shared" si="5"/>
        <v>215</v>
      </c>
      <c r="V47" s="255">
        <f t="shared" si="5"/>
        <v>206</v>
      </c>
      <c r="W47" s="255">
        <f t="shared" si="5"/>
        <v>212</v>
      </c>
      <c r="X47" s="255">
        <f t="shared" si="5"/>
        <v>210</v>
      </c>
      <c r="Y47" s="255">
        <f t="shared" si="5"/>
        <v>207</v>
      </c>
      <c r="Z47" s="255">
        <f t="shared" si="5"/>
        <v>201</v>
      </c>
      <c r="AA47" s="255">
        <f t="shared" si="5"/>
        <v>200</v>
      </c>
      <c r="AB47" s="255">
        <f t="shared" si="5"/>
        <v>196</v>
      </c>
      <c r="AC47" s="255">
        <f t="shared" si="5"/>
        <v>193</v>
      </c>
      <c r="AD47" s="255">
        <f t="shared" si="5"/>
        <v>192</v>
      </c>
      <c r="AE47" s="255">
        <f t="shared" si="5"/>
        <v>203</v>
      </c>
      <c r="AF47" s="255">
        <f t="shared" si="5"/>
        <v>94</v>
      </c>
      <c r="AG47" s="255">
        <f t="shared" si="5"/>
        <v>94</v>
      </c>
      <c r="AH47" s="255">
        <f t="shared" si="5"/>
        <v>95</v>
      </c>
      <c r="AI47" s="255">
        <f t="shared" si="5"/>
        <v>97</v>
      </c>
      <c r="AJ47" s="255">
        <f t="shared" si="5"/>
        <v>90</v>
      </c>
      <c r="AK47" s="255">
        <f t="shared" si="5"/>
        <v>95</v>
      </c>
      <c r="AL47" s="255">
        <f t="shared" si="5"/>
        <v>93</v>
      </c>
      <c r="AM47" s="255">
        <f t="shared" si="5"/>
        <v>93</v>
      </c>
      <c r="AN47" s="255">
        <f t="shared" si="5"/>
        <v>87</v>
      </c>
      <c r="AO47" s="255">
        <f t="shared" si="5"/>
        <v>87</v>
      </c>
      <c r="AP47" s="255">
        <f t="shared" si="5"/>
        <v>81</v>
      </c>
      <c r="AQ47" s="255">
        <f t="shared" si="5"/>
        <v>81</v>
      </c>
      <c r="AR47" s="255">
        <f t="shared" si="5"/>
        <v>82</v>
      </c>
      <c r="AS47" s="255">
        <f t="shared" si="5"/>
        <v>78</v>
      </c>
      <c r="AT47" s="255">
        <f t="shared" si="5"/>
        <v>76</v>
      </c>
      <c r="AU47" s="255">
        <f t="shared" si="5"/>
        <v>73</v>
      </c>
      <c r="AV47" s="255">
        <f t="shared" si="5"/>
        <v>70</v>
      </c>
      <c r="AW47" s="255">
        <f t="shared" si="5"/>
        <v>76</v>
      </c>
    </row>
    <row r="48" spans="1:58" x14ac:dyDescent="0.35">
      <c r="A48" s="256" t="s">
        <v>1</v>
      </c>
      <c r="B48" s="256">
        <f t="shared" ref="B48:AW48" si="6">SUM(B44:B47)</f>
        <v>22710</v>
      </c>
      <c r="C48" s="256">
        <f t="shared" si="6"/>
        <v>21941</v>
      </c>
      <c r="D48" s="256">
        <f t="shared" si="6"/>
        <v>21513</v>
      </c>
      <c r="E48" s="256">
        <f t="shared" si="6"/>
        <v>21083</v>
      </c>
      <c r="F48" s="256">
        <f t="shared" si="6"/>
        <v>20338</v>
      </c>
      <c r="G48" s="256">
        <f t="shared" si="6"/>
        <v>19986</v>
      </c>
      <c r="H48" s="256">
        <f t="shared" si="6"/>
        <v>19095</v>
      </c>
      <c r="I48" s="256">
        <f t="shared" si="6"/>
        <v>17353</v>
      </c>
      <c r="J48" s="256">
        <f t="shared" si="6"/>
        <v>16641</v>
      </c>
      <c r="K48" s="256">
        <f t="shared" si="6"/>
        <v>16719</v>
      </c>
      <c r="L48" s="256">
        <f t="shared" si="6"/>
        <v>16311</v>
      </c>
      <c r="M48" s="256">
        <f t="shared" si="6"/>
        <v>15819</v>
      </c>
      <c r="N48" s="256">
        <f t="shared" si="6"/>
        <v>14843</v>
      </c>
      <c r="O48" s="256">
        <f t="shared" si="6"/>
        <v>14882</v>
      </c>
      <c r="P48" s="256">
        <f t="shared" si="6"/>
        <v>14066</v>
      </c>
      <c r="Q48" s="256">
        <f t="shared" si="6"/>
        <v>13939</v>
      </c>
      <c r="R48" s="256">
        <f t="shared" si="6"/>
        <v>14774</v>
      </c>
      <c r="S48" s="256">
        <f t="shared" si="6"/>
        <v>14560</v>
      </c>
      <c r="T48" s="256">
        <f t="shared" si="6"/>
        <v>15349</v>
      </c>
      <c r="U48" s="256">
        <f t="shared" si="6"/>
        <v>17213</v>
      </c>
      <c r="V48" s="256">
        <f t="shared" si="6"/>
        <v>21051</v>
      </c>
      <c r="W48" s="256">
        <f t="shared" si="6"/>
        <v>23994</v>
      </c>
      <c r="X48" s="256">
        <f t="shared" si="6"/>
        <v>26656</v>
      </c>
      <c r="Y48" s="256">
        <f t="shared" si="6"/>
        <v>27563</v>
      </c>
      <c r="Z48" s="256">
        <f t="shared" si="6"/>
        <v>27616</v>
      </c>
      <c r="AA48" s="256">
        <f t="shared" si="6"/>
        <v>25852</v>
      </c>
      <c r="AB48" s="256">
        <f t="shared" si="6"/>
        <v>26162</v>
      </c>
      <c r="AC48" s="256">
        <f t="shared" si="6"/>
        <v>24261</v>
      </c>
      <c r="AD48" s="256">
        <f t="shared" si="6"/>
        <v>22577</v>
      </c>
      <c r="AE48" s="256">
        <f t="shared" si="6"/>
        <v>22220</v>
      </c>
      <c r="AF48" s="256">
        <f t="shared" si="6"/>
        <v>22934</v>
      </c>
      <c r="AG48" s="256">
        <f t="shared" si="6"/>
        <v>23904</v>
      </c>
      <c r="AH48" s="256">
        <f t="shared" si="6"/>
        <v>24805</v>
      </c>
      <c r="AI48" s="256">
        <f t="shared" si="6"/>
        <v>23237</v>
      </c>
      <c r="AJ48" s="256">
        <f t="shared" si="6"/>
        <v>21691</v>
      </c>
      <c r="AK48" s="256">
        <f t="shared" si="6"/>
        <v>21927</v>
      </c>
      <c r="AL48" s="256">
        <f t="shared" si="6"/>
        <v>20976</v>
      </c>
      <c r="AM48" s="256">
        <f t="shared" si="6"/>
        <v>22036</v>
      </c>
      <c r="AN48" s="256">
        <f t="shared" si="6"/>
        <v>20518</v>
      </c>
      <c r="AO48" s="256">
        <f t="shared" si="6"/>
        <v>19200</v>
      </c>
      <c r="AP48" s="256">
        <f t="shared" si="6"/>
        <v>20858</v>
      </c>
      <c r="AQ48" s="256">
        <f t="shared" si="6"/>
        <v>20632</v>
      </c>
      <c r="AR48" s="256">
        <f t="shared" si="6"/>
        <v>18742</v>
      </c>
      <c r="AS48" s="256">
        <f t="shared" si="6"/>
        <v>21845</v>
      </c>
      <c r="AT48" s="256">
        <f t="shared" si="6"/>
        <v>24066</v>
      </c>
      <c r="AU48" s="256">
        <f t="shared" si="6"/>
        <v>25748</v>
      </c>
      <c r="AV48" s="256">
        <f t="shared" si="6"/>
        <v>24668</v>
      </c>
      <c r="AW48" s="256">
        <f t="shared" si="6"/>
        <v>24321</v>
      </c>
    </row>
    <row r="49" spans="2:49" x14ac:dyDescent="0.35">
      <c r="B49" s="251"/>
      <c r="C49" s="251"/>
      <c r="D49" s="251"/>
      <c r="E49" s="251"/>
      <c r="F49" s="251"/>
      <c r="G49" s="251"/>
      <c r="H49" s="251"/>
      <c r="I49" s="251"/>
      <c r="J49" s="251"/>
      <c r="K49" s="251"/>
      <c r="L49" s="251"/>
      <c r="M49" s="251"/>
    </row>
    <row r="50" spans="2:49" x14ac:dyDescent="0.35">
      <c r="N50" s="251"/>
      <c r="O50" s="251"/>
      <c r="P50" s="251"/>
      <c r="Q50" s="251"/>
      <c r="R50" s="251"/>
      <c r="S50" s="251"/>
      <c r="T50" s="251"/>
      <c r="U50" s="251"/>
      <c r="V50" s="251"/>
      <c r="W50" s="251"/>
      <c r="X50" s="251"/>
      <c r="Y50" s="251"/>
      <c r="Z50" s="251"/>
      <c r="AA50" s="251"/>
      <c r="AB50" s="251"/>
      <c r="AC50" s="251"/>
      <c r="AD50" s="251"/>
      <c r="AE50" s="130"/>
      <c r="AF50" s="130"/>
      <c r="AG50" s="130"/>
      <c r="AH50" s="130"/>
      <c r="AI50" s="130"/>
      <c r="AJ50" s="130"/>
      <c r="AK50" s="130"/>
      <c r="AL50" s="130"/>
      <c r="AM50" s="130"/>
      <c r="AN50" s="130"/>
      <c r="AO50" s="130"/>
      <c r="AP50" s="130"/>
      <c r="AQ50" s="130"/>
      <c r="AR50" s="130"/>
      <c r="AS50" s="130"/>
      <c r="AT50" s="130"/>
      <c r="AU50" s="130"/>
      <c r="AV50" s="130"/>
      <c r="AW50" s="130"/>
    </row>
    <row r="51" spans="2:49" x14ac:dyDescent="0.35">
      <c r="AE51" s="130"/>
      <c r="AF51" s="130"/>
      <c r="AG51" s="130"/>
      <c r="AH51" s="130"/>
      <c r="AI51" s="130"/>
      <c r="AJ51" s="130"/>
      <c r="AK51" s="130"/>
      <c r="AL51" s="130"/>
      <c r="AM51" s="130"/>
      <c r="AN51" s="130"/>
      <c r="AO51" s="130"/>
      <c r="AP51" s="130"/>
      <c r="AQ51" s="130"/>
      <c r="AR51" s="130"/>
      <c r="AS51" s="130"/>
      <c r="AT51" s="130"/>
      <c r="AU51" s="130"/>
      <c r="AV51" s="130"/>
      <c r="AW51" s="130"/>
    </row>
    <row r="52" spans="2:49" x14ac:dyDescent="0.35">
      <c r="N52" s="251"/>
      <c r="O52" s="251"/>
      <c r="P52" s="251"/>
      <c r="Q52" s="251"/>
      <c r="R52" s="251"/>
      <c r="S52" s="251"/>
      <c r="T52" s="251"/>
      <c r="U52" s="251"/>
      <c r="V52" s="251"/>
      <c r="W52" s="251"/>
      <c r="X52" s="251"/>
      <c r="Y52" s="251"/>
      <c r="Z52" s="251"/>
      <c r="AA52" s="251"/>
      <c r="AB52" s="251"/>
      <c r="AC52" s="251"/>
      <c r="AD52" s="251"/>
      <c r="AE52" s="130"/>
      <c r="AF52" s="130"/>
      <c r="AG52" s="130"/>
      <c r="AH52" s="130"/>
      <c r="AI52" s="130"/>
      <c r="AJ52" s="130"/>
      <c r="AK52" s="130"/>
      <c r="AL52" s="130"/>
      <c r="AM52" s="130"/>
      <c r="AN52" s="130"/>
      <c r="AO52" s="130"/>
      <c r="AP52" s="130"/>
      <c r="AQ52" s="130"/>
      <c r="AR52" s="130"/>
      <c r="AS52" s="130"/>
      <c r="AT52" s="130"/>
      <c r="AU52" s="130"/>
      <c r="AV52" s="130"/>
      <c r="AW52" s="130"/>
    </row>
    <row r="53" spans="2:49" x14ac:dyDescent="0.35">
      <c r="N53" s="251"/>
      <c r="O53" s="251"/>
      <c r="P53" s="251"/>
      <c r="Q53" s="251"/>
      <c r="R53" s="251"/>
      <c r="S53" s="251"/>
      <c r="AE53" s="130"/>
      <c r="AF53" s="130"/>
      <c r="AG53" s="130"/>
      <c r="AH53" s="130"/>
      <c r="AI53" s="130"/>
      <c r="AJ53" s="130"/>
      <c r="AK53" s="130"/>
      <c r="AL53" s="130"/>
      <c r="AM53" s="130"/>
      <c r="AN53" s="130"/>
      <c r="AO53" s="130"/>
      <c r="AP53" s="130"/>
      <c r="AQ53" s="130"/>
      <c r="AR53" s="130"/>
      <c r="AS53" s="130"/>
      <c r="AT53" s="130"/>
      <c r="AU53" s="130"/>
      <c r="AV53" s="130"/>
      <c r="AW53" s="130"/>
    </row>
    <row r="54" spans="2:49" x14ac:dyDescent="0.35">
      <c r="N54" s="251"/>
      <c r="O54" s="251"/>
      <c r="P54" s="251"/>
      <c r="Q54" s="251"/>
      <c r="R54" s="251"/>
      <c r="S54" s="251"/>
      <c r="T54" s="251"/>
      <c r="AE54" s="130"/>
      <c r="AF54" s="130"/>
      <c r="AG54" s="130"/>
      <c r="AH54" s="130"/>
      <c r="AI54" s="130"/>
      <c r="AJ54" s="130"/>
      <c r="AK54" s="130"/>
      <c r="AL54" s="130"/>
      <c r="AM54" s="130"/>
      <c r="AN54" s="130"/>
      <c r="AO54" s="130"/>
      <c r="AP54" s="130"/>
      <c r="AQ54" s="130"/>
      <c r="AR54" s="130"/>
      <c r="AS54" s="130"/>
      <c r="AT54" s="130"/>
      <c r="AU54" s="130"/>
      <c r="AV54" s="130"/>
      <c r="AW54" s="130"/>
    </row>
    <row r="55" spans="2:49" x14ac:dyDescent="0.35">
      <c r="AE55" s="130"/>
      <c r="AF55" s="130"/>
      <c r="AG55" s="130"/>
      <c r="AH55" s="130"/>
      <c r="AI55" s="130"/>
      <c r="AJ55" s="130"/>
      <c r="AK55" s="130"/>
      <c r="AL55" s="130"/>
      <c r="AM55" s="130"/>
      <c r="AN55" s="130"/>
      <c r="AO55" s="130"/>
      <c r="AP55" s="130"/>
      <c r="AQ55" s="130"/>
      <c r="AR55" s="130"/>
      <c r="AS55" s="130"/>
      <c r="AT55" s="130"/>
      <c r="AU55" s="130"/>
      <c r="AV55" s="130"/>
      <c r="AW55" s="130"/>
    </row>
    <row r="56" spans="2:49" x14ac:dyDescent="0.35">
      <c r="N56" s="251"/>
      <c r="O56" s="251"/>
      <c r="P56" s="251"/>
      <c r="Q56" s="251"/>
      <c r="R56" s="251"/>
      <c r="S56" s="251"/>
      <c r="T56" s="251"/>
      <c r="U56" s="251"/>
      <c r="V56" s="251"/>
      <c r="W56" s="251"/>
      <c r="X56" s="251"/>
      <c r="Y56" s="251"/>
      <c r="Z56" s="251"/>
      <c r="AA56" s="251"/>
      <c r="AB56" s="251"/>
      <c r="AC56" s="251"/>
      <c r="AD56" s="251"/>
      <c r="AE56" s="130"/>
      <c r="AF56" s="130"/>
      <c r="AG56" s="130"/>
      <c r="AH56" s="130"/>
      <c r="AI56" s="130"/>
      <c r="AJ56" s="130"/>
      <c r="AK56" s="130"/>
      <c r="AL56" s="130"/>
      <c r="AM56" s="130"/>
      <c r="AN56" s="130"/>
      <c r="AO56" s="130"/>
      <c r="AP56" s="130"/>
      <c r="AQ56" s="130"/>
      <c r="AR56" s="130"/>
      <c r="AS56" s="130"/>
      <c r="AT56" s="130"/>
      <c r="AU56" s="130"/>
      <c r="AV56" s="130"/>
      <c r="AW56" s="130"/>
    </row>
    <row r="57" spans="2:49" x14ac:dyDescent="0.35">
      <c r="AE57" s="130"/>
      <c r="AF57" s="130"/>
      <c r="AG57" s="130"/>
      <c r="AH57" s="130"/>
      <c r="AI57" s="130"/>
      <c r="AJ57" s="130"/>
      <c r="AK57" s="130"/>
      <c r="AL57" s="130"/>
      <c r="AM57" s="130"/>
      <c r="AN57" s="130"/>
      <c r="AO57" s="130"/>
      <c r="AP57" s="130"/>
      <c r="AQ57" s="130"/>
      <c r="AR57" s="130"/>
      <c r="AS57" s="130"/>
      <c r="AT57" s="130"/>
      <c r="AU57" s="130"/>
      <c r="AV57" s="130"/>
      <c r="AW57" s="130"/>
    </row>
    <row r="58" spans="2:49" x14ac:dyDescent="0.35">
      <c r="AE58" s="130"/>
      <c r="AF58" s="130"/>
      <c r="AG58" s="130"/>
      <c r="AH58" s="130"/>
      <c r="AI58" s="130"/>
      <c r="AJ58" s="130"/>
      <c r="AK58" s="130"/>
      <c r="AL58" s="130"/>
      <c r="AM58" s="130"/>
      <c r="AN58" s="130"/>
      <c r="AO58" s="130"/>
      <c r="AP58" s="130"/>
      <c r="AQ58" s="130"/>
      <c r="AR58" s="130"/>
      <c r="AS58" s="130"/>
      <c r="AT58" s="130"/>
      <c r="AU58" s="130"/>
      <c r="AV58" s="130"/>
      <c r="AW58" s="130"/>
    </row>
    <row r="59" spans="2:49" x14ac:dyDescent="0.35">
      <c r="AE59" s="130"/>
      <c r="AF59" s="130"/>
      <c r="AG59" s="130"/>
      <c r="AH59" s="130"/>
      <c r="AI59" s="130"/>
      <c r="AJ59" s="130"/>
      <c r="AK59" s="130"/>
      <c r="AL59" s="130"/>
      <c r="AM59" s="130"/>
      <c r="AN59" s="130"/>
      <c r="AO59" s="130"/>
      <c r="AP59" s="130"/>
      <c r="AQ59" s="130"/>
      <c r="AR59" s="130"/>
      <c r="AS59" s="130"/>
      <c r="AT59" s="130"/>
      <c r="AU59" s="130"/>
      <c r="AV59" s="130"/>
      <c r="AW59" s="130"/>
    </row>
    <row r="60" spans="2:49" x14ac:dyDescent="0.35">
      <c r="AE60" s="130"/>
      <c r="AF60" s="130"/>
      <c r="AG60" s="130"/>
      <c r="AH60" s="130"/>
      <c r="AI60" s="130"/>
      <c r="AJ60" s="130"/>
      <c r="AK60" s="130"/>
      <c r="AL60" s="130"/>
      <c r="AM60" s="130"/>
      <c r="AN60" s="130"/>
      <c r="AO60" s="130"/>
      <c r="AP60" s="130"/>
      <c r="AQ60" s="130"/>
      <c r="AR60" s="130"/>
      <c r="AS60" s="130"/>
      <c r="AT60" s="130"/>
      <c r="AU60" s="130"/>
      <c r="AV60" s="130"/>
      <c r="AW60" s="130"/>
    </row>
  </sheetData>
  <mergeCells count="50">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B17:AC17"/>
    <mergeCell ref="AV5:AW5"/>
    <mergeCell ref="A16:A18"/>
    <mergeCell ref="B17:C17"/>
    <mergeCell ref="D17:E17"/>
    <mergeCell ref="F17:G17"/>
    <mergeCell ref="H17:I17"/>
    <mergeCell ref="J17:K17"/>
    <mergeCell ref="L17:M17"/>
    <mergeCell ref="N17:O17"/>
    <mergeCell ref="P17:Q17"/>
    <mergeCell ref="AJ5:AK5"/>
    <mergeCell ref="AL5:AM5"/>
    <mergeCell ref="AN5:AO5"/>
    <mergeCell ref="AP5:AQ5"/>
    <mergeCell ref="AR5:AS5"/>
    <mergeCell ref="R17:S17"/>
    <mergeCell ref="T17:U17"/>
    <mergeCell ref="V17:W17"/>
    <mergeCell ref="X17:Y17"/>
    <mergeCell ref="Z17:AA17"/>
    <mergeCell ref="AP17:AQ17"/>
    <mergeCell ref="AR17:AS17"/>
    <mergeCell ref="AT17:AU17"/>
    <mergeCell ref="AV17:AW17"/>
    <mergeCell ref="AD17:AE17"/>
    <mergeCell ref="AF17:AG17"/>
    <mergeCell ref="AH17:AI17"/>
    <mergeCell ref="AJ17:AK17"/>
    <mergeCell ref="AL17:AM17"/>
    <mergeCell ref="AN17:AO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2632-D79C-4300-A178-2E0497FACA86}">
  <dimension ref="A1:N8"/>
  <sheetViews>
    <sheetView showGridLines="0" zoomScale="80" zoomScaleNormal="80" workbookViewId="0"/>
  </sheetViews>
  <sheetFormatPr defaultColWidth="8.7265625" defaultRowHeight="15.5" x14ac:dyDescent="0.35"/>
  <cols>
    <col min="1" max="1" width="37.453125" style="123" customWidth="1"/>
    <col min="2" max="14" width="12.7265625" style="123" customWidth="1"/>
    <col min="15" max="15" width="11" style="123" bestFit="1" customWidth="1"/>
    <col min="16" max="16384" width="8.7265625" style="123"/>
  </cols>
  <sheetData>
    <row r="1" spans="1:14" x14ac:dyDescent="0.35">
      <c r="A1" s="228" t="s">
        <v>834</v>
      </c>
    </row>
    <row r="2" spans="1:14" ht="16" thickBot="1" x14ac:dyDescent="0.4"/>
    <row r="3" spans="1:14" x14ac:dyDescent="0.35">
      <c r="A3" s="41"/>
      <c r="B3" s="257">
        <v>44378</v>
      </c>
      <c r="C3" s="257">
        <v>44409</v>
      </c>
      <c r="D3" s="257">
        <v>44440</v>
      </c>
      <c r="E3" s="258">
        <v>44470</v>
      </c>
      <c r="F3" s="258">
        <v>44501</v>
      </c>
      <c r="G3" s="258">
        <v>44531</v>
      </c>
      <c r="H3" s="258">
        <v>44562</v>
      </c>
      <c r="I3" s="258">
        <v>44593</v>
      </c>
      <c r="J3" s="258">
        <v>44621</v>
      </c>
      <c r="K3" s="259">
        <v>44652</v>
      </c>
      <c r="L3" s="259">
        <v>44682</v>
      </c>
      <c r="M3" s="259">
        <v>44713</v>
      </c>
      <c r="N3" s="260">
        <v>44743</v>
      </c>
    </row>
    <row r="4" spans="1:14" x14ac:dyDescent="0.35">
      <c r="A4" s="261" t="s">
        <v>835</v>
      </c>
      <c r="B4" s="262">
        <v>25420</v>
      </c>
      <c r="C4" s="262">
        <v>30739</v>
      </c>
      <c r="D4" s="262">
        <v>27779</v>
      </c>
      <c r="E4" s="262">
        <v>21871</v>
      </c>
      <c r="F4" s="262">
        <v>27585</v>
      </c>
      <c r="G4" s="262">
        <v>28067</v>
      </c>
      <c r="H4" s="262">
        <v>23979</v>
      </c>
      <c r="I4" s="262">
        <v>25019</v>
      </c>
      <c r="J4" s="262">
        <v>25130</v>
      </c>
      <c r="K4" s="263">
        <v>18476</v>
      </c>
      <c r="L4" s="263">
        <v>16703</v>
      </c>
      <c r="M4" s="263">
        <v>18307</v>
      </c>
      <c r="N4" s="264">
        <v>1559</v>
      </c>
    </row>
    <row r="5" spans="1:14" x14ac:dyDescent="0.35">
      <c r="A5" s="261" t="s">
        <v>836</v>
      </c>
      <c r="B5" s="265">
        <v>1594</v>
      </c>
      <c r="C5" s="265">
        <v>956</v>
      </c>
      <c r="D5" s="265">
        <v>961</v>
      </c>
      <c r="E5" s="265">
        <v>1086</v>
      </c>
      <c r="F5" s="265">
        <v>1200</v>
      </c>
      <c r="G5" s="265">
        <v>1081</v>
      </c>
      <c r="H5" s="265">
        <v>724</v>
      </c>
      <c r="I5" s="265">
        <v>2152</v>
      </c>
      <c r="J5" s="265">
        <v>3187</v>
      </c>
      <c r="K5" s="266">
        <v>2426</v>
      </c>
      <c r="L5" s="266">
        <v>2719</v>
      </c>
      <c r="M5" s="266">
        <v>3452</v>
      </c>
      <c r="N5" s="267">
        <v>253</v>
      </c>
    </row>
    <row r="6" spans="1:14" x14ac:dyDescent="0.35">
      <c r="A6" s="261" t="s">
        <v>837</v>
      </c>
      <c r="B6" s="268">
        <f t="shared" ref="B6:N6" si="0">B5/B4</f>
        <v>6.2706530291109369E-2</v>
      </c>
      <c r="C6" s="268">
        <f t="shared" si="0"/>
        <v>3.1100556296561371E-2</v>
      </c>
      <c r="D6" s="268">
        <f t="shared" si="0"/>
        <v>3.4594477842974911E-2</v>
      </c>
      <c r="E6" s="268">
        <f t="shared" si="0"/>
        <v>4.9654794019477845E-2</v>
      </c>
      <c r="F6" s="268">
        <f t="shared" si="0"/>
        <v>4.3501903208265365E-2</v>
      </c>
      <c r="G6" s="268">
        <f t="shared" si="0"/>
        <v>3.8514982007339583E-2</v>
      </c>
      <c r="H6" s="268">
        <f t="shared" si="0"/>
        <v>3.0193085616581176E-2</v>
      </c>
      <c r="I6" s="268">
        <f t="shared" si="0"/>
        <v>8.6014628882049637E-2</v>
      </c>
      <c r="J6" s="268">
        <f t="shared" si="0"/>
        <v>0.12682053322721845</v>
      </c>
      <c r="K6" s="269">
        <f t="shared" si="0"/>
        <v>0.13130547737605541</v>
      </c>
      <c r="L6" s="269">
        <f t="shared" si="0"/>
        <v>0.16278512842004431</v>
      </c>
      <c r="M6" s="269">
        <f t="shared" si="0"/>
        <v>0.18856175233517233</v>
      </c>
      <c r="N6" s="270">
        <f t="shared" si="0"/>
        <v>0.16228351507376523</v>
      </c>
    </row>
    <row r="7" spans="1:14" x14ac:dyDescent="0.35">
      <c r="A7" s="261" t="s">
        <v>838</v>
      </c>
      <c r="B7" s="271">
        <v>5970.0315457413199</v>
      </c>
      <c r="C7" s="271">
        <v>5938.2080329557202</v>
      </c>
      <c r="D7" s="271">
        <v>6007.2916666666697</v>
      </c>
      <c r="E7" s="271">
        <v>6734.7222222222199</v>
      </c>
      <c r="F7" s="271">
        <v>7911.4238410595999</v>
      </c>
      <c r="G7" s="271">
        <v>7630.1305970149297</v>
      </c>
      <c r="H7" s="271">
        <v>6620.3703703703704</v>
      </c>
      <c r="I7" s="271">
        <v>3941.7244367417702</v>
      </c>
      <c r="J7" s="271">
        <v>3840.0842514582</v>
      </c>
      <c r="K7" s="272">
        <v>4848.4527342094098</v>
      </c>
      <c r="L7" s="272">
        <v>5439.1628236963497</v>
      </c>
      <c r="M7" s="272">
        <v>4751.6264885274504</v>
      </c>
      <c r="N7" s="273">
        <v>5337.2781065088802</v>
      </c>
    </row>
    <row r="8" spans="1:14" ht="16" thickBot="1" x14ac:dyDescent="0.4">
      <c r="A8" s="274" t="s">
        <v>839</v>
      </c>
      <c r="B8" s="275">
        <v>66.739648682559604</v>
      </c>
      <c r="C8" s="275">
        <v>70.571129707113002</v>
      </c>
      <c r="D8" s="275">
        <v>56.069719042663898</v>
      </c>
      <c r="E8" s="275">
        <v>62.891344383057103</v>
      </c>
      <c r="F8" s="275">
        <v>67.504999999999995</v>
      </c>
      <c r="G8" s="275">
        <v>69.820536540240496</v>
      </c>
      <c r="H8" s="275">
        <v>63.266574585635297</v>
      </c>
      <c r="I8" s="275">
        <v>45.7867100371747</v>
      </c>
      <c r="J8" s="275">
        <v>39.056793222466297</v>
      </c>
      <c r="K8" s="276">
        <v>41.441055234954597</v>
      </c>
      <c r="L8" s="276">
        <v>41.727841118058102</v>
      </c>
      <c r="M8" s="276">
        <v>38.907879490150599</v>
      </c>
      <c r="N8" s="277">
        <v>30.577075098814198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07D59-B26B-4BAB-96E1-51026AE010CC}">
  <dimension ref="A1:F118"/>
  <sheetViews>
    <sheetView showGridLines="0" zoomScale="80" zoomScaleNormal="80" workbookViewId="0"/>
  </sheetViews>
  <sheetFormatPr defaultRowHeight="14.5" x14ac:dyDescent="0.35"/>
  <cols>
    <col min="1" max="1" width="32" customWidth="1"/>
    <col min="2" max="2" width="11.1796875" customWidth="1"/>
    <col min="3" max="3" width="10.81640625" customWidth="1"/>
  </cols>
  <sheetData>
    <row r="1" spans="1:3" ht="15.5" x14ac:dyDescent="0.35">
      <c r="A1" s="228" t="s">
        <v>840</v>
      </c>
    </row>
    <row r="3" spans="1:3" ht="16" thickBot="1" x14ac:dyDescent="0.4">
      <c r="A3" s="228" t="s">
        <v>841</v>
      </c>
      <c r="B3" s="123"/>
      <c r="C3" s="123"/>
    </row>
    <row r="4" spans="1:3" ht="15" x14ac:dyDescent="0.35">
      <c r="A4" s="41" t="s">
        <v>803</v>
      </c>
      <c r="B4" s="278" t="s">
        <v>842</v>
      </c>
    </row>
    <row r="5" spans="1:3" ht="15.5" x14ac:dyDescent="0.35">
      <c r="A5" s="261" t="s">
        <v>843</v>
      </c>
      <c r="B5" s="267">
        <v>1</v>
      </c>
    </row>
    <row r="6" spans="1:3" ht="15.5" x14ac:dyDescent="0.35">
      <c r="A6" s="261" t="s">
        <v>844</v>
      </c>
      <c r="B6" s="267">
        <v>2</v>
      </c>
    </row>
    <row r="7" spans="1:3" ht="15.5" x14ac:dyDescent="0.35">
      <c r="A7" s="261" t="s">
        <v>124</v>
      </c>
      <c r="B7" s="267">
        <v>1</v>
      </c>
    </row>
    <row r="8" spans="1:3" ht="15.5" x14ac:dyDescent="0.35">
      <c r="A8" s="261" t="s">
        <v>804</v>
      </c>
      <c r="B8" s="267">
        <v>218</v>
      </c>
    </row>
    <row r="9" spans="1:3" ht="16" thickBot="1" x14ac:dyDescent="0.4">
      <c r="A9" s="274" t="s">
        <v>845</v>
      </c>
      <c r="B9" s="279">
        <v>133</v>
      </c>
    </row>
    <row r="11" spans="1:3" ht="16" thickBot="1" x14ac:dyDescent="0.4">
      <c r="A11" s="228" t="s">
        <v>846</v>
      </c>
      <c r="B11" s="123"/>
    </row>
    <row r="12" spans="1:3" ht="15" x14ac:dyDescent="0.35">
      <c r="A12" s="41" t="s">
        <v>803</v>
      </c>
      <c r="B12" s="278" t="s">
        <v>847</v>
      </c>
    </row>
    <row r="13" spans="1:3" ht="15.5" x14ac:dyDescent="0.35">
      <c r="A13" s="261" t="s">
        <v>843</v>
      </c>
      <c r="B13" s="267">
        <v>8</v>
      </c>
    </row>
    <row r="14" spans="1:3" ht="15.5" x14ac:dyDescent="0.35">
      <c r="A14" s="261" t="s">
        <v>844</v>
      </c>
      <c r="B14" s="267">
        <v>16</v>
      </c>
    </row>
    <row r="15" spans="1:3" ht="15.5" x14ac:dyDescent="0.35">
      <c r="A15" s="261" t="s">
        <v>124</v>
      </c>
      <c r="B15" s="267">
        <v>14</v>
      </c>
    </row>
    <row r="16" spans="1:3" ht="15.5" x14ac:dyDescent="0.35">
      <c r="A16" s="261" t="s">
        <v>804</v>
      </c>
      <c r="B16" s="267">
        <v>110</v>
      </c>
    </row>
    <row r="17" spans="1:2" ht="16" thickBot="1" x14ac:dyDescent="0.4">
      <c r="A17" s="274" t="s">
        <v>845</v>
      </c>
      <c r="B17" s="279">
        <v>120</v>
      </c>
    </row>
    <row r="18" spans="1:2" ht="15.5" x14ac:dyDescent="0.35">
      <c r="B18" s="280"/>
    </row>
    <row r="19" spans="1:2" ht="16" thickBot="1" x14ac:dyDescent="0.4">
      <c r="A19" s="228" t="s">
        <v>848</v>
      </c>
      <c r="B19" s="123"/>
    </row>
    <row r="20" spans="1:2" ht="15" x14ac:dyDescent="0.35">
      <c r="A20" s="41" t="s">
        <v>803</v>
      </c>
      <c r="B20" s="278" t="s">
        <v>142</v>
      </c>
    </row>
    <row r="21" spans="1:2" ht="15.5" x14ac:dyDescent="0.35">
      <c r="A21" s="261" t="s">
        <v>843</v>
      </c>
      <c r="B21" s="281">
        <v>0</v>
      </c>
    </row>
    <row r="22" spans="1:2" ht="15.5" x14ac:dyDescent="0.35">
      <c r="A22" s="261" t="s">
        <v>844</v>
      </c>
      <c r="B22" s="281">
        <v>0</v>
      </c>
    </row>
    <row r="23" spans="1:2" ht="15.5" x14ac:dyDescent="0.35">
      <c r="A23" s="261" t="s">
        <v>124</v>
      </c>
      <c r="B23" s="281">
        <v>0</v>
      </c>
    </row>
    <row r="24" spans="1:2" ht="15.5" x14ac:dyDescent="0.35">
      <c r="A24" s="261" t="s">
        <v>804</v>
      </c>
      <c r="B24" s="281">
        <v>74</v>
      </c>
    </row>
    <row r="25" spans="1:2" ht="16" thickBot="1" x14ac:dyDescent="0.4">
      <c r="A25" s="274" t="s">
        <v>845</v>
      </c>
      <c r="B25" s="282">
        <v>45</v>
      </c>
    </row>
    <row r="26" spans="1:2" ht="15.5" x14ac:dyDescent="0.35">
      <c r="B26" s="280"/>
    </row>
    <row r="27" spans="1:2" ht="16" thickBot="1" x14ac:dyDescent="0.4">
      <c r="A27" s="228" t="s">
        <v>849</v>
      </c>
      <c r="B27" s="123"/>
    </row>
    <row r="28" spans="1:2" ht="15" x14ac:dyDescent="0.35">
      <c r="A28" s="41" t="s">
        <v>803</v>
      </c>
      <c r="B28" s="278" t="s">
        <v>842</v>
      </c>
    </row>
    <row r="29" spans="1:2" ht="15.5" x14ac:dyDescent="0.35">
      <c r="A29" s="261" t="s">
        <v>843</v>
      </c>
      <c r="B29" s="267">
        <v>21</v>
      </c>
    </row>
    <row r="30" spans="1:2" ht="15.5" x14ac:dyDescent="0.35">
      <c r="A30" s="261" t="s">
        <v>844</v>
      </c>
      <c r="B30" s="267">
        <v>8</v>
      </c>
    </row>
    <row r="31" spans="1:2" ht="15.5" x14ac:dyDescent="0.35">
      <c r="A31" s="261" t="s">
        <v>124</v>
      </c>
      <c r="B31" s="267">
        <v>4</v>
      </c>
    </row>
    <row r="32" spans="1:2" ht="15.5" x14ac:dyDescent="0.35">
      <c r="A32" s="261" t="s">
        <v>804</v>
      </c>
      <c r="B32" s="267">
        <v>3</v>
      </c>
    </row>
    <row r="33" spans="1:2" ht="16" thickBot="1" x14ac:dyDescent="0.4">
      <c r="A33" s="274" t="s">
        <v>845</v>
      </c>
      <c r="B33" s="281">
        <v>0</v>
      </c>
    </row>
    <row r="35" spans="1:2" ht="16" thickBot="1" x14ac:dyDescent="0.4">
      <c r="A35" s="228" t="s">
        <v>850</v>
      </c>
      <c r="B35" s="123"/>
    </row>
    <row r="36" spans="1:2" ht="15" x14ac:dyDescent="0.35">
      <c r="A36" s="41" t="s">
        <v>803</v>
      </c>
      <c r="B36" s="278" t="s">
        <v>847</v>
      </c>
    </row>
    <row r="37" spans="1:2" ht="15.5" x14ac:dyDescent="0.35">
      <c r="A37" s="261" t="s">
        <v>843</v>
      </c>
      <c r="B37" s="267">
        <v>8</v>
      </c>
    </row>
    <row r="38" spans="1:2" ht="15.5" x14ac:dyDescent="0.35">
      <c r="A38" s="261" t="s">
        <v>844</v>
      </c>
      <c r="B38" s="267">
        <v>5</v>
      </c>
    </row>
    <row r="39" spans="1:2" ht="15.5" x14ac:dyDescent="0.35">
      <c r="A39" s="261" t="s">
        <v>124</v>
      </c>
      <c r="B39" s="267">
        <v>4</v>
      </c>
    </row>
    <row r="40" spans="1:2" ht="15.5" x14ac:dyDescent="0.35">
      <c r="A40" s="261" t="s">
        <v>804</v>
      </c>
      <c r="B40" s="267">
        <v>1</v>
      </c>
    </row>
    <row r="41" spans="1:2" ht="16" thickBot="1" x14ac:dyDescent="0.4">
      <c r="A41" s="274" t="s">
        <v>845</v>
      </c>
      <c r="B41" s="281">
        <v>0</v>
      </c>
    </row>
    <row r="42" spans="1:2" ht="15.5" x14ac:dyDescent="0.35">
      <c r="B42" s="280"/>
    </row>
    <row r="43" spans="1:2" ht="16" thickBot="1" x14ac:dyDescent="0.4">
      <c r="A43" s="228" t="s">
        <v>851</v>
      </c>
      <c r="B43" s="123"/>
    </row>
    <row r="44" spans="1:2" ht="15" x14ac:dyDescent="0.35">
      <c r="A44" s="41" t="s">
        <v>803</v>
      </c>
      <c r="B44" s="278" t="s">
        <v>142</v>
      </c>
    </row>
    <row r="45" spans="1:2" ht="15.5" x14ac:dyDescent="0.35">
      <c r="A45" s="261" t="s">
        <v>843</v>
      </c>
      <c r="B45" s="281">
        <v>1</v>
      </c>
    </row>
    <row r="46" spans="1:2" ht="15.5" x14ac:dyDescent="0.35">
      <c r="A46" s="261" t="s">
        <v>844</v>
      </c>
      <c r="B46" s="281">
        <v>1</v>
      </c>
    </row>
    <row r="47" spans="1:2" ht="15.5" x14ac:dyDescent="0.35">
      <c r="A47" s="261" t="s">
        <v>124</v>
      </c>
      <c r="B47" s="281">
        <v>0</v>
      </c>
    </row>
    <row r="48" spans="1:2" ht="15.5" x14ac:dyDescent="0.35">
      <c r="A48" s="261" t="s">
        <v>804</v>
      </c>
      <c r="B48" s="281">
        <v>0</v>
      </c>
    </row>
    <row r="49" spans="1:2" ht="16" thickBot="1" x14ac:dyDescent="0.4">
      <c r="A49" s="274" t="s">
        <v>845</v>
      </c>
      <c r="B49" s="282">
        <v>0</v>
      </c>
    </row>
    <row r="50" spans="1:2" ht="15.5" x14ac:dyDescent="0.35">
      <c r="B50" s="280"/>
    </row>
    <row r="51" spans="1:2" ht="16" thickBot="1" x14ac:dyDescent="0.4">
      <c r="A51" s="228" t="s">
        <v>852</v>
      </c>
      <c r="B51" s="123"/>
    </row>
    <row r="52" spans="1:2" ht="15" x14ac:dyDescent="0.35">
      <c r="A52" s="41" t="s">
        <v>803</v>
      </c>
      <c r="B52" s="278" t="s">
        <v>842</v>
      </c>
    </row>
    <row r="53" spans="1:2" ht="15.5" x14ac:dyDescent="0.35">
      <c r="A53" s="261" t="s">
        <v>843</v>
      </c>
      <c r="B53" s="267">
        <v>24552</v>
      </c>
    </row>
    <row r="54" spans="1:2" ht="15.5" x14ac:dyDescent="0.35">
      <c r="A54" s="261" t="s">
        <v>844</v>
      </c>
      <c r="B54" s="267">
        <v>22987</v>
      </c>
    </row>
    <row r="55" spans="1:2" ht="15.5" x14ac:dyDescent="0.35">
      <c r="A55" s="261" t="s">
        <v>124</v>
      </c>
      <c r="B55" s="267">
        <v>16194</v>
      </c>
    </row>
    <row r="56" spans="1:2" ht="15.5" x14ac:dyDescent="0.35">
      <c r="A56" s="261" t="s">
        <v>804</v>
      </c>
      <c r="B56" s="267">
        <v>8312</v>
      </c>
    </row>
    <row r="57" spans="1:2" ht="16" thickBot="1" x14ac:dyDescent="0.4">
      <c r="A57" s="274" t="s">
        <v>845</v>
      </c>
      <c r="B57" s="279">
        <v>3225</v>
      </c>
    </row>
    <row r="59" spans="1:2" ht="16" thickBot="1" x14ac:dyDescent="0.4">
      <c r="A59" s="228" t="s">
        <v>853</v>
      </c>
      <c r="B59" s="123"/>
    </row>
    <row r="60" spans="1:2" ht="15" x14ac:dyDescent="0.35">
      <c r="A60" s="41" t="s">
        <v>803</v>
      </c>
      <c r="B60" s="278" t="s">
        <v>847</v>
      </c>
    </row>
    <row r="61" spans="1:2" ht="15.5" x14ac:dyDescent="0.35">
      <c r="A61" s="261" t="s">
        <v>843</v>
      </c>
      <c r="B61" s="267">
        <v>25683</v>
      </c>
    </row>
    <row r="62" spans="1:2" ht="15.5" x14ac:dyDescent="0.35">
      <c r="A62" s="261" t="s">
        <v>844</v>
      </c>
      <c r="B62" s="267">
        <v>24197</v>
      </c>
    </row>
    <row r="63" spans="1:2" ht="15.5" x14ac:dyDescent="0.35">
      <c r="A63" s="261" t="s">
        <v>124</v>
      </c>
      <c r="B63" s="267">
        <v>17500</v>
      </c>
    </row>
    <row r="64" spans="1:2" ht="15.5" x14ac:dyDescent="0.35">
      <c r="A64" s="261" t="s">
        <v>804</v>
      </c>
      <c r="B64" s="267">
        <v>8870</v>
      </c>
    </row>
    <row r="65" spans="1:6" ht="16" thickBot="1" x14ac:dyDescent="0.4">
      <c r="A65" s="274" t="s">
        <v>845</v>
      </c>
      <c r="B65" s="279">
        <v>3493</v>
      </c>
    </row>
    <row r="66" spans="1:6" ht="15.5" x14ac:dyDescent="0.35">
      <c r="B66" s="280"/>
    </row>
    <row r="67" spans="1:6" ht="16" thickBot="1" x14ac:dyDescent="0.4">
      <c r="A67" s="228" t="s">
        <v>854</v>
      </c>
      <c r="B67" s="123"/>
    </row>
    <row r="68" spans="1:6" ht="15" x14ac:dyDescent="0.35">
      <c r="A68" s="41" t="s">
        <v>803</v>
      </c>
      <c r="B68" s="278" t="s">
        <v>142</v>
      </c>
    </row>
    <row r="69" spans="1:6" ht="15.5" x14ac:dyDescent="0.35">
      <c r="A69" s="261" t="s">
        <v>843</v>
      </c>
      <c r="B69" s="281">
        <v>13639</v>
      </c>
    </row>
    <row r="70" spans="1:6" ht="15.5" x14ac:dyDescent="0.35">
      <c r="A70" s="261" t="s">
        <v>844</v>
      </c>
      <c r="B70" s="281">
        <v>13263</v>
      </c>
    </row>
    <row r="71" spans="1:6" ht="15.5" x14ac:dyDescent="0.35">
      <c r="A71" s="261" t="s">
        <v>124</v>
      </c>
      <c r="B71" s="281">
        <v>11218</v>
      </c>
    </row>
    <row r="72" spans="1:6" ht="15.5" x14ac:dyDescent="0.35">
      <c r="A72" s="261" t="s">
        <v>804</v>
      </c>
      <c r="B72" s="281">
        <v>5523</v>
      </c>
    </row>
    <row r="73" spans="1:6" ht="16" thickBot="1" x14ac:dyDescent="0.4">
      <c r="A73" s="274" t="s">
        <v>845</v>
      </c>
      <c r="B73" s="282">
        <v>2273</v>
      </c>
    </row>
    <row r="74" spans="1:6" ht="15.5" x14ac:dyDescent="0.35">
      <c r="B74" s="280"/>
    </row>
    <row r="75" spans="1:6" ht="16" thickBot="1" x14ac:dyDescent="0.4">
      <c r="A75" s="228" t="s">
        <v>855</v>
      </c>
      <c r="B75" s="123"/>
    </row>
    <row r="76" spans="1:6" ht="30" x14ac:dyDescent="0.35">
      <c r="A76" s="41" t="s">
        <v>856</v>
      </c>
      <c r="B76" s="257" t="s">
        <v>843</v>
      </c>
      <c r="C76" s="257" t="s">
        <v>844</v>
      </c>
      <c r="D76" s="257" t="s">
        <v>124</v>
      </c>
      <c r="E76" s="257" t="s">
        <v>804</v>
      </c>
      <c r="F76" s="278" t="s">
        <v>857</v>
      </c>
    </row>
    <row r="77" spans="1:6" ht="15.5" x14ac:dyDescent="0.35">
      <c r="A77" s="261" t="s">
        <v>858</v>
      </c>
      <c r="B77" s="283">
        <v>0</v>
      </c>
      <c r="C77" s="283">
        <v>0</v>
      </c>
      <c r="D77" s="283">
        <v>0</v>
      </c>
      <c r="E77" s="284">
        <v>10</v>
      </c>
      <c r="F77" s="281">
        <v>14</v>
      </c>
    </row>
    <row r="78" spans="1:6" ht="15.5" x14ac:dyDescent="0.35">
      <c r="A78" s="261" t="s">
        <v>859</v>
      </c>
      <c r="B78" s="284">
        <v>10119</v>
      </c>
      <c r="C78" s="284">
        <v>9164</v>
      </c>
      <c r="D78" s="284">
        <v>6123</v>
      </c>
      <c r="E78" s="284">
        <v>5270</v>
      </c>
      <c r="F78" s="281">
        <v>3973</v>
      </c>
    </row>
    <row r="79" spans="1:6" ht="15.5" x14ac:dyDescent="0.35">
      <c r="A79" s="261" t="s">
        <v>860</v>
      </c>
      <c r="B79" s="283">
        <v>0</v>
      </c>
      <c r="C79" s="283">
        <v>0</v>
      </c>
      <c r="D79" s="283">
        <v>0</v>
      </c>
      <c r="E79" s="284">
        <v>1303</v>
      </c>
      <c r="F79" s="281">
        <v>2930</v>
      </c>
    </row>
    <row r="80" spans="1:6" ht="15.5" x14ac:dyDescent="0.35">
      <c r="A80" s="261" t="s">
        <v>861</v>
      </c>
      <c r="B80" s="284">
        <v>13597</v>
      </c>
      <c r="C80" s="284">
        <v>13716</v>
      </c>
      <c r="D80" s="284">
        <v>9950</v>
      </c>
      <c r="E80" s="284">
        <v>10790</v>
      </c>
      <c r="F80" s="281">
        <v>10486</v>
      </c>
    </row>
    <row r="81" spans="1:6" ht="15.5" x14ac:dyDescent="0.35">
      <c r="A81" s="261" t="s">
        <v>862</v>
      </c>
      <c r="B81" s="284">
        <v>53</v>
      </c>
      <c r="C81" s="284">
        <v>34</v>
      </c>
      <c r="D81" s="284">
        <v>36</v>
      </c>
      <c r="E81" s="284">
        <v>11</v>
      </c>
      <c r="F81" s="281">
        <v>12</v>
      </c>
    </row>
    <row r="82" spans="1:6" ht="15.5" x14ac:dyDescent="0.35">
      <c r="A82" s="261" t="s">
        <v>863</v>
      </c>
      <c r="B82" s="284">
        <v>637</v>
      </c>
      <c r="C82" s="284">
        <v>823</v>
      </c>
      <c r="D82" s="284">
        <v>543</v>
      </c>
      <c r="E82" s="284">
        <v>2222</v>
      </c>
      <c r="F82" s="281">
        <v>3561</v>
      </c>
    </row>
    <row r="83" spans="1:6" ht="15.5" x14ac:dyDescent="0.35">
      <c r="A83" s="261" t="s">
        <v>864</v>
      </c>
      <c r="B83" s="284">
        <v>236</v>
      </c>
      <c r="C83" s="284">
        <v>132</v>
      </c>
      <c r="D83" s="284">
        <v>105</v>
      </c>
      <c r="E83" s="284">
        <v>52</v>
      </c>
      <c r="F83" s="281">
        <v>27</v>
      </c>
    </row>
    <row r="84" spans="1:6" ht="15.5" x14ac:dyDescent="0.35">
      <c r="A84" s="261" t="s">
        <v>865</v>
      </c>
      <c r="B84" s="284">
        <v>81</v>
      </c>
      <c r="C84" s="284">
        <v>40</v>
      </c>
      <c r="D84" s="284">
        <v>29</v>
      </c>
      <c r="E84" s="284">
        <v>12</v>
      </c>
      <c r="F84" s="281">
        <v>1</v>
      </c>
    </row>
    <row r="85" spans="1:6" ht="15.5" x14ac:dyDescent="0.35">
      <c r="A85" s="261" t="s">
        <v>866</v>
      </c>
      <c r="B85" s="284">
        <v>134</v>
      </c>
      <c r="C85" s="284">
        <v>82</v>
      </c>
      <c r="D85" s="284">
        <v>72</v>
      </c>
      <c r="E85" s="284">
        <v>29</v>
      </c>
      <c r="F85" s="281">
        <v>9</v>
      </c>
    </row>
    <row r="86" spans="1:6" ht="15.5" x14ac:dyDescent="0.35">
      <c r="A86" s="261" t="s">
        <v>867</v>
      </c>
      <c r="B86" s="284">
        <v>27</v>
      </c>
      <c r="C86" s="284">
        <v>19</v>
      </c>
      <c r="D86" s="284">
        <v>17</v>
      </c>
      <c r="E86" s="284">
        <v>7</v>
      </c>
      <c r="F86" s="281">
        <v>2</v>
      </c>
    </row>
    <row r="87" spans="1:6" ht="15.5" x14ac:dyDescent="0.35">
      <c r="A87" s="261" t="s">
        <v>868</v>
      </c>
      <c r="B87" s="283">
        <v>0</v>
      </c>
      <c r="C87" s="283">
        <v>0</v>
      </c>
      <c r="D87" s="283">
        <v>0</v>
      </c>
      <c r="E87" s="284">
        <v>2452</v>
      </c>
      <c r="F87" s="281">
        <v>8770</v>
      </c>
    </row>
    <row r="88" spans="1:6" ht="16" thickBot="1" x14ac:dyDescent="0.4">
      <c r="A88" s="274" t="s">
        <v>869</v>
      </c>
      <c r="B88" s="285">
        <v>51</v>
      </c>
      <c r="C88" s="285">
        <v>32</v>
      </c>
      <c r="D88" s="285">
        <v>14</v>
      </c>
      <c r="E88" s="285">
        <v>5</v>
      </c>
      <c r="F88" s="282">
        <v>15</v>
      </c>
    </row>
    <row r="90" spans="1:6" ht="16" thickBot="1" x14ac:dyDescent="0.4">
      <c r="A90" s="228" t="s">
        <v>870</v>
      </c>
      <c r="B90" s="123"/>
    </row>
    <row r="91" spans="1:6" ht="30" x14ac:dyDescent="0.35">
      <c r="A91" s="41" t="s">
        <v>856</v>
      </c>
      <c r="B91" s="257" t="s">
        <v>843</v>
      </c>
      <c r="C91" s="257" t="s">
        <v>844</v>
      </c>
      <c r="D91" s="257" t="s">
        <v>124</v>
      </c>
      <c r="E91" s="257" t="s">
        <v>804</v>
      </c>
      <c r="F91" s="278" t="s">
        <v>857</v>
      </c>
    </row>
    <row r="92" spans="1:6" ht="15.5" x14ac:dyDescent="0.35">
      <c r="A92" s="261" t="s">
        <v>858</v>
      </c>
      <c r="B92" s="283">
        <v>0</v>
      </c>
      <c r="C92" s="283">
        <v>0</v>
      </c>
      <c r="D92" s="283">
        <v>0</v>
      </c>
      <c r="E92" s="284">
        <v>10</v>
      </c>
      <c r="F92" s="281">
        <v>14</v>
      </c>
    </row>
    <row r="93" spans="1:6" ht="15.5" x14ac:dyDescent="0.35">
      <c r="A93" s="261" t="s">
        <v>859</v>
      </c>
      <c r="B93" s="284">
        <v>33169</v>
      </c>
      <c r="C93" s="284">
        <v>43408</v>
      </c>
      <c r="D93" s="284">
        <v>11108</v>
      </c>
      <c r="E93" s="284">
        <v>5137</v>
      </c>
      <c r="F93" s="281">
        <v>2451</v>
      </c>
    </row>
    <row r="94" spans="1:6" ht="15.5" x14ac:dyDescent="0.35">
      <c r="A94" s="261" t="s">
        <v>860</v>
      </c>
      <c r="B94" s="283">
        <v>0</v>
      </c>
      <c r="C94" s="283">
        <v>0</v>
      </c>
      <c r="D94" s="283">
        <v>0</v>
      </c>
      <c r="E94" s="284">
        <v>12331</v>
      </c>
      <c r="F94" s="281">
        <v>2728</v>
      </c>
    </row>
    <row r="95" spans="1:6" ht="15.5" x14ac:dyDescent="0.35">
      <c r="A95" s="261" t="s">
        <v>861</v>
      </c>
      <c r="B95" s="284">
        <v>62461</v>
      </c>
      <c r="C95" s="284">
        <v>104166</v>
      </c>
      <c r="D95" s="284">
        <v>16860</v>
      </c>
      <c r="E95" s="284">
        <v>13106</v>
      </c>
      <c r="F95" s="281">
        <v>4814</v>
      </c>
    </row>
    <row r="96" spans="1:6" ht="15.5" x14ac:dyDescent="0.35">
      <c r="A96" s="261" t="s">
        <v>862</v>
      </c>
      <c r="B96" s="284">
        <v>777</v>
      </c>
      <c r="C96" s="284">
        <v>371</v>
      </c>
      <c r="D96" s="284">
        <v>152</v>
      </c>
      <c r="E96" s="284">
        <v>384</v>
      </c>
      <c r="F96" s="281">
        <v>395</v>
      </c>
    </row>
    <row r="97" spans="1:6" ht="15.5" x14ac:dyDescent="0.35">
      <c r="A97" s="261" t="s">
        <v>863</v>
      </c>
      <c r="B97" s="284">
        <v>3428</v>
      </c>
      <c r="C97" s="284">
        <v>7893</v>
      </c>
      <c r="D97" s="284">
        <v>1467</v>
      </c>
      <c r="E97" s="284">
        <v>26920</v>
      </c>
      <c r="F97" s="281">
        <v>34287</v>
      </c>
    </row>
    <row r="98" spans="1:6" ht="15.5" x14ac:dyDescent="0.35">
      <c r="A98" s="261" t="s">
        <v>864</v>
      </c>
      <c r="B98" s="284">
        <v>290</v>
      </c>
      <c r="C98" s="284">
        <v>155</v>
      </c>
      <c r="D98" s="284">
        <v>129</v>
      </c>
      <c r="E98" s="284">
        <v>106</v>
      </c>
      <c r="F98" s="281">
        <v>194</v>
      </c>
    </row>
    <row r="99" spans="1:6" ht="15.5" x14ac:dyDescent="0.35">
      <c r="A99" s="261" t="s">
        <v>865</v>
      </c>
      <c r="B99" s="284">
        <v>113</v>
      </c>
      <c r="C99" s="284">
        <v>61</v>
      </c>
      <c r="D99" s="284">
        <v>39</v>
      </c>
      <c r="E99" s="284">
        <v>15</v>
      </c>
      <c r="F99" s="281">
        <v>3</v>
      </c>
    </row>
    <row r="100" spans="1:6" ht="15.5" x14ac:dyDescent="0.35">
      <c r="A100" s="261" t="s">
        <v>866</v>
      </c>
      <c r="B100" s="284">
        <v>121</v>
      </c>
      <c r="C100" s="284">
        <v>73</v>
      </c>
      <c r="D100" s="284">
        <v>68</v>
      </c>
      <c r="E100" s="284">
        <v>46</v>
      </c>
      <c r="F100" s="281">
        <v>34</v>
      </c>
    </row>
    <row r="101" spans="1:6" ht="15.5" x14ac:dyDescent="0.35">
      <c r="A101" s="261" t="s">
        <v>867</v>
      </c>
      <c r="B101" s="284">
        <v>41</v>
      </c>
      <c r="C101" s="284">
        <v>31</v>
      </c>
      <c r="D101" s="284">
        <v>21</v>
      </c>
      <c r="E101" s="284">
        <v>19</v>
      </c>
      <c r="F101" s="281">
        <v>50</v>
      </c>
    </row>
    <row r="102" spans="1:6" ht="15.5" x14ac:dyDescent="0.35">
      <c r="A102" s="261" t="s">
        <v>868</v>
      </c>
      <c r="B102" s="283">
        <v>0</v>
      </c>
      <c r="C102" s="283">
        <v>0</v>
      </c>
      <c r="D102" s="283">
        <v>0</v>
      </c>
      <c r="E102" s="284">
        <v>3823</v>
      </c>
      <c r="F102" s="281">
        <v>32712</v>
      </c>
    </row>
    <row r="103" spans="1:6" ht="16" thickBot="1" x14ac:dyDescent="0.4">
      <c r="A103" s="274" t="s">
        <v>869</v>
      </c>
      <c r="B103" s="285">
        <v>99</v>
      </c>
      <c r="C103" s="285">
        <v>83</v>
      </c>
      <c r="D103" s="285">
        <v>37</v>
      </c>
      <c r="E103" s="285">
        <v>43</v>
      </c>
      <c r="F103" s="282">
        <v>53</v>
      </c>
    </row>
    <row r="105" spans="1:6" ht="16" thickBot="1" x14ac:dyDescent="0.4">
      <c r="A105" s="228" t="s">
        <v>871</v>
      </c>
      <c r="B105" s="123"/>
    </row>
    <row r="106" spans="1:6" ht="30" x14ac:dyDescent="0.35">
      <c r="A106" s="41" t="s">
        <v>856</v>
      </c>
      <c r="B106" s="257" t="s">
        <v>843</v>
      </c>
      <c r="C106" s="257" t="s">
        <v>844</v>
      </c>
      <c r="D106" s="257" t="s">
        <v>124</v>
      </c>
      <c r="E106" s="257" t="s">
        <v>804</v>
      </c>
      <c r="F106" s="278" t="s">
        <v>857</v>
      </c>
    </row>
    <row r="107" spans="1:6" ht="15.5" x14ac:dyDescent="0.35">
      <c r="A107" s="261" t="s">
        <v>858</v>
      </c>
      <c r="B107" s="283">
        <v>0</v>
      </c>
      <c r="C107" s="283">
        <v>0</v>
      </c>
      <c r="D107" s="283">
        <v>0</v>
      </c>
      <c r="E107" s="284">
        <v>0</v>
      </c>
      <c r="F107" s="281">
        <v>1</v>
      </c>
    </row>
    <row r="108" spans="1:6" ht="15.5" x14ac:dyDescent="0.35">
      <c r="A108" s="261" t="s">
        <v>859</v>
      </c>
      <c r="B108" s="284">
        <v>15445</v>
      </c>
      <c r="C108" s="284">
        <v>18981</v>
      </c>
      <c r="D108" s="284">
        <v>12590</v>
      </c>
      <c r="E108" s="284">
        <v>2872</v>
      </c>
      <c r="F108" s="281">
        <v>2725</v>
      </c>
    </row>
    <row r="109" spans="1:6" ht="15.5" x14ac:dyDescent="0.35">
      <c r="A109" s="261" t="s">
        <v>860</v>
      </c>
      <c r="B109" s="283">
        <v>0</v>
      </c>
      <c r="C109" s="283">
        <v>0</v>
      </c>
      <c r="D109" s="283">
        <v>0</v>
      </c>
      <c r="E109" s="284">
        <v>16</v>
      </c>
      <c r="F109" s="281">
        <v>1164</v>
      </c>
    </row>
    <row r="110" spans="1:6" ht="15.5" x14ac:dyDescent="0.35">
      <c r="A110" s="261" t="s">
        <v>861</v>
      </c>
      <c r="B110" s="284">
        <v>28894</v>
      </c>
      <c r="C110" s="284">
        <v>41800</v>
      </c>
      <c r="D110" s="284">
        <v>21139</v>
      </c>
      <c r="E110" s="284">
        <v>4904</v>
      </c>
      <c r="F110" s="281">
        <v>2399</v>
      </c>
    </row>
    <row r="111" spans="1:6" ht="15.5" x14ac:dyDescent="0.35">
      <c r="A111" s="261" t="s">
        <v>862</v>
      </c>
      <c r="B111" s="284">
        <v>45</v>
      </c>
      <c r="C111" s="284">
        <v>162</v>
      </c>
      <c r="D111" s="284">
        <v>97</v>
      </c>
      <c r="E111" s="284">
        <v>23</v>
      </c>
      <c r="F111" s="281">
        <v>14</v>
      </c>
    </row>
    <row r="112" spans="1:6" ht="15.5" x14ac:dyDescent="0.35">
      <c r="A112" s="261" t="s">
        <v>863</v>
      </c>
      <c r="B112" s="284">
        <v>879</v>
      </c>
      <c r="C112" s="284">
        <v>2240</v>
      </c>
      <c r="D112" s="284">
        <v>1416</v>
      </c>
      <c r="E112" s="284">
        <v>964</v>
      </c>
      <c r="F112" s="281">
        <v>1311</v>
      </c>
    </row>
    <row r="113" spans="1:6" ht="15.5" x14ac:dyDescent="0.35">
      <c r="A113" s="261" t="s">
        <v>864</v>
      </c>
      <c r="B113" s="284">
        <v>229</v>
      </c>
      <c r="C113" s="284">
        <v>151</v>
      </c>
      <c r="D113" s="284">
        <v>112</v>
      </c>
      <c r="E113" s="284">
        <v>47</v>
      </c>
      <c r="F113" s="281">
        <v>9</v>
      </c>
    </row>
    <row r="114" spans="1:6" ht="15.5" x14ac:dyDescent="0.35">
      <c r="A114" s="261" t="s">
        <v>865</v>
      </c>
      <c r="B114" s="284">
        <v>61</v>
      </c>
      <c r="C114" s="284">
        <v>65</v>
      </c>
      <c r="D114" s="284">
        <v>41</v>
      </c>
      <c r="E114" s="284">
        <v>22</v>
      </c>
      <c r="F114" s="281">
        <v>0</v>
      </c>
    </row>
    <row r="115" spans="1:6" ht="15.5" x14ac:dyDescent="0.35">
      <c r="A115" s="261" t="s">
        <v>866</v>
      </c>
      <c r="B115" s="284">
        <v>42</v>
      </c>
      <c r="C115" s="284">
        <v>18</v>
      </c>
      <c r="D115" s="284">
        <v>17</v>
      </c>
      <c r="E115" s="284">
        <v>4</v>
      </c>
      <c r="F115" s="281">
        <v>3</v>
      </c>
    </row>
    <row r="116" spans="1:6" ht="15.5" x14ac:dyDescent="0.35">
      <c r="A116" s="261" t="s">
        <v>867</v>
      </c>
      <c r="B116" s="284">
        <v>7</v>
      </c>
      <c r="C116" s="284">
        <v>9</v>
      </c>
      <c r="D116" s="284">
        <v>2</v>
      </c>
      <c r="E116" s="284">
        <v>0</v>
      </c>
      <c r="F116" s="281">
        <v>3</v>
      </c>
    </row>
    <row r="117" spans="1:6" ht="15.5" x14ac:dyDescent="0.35">
      <c r="A117" s="261" t="s">
        <v>868</v>
      </c>
      <c r="B117" s="283">
        <v>0</v>
      </c>
      <c r="C117" s="283">
        <v>0</v>
      </c>
      <c r="D117" s="283">
        <v>0</v>
      </c>
      <c r="E117" s="284">
        <v>18</v>
      </c>
      <c r="F117" s="281">
        <v>118</v>
      </c>
    </row>
    <row r="118" spans="1:6" ht="16" thickBot="1" x14ac:dyDescent="0.4">
      <c r="A118" s="274" t="s">
        <v>869</v>
      </c>
      <c r="B118" s="285">
        <v>24</v>
      </c>
      <c r="C118" s="285">
        <v>46</v>
      </c>
      <c r="D118" s="285">
        <v>14</v>
      </c>
      <c r="E118" s="285">
        <v>6</v>
      </c>
      <c r="F118" s="282">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094AA-09BC-4917-ACAB-B5977021547F}">
  <dimension ref="A1:AK139"/>
  <sheetViews>
    <sheetView zoomScale="80" zoomScaleNormal="80" workbookViewId="0">
      <selection sqref="A1:D1"/>
    </sheetView>
  </sheetViews>
  <sheetFormatPr defaultColWidth="9.453125" defaultRowHeight="14.5" x14ac:dyDescent="0.35"/>
  <cols>
    <col min="1" max="1" width="72.54296875" customWidth="1"/>
    <col min="2" max="2" width="53.17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8.81640625" customWidth="1"/>
    <col min="26" max="26" width="23.453125" customWidth="1"/>
    <col min="27" max="27" width="16.54296875" customWidth="1"/>
    <col min="28" max="28" width="16.453125" customWidth="1"/>
    <col min="29" max="29" width="28.08984375" customWidth="1"/>
    <col min="30" max="30" width="16.453125" customWidth="1"/>
  </cols>
  <sheetData>
    <row r="1" spans="1:30" s="8" customFormat="1" ht="26" x14ac:dyDescent="0.35">
      <c r="A1" s="294" t="s">
        <v>48</v>
      </c>
      <c r="B1" s="294"/>
      <c r="C1" s="294"/>
      <c r="D1" s="294"/>
      <c r="E1" s="15"/>
      <c r="F1" s="15"/>
      <c r="G1" s="15"/>
      <c r="H1" s="15"/>
      <c r="I1" s="15"/>
      <c r="J1" s="15"/>
      <c r="K1" s="15"/>
      <c r="L1" s="15"/>
      <c r="M1" s="15"/>
      <c r="N1" s="15"/>
      <c r="O1" s="15"/>
      <c r="P1" s="15"/>
      <c r="Q1" s="15"/>
      <c r="R1" s="15"/>
      <c r="S1" s="15"/>
      <c r="T1" s="15"/>
      <c r="U1" s="15"/>
      <c r="V1" s="15"/>
      <c r="W1" s="164"/>
      <c r="X1" s="15"/>
      <c r="Y1" s="15"/>
      <c r="Z1" s="15"/>
      <c r="AA1" s="163"/>
      <c r="AB1" s="15"/>
      <c r="AC1" s="15"/>
      <c r="AD1" s="163"/>
    </row>
    <row r="2" spans="1:30" s="8" customFormat="1" ht="74.25" customHeight="1" x14ac:dyDescent="0.35">
      <c r="A2" s="295" t="s">
        <v>49</v>
      </c>
      <c r="B2" s="295"/>
      <c r="C2" s="295"/>
      <c r="D2" s="295"/>
      <c r="E2" s="15"/>
      <c r="F2" s="15"/>
      <c r="G2" s="15"/>
      <c r="H2" s="15"/>
      <c r="I2" s="15"/>
      <c r="J2" s="15"/>
      <c r="K2" s="15"/>
      <c r="L2" s="15"/>
      <c r="M2" s="15"/>
      <c r="N2" s="15"/>
      <c r="O2" s="15"/>
      <c r="P2" s="15"/>
      <c r="Q2" s="15"/>
      <c r="R2" s="15"/>
      <c r="S2" s="15"/>
      <c r="T2" s="15"/>
      <c r="U2" s="15"/>
      <c r="V2" s="15"/>
      <c r="W2" s="164"/>
      <c r="X2" s="15"/>
      <c r="Y2" s="15"/>
      <c r="Z2" s="15"/>
      <c r="AA2" s="163"/>
      <c r="AB2" s="15"/>
      <c r="AC2" s="15"/>
      <c r="AD2" s="163"/>
    </row>
    <row r="3" spans="1:30" s="8" customFormat="1" ht="48.65" customHeight="1" x14ac:dyDescent="0.35">
      <c r="A3" s="293" t="s">
        <v>785</v>
      </c>
      <c r="B3" s="293"/>
      <c r="C3" s="293"/>
      <c r="D3" s="293"/>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row>
    <row r="4" spans="1:30" s="6" customFormat="1" ht="30.75" customHeight="1" thickBot="1" x14ac:dyDescent="0.35">
      <c r="A4" s="359" t="s">
        <v>784</v>
      </c>
      <c r="B4" s="359"/>
      <c r="C4" s="359"/>
      <c r="D4" s="359"/>
      <c r="E4" s="359"/>
      <c r="F4" s="359"/>
      <c r="G4" s="359"/>
      <c r="H4" s="359"/>
      <c r="I4" s="359"/>
      <c r="J4" s="359"/>
      <c r="K4" s="359"/>
      <c r="L4" s="359"/>
      <c r="M4" s="359"/>
      <c r="N4" s="359"/>
      <c r="O4" s="359"/>
      <c r="P4" s="359"/>
      <c r="Q4" s="359"/>
      <c r="R4" s="359"/>
      <c r="S4" s="359"/>
      <c r="T4" s="359"/>
      <c r="U4" s="359"/>
      <c r="V4" s="359"/>
      <c r="W4" s="162"/>
      <c r="X4" s="161"/>
      <c r="Y4" s="161"/>
      <c r="Z4" s="161"/>
      <c r="AA4" s="160"/>
      <c r="AD4" s="160"/>
    </row>
    <row r="5" spans="1:30" s="147" customFormat="1" ht="36" customHeight="1" x14ac:dyDescent="0.25">
      <c r="A5" s="29" t="s">
        <v>152</v>
      </c>
      <c r="B5" s="9"/>
      <c r="C5" s="9"/>
      <c r="D5" s="9"/>
      <c r="E5" s="9"/>
      <c r="F5" s="9"/>
      <c r="G5" s="9"/>
      <c r="H5" s="9"/>
      <c r="I5" s="9" t="s">
        <v>153</v>
      </c>
      <c r="J5" s="360" t="s">
        <v>783</v>
      </c>
      <c r="K5" s="360"/>
      <c r="L5" s="360"/>
      <c r="M5" s="360"/>
      <c r="N5" s="361" t="s">
        <v>782</v>
      </c>
      <c r="O5" s="361"/>
      <c r="P5" s="361"/>
      <c r="Q5" s="361"/>
      <c r="R5" s="362" t="s">
        <v>781</v>
      </c>
      <c r="S5" s="362"/>
      <c r="T5" s="362"/>
      <c r="U5" s="362"/>
      <c r="V5" s="16" t="s">
        <v>780</v>
      </c>
      <c r="W5" s="362" t="s">
        <v>154</v>
      </c>
      <c r="X5" s="362"/>
      <c r="Y5" s="362"/>
      <c r="Z5" s="362"/>
      <c r="AA5" s="362"/>
      <c r="AB5" s="362"/>
      <c r="AC5" s="362"/>
      <c r="AD5" s="362"/>
    </row>
    <row r="6" spans="1:30" s="147" customFormat="1" ht="20.25" customHeight="1" x14ac:dyDescent="0.25">
      <c r="A6" s="30" t="s">
        <v>779</v>
      </c>
      <c r="B6" s="158"/>
      <c r="C6" s="158"/>
      <c r="D6" s="158"/>
      <c r="E6" s="158"/>
      <c r="F6" s="158"/>
      <c r="G6" s="158"/>
      <c r="H6" s="158"/>
      <c r="I6" s="159"/>
      <c r="J6" s="158"/>
      <c r="K6" s="158"/>
      <c r="L6" s="158"/>
      <c r="M6" s="158"/>
      <c r="N6" s="158"/>
      <c r="O6" s="158"/>
      <c r="P6" s="158"/>
      <c r="Q6" s="158"/>
      <c r="R6" s="115"/>
      <c r="S6" s="115"/>
      <c r="T6" s="115"/>
      <c r="U6" s="115"/>
      <c r="V6" s="16"/>
      <c r="W6" s="157"/>
      <c r="X6" s="115"/>
      <c r="Y6" s="115"/>
      <c r="Z6" s="115"/>
      <c r="AA6" s="156"/>
      <c r="AB6" s="115"/>
      <c r="AC6" s="115"/>
      <c r="AD6" s="156"/>
    </row>
    <row r="7" spans="1:30" s="147" customFormat="1" ht="48" customHeight="1" x14ac:dyDescent="0.3">
      <c r="A7" s="155" t="s">
        <v>155</v>
      </c>
      <c r="B7" s="149" t="s">
        <v>156</v>
      </c>
      <c r="C7" s="149" t="s">
        <v>157</v>
      </c>
      <c r="D7" s="149" t="s">
        <v>158</v>
      </c>
      <c r="E7" s="149" t="s">
        <v>159</v>
      </c>
      <c r="F7" s="149" t="s">
        <v>56</v>
      </c>
      <c r="G7" s="152" t="s">
        <v>160</v>
      </c>
      <c r="H7" s="153" t="s">
        <v>92</v>
      </c>
      <c r="I7" s="154" t="s">
        <v>778</v>
      </c>
      <c r="J7" s="150" t="s">
        <v>161</v>
      </c>
      <c r="K7" s="149" t="s">
        <v>162</v>
      </c>
      <c r="L7" s="152" t="s">
        <v>163</v>
      </c>
      <c r="M7" s="151" t="s">
        <v>164</v>
      </c>
      <c r="N7" s="150" t="s">
        <v>165</v>
      </c>
      <c r="O7" s="149" t="s">
        <v>166</v>
      </c>
      <c r="P7" s="152" t="s">
        <v>167</v>
      </c>
      <c r="Q7" s="153" t="s">
        <v>168</v>
      </c>
      <c r="R7" s="150" t="s">
        <v>169</v>
      </c>
      <c r="S7" s="149" t="s">
        <v>170</v>
      </c>
      <c r="T7" s="152" t="s">
        <v>171</v>
      </c>
      <c r="U7" s="151" t="s">
        <v>172</v>
      </c>
      <c r="V7" s="150" t="s">
        <v>173</v>
      </c>
      <c r="W7" s="149" t="s">
        <v>174</v>
      </c>
      <c r="X7" s="149" t="s">
        <v>175</v>
      </c>
      <c r="Y7" s="149" t="s">
        <v>90</v>
      </c>
      <c r="Z7" s="149" t="s">
        <v>176</v>
      </c>
      <c r="AA7" s="149" t="s">
        <v>86</v>
      </c>
      <c r="AB7" s="149" t="s">
        <v>177</v>
      </c>
      <c r="AC7" s="149" t="s">
        <v>100</v>
      </c>
      <c r="AD7" s="148" t="s">
        <v>104</v>
      </c>
    </row>
    <row r="8" spans="1:30" s="135" customFormat="1" ht="12.75" customHeight="1" x14ac:dyDescent="0.3">
      <c r="A8" s="10" t="s">
        <v>187</v>
      </c>
      <c r="B8" s="10" t="s">
        <v>188</v>
      </c>
      <c r="C8" s="10" t="s">
        <v>189</v>
      </c>
      <c r="D8" s="10" t="s">
        <v>190</v>
      </c>
      <c r="E8" s="13">
        <v>31815</v>
      </c>
      <c r="F8" s="10" t="s">
        <v>191</v>
      </c>
      <c r="G8" s="10" t="s">
        <v>182</v>
      </c>
      <c r="H8" s="10" t="s">
        <v>5</v>
      </c>
      <c r="I8" s="136">
        <v>58.451219512195102</v>
      </c>
      <c r="J8" s="11">
        <v>0.68773234200743494</v>
      </c>
      <c r="K8" s="11">
        <v>87.698884758364315</v>
      </c>
      <c r="L8" s="11">
        <v>137.72490706319689</v>
      </c>
      <c r="M8" s="11">
        <v>178.94052044609683</v>
      </c>
      <c r="N8" s="11">
        <v>347.7026022304845</v>
      </c>
      <c r="O8" s="11">
        <v>410.27137546468924</v>
      </c>
      <c r="P8" s="11">
        <v>17.628252788104085</v>
      </c>
      <c r="Q8" s="11">
        <v>321.80297397769834</v>
      </c>
      <c r="R8" s="11">
        <v>154.95539033457257</v>
      </c>
      <c r="S8" s="11">
        <v>44.245353159851312</v>
      </c>
      <c r="T8" s="11">
        <v>34.910780669144998</v>
      </c>
      <c r="U8" s="11">
        <v>863.29368029741022</v>
      </c>
      <c r="V8" s="11">
        <v>611.49442379182733</v>
      </c>
      <c r="W8" s="12">
        <v>1600</v>
      </c>
      <c r="X8" s="10" t="s">
        <v>184</v>
      </c>
      <c r="Y8" s="14" t="s">
        <v>709</v>
      </c>
      <c r="Z8" s="10" t="s">
        <v>186</v>
      </c>
      <c r="AA8" s="132" t="s">
        <v>737</v>
      </c>
      <c r="AB8" s="133" t="s">
        <v>184</v>
      </c>
      <c r="AC8" s="133" t="s">
        <v>184</v>
      </c>
      <c r="AD8" s="132">
        <v>44322</v>
      </c>
    </row>
    <row r="9" spans="1:30" s="135" customFormat="1" ht="15.5" x14ac:dyDescent="0.3">
      <c r="A9" s="10" t="s">
        <v>18</v>
      </c>
      <c r="B9" s="10" t="s">
        <v>192</v>
      </c>
      <c r="C9" s="10" t="s">
        <v>193</v>
      </c>
      <c r="D9" s="10" t="s">
        <v>194</v>
      </c>
      <c r="E9" s="13">
        <v>78061</v>
      </c>
      <c r="F9" s="10" t="s">
        <v>195</v>
      </c>
      <c r="G9" s="10" t="s">
        <v>196</v>
      </c>
      <c r="H9" s="10" t="s">
        <v>183</v>
      </c>
      <c r="I9" s="136">
        <v>21.290322580645199</v>
      </c>
      <c r="J9" s="11">
        <v>0</v>
      </c>
      <c r="K9" s="11">
        <v>35.438661710037174</v>
      </c>
      <c r="L9" s="11">
        <v>52.501858736059567</v>
      </c>
      <c r="M9" s="11">
        <v>42.126394052044624</v>
      </c>
      <c r="N9" s="11">
        <v>129.05947955390329</v>
      </c>
      <c r="O9" s="11">
        <v>922.27881040889986</v>
      </c>
      <c r="P9" s="11">
        <v>0.13754646840148699</v>
      </c>
      <c r="Q9" s="11">
        <v>0</v>
      </c>
      <c r="R9" s="11">
        <v>42.765799256505595</v>
      </c>
      <c r="S9" s="11">
        <v>17.241635687732334</v>
      </c>
      <c r="T9" s="11">
        <v>29.249070631970266</v>
      </c>
      <c r="U9" s="11">
        <v>962.21933085499552</v>
      </c>
      <c r="V9" s="11">
        <v>622.0446096654249</v>
      </c>
      <c r="W9" s="12">
        <v>1350</v>
      </c>
      <c r="X9" s="10" t="s">
        <v>184</v>
      </c>
      <c r="Y9" s="14" t="s">
        <v>709</v>
      </c>
      <c r="Z9" s="10"/>
      <c r="AA9" s="132" t="s">
        <v>674</v>
      </c>
      <c r="AB9" s="133" t="s">
        <v>184</v>
      </c>
      <c r="AC9" s="133" t="s">
        <v>184</v>
      </c>
      <c r="AD9" s="132">
        <v>44253</v>
      </c>
    </row>
    <row r="10" spans="1:30" s="137" customFormat="1" ht="15.5" x14ac:dyDescent="0.3">
      <c r="A10" s="10" t="s">
        <v>212</v>
      </c>
      <c r="B10" s="10" t="s">
        <v>213</v>
      </c>
      <c r="C10" s="10" t="s">
        <v>32</v>
      </c>
      <c r="D10" s="10" t="s">
        <v>207</v>
      </c>
      <c r="E10" s="13">
        <v>85131</v>
      </c>
      <c r="F10" s="10" t="s">
        <v>208</v>
      </c>
      <c r="G10" s="10" t="s">
        <v>182</v>
      </c>
      <c r="H10" s="10" t="s">
        <v>183</v>
      </c>
      <c r="I10" s="136">
        <v>15.88125</v>
      </c>
      <c r="J10" s="11">
        <v>0.36059479553903356</v>
      </c>
      <c r="K10" s="11">
        <v>25.386617100371719</v>
      </c>
      <c r="L10" s="11">
        <v>18.576208178438659</v>
      </c>
      <c r="M10" s="11">
        <v>24.282527881040885</v>
      </c>
      <c r="N10" s="11">
        <v>43.327137546468407</v>
      </c>
      <c r="O10" s="11">
        <v>356.94052044611135</v>
      </c>
      <c r="P10" s="11">
        <v>11.579925650557618</v>
      </c>
      <c r="Q10" s="11">
        <v>372.14126394053466</v>
      </c>
      <c r="R10" s="11">
        <v>31.434944237918227</v>
      </c>
      <c r="S10" s="11">
        <v>6.6282527881040876</v>
      </c>
      <c r="T10" s="11">
        <v>7.5724907063196998</v>
      </c>
      <c r="U10" s="11">
        <v>738.3531598512983</v>
      </c>
      <c r="V10" s="11">
        <v>201.28624535315879</v>
      </c>
      <c r="W10" s="12"/>
      <c r="X10" s="10" t="s">
        <v>184</v>
      </c>
      <c r="Y10" s="14" t="s">
        <v>709</v>
      </c>
      <c r="Z10" s="10" t="s">
        <v>186</v>
      </c>
      <c r="AA10" s="132" t="s">
        <v>747</v>
      </c>
      <c r="AB10" s="133" t="s">
        <v>184</v>
      </c>
      <c r="AC10" s="133" t="s">
        <v>184</v>
      </c>
      <c r="AD10" s="132">
        <v>44232</v>
      </c>
    </row>
    <row r="11" spans="1:30" s="135" customFormat="1" ht="15.5" x14ac:dyDescent="0.3">
      <c r="A11" s="10" t="s">
        <v>26</v>
      </c>
      <c r="B11" s="10" t="s">
        <v>214</v>
      </c>
      <c r="C11" s="10" t="s">
        <v>215</v>
      </c>
      <c r="D11" s="10" t="s">
        <v>216</v>
      </c>
      <c r="E11" s="13">
        <v>39120</v>
      </c>
      <c r="F11" s="10" t="s">
        <v>203</v>
      </c>
      <c r="G11" s="10" t="s">
        <v>182</v>
      </c>
      <c r="H11" s="10" t="s">
        <v>183</v>
      </c>
      <c r="I11" s="136">
        <v>44.507462686567202</v>
      </c>
      <c r="J11" s="11">
        <v>0.38289962825278806</v>
      </c>
      <c r="K11" s="11">
        <v>13.895910780669151</v>
      </c>
      <c r="L11" s="11">
        <v>0.50557620817843862</v>
      </c>
      <c r="M11" s="11">
        <v>0.1449814126394052</v>
      </c>
      <c r="N11" s="11">
        <v>4.5947955390334565</v>
      </c>
      <c r="O11" s="11">
        <v>750.46840148697959</v>
      </c>
      <c r="P11" s="11">
        <v>0</v>
      </c>
      <c r="Q11" s="11">
        <v>0.22676579925650558</v>
      </c>
      <c r="R11" s="11">
        <v>0.28624535315985133</v>
      </c>
      <c r="S11" s="11">
        <v>0.1003717472118959</v>
      </c>
      <c r="T11" s="11">
        <v>0.24535315985130113</v>
      </c>
      <c r="U11" s="11">
        <v>754.65799256504636</v>
      </c>
      <c r="V11" s="11">
        <v>435.09293680297861</v>
      </c>
      <c r="W11" s="12">
        <v>1100</v>
      </c>
      <c r="X11" s="10" t="s">
        <v>184</v>
      </c>
      <c r="Y11" s="14" t="s">
        <v>709</v>
      </c>
      <c r="Z11" s="10" t="s">
        <v>186</v>
      </c>
      <c r="AA11" s="132" t="s">
        <v>661</v>
      </c>
      <c r="AB11" s="133" t="s">
        <v>184</v>
      </c>
      <c r="AC11" s="133" t="s">
        <v>184</v>
      </c>
      <c r="AD11" s="132">
        <v>44168</v>
      </c>
    </row>
    <row r="12" spans="1:30" s="137" customFormat="1" ht="18.5" x14ac:dyDescent="0.3">
      <c r="A12" s="10" t="s">
        <v>777</v>
      </c>
      <c r="B12" s="10" t="s">
        <v>676</v>
      </c>
      <c r="C12" s="10" t="s">
        <v>197</v>
      </c>
      <c r="D12" s="10" t="s">
        <v>194</v>
      </c>
      <c r="E12" s="13">
        <v>78017</v>
      </c>
      <c r="F12" s="10" t="s">
        <v>195</v>
      </c>
      <c r="G12" s="10" t="s">
        <v>182</v>
      </c>
      <c r="H12" s="10" t="s">
        <v>183</v>
      </c>
      <c r="I12" s="136">
        <v>133.76190476190499</v>
      </c>
      <c r="J12" s="11">
        <v>0</v>
      </c>
      <c r="K12" s="11">
        <v>7.4832713754646845</v>
      </c>
      <c r="L12" s="11">
        <v>0.2899628252788104</v>
      </c>
      <c r="M12" s="11">
        <v>0</v>
      </c>
      <c r="N12" s="11">
        <v>3.3457249070631967E-2</v>
      </c>
      <c r="O12" s="11">
        <v>46.579925650557591</v>
      </c>
      <c r="P12" s="11">
        <v>1.3568773234200744</v>
      </c>
      <c r="Q12" s="11">
        <v>698.02230483271489</v>
      </c>
      <c r="R12" s="11">
        <v>0.13011152416356875</v>
      </c>
      <c r="S12" s="11">
        <v>0.21933085501858737</v>
      </c>
      <c r="T12" s="11">
        <v>0.79553903345724908</v>
      </c>
      <c r="U12" s="11">
        <v>744.84758364312938</v>
      </c>
      <c r="V12" s="11">
        <v>317.82527881041943</v>
      </c>
      <c r="W12" s="12">
        <v>2400</v>
      </c>
      <c r="X12" s="10" t="s">
        <v>184</v>
      </c>
      <c r="Y12" s="14" t="s">
        <v>198</v>
      </c>
      <c r="Z12" s="10"/>
      <c r="AA12" s="132" t="s">
        <v>747</v>
      </c>
      <c r="AB12" s="133" t="s">
        <v>184</v>
      </c>
      <c r="AC12" s="133" t="s">
        <v>184</v>
      </c>
      <c r="AD12" s="132">
        <v>44546</v>
      </c>
    </row>
    <row r="13" spans="1:30" s="137" customFormat="1" ht="15.5" x14ac:dyDescent="0.3">
      <c r="A13" s="140" t="s">
        <v>16</v>
      </c>
      <c r="B13" s="140" t="s">
        <v>206</v>
      </c>
      <c r="C13" s="140" t="s">
        <v>32</v>
      </c>
      <c r="D13" s="140" t="s">
        <v>207</v>
      </c>
      <c r="E13" s="146">
        <v>85131</v>
      </c>
      <c r="F13" s="140" t="s">
        <v>208</v>
      </c>
      <c r="G13" s="140" t="s">
        <v>182</v>
      </c>
      <c r="H13" s="140" t="s">
        <v>5</v>
      </c>
      <c r="I13" s="145">
        <v>3.9112781954887201</v>
      </c>
      <c r="J13" s="144">
        <v>2.1524163568773247</v>
      </c>
      <c r="K13" s="144">
        <v>9.4237918215613394</v>
      </c>
      <c r="L13" s="144">
        <v>3.6431226765799258</v>
      </c>
      <c r="M13" s="144">
        <v>5.0520446096654279</v>
      </c>
      <c r="N13" s="144">
        <v>17.260223048327141</v>
      </c>
      <c r="O13" s="144">
        <v>683.78438661710015</v>
      </c>
      <c r="P13" s="144">
        <v>0</v>
      </c>
      <c r="Q13" s="144">
        <v>6.3197026022304828E-2</v>
      </c>
      <c r="R13" s="144">
        <v>1.479553903345725</v>
      </c>
      <c r="S13" s="144">
        <v>1.5092936802973977</v>
      </c>
      <c r="T13" s="144">
        <v>3.2602230483271377</v>
      </c>
      <c r="U13" s="144">
        <v>694.85873605947859</v>
      </c>
      <c r="V13" s="144">
        <v>139.17100371747154</v>
      </c>
      <c r="W13" s="143"/>
      <c r="X13" s="140" t="s">
        <v>184</v>
      </c>
      <c r="Y13" s="141" t="s">
        <v>709</v>
      </c>
      <c r="Z13" s="140" t="s">
        <v>186</v>
      </c>
      <c r="AA13" s="138" t="s">
        <v>730</v>
      </c>
      <c r="AB13" s="139" t="s">
        <v>184</v>
      </c>
      <c r="AC13" s="139" t="s">
        <v>184</v>
      </c>
      <c r="AD13" s="138">
        <v>44140</v>
      </c>
    </row>
    <row r="14" spans="1:30" s="135" customFormat="1" ht="15.5" x14ac:dyDescent="0.3">
      <c r="A14" s="10" t="s">
        <v>217</v>
      </c>
      <c r="B14" s="10" t="s">
        <v>218</v>
      </c>
      <c r="C14" s="10" t="s">
        <v>219</v>
      </c>
      <c r="D14" s="10" t="s">
        <v>180</v>
      </c>
      <c r="E14" s="13">
        <v>92154</v>
      </c>
      <c r="F14" s="10" t="s">
        <v>220</v>
      </c>
      <c r="G14" s="10" t="s">
        <v>196</v>
      </c>
      <c r="H14" s="10" t="s">
        <v>183</v>
      </c>
      <c r="I14" s="136">
        <v>144.642857142857</v>
      </c>
      <c r="J14" s="11">
        <v>0.76579925650557623</v>
      </c>
      <c r="K14" s="11">
        <v>18.026022304832704</v>
      </c>
      <c r="L14" s="11">
        <v>16.947955390334577</v>
      </c>
      <c r="M14" s="11">
        <v>45.959107806691449</v>
      </c>
      <c r="N14" s="11">
        <v>77.73605947955393</v>
      </c>
      <c r="O14" s="11">
        <v>538.22676579925223</v>
      </c>
      <c r="P14" s="11">
        <v>7.4014869888475854</v>
      </c>
      <c r="Q14" s="11">
        <v>58.86617100371744</v>
      </c>
      <c r="R14" s="11">
        <v>55.159851301115253</v>
      </c>
      <c r="S14" s="11">
        <v>10.460966542750931</v>
      </c>
      <c r="T14" s="11">
        <v>8.7546468401487001</v>
      </c>
      <c r="U14" s="11">
        <v>607.85501858735086</v>
      </c>
      <c r="V14" s="11">
        <v>198.0892193308552</v>
      </c>
      <c r="W14" s="12">
        <v>750</v>
      </c>
      <c r="X14" s="10" t="s">
        <v>184</v>
      </c>
      <c r="Y14" s="14" t="s">
        <v>709</v>
      </c>
      <c r="Z14" s="10" t="s">
        <v>186</v>
      </c>
      <c r="AA14" s="132" t="s">
        <v>776</v>
      </c>
      <c r="AB14" s="133" t="s">
        <v>184</v>
      </c>
      <c r="AC14" s="133" t="s">
        <v>184</v>
      </c>
      <c r="AD14" s="132">
        <v>44230</v>
      </c>
    </row>
    <row r="15" spans="1:30" s="135" customFormat="1" ht="15.5" x14ac:dyDescent="0.3">
      <c r="A15" s="10" t="s">
        <v>199</v>
      </c>
      <c r="B15" s="10" t="s">
        <v>200</v>
      </c>
      <c r="C15" s="10" t="s">
        <v>201</v>
      </c>
      <c r="D15" s="10" t="s">
        <v>202</v>
      </c>
      <c r="E15" s="13">
        <v>71483</v>
      </c>
      <c r="F15" s="10" t="s">
        <v>203</v>
      </c>
      <c r="G15" s="10" t="s">
        <v>182</v>
      </c>
      <c r="H15" s="10" t="s">
        <v>5</v>
      </c>
      <c r="I15" s="136">
        <v>811.36363636363603</v>
      </c>
      <c r="J15" s="11">
        <v>0.26394052044609667</v>
      </c>
      <c r="K15" s="11">
        <v>12.843866171003713</v>
      </c>
      <c r="L15" s="11">
        <v>18.453531598513003</v>
      </c>
      <c r="M15" s="11">
        <v>22.970260223048324</v>
      </c>
      <c r="N15" s="11">
        <v>56.464684014869952</v>
      </c>
      <c r="O15" s="11">
        <v>572.11895910780993</v>
      </c>
      <c r="P15" s="11">
        <v>0</v>
      </c>
      <c r="Q15" s="11">
        <v>0</v>
      </c>
      <c r="R15" s="11">
        <v>33.457249070631974</v>
      </c>
      <c r="S15" s="11">
        <v>9.7955390334572527</v>
      </c>
      <c r="T15" s="11">
        <v>10.483271375464682</v>
      </c>
      <c r="U15" s="11">
        <v>574.84758364312654</v>
      </c>
      <c r="V15" s="11">
        <v>404.95910780669396</v>
      </c>
      <c r="W15" s="12">
        <v>946</v>
      </c>
      <c r="X15" s="10" t="s">
        <v>184</v>
      </c>
      <c r="Y15" s="14" t="s">
        <v>709</v>
      </c>
      <c r="Z15" s="10" t="s">
        <v>186</v>
      </c>
      <c r="AA15" s="132" t="s">
        <v>728</v>
      </c>
      <c r="AB15" s="133" t="s">
        <v>184</v>
      </c>
      <c r="AC15" s="133" t="s">
        <v>184</v>
      </c>
      <c r="AD15" s="132">
        <v>44127</v>
      </c>
    </row>
    <row r="16" spans="1:30" s="135" customFormat="1" ht="15.5" x14ac:dyDescent="0.3">
      <c r="A16" s="10" t="s">
        <v>236</v>
      </c>
      <c r="B16" s="10" t="s">
        <v>237</v>
      </c>
      <c r="C16" s="10" t="s">
        <v>238</v>
      </c>
      <c r="D16" s="10" t="s">
        <v>194</v>
      </c>
      <c r="E16" s="13">
        <v>77301</v>
      </c>
      <c r="F16" s="10" t="s">
        <v>239</v>
      </c>
      <c r="G16" s="10" t="s">
        <v>196</v>
      </c>
      <c r="H16" s="10" t="s">
        <v>183</v>
      </c>
      <c r="I16" s="136">
        <v>3.2108626198083101</v>
      </c>
      <c r="J16" s="11">
        <v>1.6617100371747211</v>
      </c>
      <c r="K16" s="11">
        <v>116.42007434944266</v>
      </c>
      <c r="L16" s="11">
        <v>52.483271375464703</v>
      </c>
      <c r="M16" s="11">
        <v>103.95910780669156</v>
      </c>
      <c r="N16" s="11">
        <v>214.07063197026022</v>
      </c>
      <c r="O16" s="11">
        <v>306.44609665427726</v>
      </c>
      <c r="P16" s="11">
        <v>12.814126394052046</v>
      </c>
      <c r="Q16" s="11">
        <v>52.802973977695139</v>
      </c>
      <c r="R16" s="11">
        <v>163.64312267658073</v>
      </c>
      <c r="S16" s="11">
        <v>37.442379182156195</v>
      </c>
      <c r="T16" s="11">
        <v>18.438661710037174</v>
      </c>
      <c r="U16" s="11">
        <v>366.60966542751254</v>
      </c>
      <c r="V16" s="11">
        <v>339.43122676580009</v>
      </c>
      <c r="W16" s="12">
        <v>750</v>
      </c>
      <c r="X16" s="10" t="s">
        <v>184</v>
      </c>
      <c r="Y16" s="14" t="s">
        <v>709</v>
      </c>
      <c r="Z16" s="10" t="s">
        <v>186</v>
      </c>
      <c r="AA16" s="132" t="s">
        <v>741</v>
      </c>
      <c r="AB16" s="133" t="s">
        <v>184</v>
      </c>
      <c r="AC16" s="133" t="s">
        <v>184</v>
      </c>
      <c r="AD16" s="132">
        <v>44181</v>
      </c>
    </row>
    <row r="17" spans="1:30" s="135" customFormat="1" ht="15.5" x14ac:dyDescent="0.3">
      <c r="A17" s="10" t="s">
        <v>227</v>
      </c>
      <c r="B17" s="10" t="s">
        <v>228</v>
      </c>
      <c r="C17" s="10" t="s">
        <v>229</v>
      </c>
      <c r="D17" s="10" t="s">
        <v>194</v>
      </c>
      <c r="E17" s="13">
        <v>78566</v>
      </c>
      <c r="F17" s="10" t="s">
        <v>679</v>
      </c>
      <c r="G17" s="10" t="s">
        <v>230</v>
      </c>
      <c r="H17" s="10" t="s">
        <v>183</v>
      </c>
      <c r="I17" s="136">
        <v>11.4795321637427</v>
      </c>
      <c r="J17" s="11">
        <v>0.78810408921933084</v>
      </c>
      <c r="K17" s="11">
        <v>20.628252788104088</v>
      </c>
      <c r="L17" s="11">
        <v>0.29368029739776974</v>
      </c>
      <c r="M17" s="11">
        <v>3.1672862453531532</v>
      </c>
      <c r="N17" s="11">
        <v>69.256505576208184</v>
      </c>
      <c r="O17" s="11">
        <v>467.78438661711891</v>
      </c>
      <c r="P17" s="11">
        <v>0.24907063197026025</v>
      </c>
      <c r="Q17" s="11">
        <v>1.3308550185873544</v>
      </c>
      <c r="R17" s="11">
        <v>7.2639405204460967</v>
      </c>
      <c r="S17" s="11">
        <v>5.5204460966542754</v>
      </c>
      <c r="T17" s="11">
        <v>23.349442379182154</v>
      </c>
      <c r="U17" s="11">
        <v>502.48698884761467</v>
      </c>
      <c r="V17" s="11">
        <v>320.12639405205658</v>
      </c>
      <c r="W17" s="12">
        <v>800</v>
      </c>
      <c r="X17" s="10" t="s">
        <v>184</v>
      </c>
      <c r="Y17" s="14" t="s">
        <v>709</v>
      </c>
      <c r="Z17" s="10" t="s">
        <v>186</v>
      </c>
      <c r="AA17" s="132" t="s">
        <v>772</v>
      </c>
      <c r="AB17" s="133" t="s">
        <v>184</v>
      </c>
      <c r="AC17" s="133" t="s">
        <v>184</v>
      </c>
      <c r="AD17" s="132">
        <v>44223</v>
      </c>
    </row>
    <row r="18" spans="1:30" s="135" customFormat="1" ht="15.5" x14ac:dyDescent="0.3">
      <c r="A18" s="10" t="s">
        <v>277</v>
      </c>
      <c r="B18" s="10" t="s">
        <v>278</v>
      </c>
      <c r="C18" s="10" t="s">
        <v>40</v>
      </c>
      <c r="D18" s="10" t="s">
        <v>279</v>
      </c>
      <c r="E18" s="13">
        <v>80010</v>
      </c>
      <c r="F18" s="10" t="s">
        <v>280</v>
      </c>
      <c r="G18" s="10" t="s">
        <v>196</v>
      </c>
      <c r="H18" s="10" t="s">
        <v>183</v>
      </c>
      <c r="I18" s="136">
        <v>220</v>
      </c>
      <c r="J18" s="11">
        <v>3.0185873605947862</v>
      </c>
      <c r="K18" s="11">
        <v>22.996282527881029</v>
      </c>
      <c r="L18" s="11">
        <v>54.148698884758339</v>
      </c>
      <c r="M18" s="11">
        <v>77.654275092936771</v>
      </c>
      <c r="N18" s="11">
        <v>133.28624535315973</v>
      </c>
      <c r="O18" s="11">
        <v>351.06691449814389</v>
      </c>
      <c r="P18" s="11">
        <v>11.806691449814126</v>
      </c>
      <c r="Q18" s="11">
        <v>19.416356877323452</v>
      </c>
      <c r="R18" s="11">
        <v>93.762081784386609</v>
      </c>
      <c r="S18" s="11">
        <v>17.4907063197026</v>
      </c>
      <c r="T18" s="11">
        <v>8.6245353159851295</v>
      </c>
      <c r="U18" s="11">
        <v>395.69888475836643</v>
      </c>
      <c r="V18" s="11">
        <v>231.60966542751137</v>
      </c>
      <c r="W18" s="12">
        <v>600</v>
      </c>
      <c r="X18" s="10" t="s">
        <v>184</v>
      </c>
      <c r="Y18" s="14" t="s">
        <v>709</v>
      </c>
      <c r="Z18" s="10" t="s">
        <v>186</v>
      </c>
      <c r="AA18" s="132" t="s">
        <v>710</v>
      </c>
      <c r="AB18" s="133" t="s">
        <v>184</v>
      </c>
      <c r="AC18" s="133" t="s">
        <v>184</v>
      </c>
      <c r="AD18" s="132">
        <v>44223</v>
      </c>
    </row>
    <row r="19" spans="1:30" s="135" customFormat="1" ht="15.5" x14ac:dyDescent="0.3">
      <c r="A19" s="10" t="s">
        <v>231</v>
      </c>
      <c r="B19" s="10" t="s">
        <v>232</v>
      </c>
      <c r="C19" s="10" t="s">
        <v>233</v>
      </c>
      <c r="D19" s="10" t="s">
        <v>234</v>
      </c>
      <c r="E19" s="13">
        <v>88081</v>
      </c>
      <c r="F19" s="10" t="s">
        <v>235</v>
      </c>
      <c r="G19" s="10" t="s">
        <v>182</v>
      </c>
      <c r="H19" s="10" t="s">
        <v>5</v>
      </c>
      <c r="I19" s="136">
        <v>10.959183673469401</v>
      </c>
      <c r="J19" s="11">
        <v>2.5650557620817804</v>
      </c>
      <c r="K19" s="11">
        <v>61.93680297397767</v>
      </c>
      <c r="L19" s="11">
        <v>7.8327137546468384</v>
      </c>
      <c r="M19" s="11">
        <v>2.089219330855018</v>
      </c>
      <c r="N19" s="11">
        <v>21.691449814126386</v>
      </c>
      <c r="O19" s="11">
        <v>467.35687732342672</v>
      </c>
      <c r="P19" s="11">
        <v>0.1449814126394052</v>
      </c>
      <c r="Q19" s="11">
        <v>4.4795539033457246</v>
      </c>
      <c r="R19" s="11">
        <v>2.0594795539033459</v>
      </c>
      <c r="S19" s="11">
        <v>1.4126394052044611</v>
      </c>
      <c r="T19" s="11">
        <v>8.3940520446096638</v>
      </c>
      <c r="U19" s="11">
        <v>481.80669144982159</v>
      </c>
      <c r="V19" s="11">
        <v>177.23048327137553</v>
      </c>
      <c r="W19" s="12">
        <v>500</v>
      </c>
      <c r="X19" s="10" t="s">
        <v>184</v>
      </c>
      <c r="Y19" s="14" t="s">
        <v>709</v>
      </c>
      <c r="Z19" s="10" t="s">
        <v>186</v>
      </c>
      <c r="AA19" s="132" t="s">
        <v>776</v>
      </c>
      <c r="AB19" s="133" t="s">
        <v>184</v>
      </c>
      <c r="AC19" s="133" t="s">
        <v>184</v>
      </c>
      <c r="AD19" s="132">
        <v>44225</v>
      </c>
    </row>
    <row r="20" spans="1:30" s="137" customFormat="1" ht="18.5" customHeight="1" x14ac:dyDescent="0.3">
      <c r="A20" s="140" t="s">
        <v>775</v>
      </c>
      <c r="B20" s="140" t="s">
        <v>774</v>
      </c>
      <c r="C20" s="140" t="s">
        <v>281</v>
      </c>
      <c r="D20" s="140" t="s">
        <v>190</v>
      </c>
      <c r="E20" s="146">
        <v>31537</v>
      </c>
      <c r="F20" s="140" t="s">
        <v>191</v>
      </c>
      <c r="G20" s="140" t="s">
        <v>182</v>
      </c>
      <c r="H20" s="140" t="s">
        <v>5</v>
      </c>
      <c r="I20" s="145">
        <v>33.8979591836735</v>
      </c>
      <c r="J20" s="144">
        <v>0.65055762081784385</v>
      </c>
      <c r="K20" s="144">
        <v>72.04832713754648</v>
      </c>
      <c r="L20" s="144">
        <v>26.828996282527878</v>
      </c>
      <c r="M20" s="144">
        <v>24.661710037174721</v>
      </c>
      <c r="N20" s="144">
        <v>72.35687732342015</v>
      </c>
      <c r="O20" s="144">
        <v>414.46840148698737</v>
      </c>
      <c r="P20" s="144">
        <v>0</v>
      </c>
      <c r="Q20" s="144">
        <v>0.17843866171003717</v>
      </c>
      <c r="R20" s="144">
        <v>8.7583643122676609</v>
      </c>
      <c r="S20" s="144">
        <v>6.6542750929368015</v>
      </c>
      <c r="T20" s="144">
        <v>6.2936802973977697</v>
      </c>
      <c r="U20" s="144">
        <v>465.29739776951533</v>
      </c>
      <c r="V20" s="144">
        <v>214.61710037174649</v>
      </c>
      <c r="W20" s="143">
        <v>544</v>
      </c>
      <c r="X20" s="142" t="s">
        <v>709</v>
      </c>
      <c r="Y20" s="141" t="s">
        <v>773</v>
      </c>
      <c r="Z20" s="140" t="s">
        <v>186</v>
      </c>
      <c r="AA20" s="138" t="s">
        <v>184</v>
      </c>
      <c r="AB20" s="139" t="s">
        <v>185</v>
      </c>
      <c r="AC20" s="139" t="s">
        <v>185</v>
      </c>
      <c r="AD20" s="138"/>
    </row>
    <row r="21" spans="1:30" s="135" customFormat="1" ht="15.5" x14ac:dyDescent="0.3">
      <c r="A21" s="10" t="s">
        <v>260</v>
      </c>
      <c r="B21" s="10" t="s">
        <v>261</v>
      </c>
      <c r="C21" s="10" t="s">
        <v>262</v>
      </c>
      <c r="D21" s="10" t="s">
        <v>180</v>
      </c>
      <c r="E21" s="13">
        <v>92231</v>
      </c>
      <c r="F21" s="10" t="s">
        <v>220</v>
      </c>
      <c r="G21" s="10" t="s">
        <v>196</v>
      </c>
      <c r="H21" s="10" t="s">
        <v>183</v>
      </c>
      <c r="I21" s="136">
        <v>4.5205479452054798</v>
      </c>
      <c r="J21" s="11">
        <v>1.1152416356877323E-2</v>
      </c>
      <c r="K21" s="11">
        <v>1.6431226765799256</v>
      </c>
      <c r="L21" s="11">
        <v>8.0371747211895919</v>
      </c>
      <c r="M21" s="11">
        <v>21.249070631970262</v>
      </c>
      <c r="N21" s="11">
        <v>35.092936802973988</v>
      </c>
      <c r="O21" s="11">
        <v>394.3382899628275</v>
      </c>
      <c r="P21" s="11">
        <v>0</v>
      </c>
      <c r="Q21" s="11">
        <v>55.104089219330859</v>
      </c>
      <c r="R21" s="11">
        <v>29.602230483271381</v>
      </c>
      <c r="S21" s="11">
        <v>2.1784386617100373</v>
      </c>
      <c r="T21" s="11">
        <v>0.53531598513011147</v>
      </c>
      <c r="U21" s="11">
        <v>452.21933085502172</v>
      </c>
      <c r="V21" s="11">
        <v>159.30855018587343</v>
      </c>
      <c r="W21" s="12">
        <v>640</v>
      </c>
      <c r="X21" s="10" t="s">
        <v>184</v>
      </c>
      <c r="Y21" s="14" t="s">
        <v>709</v>
      </c>
      <c r="Z21" s="10" t="s">
        <v>186</v>
      </c>
      <c r="AA21" s="132" t="s">
        <v>772</v>
      </c>
      <c r="AB21" s="133" t="s">
        <v>184</v>
      </c>
      <c r="AC21" s="133" t="s">
        <v>184</v>
      </c>
      <c r="AD21" s="132">
        <v>44209</v>
      </c>
    </row>
    <row r="22" spans="1:30" s="135" customFormat="1" ht="15.5" x14ac:dyDescent="0.3">
      <c r="A22" s="10" t="s">
        <v>209</v>
      </c>
      <c r="B22" s="10" t="s">
        <v>210</v>
      </c>
      <c r="C22" s="10" t="s">
        <v>211</v>
      </c>
      <c r="D22" s="10" t="s">
        <v>202</v>
      </c>
      <c r="E22" s="13">
        <v>71342</v>
      </c>
      <c r="F22" s="10" t="s">
        <v>203</v>
      </c>
      <c r="G22" s="10" t="s">
        <v>182</v>
      </c>
      <c r="H22" s="10" t="s">
        <v>183</v>
      </c>
      <c r="I22" s="136">
        <v>2.6234309623430998</v>
      </c>
      <c r="J22" s="11">
        <v>0.2490706319702603</v>
      </c>
      <c r="K22" s="11">
        <v>57.959107806691378</v>
      </c>
      <c r="L22" s="11">
        <v>121.9925650557622</v>
      </c>
      <c r="M22" s="11">
        <v>54.342007434944229</v>
      </c>
      <c r="N22" s="11">
        <v>160.88104089219314</v>
      </c>
      <c r="O22" s="11">
        <v>240.65799256505784</v>
      </c>
      <c r="P22" s="11">
        <v>37.118959107806702</v>
      </c>
      <c r="Q22" s="11">
        <v>26.732342007434905</v>
      </c>
      <c r="R22" s="11">
        <v>130.97397769516715</v>
      </c>
      <c r="S22" s="11">
        <v>29.520446096654268</v>
      </c>
      <c r="T22" s="11">
        <v>22.78066914498141</v>
      </c>
      <c r="U22" s="11">
        <v>282.11524163568896</v>
      </c>
      <c r="V22" s="11">
        <v>325.81040892193676</v>
      </c>
      <c r="W22" s="12">
        <v>1170</v>
      </c>
      <c r="X22" s="10" t="s">
        <v>184</v>
      </c>
      <c r="Y22" s="14" t="s">
        <v>709</v>
      </c>
      <c r="Z22" s="10" t="s">
        <v>186</v>
      </c>
      <c r="AA22" s="132" t="s">
        <v>726</v>
      </c>
      <c r="AB22" s="133" t="s">
        <v>184</v>
      </c>
      <c r="AC22" s="133" t="s">
        <v>184</v>
      </c>
      <c r="AD22" s="132">
        <v>44111</v>
      </c>
    </row>
    <row r="23" spans="1:30" s="135" customFormat="1" ht="15.5" x14ac:dyDescent="0.3">
      <c r="A23" s="10" t="s">
        <v>301</v>
      </c>
      <c r="B23" s="10" t="s">
        <v>302</v>
      </c>
      <c r="C23" s="10" t="s">
        <v>303</v>
      </c>
      <c r="D23" s="10" t="s">
        <v>194</v>
      </c>
      <c r="E23" s="13">
        <v>77351</v>
      </c>
      <c r="F23" s="10" t="s">
        <v>239</v>
      </c>
      <c r="G23" s="10" t="s">
        <v>204</v>
      </c>
      <c r="H23" s="10" t="s">
        <v>5</v>
      </c>
      <c r="I23" s="136">
        <v>117.75</v>
      </c>
      <c r="J23" s="11">
        <v>3.7174721189591073E-2</v>
      </c>
      <c r="K23" s="11">
        <v>2.2973977695167287</v>
      </c>
      <c r="L23" s="11">
        <v>0.30483271375464682</v>
      </c>
      <c r="M23" s="11">
        <v>0.20074349442379183</v>
      </c>
      <c r="N23" s="11">
        <v>12.490706319702598</v>
      </c>
      <c r="O23" s="11">
        <v>440.81412639406767</v>
      </c>
      <c r="P23" s="11">
        <v>0</v>
      </c>
      <c r="Q23" s="11">
        <v>0</v>
      </c>
      <c r="R23" s="11">
        <v>2.7397769516728623</v>
      </c>
      <c r="S23" s="11">
        <v>3.3011152416356877</v>
      </c>
      <c r="T23" s="11">
        <v>5.4052044609665426</v>
      </c>
      <c r="U23" s="11">
        <v>441.8587360594957</v>
      </c>
      <c r="V23" s="11">
        <v>192.91449814126508</v>
      </c>
      <c r="W23" s="12">
        <v>350</v>
      </c>
      <c r="X23" s="10" t="s">
        <v>184</v>
      </c>
      <c r="Y23" s="14" t="s">
        <v>653</v>
      </c>
      <c r="Z23" s="10" t="s">
        <v>295</v>
      </c>
      <c r="AA23" s="132" t="s">
        <v>766</v>
      </c>
      <c r="AB23" s="133" t="s">
        <v>184</v>
      </c>
      <c r="AC23" s="133" t="s">
        <v>184</v>
      </c>
      <c r="AD23" s="132">
        <v>44202</v>
      </c>
    </row>
    <row r="24" spans="1:30" s="135" customFormat="1" ht="15.5" x14ac:dyDescent="0.3">
      <c r="A24" s="10" t="s">
        <v>249</v>
      </c>
      <c r="B24" s="10" t="s">
        <v>250</v>
      </c>
      <c r="C24" s="10" t="s">
        <v>251</v>
      </c>
      <c r="D24" s="10" t="s">
        <v>194</v>
      </c>
      <c r="E24" s="13">
        <v>79925</v>
      </c>
      <c r="F24" s="10" t="s">
        <v>235</v>
      </c>
      <c r="G24" s="10" t="s">
        <v>230</v>
      </c>
      <c r="H24" s="10" t="s">
        <v>183</v>
      </c>
      <c r="I24" s="136">
        <v>9.9202127659574497</v>
      </c>
      <c r="J24" s="11">
        <v>0.10408921933085502</v>
      </c>
      <c r="K24" s="11">
        <v>30.69516728624539</v>
      </c>
      <c r="L24" s="11">
        <v>39.565055762081776</v>
      </c>
      <c r="M24" s="11">
        <v>41.464684014869896</v>
      </c>
      <c r="N24" s="11">
        <v>108.81040892193326</v>
      </c>
      <c r="O24" s="11">
        <v>228.27881040892217</v>
      </c>
      <c r="P24" s="11">
        <v>10.319702602230487</v>
      </c>
      <c r="Q24" s="11">
        <v>77.12639405204483</v>
      </c>
      <c r="R24" s="11">
        <v>29.698884758364336</v>
      </c>
      <c r="S24" s="11">
        <v>11.858736059479558</v>
      </c>
      <c r="T24" s="11">
        <v>6.7695167286245317</v>
      </c>
      <c r="U24" s="11">
        <v>376.20817843866683</v>
      </c>
      <c r="V24" s="11">
        <v>197.96282527880999</v>
      </c>
      <c r="W24" s="12">
        <v>600</v>
      </c>
      <c r="X24" s="10" t="s">
        <v>184</v>
      </c>
      <c r="Y24" s="14" t="s">
        <v>709</v>
      </c>
      <c r="Z24" s="10" t="s">
        <v>186</v>
      </c>
      <c r="AA24" s="132" t="s">
        <v>724</v>
      </c>
      <c r="AB24" s="133" t="s">
        <v>184</v>
      </c>
      <c r="AC24" s="133" t="s">
        <v>184</v>
      </c>
      <c r="AD24" s="132">
        <v>44168</v>
      </c>
    </row>
    <row r="25" spans="1:30" s="135" customFormat="1" ht="18.5" x14ac:dyDescent="0.3">
      <c r="A25" s="10" t="s">
        <v>771</v>
      </c>
      <c r="B25" s="10" t="s">
        <v>770</v>
      </c>
      <c r="C25" s="10" t="s">
        <v>350</v>
      </c>
      <c r="D25" s="10" t="s">
        <v>194</v>
      </c>
      <c r="E25" s="13">
        <v>78118</v>
      </c>
      <c r="F25" s="10" t="s">
        <v>195</v>
      </c>
      <c r="G25" s="10" t="s">
        <v>182</v>
      </c>
      <c r="H25" s="10" t="s">
        <v>183</v>
      </c>
      <c r="I25" s="136">
        <v>3.2277227722772301</v>
      </c>
      <c r="J25" s="11">
        <v>0.12267657992565056</v>
      </c>
      <c r="K25" s="11">
        <v>9.8029739776951157</v>
      </c>
      <c r="L25" s="11">
        <v>0.22304832713754646</v>
      </c>
      <c r="M25" s="11">
        <v>0</v>
      </c>
      <c r="N25" s="11">
        <v>3.3308550185873615</v>
      </c>
      <c r="O25" s="11">
        <v>387.53531598514695</v>
      </c>
      <c r="P25" s="11">
        <v>0</v>
      </c>
      <c r="Q25" s="11">
        <v>11.591078066914445</v>
      </c>
      <c r="R25" s="11">
        <v>1.4869888475836431E-2</v>
      </c>
      <c r="S25" s="11">
        <v>0.57992565055762091</v>
      </c>
      <c r="T25" s="11">
        <v>2.5278810408921939</v>
      </c>
      <c r="U25" s="11">
        <v>399.33457249072853</v>
      </c>
      <c r="V25" s="11">
        <v>161.62825278810482</v>
      </c>
      <c r="W25" s="12">
        <v>830</v>
      </c>
      <c r="X25" s="10" t="s">
        <v>184</v>
      </c>
      <c r="Y25" s="14" t="s">
        <v>198</v>
      </c>
      <c r="Z25" s="10"/>
      <c r="AA25" s="132" t="s">
        <v>769</v>
      </c>
      <c r="AB25" s="133" t="s">
        <v>184</v>
      </c>
      <c r="AC25" s="133" t="s">
        <v>184</v>
      </c>
      <c r="AD25" s="132">
        <v>44532</v>
      </c>
    </row>
    <row r="26" spans="1:30" s="135" customFormat="1" ht="15.5" x14ac:dyDescent="0.3">
      <c r="A26" s="10" t="s">
        <v>222</v>
      </c>
      <c r="B26" s="10" t="s">
        <v>223</v>
      </c>
      <c r="C26" s="10" t="s">
        <v>224</v>
      </c>
      <c r="D26" s="10" t="s">
        <v>225</v>
      </c>
      <c r="E26" s="13">
        <v>98421</v>
      </c>
      <c r="F26" s="10" t="s">
        <v>226</v>
      </c>
      <c r="G26" s="10" t="s">
        <v>196</v>
      </c>
      <c r="H26" s="10" t="s">
        <v>183</v>
      </c>
      <c r="I26" s="136">
        <v>29.6666666666667</v>
      </c>
      <c r="J26" s="11">
        <v>0</v>
      </c>
      <c r="K26" s="11">
        <v>24.687732342007443</v>
      </c>
      <c r="L26" s="11">
        <v>55.669144981412636</v>
      </c>
      <c r="M26" s="11">
        <v>75.364312267657994</v>
      </c>
      <c r="N26" s="11">
        <v>144.49814126394062</v>
      </c>
      <c r="O26" s="11">
        <v>212.7992565055757</v>
      </c>
      <c r="P26" s="11">
        <v>8.0111524163568788</v>
      </c>
      <c r="Q26" s="11">
        <v>4.4498141263940498</v>
      </c>
      <c r="R26" s="11">
        <v>76.572490706319726</v>
      </c>
      <c r="S26" s="11">
        <v>12.49814126394052</v>
      </c>
      <c r="T26" s="11">
        <v>3.5055762081784381</v>
      </c>
      <c r="U26" s="11">
        <v>277.18215613383103</v>
      </c>
      <c r="V26" s="11">
        <v>227.37918215613411</v>
      </c>
      <c r="W26" s="12">
        <v>1181</v>
      </c>
      <c r="X26" s="10" t="s">
        <v>184</v>
      </c>
      <c r="Y26" s="14" t="s">
        <v>709</v>
      </c>
      <c r="Z26" s="10" t="s">
        <v>186</v>
      </c>
      <c r="AA26" s="132" t="s">
        <v>768</v>
      </c>
      <c r="AB26" s="133" t="s">
        <v>184</v>
      </c>
      <c r="AC26" s="133" t="s">
        <v>184</v>
      </c>
      <c r="AD26" s="132">
        <v>44329</v>
      </c>
    </row>
    <row r="27" spans="1:30" s="135" customFormat="1" ht="15.5" x14ac:dyDescent="0.3">
      <c r="A27" s="10" t="s">
        <v>240</v>
      </c>
      <c r="B27" s="10" t="s">
        <v>241</v>
      </c>
      <c r="C27" s="10" t="s">
        <v>242</v>
      </c>
      <c r="D27" s="10" t="s">
        <v>202</v>
      </c>
      <c r="E27" s="13">
        <v>71202</v>
      </c>
      <c r="F27" s="10" t="s">
        <v>203</v>
      </c>
      <c r="G27" s="10" t="s">
        <v>182</v>
      </c>
      <c r="H27" s="10" t="s">
        <v>5</v>
      </c>
      <c r="I27" s="136">
        <v>13.9393939393939</v>
      </c>
      <c r="J27" s="11">
        <v>1.4423791821561338</v>
      </c>
      <c r="K27" s="11">
        <v>14.01858736059482</v>
      </c>
      <c r="L27" s="11">
        <v>1.6394052044609664</v>
      </c>
      <c r="M27" s="11">
        <v>0.33085501858736061</v>
      </c>
      <c r="N27" s="11">
        <v>10.862453531598515</v>
      </c>
      <c r="O27" s="11">
        <v>299.22304832713667</v>
      </c>
      <c r="P27" s="11">
        <v>1.2825278810408922</v>
      </c>
      <c r="Q27" s="11">
        <v>52.457249070632024</v>
      </c>
      <c r="R27" s="11">
        <v>3.7657992565055762</v>
      </c>
      <c r="S27" s="11">
        <v>2.7732342007434942</v>
      </c>
      <c r="T27" s="11">
        <v>4.2936802973977697</v>
      </c>
      <c r="U27" s="11">
        <v>352.99256505576318</v>
      </c>
      <c r="V27" s="11">
        <v>134.89962825278798</v>
      </c>
      <c r="W27" s="12">
        <v>677</v>
      </c>
      <c r="X27" s="10" t="s">
        <v>184</v>
      </c>
      <c r="Y27" s="14" t="s">
        <v>709</v>
      </c>
      <c r="Z27" s="10" t="s">
        <v>186</v>
      </c>
      <c r="AA27" s="132" t="s">
        <v>726</v>
      </c>
      <c r="AB27" s="133" t="s">
        <v>184</v>
      </c>
      <c r="AC27" s="133" t="s">
        <v>184</v>
      </c>
      <c r="AD27" s="132">
        <v>44125</v>
      </c>
    </row>
    <row r="28" spans="1:30" s="135" customFormat="1" ht="15.5" x14ac:dyDescent="0.3">
      <c r="A28" s="10" t="s">
        <v>20</v>
      </c>
      <c r="B28" s="10" t="s">
        <v>243</v>
      </c>
      <c r="C28" s="10" t="s">
        <v>244</v>
      </c>
      <c r="D28" s="10" t="s">
        <v>202</v>
      </c>
      <c r="E28" s="13">
        <v>71251</v>
      </c>
      <c r="F28" s="10" t="s">
        <v>203</v>
      </c>
      <c r="G28" s="10" t="s">
        <v>182</v>
      </c>
      <c r="H28" s="10" t="s">
        <v>183</v>
      </c>
      <c r="I28" s="136">
        <v>4.0449999999999999</v>
      </c>
      <c r="J28" s="11">
        <v>7.0631970260223054E-2</v>
      </c>
      <c r="K28" s="11">
        <v>4.4869888475836417</v>
      </c>
      <c r="L28" s="11">
        <v>0.1338289962825279</v>
      </c>
      <c r="M28" s="11">
        <v>0.14869888475836432</v>
      </c>
      <c r="N28" s="11">
        <v>0.68401486988847582</v>
      </c>
      <c r="O28" s="11">
        <v>49.327137546468585</v>
      </c>
      <c r="P28" s="11">
        <v>2.2639405204460967</v>
      </c>
      <c r="Q28" s="11">
        <v>311.44981412639197</v>
      </c>
      <c r="R28" s="11">
        <v>0.84758364312267676</v>
      </c>
      <c r="S28" s="11">
        <v>0.76579925650557623</v>
      </c>
      <c r="T28" s="11">
        <v>0.54646840148698894</v>
      </c>
      <c r="U28" s="11">
        <v>361.56505576208258</v>
      </c>
      <c r="V28" s="11">
        <v>135.13382899628309</v>
      </c>
      <c r="W28" s="12">
        <v>751</v>
      </c>
      <c r="X28" s="10" t="s">
        <v>184</v>
      </c>
      <c r="Y28" s="14" t="s">
        <v>709</v>
      </c>
      <c r="Z28" s="10" t="s">
        <v>186</v>
      </c>
      <c r="AA28" s="132" t="s">
        <v>767</v>
      </c>
      <c r="AB28" s="133" t="s">
        <v>184</v>
      </c>
      <c r="AC28" s="133" t="s">
        <v>184</v>
      </c>
      <c r="AD28" s="132">
        <v>44155</v>
      </c>
    </row>
    <row r="29" spans="1:30" s="135" customFormat="1" ht="15.5" x14ac:dyDescent="0.3">
      <c r="A29" s="10" t="s">
        <v>252</v>
      </c>
      <c r="B29" s="10" t="s">
        <v>253</v>
      </c>
      <c r="C29" s="10" t="s">
        <v>254</v>
      </c>
      <c r="D29" s="10" t="s">
        <v>194</v>
      </c>
      <c r="E29" s="13">
        <v>77032</v>
      </c>
      <c r="F29" s="10" t="s">
        <v>239</v>
      </c>
      <c r="G29" s="10" t="s">
        <v>196</v>
      </c>
      <c r="H29" s="10" t="s">
        <v>183</v>
      </c>
      <c r="I29" s="136">
        <v>6.7452830188679203</v>
      </c>
      <c r="J29" s="11">
        <v>0.13754646840148699</v>
      </c>
      <c r="K29" s="11">
        <v>14.617100371747211</v>
      </c>
      <c r="L29" s="11">
        <v>0.44237918215613375</v>
      </c>
      <c r="M29" s="11">
        <v>0.53531598513011158</v>
      </c>
      <c r="N29" s="11">
        <v>7.1784386617100369</v>
      </c>
      <c r="O29" s="11">
        <v>289.56877323420105</v>
      </c>
      <c r="P29" s="11">
        <v>4.4609665427509292E-2</v>
      </c>
      <c r="Q29" s="11">
        <v>63.568773234200641</v>
      </c>
      <c r="R29" s="11">
        <v>1.9144981412639404</v>
      </c>
      <c r="S29" s="11">
        <v>0.45353159851301117</v>
      </c>
      <c r="T29" s="11">
        <v>2.7509293680297398</v>
      </c>
      <c r="U29" s="11">
        <v>355.24163568773315</v>
      </c>
      <c r="V29" s="11">
        <v>150.6617100371744</v>
      </c>
      <c r="W29" s="12">
        <v>750</v>
      </c>
      <c r="X29" s="10" t="s">
        <v>184</v>
      </c>
      <c r="Y29" s="14" t="s">
        <v>709</v>
      </c>
      <c r="Z29" s="10" t="s">
        <v>186</v>
      </c>
      <c r="AA29" s="132" t="s">
        <v>766</v>
      </c>
      <c r="AB29" s="133" t="s">
        <v>184</v>
      </c>
      <c r="AC29" s="133" t="s">
        <v>184</v>
      </c>
      <c r="AD29" s="132">
        <v>44202</v>
      </c>
    </row>
    <row r="30" spans="1:30" s="135" customFormat="1" ht="15.5" x14ac:dyDescent="0.3">
      <c r="A30" s="10" t="s">
        <v>362</v>
      </c>
      <c r="B30" s="10" t="s">
        <v>363</v>
      </c>
      <c r="C30" s="10" t="s">
        <v>364</v>
      </c>
      <c r="D30" s="10" t="s">
        <v>194</v>
      </c>
      <c r="E30" s="13">
        <v>79501</v>
      </c>
      <c r="F30" s="10" t="s">
        <v>265</v>
      </c>
      <c r="G30" s="10" t="s">
        <v>204</v>
      </c>
      <c r="H30" s="10" t="s">
        <v>5</v>
      </c>
      <c r="I30" s="136">
        <v>119.92307692307701</v>
      </c>
      <c r="J30" s="11">
        <v>0.51301115241635686</v>
      </c>
      <c r="K30" s="11">
        <v>47.620817843866178</v>
      </c>
      <c r="L30" s="11">
        <v>19.07063197026023</v>
      </c>
      <c r="M30" s="11">
        <v>17.579925650557623</v>
      </c>
      <c r="N30" s="11">
        <v>57.851301115241647</v>
      </c>
      <c r="O30" s="11">
        <v>177.28252788104004</v>
      </c>
      <c r="P30" s="11">
        <v>4.3977695167286246</v>
      </c>
      <c r="Q30" s="11">
        <v>112.86245353159832</v>
      </c>
      <c r="R30" s="11">
        <v>13.914498141263946</v>
      </c>
      <c r="S30" s="11">
        <v>6.7509293680297393</v>
      </c>
      <c r="T30" s="11">
        <v>9.3382899628252769</v>
      </c>
      <c r="U30" s="11">
        <v>322.39033457249332</v>
      </c>
      <c r="V30" s="11">
        <v>184.87732342007425</v>
      </c>
      <c r="W30" s="12">
        <v>750</v>
      </c>
      <c r="X30" s="10" t="s">
        <v>184</v>
      </c>
      <c r="Y30" s="14" t="s">
        <v>709</v>
      </c>
      <c r="Z30" s="10" t="s">
        <v>186</v>
      </c>
      <c r="AA30" s="132" t="s">
        <v>765</v>
      </c>
      <c r="AB30" s="133" t="s">
        <v>184</v>
      </c>
      <c r="AC30" s="133" t="s">
        <v>184</v>
      </c>
      <c r="AD30" s="132">
        <v>44378</v>
      </c>
    </row>
    <row r="31" spans="1:30" s="135" customFormat="1" ht="15.5" x14ac:dyDescent="0.3">
      <c r="A31" s="10" t="s">
        <v>257</v>
      </c>
      <c r="B31" s="10" t="s">
        <v>258</v>
      </c>
      <c r="C31" s="10" t="s">
        <v>259</v>
      </c>
      <c r="D31" s="10" t="s">
        <v>202</v>
      </c>
      <c r="E31" s="13">
        <v>70515</v>
      </c>
      <c r="F31" s="10" t="s">
        <v>203</v>
      </c>
      <c r="G31" s="10" t="s">
        <v>182</v>
      </c>
      <c r="H31" s="10" t="s">
        <v>183</v>
      </c>
      <c r="I31" s="136">
        <v>3.3819095477386898</v>
      </c>
      <c r="J31" s="11">
        <v>0.22676579925650556</v>
      </c>
      <c r="K31" s="11">
        <v>12.925650557620818</v>
      </c>
      <c r="L31" s="11">
        <v>2.7063197026022299</v>
      </c>
      <c r="M31" s="11">
        <v>0.70260223048327131</v>
      </c>
      <c r="N31" s="11">
        <v>0.1003717472118959</v>
      </c>
      <c r="O31" s="11">
        <v>0.28996282527881045</v>
      </c>
      <c r="P31" s="11">
        <v>5.9293680297397726</v>
      </c>
      <c r="Q31" s="11">
        <v>344.68401486989069</v>
      </c>
      <c r="R31" s="11">
        <v>3.1747211895910779</v>
      </c>
      <c r="S31" s="11">
        <v>1.0557620817843867</v>
      </c>
      <c r="T31" s="11">
        <v>0.72118959107806713</v>
      </c>
      <c r="U31" s="11">
        <v>346.0520446096678</v>
      </c>
      <c r="V31" s="11">
        <v>152.85501858736026</v>
      </c>
      <c r="W31" s="12">
        <v>700</v>
      </c>
      <c r="X31" s="10" t="s">
        <v>184</v>
      </c>
      <c r="Y31" s="14" t="s">
        <v>709</v>
      </c>
      <c r="Z31" s="10" t="s">
        <v>186</v>
      </c>
      <c r="AA31" s="132" t="s">
        <v>682</v>
      </c>
      <c r="AB31" s="133" t="s">
        <v>184</v>
      </c>
      <c r="AC31" s="133" t="s">
        <v>184</v>
      </c>
      <c r="AD31" s="132">
        <v>44176</v>
      </c>
    </row>
    <row r="32" spans="1:30" s="135" customFormat="1" ht="15.5" x14ac:dyDescent="0.3">
      <c r="A32" s="10" t="s">
        <v>273</v>
      </c>
      <c r="B32" s="10" t="s">
        <v>274</v>
      </c>
      <c r="C32" s="10" t="s">
        <v>275</v>
      </c>
      <c r="D32" s="10" t="s">
        <v>276</v>
      </c>
      <c r="E32" s="13">
        <v>33194</v>
      </c>
      <c r="F32" s="10" t="s">
        <v>29</v>
      </c>
      <c r="G32" s="10" t="s">
        <v>230</v>
      </c>
      <c r="H32" s="10" t="s">
        <v>5</v>
      </c>
      <c r="I32" s="136">
        <v>202.111111111111</v>
      </c>
      <c r="J32" s="11">
        <v>6.691449814126392E-2</v>
      </c>
      <c r="K32" s="11">
        <v>1.858736059479554E-2</v>
      </c>
      <c r="L32" s="11">
        <v>122.55390334572479</v>
      </c>
      <c r="M32" s="11">
        <v>223.47211895910789</v>
      </c>
      <c r="N32" s="11">
        <v>280.74349442379179</v>
      </c>
      <c r="O32" s="11">
        <v>65.208178438661761</v>
      </c>
      <c r="P32" s="11">
        <v>0.22304832713754646</v>
      </c>
      <c r="Q32" s="11">
        <v>0</v>
      </c>
      <c r="R32" s="11">
        <v>99.635687732341964</v>
      </c>
      <c r="S32" s="11">
        <v>23.26765799256507</v>
      </c>
      <c r="T32" s="11">
        <v>12.587360594795541</v>
      </c>
      <c r="U32" s="11">
        <v>210.68401486988878</v>
      </c>
      <c r="V32" s="11">
        <v>280.04832713754683</v>
      </c>
      <c r="W32" s="12">
        <v>450</v>
      </c>
      <c r="X32" s="10" t="s">
        <v>184</v>
      </c>
      <c r="Y32" s="14" t="s">
        <v>709</v>
      </c>
      <c r="Z32" s="10" t="s">
        <v>186</v>
      </c>
      <c r="AA32" s="132" t="s">
        <v>764</v>
      </c>
      <c r="AB32" s="133" t="s">
        <v>184</v>
      </c>
      <c r="AC32" s="133" t="s">
        <v>184</v>
      </c>
      <c r="AD32" s="132">
        <v>44419</v>
      </c>
    </row>
    <row r="33" spans="1:30" s="135" customFormat="1" ht="15.5" x14ac:dyDescent="0.3">
      <c r="A33" s="10" t="s">
        <v>11</v>
      </c>
      <c r="B33" s="10" t="s">
        <v>245</v>
      </c>
      <c r="C33" s="10" t="s">
        <v>246</v>
      </c>
      <c r="D33" s="10" t="s">
        <v>194</v>
      </c>
      <c r="E33" s="13">
        <v>78580</v>
      </c>
      <c r="F33" s="10" t="s">
        <v>679</v>
      </c>
      <c r="G33" s="10" t="s">
        <v>204</v>
      </c>
      <c r="H33" s="10" t="s">
        <v>183</v>
      </c>
      <c r="I33" s="136">
        <v>22.0625</v>
      </c>
      <c r="J33" s="11">
        <v>1.1040892193308547</v>
      </c>
      <c r="K33" s="11">
        <v>5.1970260223048337</v>
      </c>
      <c r="L33" s="11">
        <v>2.9368029739776955</v>
      </c>
      <c r="M33" s="11">
        <v>1.4052044609665431</v>
      </c>
      <c r="N33" s="11">
        <v>19.330855018587371</v>
      </c>
      <c r="O33" s="11">
        <v>224.99999999999969</v>
      </c>
      <c r="P33" s="11">
        <v>1.7397769516728627</v>
      </c>
      <c r="Q33" s="11">
        <v>98.977695167286413</v>
      </c>
      <c r="R33" s="11">
        <v>1.925650557620818</v>
      </c>
      <c r="S33" s="11">
        <v>3.8215613382899631</v>
      </c>
      <c r="T33" s="11">
        <v>6.1784386617100369</v>
      </c>
      <c r="U33" s="11">
        <v>333.12267657992726</v>
      </c>
      <c r="V33" s="11">
        <v>195.24907063197006</v>
      </c>
      <c r="W33" s="12">
        <v>750</v>
      </c>
      <c r="X33" s="10" t="s">
        <v>184</v>
      </c>
      <c r="Y33" s="14" t="s">
        <v>709</v>
      </c>
      <c r="Z33" s="10"/>
      <c r="AA33" s="132" t="s">
        <v>725</v>
      </c>
      <c r="AB33" s="133" t="s">
        <v>184</v>
      </c>
      <c r="AC33" s="133" t="s">
        <v>184</v>
      </c>
      <c r="AD33" s="132">
        <v>44175</v>
      </c>
    </row>
    <row r="34" spans="1:30" s="135" customFormat="1" ht="15.5" x14ac:dyDescent="0.3">
      <c r="A34" s="10" t="s">
        <v>8</v>
      </c>
      <c r="B34" s="10" t="s">
        <v>282</v>
      </c>
      <c r="C34" s="10" t="s">
        <v>283</v>
      </c>
      <c r="D34" s="10" t="s">
        <v>276</v>
      </c>
      <c r="E34" s="13">
        <v>33073</v>
      </c>
      <c r="F34" s="10" t="s">
        <v>29</v>
      </c>
      <c r="G34" s="10" t="s">
        <v>196</v>
      </c>
      <c r="H34" s="10" t="s">
        <v>183</v>
      </c>
      <c r="I34" s="136">
        <v>8.2602739726027394</v>
      </c>
      <c r="J34" s="11">
        <v>0.25278810408921931</v>
      </c>
      <c r="K34" s="11">
        <v>35.19330855018589</v>
      </c>
      <c r="L34" s="11">
        <v>0.26765799256505574</v>
      </c>
      <c r="M34" s="11">
        <v>0</v>
      </c>
      <c r="N34" s="11">
        <v>39.773234200743495</v>
      </c>
      <c r="O34" s="11">
        <v>250.70260223048322</v>
      </c>
      <c r="P34" s="11">
        <v>2.2118959107806688</v>
      </c>
      <c r="Q34" s="11">
        <v>44.338289962825286</v>
      </c>
      <c r="R34" s="11">
        <v>3.1152416356877324</v>
      </c>
      <c r="S34" s="11">
        <v>12.576208178438659</v>
      </c>
      <c r="T34" s="11">
        <v>11.899628252788096</v>
      </c>
      <c r="U34" s="11">
        <v>309.43494423792055</v>
      </c>
      <c r="V34" s="11">
        <v>144.43866171003671</v>
      </c>
      <c r="W34" s="12">
        <v>700</v>
      </c>
      <c r="X34" s="10" t="s">
        <v>184</v>
      </c>
      <c r="Y34" s="14" t="s">
        <v>709</v>
      </c>
      <c r="Z34" s="10" t="s">
        <v>186</v>
      </c>
      <c r="AA34" s="132" t="s">
        <v>689</v>
      </c>
      <c r="AB34" s="133" t="s">
        <v>184</v>
      </c>
      <c r="AC34" s="133" t="s">
        <v>184</v>
      </c>
      <c r="AD34" s="132">
        <v>44098</v>
      </c>
    </row>
    <row r="35" spans="1:30" s="135" customFormat="1" ht="15.5" x14ac:dyDescent="0.3">
      <c r="A35" s="10" t="s">
        <v>38</v>
      </c>
      <c r="B35" s="10" t="s">
        <v>255</v>
      </c>
      <c r="C35" s="10" t="s">
        <v>256</v>
      </c>
      <c r="D35" s="10" t="s">
        <v>202</v>
      </c>
      <c r="E35" s="13">
        <v>70576</v>
      </c>
      <c r="F35" s="10" t="s">
        <v>203</v>
      </c>
      <c r="G35" s="10" t="s">
        <v>204</v>
      </c>
      <c r="H35" s="10" t="s">
        <v>5</v>
      </c>
      <c r="I35" s="136">
        <v>1.3623529411764701</v>
      </c>
      <c r="J35" s="11">
        <v>8.550185873605945E-2</v>
      </c>
      <c r="K35" s="11">
        <v>20.226765799256494</v>
      </c>
      <c r="L35" s="11">
        <v>21.193308550185858</v>
      </c>
      <c r="M35" s="11">
        <v>8.5427509293680277</v>
      </c>
      <c r="N35" s="11">
        <v>50.832713754646875</v>
      </c>
      <c r="O35" s="11">
        <v>276.69516728624416</v>
      </c>
      <c r="P35" s="11">
        <v>0</v>
      </c>
      <c r="Q35" s="11">
        <v>0</v>
      </c>
      <c r="R35" s="11">
        <v>35.104089219330866</v>
      </c>
      <c r="S35" s="11">
        <v>5.7323420074349452</v>
      </c>
      <c r="T35" s="11">
        <v>5.9479553903345712</v>
      </c>
      <c r="U35" s="11">
        <v>280.74349442379082</v>
      </c>
      <c r="V35" s="11">
        <v>179.88475836431181</v>
      </c>
      <c r="W35" s="12"/>
      <c r="X35" s="10" t="s">
        <v>184</v>
      </c>
      <c r="Y35" s="14" t="s">
        <v>709</v>
      </c>
      <c r="Z35" s="10" t="s">
        <v>186</v>
      </c>
      <c r="AA35" s="132" t="s">
        <v>763</v>
      </c>
      <c r="AB35" s="133" t="s">
        <v>184</v>
      </c>
      <c r="AC35" s="133" t="s">
        <v>184</v>
      </c>
      <c r="AD35" s="132">
        <v>44140</v>
      </c>
    </row>
    <row r="36" spans="1:30" s="135" customFormat="1" ht="15.5" x14ac:dyDescent="0.3">
      <c r="A36" s="10" t="s">
        <v>263</v>
      </c>
      <c r="B36" s="10" t="s">
        <v>264</v>
      </c>
      <c r="C36" s="10" t="s">
        <v>39</v>
      </c>
      <c r="D36" s="10" t="s">
        <v>194</v>
      </c>
      <c r="E36" s="13">
        <v>76009</v>
      </c>
      <c r="F36" s="10" t="s">
        <v>265</v>
      </c>
      <c r="G36" s="10" t="s">
        <v>182</v>
      </c>
      <c r="H36" s="10" t="s">
        <v>183</v>
      </c>
      <c r="I36" s="136">
        <v>33.238095238095198</v>
      </c>
      <c r="J36" s="11">
        <v>0.64312267657992606</v>
      </c>
      <c r="K36" s="11">
        <v>59.814126394052018</v>
      </c>
      <c r="L36" s="11">
        <v>58.836431226765768</v>
      </c>
      <c r="M36" s="11">
        <v>53.416356877323587</v>
      </c>
      <c r="N36" s="11">
        <v>142.87360594795555</v>
      </c>
      <c r="O36" s="11">
        <v>163.27509293680171</v>
      </c>
      <c r="P36" s="11">
        <v>6.3197026022304792</v>
      </c>
      <c r="Q36" s="11">
        <v>9.9851301115241622</v>
      </c>
      <c r="R36" s="11">
        <v>79.907063197026304</v>
      </c>
      <c r="S36" s="11">
        <v>25.676579925650575</v>
      </c>
      <c r="T36" s="11">
        <v>22.747211895910809</v>
      </c>
      <c r="U36" s="11">
        <v>194.12267657992541</v>
      </c>
      <c r="V36" s="11">
        <v>223.92565055761989</v>
      </c>
      <c r="W36" s="12">
        <v>525</v>
      </c>
      <c r="X36" s="10" t="s">
        <v>184</v>
      </c>
      <c r="Y36" s="14" t="s">
        <v>709</v>
      </c>
      <c r="Z36" s="10" t="s">
        <v>186</v>
      </c>
      <c r="AA36" s="132" t="s">
        <v>683</v>
      </c>
      <c r="AB36" s="133" t="s">
        <v>184</v>
      </c>
      <c r="AC36" s="133" t="s">
        <v>184</v>
      </c>
      <c r="AD36" s="132">
        <v>44237</v>
      </c>
    </row>
    <row r="37" spans="1:30" s="135" customFormat="1" ht="15.5" x14ac:dyDescent="0.3">
      <c r="A37" s="10" t="s">
        <v>762</v>
      </c>
      <c r="B37" s="10" t="s">
        <v>288</v>
      </c>
      <c r="C37" s="10" t="s">
        <v>33</v>
      </c>
      <c r="D37" s="10" t="s">
        <v>194</v>
      </c>
      <c r="E37" s="13">
        <v>76574</v>
      </c>
      <c r="F37" s="10" t="s">
        <v>195</v>
      </c>
      <c r="G37" s="10" t="s">
        <v>182</v>
      </c>
      <c r="H37" s="10" t="s">
        <v>5</v>
      </c>
      <c r="I37" s="136">
        <v>6.5322580645161299</v>
      </c>
      <c r="J37" s="11">
        <v>0.74721189591078063</v>
      </c>
      <c r="K37" s="11">
        <v>0.6394052044609666</v>
      </c>
      <c r="L37" s="11">
        <v>0.20074349442379183</v>
      </c>
      <c r="M37" s="11">
        <v>0</v>
      </c>
      <c r="N37" s="11">
        <v>3.8215613382899631</v>
      </c>
      <c r="O37" s="11">
        <v>191.77695167286225</v>
      </c>
      <c r="P37" s="11">
        <v>0.86617100371747224</v>
      </c>
      <c r="Q37" s="11">
        <v>97.828996282528408</v>
      </c>
      <c r="R37" s="11">
        <v>0.11524163568773235</v>
      </c>
      <c r="S37" s="11">
        <v>0.83643122676579928</v>
      </c>
      <c r="T37" s="11">
        <v>2.9330855018587356</v>
      </c>
      <c r="U37" s="11">
        <v>290.40892193308895</v>
      </c>
      <c r="V37" s="11">
        <v>187.22304832713723</v>
      </c>
      <c r="W37" s="12">
        <v>461</v>
      </c>
      <c r="X37" s="10" t="s">
        <v>184</v>
      </c>
      <c r="Y37" s="14" t="s">
        <v>709</v>
      </c>
      <c r="Z37" s="10" t="s">
        <v>186</v>
      </c>
      <c r="AA37" s="132" t="s">
        <v>751</v>
      </c>
      <c r="AB37" s="133" t="s">
        <v>184</v>
      </c>
      <c r="AC37" s="133" t="s">
        <v>184</v>
      </c>
      <c r="AD37" s="132">
        <v>44286</v>
      </c>
    </row>
    <row r="38" spans="1:30" s="135" customFormat="1" ht="15.5" x14ac:dyDescent="0.3">
      <c r="A38" s="10" t="s">
        <v>761</v>
      </c>
      <c r="B38" s="10" t="s">
        <v>760</v>
      </c>
      <c r="C38" s="10" t="s">
        <v>759</v>
      </c>
      <c r="D38" s="10" t="s">
        <v>286</v>
      </c>
      <c r="E38" s="13">
        <v>16866</v>
      </c>
      <c r="F38" s="10" t="s">
        <v>287</v>
      </c>
      <c r="G38" s="10" t="s">
        <v>182</v>
      </c>
      <c r="H38" s="10" t="s">
        <v>183</v>
      </c>
      <c r="I38" s="136">
        <v>1.6298076923076901</v>
      </c>
      <c r="J38" s="11">
        <v>0.68029739776951681</v>
      </c>
      <c r="K38" s="11">
        <v>22.765799256505581</v>
      </c>
      <c r="L38" s="11">
        <v>99.576208178438762</v>
      </c>
      <c r="M38" s="11">
        <v>98.568773234200648</v>
      </c>
      <c r="N38" s="11">
        <v>159.87360594795524</v>
      </c>
      <c r="O38" s="11">
        <v>115.84014869888526</v>
      </c>
      <c r="P38" s="11">
        <v>2.9293680297397771</v>
      </c>
      <c r="Q38" s="11">
        <v>2.472118959107807</v>
      </c>
      <c r="R38" s="11">
        <v>83.360594795539001</v>
      </c>
      <c r="S38" s="11">
        <v>19.330855018587368</v>
      </c>
      <c r="T38" s="11">
        <v>18.695167286245347</v>
      </c>
      <c r="U38" s="11">
        <v>159.72862453531525</v>
      </c>
      <c r="V38" s="11">
        <v>181.53159851301049</v>
      </c>
      <c r="W38" s="12">
        <v>800</v>
      </c>
      <c r="X38" s="10" t="s">
        <v>205</v>
      </c>
      <c r="Y38" s="14"/>
      <c r="Z38" s="10"/>
      <c r="AA38" s="132" t="s">
        <v>289</v>
      </c>
      <c r="AB38" s="133" t="s">
        <v>205</v>
      </c>
      <c r="AC38" s="133" t="s">
        <v>205</v>
      </c>
      <c r="AD38" s="132"/>
    </row>
    <row r="39" spans="1:30" s="135" customFormat="1" ht="15.5" x14ac:dyDescent="0.3">
      <c r="A39" s="10" t="s">
        <v>298</v>
      </c>
      <c r="B39" s="10" t="s">
        <v>299</v>
      </c>
      <c r="C39" s="10" t="s">
        <v>300</v>
      </c>
      <c r="D39" s="10" t="s">
        <v>202</v>
      </c>
      <c r="E39" s="13">
        <v>71334</v>
      </c>
      <c r="F39" s="10" t="s">
        <v>203</v>
      </c>
      <c r="G39" s="10" t="s">
        <v>182</v>
      </c>
      <c r="H39" s="10" t="s">
        <v>5</v>
      </c>
      <c r="I39" s="136">
        <v>13</v>
      </c>
      <c r="J39" s="11">
        <v>8.5501858736059463E-2</v>
      </c>
      <c r="K39" s="11">
        <v>3.7174721189591078</v>
      </c>
      <c r="L39" s="11">
        <v>0</v>
      </c>
      <c r="M39" s="11">
        <v>0</v>
      </c>
      <c r="N39" s="11">
        <v>9.7211895910780655</v>
      </c>
      <c r="O39" s="11">
        <v>270.31598513011141</v>
      </c>
      <c r="P39" s="11">
        <v>0</v>
      </c>
      <c r="Q39" s="11">
        <v>0</v>
      </c>
      <c r="R39" s="11">
        <v>2.1747211895910779</v>
      </c>
      <c r="S39" s="11">
        <v>3.7174721189591078</v>
      </c>
      <c r="T39" s="11">
        <v>3.3605947955390336</v>
      </c>
      <c r="U39" s="11">
        <v>270.78438661710021</v>
      </c>
      <c r="V39" s="11">
        <v>136.60594795539023</v>
      </c>
      <c r="W39" s="12">
        <v>361</v>
      </c>
      <c r="X39" s="10" t="s">
        <v>184</v>
      </c>
      <c r="Y39" s="14" t="s">
        <v>709</v>
      </c>
      <c r="Z39" s="10" t="s">
        <v>186</v>
      </c>
      <c r="AA39" s="132" t="s">
        <v>685</v>
      </c>
      <c r="AB39" s="133" t="s">
        <v>184</v>
      </c>
      <c r="AC39" s="133" t="s">
        <v>184</v>
      </c>
      <c r="AD39" s="132">
        <v>44272</v>
      </c>
    </row>
    <row r="40" spans="1:30" s="135" customFormat="1" ht="15.5" x14ac:dyDescent="0.3">
      <c r="A40" s="10" t="s">
        <v>15</v>
      </c>
      <c r="B40" s="10" t="s">
        <v>296</v>
      </c>
      <c r="C40" s="10" t="s">
        <v>297</v>
      </c>
      <c r="D40" s="10" t="s">
        <v>194</v>
      </c>
      <c r="E40" s="13">
        <v>78046</v>
      </c>
      <c r="F40" s="10" t="s">
        <v>679</v>
      </c>
      <c r="G40" s="10" t="s">
        <v>221</v>
      </c>
      <c r="H40" s="10" t="s">
        <v>5</v>
      </c>
      <c r="I40" s="136">
        <v>2.3414634146341502</v>
      </c>
      <c r="J40" s="11">
        <v>0</v>
      </c>
      <c r="K40" s="11">
        <v>3.5018587360594799</v>
      </c>
      <c r="L40" s="11">
        <v>4.8327137546468404E-2</v>
      </c>
      <c r="M40" s="11">
        <v>4.4609665427509292E-2</v>
      </c>
      <c r="N40" s="11">
        <v>6.1598513011152418</v>
      </c>
      <c r="O40" s="11">
        <v>251.78438661709967</v>
      </c>
      <c r="P40" s="11">
        <v>0</v>
      </c>
      <c r="Q40" s="11">
        <v>0</v>
      </c>
      <c r="R40" s="11">
        <v>0.38661710037174718</v>
      </c>
      <c r="S40" s="11">
        <v>1.237918215613383</v>
      </c>
      <c r="T40" s="11">
        <v>2.7026022304832718</v>
      </c>
      <c r="U40" s="11">
        <v>253.61710037174646</v>
      </c>
      <c r="V40" s="11">
        <v>135.66171003717457</v>
      </c>
      <c r="W40" s="12">
        <v>275</v>
      </c>
      <c r="X40" s="10" t="s">
        <v>184</v>
      </c>
      <c r="Y40" s="14" t="s">
        <v>248</v>
      </c>
      <c r="Z40" s="10" t="s">
        <v>186</v>
      </c>
      <c r="AA40" s="132" t="s">
        <v>758</v>
      </c>
      <c r="AB40" s="133" t="s">
        <v>184</v>
      </c>
      <c r="AC40" s="133" t="s">
        <v>184</v>
      </c>
      <c r="AD40" s="132">
        <v>44265</v>
      </c>
    </row>
    <row r="41" spans="1:30" s="135" customFormat="1" ht="15.5" x14ac:dyDescent="0.3">
      <c r="A41" s="10" t="s">
        <v>290</v>
      </c>
      <c r="B41" s="10" t="s">
        <v>291</v>
      </c>
      <c r="C41" s="10" t="s">
        <v>292</v>
      </c>
      <c r="D41" s="10" t="s">
        <v>293</v>
      </c>
      <c r="E41" s="13">
        <v>14020</v>
      </c>
      <c r="F41" s="10" t="s">
        <v>294</v>
      </c>
      <c r="G41" s="10" t="s">
        <v>230</v>
      </c>
      <c r="H41" s="10" t="s">
        <v>183</v>
      </c>
      <c r="I41" s="136">
        <v>1.4659090909090899</v>
      </c>
      <c r="J41" s="11">
        <v>0.20817843866171012</v>
      </c>
      <c r="K41" s="11">
        <v>15.858736059479561</v>
      </c>
      <c r="L41" s="11">
        <v>77.405204460966573</v>
      </c>
      <c r="M41" s="11">
        <v>107.46468401486992</v>
      </c>
      <c r="N41" s="11">
        <v>165.23048327137559</v>
      </c>
      <c r="O41" s="11">
        <v>92.048327137546366</v>
      </c>
      <c r="P41" s="11">
        <v>0</v>
      </c>
      <c r="Q41" s="11">
        <v>0</v>
      </c>
      <c r="R41" s="11">
        <v>89.750929368029702</v>
      </c>
      <c r="S41" s="11">
        <v>12.881040892193306</v>
      </c>
      <c r="T41" s="11">
        <v>11.178438661710043</v>
      </c>
      <c r="U41" s="11">
        <v>143.46840148698891</v>
      </c>
      <c r="V41" s="11">
        <v>192.93680297397796</v>
      </c>
      <c r="W41" s="12">
        <v>400</v>
      </c>
      <c r="X41" s="10" t="s">
        <v>184</v>
      </c>
      <c r="Y41" s="14" t="s">
        <v>709</v>
      </c>
      <c r="Z41" s="10"/>
      <c r="AA41" s="132" t="s">
        <v>755</v>
      </c>
      <c r="AB41" s="133" t="s">
        <v>184</v>
      </c>
      <c r="AC41" s="133" t="s">
        <v>184</v>
      </c>
      <c r="AD41" s="132">
        <v>44266</v>
      </c>
    </row>
    <row r="42" spans="1:30" s="135" customFormat="1" ht="15.5" x14ac:dyDescent="0.3">
      <c r="A42" s="10" t="s">
        <v>757</v>
      </c>
      <c r="B42" s="10" t="s">
        <v>756</v>
      </c>
      <c r="C42" s="10" t="s">
        <v>308</v>
      </c>
      <c r="D42" s="10" t="s">
        <v>207</v>
      </c>
      <c r="E42" s="13">
        <v>85132</v>
      </c>
      <c r="F42" s="10" t="s">
        <v>208</v>
      </c>
      <c r="G42" s="10" t="s">
        <v>247</v>
      </c>
      <c r="H42" s="10" t="s">
        <v>5</v>
      </c>
      <c r="I42" s="136">
        <v>1.4375</v>
      </c>
      <c r="J42" s="11">
        <v>1.1152416356877323E-2</v>
      </c>
      <c r="K42" s="11">
        <v>12.769516728624525</v>
      </c>
      <c r="L42" s="11">
        <v>29.65055762081785</v>
      </c>
      <c r="M42" s="11">
        <v>51.873605947955426</v>
      </c>
      <c r="N42" s="11">
        <v>86.427509293680345</v>
      </c>
      <c r="O42" s="11">
        <v>156.79182156133839</v>
      </c>
      <c r="P42" s="11">
        <v>0.83271375464684017</v>
      </c>
      <c r="Q42" s="11">
        <v>10.832713754646829</v>
      </c>
      <c r="R42" s="11">
        <v>30.353159851301282</v>
      </c>
      <c r="S42" s="11">
        <v>4.2788104089219239</v>
      </c>
      <c r="T42" s="11">
        <v>3.8959107806691335</v>
      </c>
      <c r="U42" s="11">
        <v>216.35687732341742</v>
      </c>
      <c r="V42" s="11">
        <v>124.9888475836446</v>
      </c>
      <c r="W42" s="12"/>
      <c r="X42" s="10" t="s">
        <v>184</v>
      </c>
      <c r="Y42" s="14" t="s">
        <v>248</v>
      </c>
      <c r="Z42" s="10" t="s">
        <v>186</v>
      </c>
      <c r="AA42" s="132" t="s">
        <v>755</v>
      </c>
      <c r="AB42" s="133" t="s">
        <v>184</v>
      </c>
      <c r="AC42" s="133" t="s">
        <v>184</v>
      </c>
      <c r="AD42" s="132">
        <v>44141</v>
      </c>
    </row>
    <row r="43" spans="1:30" s="135" customFormat="1" ht="15.5" x14ac:dyDescent="0.3">
      <c r="A43" s="10" t="s">
        <v>329</v>
      </c>
      <c r="B43" s="10" t="s">
        <v>330</v>
      </c>
      <c r="C43" s="10" t="s">
        <v>331</v>
      </c>
      <c r="D43" s="10" t="s">
        <v>271</v>
      </c>
      <c r="E43" s="13">
        <v>22427</v>
      </c>
      <c r="F43" s="10" t="s">
        <v>272</v>
      </c>
      <c r="G43" s="10" t="s">
        <v>182</v>
      </c>
      <c r="H43" s="10" t="s">
        <v>183</v>
      </c>
      <c r="I43" s="136">
        <v>10.9230769230769</v>
      </c>
      <c r="J43" s="11">
        <v>2.2304832713754646E-2</v>
      </c>
      <c r="K43" s="11">
        <v>26.702602230483279</v>
      </c>
      <c r="L43" s="11">
        <v>45.78438661710036</v>
      </c>
      <c r="M43" s="11">
        <v>76.858736059479511</v>
      </c>
      <c r="N43" s="11">
        <v>123.13754646840148</v>
      </c>
      <c r="O43" s="11">
        <v>67.743494423791901</v>
      </c>
      <c r="P43" s="11">
        <v>7.4349442379182153E-3</v>
      </c>
      <c r="Q43" s="11">
        <v>0</v>
      </c>
      <c r="R43" s="11">
        <v>38.54275092936804</v>
      </c>
      <c r="S43" s="11">
        <v>18.275092936802967</v>
      </c>
      <c r="T43" s="11">
        <v>8.7657992565055753</v>
      </c>
      <c r="U43" s="11">
        <v>125.30483271375462</v>
      </c>
      <c r="V43" s="11">
        <v>142.11895910780683</v>
      </c>
      <c r="W43" s="12">
        <v>224</v>
      </c>
      <c r="X43" s="10" t="s">
        <v>184</v>
      </c>
      <c r="Y43" s="14" t="s">
        <v>709</v>
      </c>
      <c r="Z43" s="10" t="s">
        <v>186</v>
      </c>
      <c r="AA43" s="132" t="s">
        <v>754</v>
      </c>
      <c r="AB43" s="133" t="s">
        <v>184</v>
      </c>
      <c r="AC43" s="133" t="s">
        <v>184</v>
      </c>
      <c r="AD43" s="132">
        <v>44314</v>
      </c>
    </row>
    <row r="44" spans="1:30" s="135" customFormat="1" ht="15.5" x14ac:dyDescent="0.3">
      <c r="A44" s="10" t="s">
        <v>335</v>
      </c>
      <c r="B44" s="10" t="s">
        <v>336</v>
      </c>
      <c r="C44" s="10" t="s">
        <v>281</v>
      </c>
      <c r="D44" s="10" t="s">
        <v>190</v>
      </c>
      <c r="E44" s="13">
        <v>31537</v>
      </c>
      <c r="F44" s="10" t="s">
        <v>191</v>
      </c>
      <c r="G44" s="10" t="s">
        <v>182</v>
      </c>
      <c r="H44" s="10" t="s">
        <v>5</v>
      </c>
      <c r="I44" s="136">
        <v>8.4166666666666696</v>
      </c>
      <c r="J44" s="11">
        <v>7.4349442379182153E-3</v>
      </c>
      <c r="K44" s="11">
        <v>29.851301115241636</v>
      </c>
      <c r="L44" s="11">
        <v>23.05576208178438</v>
      </c>
      <c r="M44" s="11">
        <v>30.353159851301115</v>
      </c>
      <c r="N44" s="11">
        <v>64.100371747211923</v>
      </c>
      <c r="O44" s="11">
        <v>104.52044609665417</v>
      </c>
      <c r="P44" s="11">
        <v>0</v>
      </c>
      <c r="Q44" s="11">
        <v>0</v>
      </c>
      <c r="R44" s="11">
        <v>16.63940520446096</v>
      </c>
      <c r="S44" s="11">
        <v>4.7695167286245352</v>
      </c>
      <c r="T44" s="11">
        <v>2.2899628252788107</v>
      </c>
      <c r="U44" s="11">
        <v>144.92193308550168</v>
      </c>
      <c r="V44" s="11">
        <v>114.53159851301126</v>
      </c>
      <c r="W44" s="12">
        <v>338</v>
      </c>
      <c r="X44" s="10" t="s">
        <v>184</v>
      </c>
      <c r="Y44" s="14" t="s">
        <v>709</v>
      </c>
      <c r="Z44" s="10" t="s">
        <v>186</v>
      </c>
      <c r="AA44" s="132" t="s">
        <v>753</v>
      </c>
      <c r="AB44" s="133" t="s">
        <v>184</v>
      </c>
      <c r="AC44" s="133" t="s">
        <v>184</v>
      </c>
      <c r="AD44" s="132">
        <v>44113</v>
      </c>
    </row>
    <row r="45" spans="1:30" s="135" customFormat="1" ht="15.5" x14ac:dyDescent="0.3">
      <c r="A45" s="10" t="s">
        <v>306</v>
      </c>
      <c r="B45" s="10" t="s">
        <v>307</v>
      </c>
      <c r="C45" s="10" t="s">
        <v>308</v>
      </c>
      <c r="D45" s="10" t="s">
        <v>207</v>
      </c>
      <c r="E45" s="13">
        <v>85132</v>
      </c>
      <c r="F45" s="10" t="s">
        <v>208</v>
      </c>
      <c r="G45" s="10" t="s">
        <v>230</v>
      </c>
      <c r="H45" s="10" t="s">
        <v>5</v>
      </c>
      <c r="I45" s="136">
        <v>1.6666666666666701</v>
      </c>
      <c r="J45" s="11">
        <v>0.10408921933085501</v>
      </c>
      <c r="K45" s="11">
        <v>6.1375464684014833</v>
      </c>
      <c r="L45" s="11">
        <v>1.2453531598513015</v>
      </c>
      <c r="M45" s="11">
        <v>0.65427509293680408</v>
      </c>
      <c r="N45" s="11">
        <v>4.9962825278810197</v>
      </c>
      <c r="O45" s="11">
        <v>162.01858736059503</v>
      </c>
      <c r="P45" s="11">
        <v>2.2304832713754642E-2</v>
      </c>
      <c r="Q45" s="11">
        <v>1.8587360594795536E-2</v>
      </c>
      <c r="R45" s="11">
        <v>0.60594795539033508</v>
      </c>
      <c r="S45" s="11">
        <v>0.30483271375464704</v>
      </c>
      <c r="T45" s="11">
        <v>0.81040892193308567</v>
      </c>
      <c r="U45" s="11">
        <v>165.33457249070656</v>
      </c>
      <c r="V45" s="11">
        <v>42.513011152416489</v>
      </c>
      <c r="W45" s="12">
        <v>392</v>
      </c>
      <c r="X45" s="10" t="s">
        <v>184</v>
      </c>
      <c r="Y45" s="14" t="s">
        <v>709</v>
      </c>
      <c r="Z45" s="10" t="s">
        <v>186</v>
      </c>
      <c r="AA45" s="132" t="s">
        <v>752</v>
      </c>
      <c r="AB45" s="133" t="s">
        <v>184</v>
      </c>
      <c r="AC45" s="133" t="s">
        <v>184</v>
      </c>
      <c r="AD45" s="132">
        <v>44294</v>
      </c>
    </row>
    <row r="46" spans="1:30" s="135" customFormat="1" ht="15.5" x14ac:dyDescent="0.3">
      <c r="A46" s="10" t="s">
        <v>324</v>
      </c>
      <c r="B46" s="10" t="s">
        <v>325</v>
      </c>
      <c r="C46" s="10" t="s">
        <v>326</v>
      </c>
      <c r="D46" s="10" t="s">
        <v>234</v>
      </c>
      <c r="E46" s="13">
        <v>87016</v>
      </c>
      <c r="F46" s="10" t="s">
        <v>235</v>
      </c>
      <c r="G46" s="10" t="s">
        <v>204</v>
      </c>
      <c r="H46" s="10" t="s">
        <v>5</v>
      </c>
      <c r="I46" s="136">
        <v>2.68</v>
      </c>
      <c r="J46" s="11">
        <v>2.2304832713754642E-2</v>
      </c>
      <c r="K46" s="11">
        <v>39.78438661710036</v>
      </c>
      <c r="L46" s="11">
        <v>2.3457249070631976</v>
      </c>
      <c r="M46" s="11">
        <v>0.87732342007434938</v>
      </c>
      <c r="N46" s="11">
        <v>12.42007434944237</v>
      </c>
      <c r="O46" s="11">
        <v>148.2230483271376</v>
      </c>
      <c r="P46" s="11">
        <v>0</v>
      </c>
      <c r="Q46" s="11">
        <v>0</v>
      </c>
      <c r="R46" s="11">
        <v>1.7137546468401488</v>
      </c>
      <c r="S46" s="11">
        <v>1.516728624535316</v>
      </c>
      <c r="T46" s="11">
        <v>3.1040892193308558</v>
      </c>
      <c r="U46" s="11">
        <v>154.30855018587363</v>
      </c>
      <c r="V46" s="11">
        <v>49.535315985130033</v>
      </c>
      <c r="W46" s="12">
        <v>505</v>
      </c>
      <c r="X46" s="10" t="s">
        <v>184</v>
      </c>
      <c r="Y46" s="14" t="s">
        <v>709</v>
      </c>
      <c r="Z46" s="10" t="s">
        <v>186</v>
      </c>
      <c r="AA46" s="132" t="s">
        <v>751</v>
      </c>
      <c r="AB46" s="133" t="s">
        <v>184</v>
      </c>
      <c r="AC46" s="133" t="s">
        <v>184</v>
      </c>
      <c r="AD46" s="132">
        <v>44504</v>
      </c>
    </row>
    <row r="47" spans="1:30" s="135" customFormat="1" ht="15.5" x14ac:dyDescent="0.3">
      <c r="A47" s="10" t="s">
        <v>750</v>
      </c>
      <c r="B47" s="10" t="s">
        <v>749</v>
      </c>
      <c r="C47" s="10" t="s">
        <v>238</v>
      </c>
      <c r="D47" s="10" t="s">
        <v>194</v>
      </c>
      <c r="E47" s="13">
        <v>77301</v>
      </c>
      <c r="F47" s="10" t="s">
        <v>239</v>
      </c>
      <c r="G47" s="10" t="s">
        <v>204</v>
      </c>
      <c r="H47" s="10" t="s">
        <v>183</v>
      </c>
      <c r="I47" s="136">
        <v>1.7578947368421101</v>
      </c>
      <c r="J47" s="11">
        <v>4.4609665427509285E-2</v>
      </c>
      <c r="K47" s="11">
        <v>4.9219330855018582</v>
      </c>
      <c r="L47" s="11">
        <v>2.4349442379182156</v>
      </c>
      <c r="M47" s="11">
        <v>0.77323420074349447</v>
      </c>
      <c r="N47" s="11">
        <v>8.1152416356877346</v>
      </c>
      <c r="O47" s="11">
        <v>152.05947955390386</v>
      </c>
      <c r="P47" s="11">
        <v>0</v>
      </c>
      <c r="Q47" s="11">
        <v>0</v>
      </c>
      <c r="R47" s="11">
        <v>3.1710037174721184</v>
      </c>
      <c r="S47" s="11">
        <v>0.92936802973977706</v>
      </c>
      <c r="T47" s="11">
        <v>2.397769516728625</v>
      </c>
      <c r="U47" s="11">
        <v>153.67657992565105</v>
      </c>
      <c r="V47" s="11">
        <v>74.334572490706506</v>
      </c>
      <c r="W47" s="12"/>
      <c r="X47" s="10" t="s">
        <v>184</v>
      </c>
      <c r="Y47" s="14" t="s">
        <v>653</v>
      </c>
      <c r="Z47" s="10" t="s">
        <v>295</v>
      </c>
      <c r="AA47" s="132" t="s">
        <v>710</v>
      </c>
      <c r="AB47" s="133" t="s">
        <v>184</v>
      </c>
      <c r="AC47" s="133" t="s">
        <v>184</v>
      </c>
      <c r="AD47" s="132">
        <v>44183</v>
      </c>
    </row>
    <row r="48" spans="1:30" s="135" customFormat="1" ht="15.5" x14ac:dyDescent="0.3">
      <c r="A48" s="10" t="s">
        <v>17</v>
      </c>
      <c r="B48" s="10" t="s">
        <v>337</v>
      </c>
      <c r="C48" s="10" t="s">
        <v>297</v>
      </c>
      <c r="D48" s="10" t="s">
        <v>194</v>
      </c>
      <c r="E48" s="13">
        <v>78041</v>
      </c>
      <c r="F48" s="10" t="s">
        <v>679</v>
      </c>
      <c r="G48" s="10" t="s">
        <v>182</v>
      </c>
      <c r="H48" s="10" t="s">
        <v>183</v>
      </c>
      <c r="I48" s="136">
        <v>2.3720930232558102</v>
      </c>
      <c r="J48" s="11">
        <v>0.19702602230483271</v>
      </c>
      <c r="K48" s="11">
        <v>0.67286245353159868</v>
      </c>
      <c r="L48" s="11">
        <v>7.0631970260223026E-2</v>
      </c>
      <c r="M48" s="11">
        <v>8.1784386617100344E-2</v>
      </c>
      <c r="N48" s="11">
        <v>0.23791821561338294</v>
      </c>
      <c r="O48" s="11">
        <v>10.988847583643112</v>
      </c>
      <c r="P48" s="11">
        <v>2.9144981412639401</v>
      </c>
      <c r="Q48" s="11">
        <v>142.12267657992604</v>
      </c>
      <c r="R48" s="11">
        <v>0.34572490706319703</v>
      </c>
      <c r="S48" s="11">
        <v>0.26765799256505574</v>
      </c>
      <c r="T48" s="11">
        <v>1.2527881040892195</v>
      </c>
      <c r="U48" s="11">
        <v>154.39776951672937</v>
      </c>
      <c r="V48" s="11">
        <v>97.386617100371552</v>
      </c>
      <c r="W48" s="12"/>
      <c r="X48" s="10" t="s">
        <v>184</v>
      </c>
      <c r="Y48" s="14" t="s">
        <v>653</v>
      </c>
      <c r="Z48" s="10" t="s">
        <v>295</v>
      </c>
      <c r="AA48" s="132" t="s">
        <v>748</v>
      </c>
      <c r="AB48" s="133" t="s">
        <v>184</v>
      </c>
      <c r="AC48" s="133" t="s">
        <v>184</v>
      </c>
      <c r="AD48" s="132">
        <v>44343</v>
      </c>
    </row>
    <row r="49" spans="1:30" s="135" customFormat="1" ht="15.5" x14ac:dyDescent="0.3">
      <c r="A49" s="10" t="s">
        <v>332</v>
      </c>
      <c r="B49" s="10" t="s">
        <v>333</v>
      </c>
      <c r="C49" s="10" t="s">
        <v>334</v>
      </c>
      <c r="D49" s="10" t="s">
        <v>276</v>
      </c>
      <c r="E49" s="13">
        <v>32063</v>
      </c>
      <c r="F49" s="10" t="s">
        <v>29</v>
      </c>
      <c r="G49" s="10" t="s">
        <v>204</v>
      </c>
      <c r="H49" s="10" t="s">
        <v>183</v>
      </c>
      <c r="I49" s="136">
        <v>1.8142857142857101</v>
      </c>
      <c r="J49" s="11">
        <v>8.9219330855018569E-2</v>
      </c>
      <c r="K49" s="11">
        <v>22.527881040892204</v>
      </c>
      <c r="L49" s="11">
        <v>67.055762081784422</v>
      </c>
      <c r="M49" s="11">
        <v>58.940520446096684</v>
      </c>
      <c r="N49" s="11">
        <v>112.70260223048328</v>
      </c>
      <c r="O49" s="11">
        <v>26.520446096654286</v>
      </c>
      <c r="P49" s="11">
        <v>9.9665427509293689</v>
      </c>
      <c r="Q49" s="11">
        <v>3.2342007434944229</v>
      </c>
      <c r="R49" s="11">
        <v>52.319702602230457</v>
      </c>
      <c r="S49" s="11">
        <v>9.3680297397769525</v>
      </c>
      <c r="T49" s="11">
        <v>5.8364312267657992</v>
      </c>
      <c r="U49" s="11">
        <v>84.899628252788048</v>
      </c>
      <c r="V49" s="11">
        <v>125.93680297397758</v>
      </c>
      <c r="W49" s="12">
        <v>192</v>
      </c>
      <c r="X49" s="10" t="s">
        <v>184</v>
      </c>
      <c r="Y49" s="14" t="s">
        <v>653</v>
      </c>
      <c r="Z49" s="10" t="s">
        <v>295</v>
      </c>
      <c r="AA49" s="132" t="s">
        <v>737</v>
      </c>
      <c r="AB49" s="133" t="s">
        <v>184</v>
      </c>
      <c r="AC49" s="133" t="s">
        <v>184</v>
      </c>
      <c r="AD49" s="132">
        <v>44336</v>
      </c>
    </row>
    <row r="50" spans="1:30" s="135" customFormat="1" ht="15.5" x14ac:dyDescent="0.3">
      <c r="A50" s="10" t="s">
        <v>25</v>
      </c>
      <c r="B50" s="10" t="s">
        <v>381</v>
      </c>
      <c r="C50" s="10" t="s">
        <v>297</v>
      </c>
      <c r="D50" s="10" t="s">
        <v>194</v>
      </c>
      <c r="E50" s="13">
        <v>78046</v>
      </c>
      <c r="F50" s="10" t="s">
        <v>679</v>
      </c>
      <c r="G50" s="10" t="s">
        <v>182</v>
      </c>
      <c r="H50" s="10" t="s">
        <v>183</v>
      </c>
      <c r="I50" s="136">
        <v>2.2727272727272698</v>
      </c>
      <c r="J50" s="11">
        <v>1.8587360594795536E-2</v>
      </c>
      <c r="K50" s="11">
        <v>3.1152416356877328</v>
      </c>
      <c r="L50" s="11">
        <v>7.1449814126394031</v>
      </c>
      <c r="M50" s="11">
        <v>36.840148698884761</v>
      </c>
      <c r="N50" s="11">
        <v>31.37546468401484</v>
      </c>
      <c r="O50" s="11">
        <v>64.6394052044609</v>
      </c>
      <c r="P50" s="11">
        <v>4.8364312267657974</v>
      </c>
      <c r="Q50" s="11">
        <v>51.271375464684034</v>
      </c>
      <c r="R50" s="11">
        <v>11.394052044609666</v>
      </c>
      <c r="S50" s="11">
        <v>4.2676579925650557</v>
      </c>
      <c r="T50" s="11">
        <v>3.6245353159851299</v>
      </c>
      <c r="U50" s="11">
        <v>132.83643122676571</v>
      </c>
      <c r="V50" s="11">
        <v>100.05576208178452</v>
      </c>
      <c r="W50" s="12"/>
      <c r="X50" s="10" t="s">
        <v>184</v>
      </c>
      <c r="Y50" s="14" t="s">
        <v>709</v>
      </c>
      <c r="Z50" s="10"/>
      <c r="AA50" s="132" t="s">
        <v>747</v>
      </c>
      <c r="AB50" s="133" t="s">
        <v>184</v>
      </c>
      <c r="AC50" s="133" t="s">
        <v>184</v>
      </c>
      <c r="AD50" s="132">
        <v>44230</v>
      </c>
    </row>
    <row r="51" spans="1:30" s="135" customFormat="1" ht="15.5" x14ac:dyDescent="0.3">
      <c r="A51" s="10" t="s">
        <v>27</v>
      </c>
      <c r="B51" s="10" t="s">
        <v>372</v>
      </c>
      <c r="C51" s="10" t="s">
        <v>373</v>
      </c>
      <c r="D51" s="10" t="s">
        <v>293</v>
      </c>
      <c r="E51" s="13">
        <v>10924</v>
      </c>
      <c r="F51" s="10" t="s">
        <v>323</v>
      </c>
      <c r="G51" s="10" t="s">
        <v>204</v>
      </c>
      <c r="H51" s="10" t="s">
        <v>183</v>
      </c>
      <c r="I51" s="136">
        <v>3.2380952380952399</v>
      </c>
      <c r="J51" s="11">
        <v>2.2304832713754646E-2</v>
      </c>
      <c r="K51" s="11">
        <v>21.304832713754653</v>
      </c>
      <c r="L51" s="11">
        <v>59.895910780669126</v>
      </c>
      <c r="M51" s="11">
        <v>46.80297397769516</v>
      </c>
      <c r="N51" s="11">
        <v>114.99628252788108</v>
      </c>
      <c r="O51" s="11">
        <v>21.122676579925688</v>
      </c>
      <c r="P51" s="11">
        <v>2.5687732342007434</v>
      </c>
      <c r="Q51" s="11">
        <v>0.72862453531598526</v>
      </c>
      <c r="R51" s="11">
        <v>36.884758364312262</v>
      </c>
      <c r="S51" s="11">
        <v>18.278810408921931</v>
      </c>
      <c r="T51" s="11">
        <v>17.498141263940518</v>
      </c>
      <c r="U51" s="11">
        <v>66.754646840148794</v>
      </c>
      <c r="V51" s="11">
        <v>100.22304832713776</v>
      </c>
      <c r="W51" s="12"/>
      <c r="X51" s="10" t="s">
        <v>184</v>
      </c>
      <c r="Y51" s="14" t="s">
        <v>653</v>
      </c>
      <c r="Z51" s="10" t="s">
        <v>295</v>
      </c>
      <c r="AA51" s="132" t="s">
        <v>746</v>
      </c>
      <c r="AB51" s="133" t="s">
        <v>184</v>
      </c>
      <c r="AC51" s="133" t="s">
        <v>184</v>
      </c>
      <c r="AD51" s="132">
        <v>44300</v>
      </c>
    </row>
    <row r="52" spans="1:30" s="135" customFormat="1" ht="15.5" x14ac:dyDescent="0.3">
      <c r="A52" s="10" t="s">
        <v>9</v>
      </c>
      <c r="B52" s="10" t="s">
        <v>327</v>
      </c>
      <c r="C52" s="10" t="s">
        <v>30</v>
      </c>
      <c r="D52" s="10" t="s">
        <v>202</v>
      </c>
      <c r="E52" s="13">
        <v>71303</v>
      </c>
      <c r="F52" s="10" t="s">
        <v>203</v>
      </c>
      <c r="G52" s="10" t="s">
        <v>328</v>
      </c>
      <c r="H52" s="10" t="s">
        <v>5</v>
      </c>
      <c r="I52" s="136">
        <v>1.7105263157894699</v>
      </c>
      <c r="J52" s="11">
        <v>0</v>
      </c>
      <c r="K52" s="11">
        <v>12.516728624535199</v>
      </c>
      <c r="L52" s="11">
        <v>27.003717472119249</v>
      </c>
      <c r="M52" s="11">
        <v>31.814126394052568</v>
      </c>
      <c r="N52" s="11">
        <v>65.643122676582763</v>
      </c>
      <c r="O52" s="11">
        <v>67.516728624536086</v>
      </c>
      <c r="P52" s="11">
        <v>8.1784386617100371E-2</v>
      </c>
      <c r="Q52" s="11">
        <v>2.6022304832713755E-2</v>
      </c>
      <c r="R52" s="11">
        <v>35.427509293681119</v>
      </c>
      <c r="S52" s="11">
        <v>11.687732342007322</v>
      </c>
      <c r="T52" s="11">
        <v>9.9070631970259413</v>
      </c>
      <c r="U52" s="11">
        <v>76.245353159852584</v>
      </c>
      <c r="V52" s="11">
        <v>132.03717472119308</v>
      </c>
      <c r="W52" s="12"/>
      <c r="X52" s="10" t="s">
        <v>205</v>
      </c>
      <c r="Y52" s="14"/>
      <c r="Z52" s="10"/>
      <c r="AA52" s="132"/>
      <c r="AB52" s="133" t="s">
        <v>205</v>
      </c>
      <c r="AC52" s="133" t="s">
        <v>205</v>
      </c>
      <c r="AD52" s="132"/>
    </row>
    <row r="53" spans="1:30" s="135" customFormat="1" ht="15.5" x14ac:dyDescent="0.3">
      <c r="A53" s="10" t="s">
        <v>745</v>
      </c>
      <c r="B53" s="10" t="s">
        <v>744</v>
      </c>
      <c r="C53" s="10" t="s">
        <v>743</v>
      </c>
      <c r="D53" s="10" t="s">
        <v>180</v>
      </c>
      <c r="E53" s="13">
        <v>93250</v>
      </c>
      <c r="F53" s="10" t="s">
        <v>311</v>
      </c>
      <c r="G53" s="10" t="s">
        <v>196</v>
      </c>
      <c r="H53" s="10" t="s">
        <v>183</v>
      </c>
      <c r="I53" s="136">
        <v>2.60869565217391</v>
      </c>
      <c r="J53" s="11">
        <v>0</v>
      </c>
      <c r="K53" s="11">
        <v>0.43866171003717469</v>
      </c>
      <c r="L53" s="11">
        <v>37.724907063197016</v>
      </c>
      <c r="M53" s="11">
        <v>87.654275092936743</v>
      </c>
      <c r="N53" s="11">
        <v>123.60966542750921</v>
      </c>
      <c r="O53" s="11">
        <v>2.2304832713754643</v>
      </c>
      <c r="P53" s="11">
        <v>0</v>
      </c>
      <c r="Q53" s="11">
        <v>0</v>
      </c>
      <c r="R53" s="11">
        <v>67.334572490706307</v>
      </c>
      <c r="S53" s="11">
        <v>1.1226765799256504</v>
      </c>
      <c r="T53" s="11">
        <v>1.1747211895910781</v>
      </c>
      <c r="U53" s="11">
        <v>56.208178438661719</v>
      </c>
      <c r="V53" s="11">
        <v>107.15241635687724</v>
      </c>
      <c r="W53" s="12">
        <v>560</v>
      </c>
      <c r="X53" s="10" t="s">
        <v>184</v>
      </c>
      <c r="Y53" s="14" t="s">
        <v>709</v>
      </c>
      <c r="Z53" s="10" t="s">
        <v>186</v>
      </c>
      <c r="AA53" s="132" t="s">
        <v>689</v>
      </c>
      <c r="AB53" s="133" t="s">
        <v>184</v>
      </c>
      <c r="AC53" s="133" t="s">
        <v>184</v>
      </c>
      <c r="AD53" s="132">
        <v>44272</v>
      </c>
    </row>
    <row r="54" spans="1:30" s="135" customFormat="1" ht="15.5" x14ac:dyDescent="0.35">
      <c r="A54" s="10" t="s">
        <v>315</v>
      </c>
      <c r="B54" s="10" t="s">
        <v>316</v>
      </c>
      <c r="C54" s="10" t="s">
        <v>317</v>
      </c>
      <c r="D54" s="10" t="s">
        <v>28</v>
      </c>
      <c r="E54" s="13">
        <v>2360</v>
      </c>
      <c r="F54" s="10" t="s">
        <v>318</v>
      </c>
      <c r="G54" s="10" t="s">
        <v>204</v>
      </c>
      <c r="H54" s="10" t="s">
        <v>5</v>
      </c>
      <c r="I54" s="136"/>
      <c r="J54" s="134"/>
      <c r="K54" s="11">
        <v>0</v>
      </c>
      <c r="L54" s="11">
        <v>36.312267657992564</v>
      </c>
      <c r="M54" s="11">
        <v>74.639405204460999</v>
      </c>
      <c r="N54" s="11">
        <v>91.907063197026062</v>
      </c>
      <c r="O54" s="11">
        <v>23.345724907063168</v>
      </c>
      <c r="P54" s="11">
        <v>0</v>
      </c>
      <c r="Q54" s="11">
        <v>0</v>
      </c>
      <c r="R54" s="11">
        <v>42.189591078066918</v>
      </c>
      <c r="S54" s="11">
        <v>3.0148698884758365</v>
      </c>
      <c r="T54" s="11">
        <v>1.3085501858736059</v>
      </c>
      <c r="U54" s="11">
        <v>68.739776951672894</v>
      </c>
      <c r="V54" s="11">
        <v>100.20074349442385</v>
      </c>
      <c r="W54" s="12"/>
      <c r="X54" s="10" t="s">
        <v>184</v>
      </c>
      <c r="Y54" s="14" t="s">
        <v>653</v>
      </c>
      <c r="Z54" s="10" t="s">
        <v>295</v>
      </c>
      <c r="AA54" s="132" t="s">
        <v>742</v>
      </c>
      <c r="AB54" s="133" t="s">
        <v>184</v>
      </c>
      <c r="AC54" s="133" t="s">
        <v>184</v>
      </c>
      <c r="AD54" s="132">
        <v>44195</v>
      </c>
    </row>
    <row r="55" spans="1:30" s="135" customFormat="1" ht="15.5" x14ac:dyDescent="0.35">
      <c r="A55" s="10" t="s">
        <v>304</v>
      </c>
      <c r="B55" s="10" t="s">
        <v>305</v>
      </c>
      <c r="C55" s="10" t="s">
        <v>36</v>
      </c>
      <c r="D55" s="10" t="s">
        <v>194</v>
      </c>
      <c r="E55" s="13">
        <v>76837</v>
      </c>
      <c r="F55" s="10" t="s">
        <v>265</v>
      </c>
      <c r="G55" s="10" t="s">
        <v>247</v>
      </c>
      <c r="H55" s="10" t="s">
        <v>5</v>
      </c>
      <c r="I55" s="136">
        <v>2.0769230769230802</v>
      </c>
      <c r="J55" s="134"/>
      <c r="K55" s="11">
        <v>28.304832713754628</v>
      </c>
      <c r="L55" s="11">
        <v>11.490706319702603</v>
      </c>
      <c r="M55" s="11">
        <v>18.988847583643114</v>
      </c>
      <c r="N55" s="11">
        <v>48.66171003717475</v>
      </c>
      <c r="O55" s="11">
        <v>55.486988847583888</v>
      </c>
      <c r="P55" s="11">
        <v>6.6914498141263934E-2</v>
      </c>
      <c r="Q55" s="11">
        <v>0</v>
      </c>
      <c r="R55" s="11">
        <v>11.999999999999996</v>
      </c>
      <c r="S55" s="11">
        <v>3.3308550185873611</v>
      </c>
      <c r="T55" s="11">
        <v>0.71003717472118966</v>
      </c>
      <c r="U55" s="11">
        <v>88.174721189590841</v>
      </c>
      <c r="V55" s="11">
        <v>74.524163568773233</v>
      </c>
      <c r="W55" s="12"/>
      <c r="X55" s="10" t="s">
        <v>184</v>
      </c>
      <c r="Y55" s="14" t="s">
        <v>284</v>
      </c>
      <c r="Z55" s="10" t="s">
        <v>295</v>
      </c>
      <c r="AA55" s="132" t="s">
        <v>741</v>
      </c>
      <c r="AB55" s="133" t="s">
        <v>184</v>
      </c>
      <c r="AC55" s="133" t="s">
        <v>184</v>
      </c>
      <c r="AD55" s="132">
        <v>44168</v>
      </c>
    </row>
    <row r="56" spans="1:30" s="135" customFormat="1" ht="15.5" x14ac:dyDescent="0.35">
      <c r="A56" s="10" t="s">
        <v>7</v>
      </c>
      <c r="B56" s="10" t="s">
        <v>374</v>
      </c>
      <c r="C56" s="10" t="s">
        <v>375</v>
      </c>
      <c r="D56" s="10" t="s">
        <v>202</v>
      </c>
      <c r="E56" s="13">
        <v>70655</v>
      </c>
      <c r="F56" s="10" t="s">
        <v>203</v>
      </c>
      <c r="G56" s="10" t="s">
        <v>204</v>
      </c>
      <c r="H56" s="10" t="s">
        <v>5</v>
      </c>
      <c r="I56" s="136">
        <v>1.63636363636364</v>
      </c>
      <c r="J56" s="134"/>
      <c r="K56" s="11">
        <v>2.4163568773234201</v>
      </c>
      <c r="L56" s="11">
        <v>0.5204460966542751</v>
      </c>
      <c r="M56" s="11">
        <v>0.12267657992565056</v>
      </c>
      <c r="N56" s="11">
        <v>3.5241635687732344</v>
      </c>
      <c r="O56" s="11">
        <v>92.899628252788233</v>
      </c>
      <c r="P56" s="11">
        <v>0</v>
      </c>
      <c r="Q56" s="11">
        <v>0.1895910780669145</v>
      </c>
      <c r="R56" s="11">
        <v>2.2490706319702602</v>
      </c>
      <c r="S56" s="11">
        <v>0.22676579925650558</v>
      </c>
      <c r="T56" s="11">
        <v>0.59479553903345728</v>
      </c>
      <c r="U56" s="11">
        <v>93.542750929368168</v>
      </c>
      <c r="V56" s="11">
        <v>48.810408921933082</v>
      </c>
      <c r="W56" s="12">
        <v>170</v>
      </c>
      <c r="X56" s="10" t="s">
        <v>184</v>
      </c>
      <c r="Y56" s="14" t="s">
        <v>709</v>
      </c>
      <c r="Z56" s="10" t="s">
        <v>186</v>
      </c>
      <c r="AA56" s="132" t="s">
        <v>685</v>
      </c>
      <c r="AB56" s="133" t="s">
        <v>184</v>
      </c>
      <c r="AC56" s="133" t="s">
        <v>184</v>
      </c>
      <c r="AD56" s="132">
        <v>44174</v>
      </c>
    </row>
    <row r="57" spans="1:30" s="135" customFormat="1" ht="15.5" x14ac:dyDescent="0.35">
      <c r="A57" s="10" t="s">
        <v>740</v>
      </c>
      <c r="B57" s="10" t="s">
        <v>739</v>
      </c>
      <c r="C57" s="10" t="s">
        <v>179</v>
      </c>
      <c r="D57" s="10" t="s">
        <v>180</v>
      </c>
      <c r="E57" s="13">
        <v>92301</v>
      </c>
      <c r="F57" s="10" t="s">
        <v>181</v>
      </c>
      <c r="G57" s="10" t="s">
        <v>196</v>
      </c>
      <c r="H57" s="10" t="s">
        <v>183</v>
      </c>
      <c r="I57" s="136"/>
      <c r="J57" s="134"/>
      <c r="K57" s="11">
        <v>5.988847583643123</v>
      </c>
      <c r="L57" s="11">
        <v>22.680297397769525</v>
      </c>
      <c r="M57" s="11">
        <v>63.141263940520453</v>
      </c>
      <c r="N57" s="11">
        <v>83.338289962825314</v>
      </c>
      <c r="O57" s="11">
        <v>5.6208178438661713</v>
      </c>
      <c r="P57" s="11">
        <v>1.9182156133828996</v>
      </c>
      <c r="Q57" s="11">
        <v>2.4014869888475832</v>
      </c>
      <c r="R57" s="11">
        <v>59.197026022304854</v>
      </c>
      <c r="S57" s="11">
        <v>9.2899628252788098</v>
      </c>
      <c r="T57" s="11">
        <v>1.6282527881040891</v>
      </c>
      <c r="U57" s="11">
        <v>23.163568773234218</v>
      </c>
      <c r="V57" s="11">
        <v>73.185873605947975</v>
      </c>
      <c r="W57" s="12">
        <v>120</v>
      </c>
      <c r="X57" s="10" t="s">
        <v>184</v>
      </c>
      <c r="Y57" s="14" t="s">
        <v>709</v>
      </c>
      <c r="Z57" s="10" t="s">
        <v>186</v>
      </c>
      <c r="AA57" s="132" t="s">
        <v>738</v>
      </c>
      <c r="AB57" s="133" t="s">
        <v>184</v>
      </c>
      <c r="AC57" s="133" t="s">
        <v>184</v>
      </c>
      <c r="AD57" s="132">
        <v>44279</v>
      </c>
    </row>
    <row r="58" spans="1:30" s="135" customFormat="1" ht="15.5" x14ac:dyDescent="0.35">
      <c r="A58" s="10" t="s">
        <v>338</v>
      </c>
      <c r="B58" s="10" t="s">
        <v>339</v>
      </c>
      <c r="C58" s="10" t="s">
        <v>22</v>
      </c>
      <c r="D58" s="10" t="s">
        <v>266</v>
      </c>
      <c r="E58" s="13">
        <v>7201</v>
      </c>
      <c r="F58" s="10" t="s">
        <v>267</v>
      </c>
      <c r="G58" s="10" t="s">
        <v>196</v>
      </c>
      <c r="H58" s="10" t="s">
        <v>183</v>
      </c>
      <c r="I58" s="136">
        <v>2</v>
      </c>
      <c r="J58" s="134"/>
      <c r="K58" s="11">
        <v>14.104089219330859</v>
      </c>
      <c r="L58" s="11">
        <v>5.5055762081784154</v>
      </c>
      <c r="M58" s="11">
        <v>2.0223048327137523</v>
      </c>
      <c r="N58" s="11">
        <v>10.044609665427492</v>
      </c>
      <c r="O58" s="11">
        <v>72.397769516728687</v>
      </c>
      <c r="P58" s="11">
        <v>1.2304832713754648</v>
      </c>
      <c r="Q58" s="11">
        <v>6.910780669144974</v>
      </c>
      <c r="R58" s="11">
        <v>2.3048327137546467</v>
      </c>
      <c r="S58" s="11">
        <v>2.3011152416356877</v>
      </c>
      <c r="T58" s="11">
        <v>4.0966542750929369</v>
      </c>
      <c r="U58" s="11">
        <v>81.881040892193639</v>
      </c>
      <c r="V58" s="11">
        <v>40.420074349442338</v>
      </c>
      <c r="W58" s="12">
        <v>285</v>
      </c>
      <c r="X58" s="10" t="s">
        <v>184</v>
      </c>
      <c r="Y58" s="14" t="s">
        <v>709</v>
      </c>
      <c r="Z58" s="10" t="s">
        <v>186</v>
      </c>
      <c r="AA58" s="132" t="s">
        <v>728</v>
      </c>
      <c r="AB58" s="133" t="s">
        <v>184</v>
      </c>
      <c r="AC58" s="133" t="s">
        <v>184</v>
      </c>
      <c r="AD58" s="132">
        <v>44091</v>
      </c>
    </row>
    <row r="59" spans="1:30" s="135" customFormat="1" ht="15.5" x14ac:dyDescent="0.35">
      <c r="A59" s="10" t="s">
        <v>417</v>
      </c>
      <c r="B59" s="10" t="s">
        <v>418</v>
      </c>
      <c r="C59" s="10" t="s">
        <v>419</v>
      </c>
      <c r="D59" s="10" t="s">
        <v>207</v>
      </c>
      <c r="E59" s="13">
        <v>85349</v>
      </c>
      <c r="F59" s="10" t="s">
        <v>220</v>
      </c>
      <c r="G59" s="10" t="s">
        <v>204</v>
      </c>
      <c r="H59" s="10" t="s">
        <v>183</v>
      </c>
      <c r="I59" s="136"/>
      <c r="J59" s="134"/>
      <c r="K59" s="11">
        <v>0.80297397769516843</v>
      </c>
      <c r="L59" s="11">
        <v>7.063197026022304E-2</v>
      </c>
      <c r="M59" s="11">
        <v>3.717472118959108E-2</v>
      </c>
      <c r="N59" s="11">
        <v>0.80669144981412699</v>
      </c>
      <c r="O59" s="11">
        <v>68.646840148699781</v>
      </c>
      <c r="P59" s="11">
        <v>0.19702602230483274</v>
      </c>
      <c r="Q59" s="11">
        <v>19.446096654275006</v>
      </c>
      <c r="R59" s="11">
        <v>4.4609665427509299E-2</v>
      </c>
      <c r="S59" s="11">
        <v>3.7174721189591076E-3</v>
      </c>
      <c r="T59" s="11">
        <v>3.3457249070631967E-2</v>
      </c>
      <c r="U59" s="11">
        <v>89.014869888478799</v>
      </c>
      <c r="V59" s="11">
        <v>33.133828996282595</v>
      </c>
      <c r="W59" s="12">
        <v>100</v>
      </c>
      <c r="X59" s="10" t="s">
        <v>184</v>
      </c>
      <c r="Y59" s="14" t="s">
        <v>653</v>
      </c>
      <c r="Z59" s="10" t="s">
        <v>295</v>
      </c>
      <c r="AA59" s="132" t="s">
        <v>731</v>
      </c>
      <c r="AB59" s="133" t="s">
        <v>184</v>
      </c>
      <c r="AC59" s="133" t="s">
        <v>184</v>
      </c>
      <c r="AD59" s="132">
        <v>44314</v>
      </c>
    </row>
    <row r="60" spans="1:30" s="135" customFormat="1" ht="15.5" x14ac:dyDescent="0.35">
      <c r="A60" s="10" t="s">
        <v>365</v>
      </c>
      <c r="B60" s="10" t="s">
        <v>366</v>
      </c>
      <c r="C60" s="10" t="s">
        <v>367</v>
      </c>
      <c r="D60" s="10" t="s">
        <v>368</v>
      </c>
      <c r="E60" s="13">
        <v>41005</v>
      </c>
      <c r="F60" s="10" t="s">
        <v>34</v>
      </c>
      <c r="G60" s="10" t="s">
        <v>247</v>
      </c>
      <c r="H60" s="10" t="s">
        <v>183</v>
      </c>
      <c r="I60" s="134"/>
      <c r="J60" s="134"/>
      <c r="K60" s="11">
        <v>14.973977695167289</v>
      </c>
      <c r="L60" s="11">
        <v>30.159851301115246</v>
      </c>
      <c r="M60" s="11">
        <v>33.271375464683992</v>
      </c>
      <c r="N60" s="11">
        <v>67.464684014869846</v>
      </c>
      <c r="O60" s="11">
        <v>18.620817843866174</v>
      </c>
      <c r="P60" s="11">
        <v>1.6988847583643123</v>
      </c>
      <c r="Q60" s="11">
        <v>0.75464684014869898</v>
      </c>
      <c r="R60" s="11">
        <v>18.144981412639407</v>
      </c>
      <c r="S60" s="11">
        <v>7.3754646840148688</v>
      </c>
      <c r="T60" s="11">
        <v>7.2788104089219319</v>
      </c>
      <c r="U60" s="11">
        <v>55.739776951672887</v>
      </c>
      <c r="V60" s="11">
        <v>63.579925650557669</v>
      </c>
      <c r="W60" s="12"/>
      <c r="X60" s="10" t="s">
        <v>184</v>
      </c>
      <c r="Y60" s="14" t="s">
        <v>284</v>
      </c>
      <c r="Z60" s="10" t="s">
        <v>295</v>
      </c>
      <c r="AA60" s="132" t="s">
        <v>733</v>
      </c>
      <c r="AB60" s="133" t="s">
        <v>184</v>
      </c>
      <c r="AC60" s="133" t="s">
        <v>184</v>
      </c>
      <c r="AD60" s="132">
        <v>44258</v>
      </c>
    </row>
    <row r="61" spans="1:30" s="135" customFormat="1" ht="15.5" x14ac:dyDescent="0.35">
      <c r="A61" s="10" t="s">
        <v>24</v>
      </c>
      <c r="B61" s="10" t="s">
        <v>376</v>
      </c>
      <c r="C61" s="10" t="s">
        <v>35</v>
      </c>
      <c r="D61" s="10" t="s">
        <v>234</v>
      </c>
      <c r="E61" s="13">
        <v>87021</v>
      </c>
      <c r="F61" s="10" t="s">
        <v>235</v>
      </c>
      <c r="G61" s="10" t="s">
        <v>204</v>
      </c>
      <c r="H61" s="10" t="s">
        <v>5</v>
      </c>
      <c r="I61" s="134"/>
      <c r="J61" s="134"/>
      <c r="K61" s="11">
        <v>2.9033457249070631</v>
      </c>
      <c r="L61" s="11">
        <v>0.44237918215613381</v>
      </c>
      <c r="M61" s="11">
        <v>0</v>
      </c>
      <c r="N61" s="11">
        <v>3.2490706319702602</v>
      </c>
      <c r="O61" s="11">
        <v>74.159851301115239</v>
      </c>
      <c r="P61" s="11">
        <v>3.7174721189591076E-3</v>
      </c>
      <c r="Q61" s="11">
        <v>0</v>
      </c>
      <c r="R61" s="11">
        <v>0</v>
      </c>
      <c r="S61" s="11">
        <v>0</v>
      </c>
      <c r="T61" s="11">
        <v>2.003717472118959</v>
      </c>
      <c r="U61" s="11">
        <v>75.408921933085509</v>
      </c>
      <c r="V61" s="11">
        <v>39.048327137546487</v>
      </c>
      <c r="W61" s="12"/>
      <c r="X61" s="10" t="s">
        <v>184</v>
      </c>
      <c r="Y61" s="14" t="s">
        <v>709</v>
      </c>
      <c r="Z61" s="10"/>
      <c r="AA61" s="132" t="s">
        <v>737</v>
      </c>
      <c r="AB61" s="133" t="s">
        <v>184</v>
      </c>
      <c r="AC61" s="133" t="s">
        <v>184</v>
      </c>
      <c r="AD61" s="132">
        <v>44322</v>
      </c>
    </row>
    <row r="62" spans="1:30" s="135" customFormat="1" ht="15.5" x14ac:dyDescent="0.35">
      <c r="A62" s="10" t="s">
        <v>392</v>
      </c>
      <c r="B62" s="10" t="s">
        <v>393</v>
      </c>
      <c r="C62" s="10" t="s">
        <v>349</v>
      </c>
      <c r="D62" s="10" t="s">
        <v>343</v>
      </c>
      <c r="E62" s="13">
        <v>89060</v>
      </c>
      <c r="F62" s="10" t="s">
        <v>344</v>
      </c>
      <c r="G62" s="10" t="s">
        <v>204</v>
      </c>
      <c r="H62" s="10" t="s">
        <v>183</v>
      </c>
      <c r="I62" s="134"/>
      <c r="J62" s="134"/>
      <c r="K62" s="11">
        <v>8.7323420074349407</v>
      </c>
      <c r="L62" s="11">
        <v>22.977695167286257</v>
      </c>
      <c r="M62" s="11">
        <v>29.602230483271374</v>
      </c>
      <c r="N62" s="11">
        <v>58.83643122676574</v>
      </c>
      <c r="O62" s="11">
        <v>8.5018587360594768</v>
      </c>
      <c r="P62" s="11">
        <v>4.4609665427509292E-2</v>
      </c>
      <c r="Q62" s="11">
        <v>0</v>
      </c>
      <c r="R62" s="11">
        <v>30.200743494423797</v>
      </c>
      <c r="S62" s="11">
        <v>4.8104089219330843</v>
      </c>
      <c r="T62" s="11">
        <v>1.5576208178438662</v>
      </c>
      <c r="U62" s="11">
        <v>30.814126394052025</v>
      </c>
      <c r="V62" s="11">
        <v>61.092936802973938</v>
      </c>
      <c r="W62" s="12"/>
      <c r="X62" s="10" t="s">
        <v>184</v>
      </c>
      <c r="Y62" s="14" t="s">
        <v>653</v>
      </c>
      <c r="Z62" s="10" t="s">
        <v>295</v>
      </c>
      <c r="AA62" s="132" t="s">
        <v>736</v>
      </c>
      <c r="AB62" s="133" t="s">
        <v>184</v>
      </c>
      <c r="AC62" s="133" t="s">
        <v>184</v>
      </c>
      <c r="AD62" s="132">
        <v>44336</v>
      </c>
    </row>
    <row r="63" spans="1:30" s="135" customFormat="1" ht="15.5" x14ac:dyDescent="0.35">
      <c r="A63" s="10" t="s">
        <v>377</v>
      </c>
      <c r="B63" s="10" t="s">
        <v>378</v>
      </c>
      <c r="C63" s="10" t="s">
        <v>379</v>
      </c>
      <c r="D63" s="10" t="s">
        <v>380</v>
      </c>
      <c r="E63" s="13">
        <v>2863</v>
      </c>
      <c r="F63" s="10" t="s">
        <v>318</v>
      </c>
      <c r="G63" s="10" t="s">
        <v>247</v>
      </c>
      <c r="H63" s="10" t="s">
        <v>5</v>
      </c>
      <c r="I63" s="134"/>
      <c r="J63" s="134"/>
      <c r="K63" s="11">
        <v>11.475836431226767</v>
      </c>
      <c r="L63" s="11">
        <v>0</v>
      </c>
      <c r="M63" s="11">
        <v>7.4349442379182153E-3</v>
      </c>
      <c r="N63" s="11">
        <v>10.914498141263943</v>
      </c>
      <c r="O63" s="11">
        <v>52.780669144981729</v>
      </c>
      <c r="P63" s="11">
        <v>0</v>
      </c>
      <c r="Q63" s="11">
        <v>0</v>
      </c>
      <c r="R63" s="11">
        <v>3.0966542750929364</v>
      </c>
      <c r="S63" s="11">
        <v>1.754646840148699</v>
      </c>
      <c r="T63" s="11">
        <v>2.2862453531598512</v>
      </c>
      <c r="U63" s="11">
        <v>56.557620817844196</v>
      </c>
      <c r="V63" s="11">
        <v>25.36802973977694</v>
      </c>
      <c r="W63" s="12"/>
      <c r="X63" s="10" t="s">
        <v>184</v>
      </c>
      <c r="Y63" s="14" t="s">
        <v>653</v>
      </c>
      <c r="Z63" s="10" t="s">
        <v>295</v>
      </c>
      <c r="AA63" s="132" t="s">
        <v>735</v>
      </c>
      <c r="AB63" s="133" t="s">
        <v>184</v>
      </c>
      <c r="AC63" s="133" t="s">
        <v>184</v>
      </c>
      <c r="AD63" s="132">
        <v>44155</v>
      </c>
    </row>
    <row r="64" spans="1:30" s="135" customFormat="1" ht="15.5" x14ac:dyDescent="0.35">
      <c r="A64" s="10" t="s">
        <v>400</v>
      </c>
      <c r="B64" s="10" t="s">
        <v>401</v>
      </c>
      <c r="C64" s="10" t="s">
        <v>402</v>
      </c>
      <c r="D64" s="10" t="s">
        <v>403</v>
      </c>
      <c r="E64" s="13">
        <v>66845</v>
      </c>
      <c r="F64" s="10" t="s">
        <v>34</v>
      </c>
      <c r="G64" s="10" t="s">
        <v>204</v>
      </c>
      <c r="H64" s="10" t="s">
        <v>183</v>
      </c>
      <c r="I64" s="134"/>
      <c r="J64" s="134"/>
      <c r="K64" s="11">
        <v>12.520446096654274</v>
      </c>
      <c r="L64" s="11">
        <v>22.92565055762082</v>
      </c>
      <c r="M64" s="11">
        <v>19.45353159851301</v>
      </c>
      <c r="N64" s="11">
        <v>45.836431226765797</v>
      </c>
      <c r="O64" s="11">
        <v>11.018587360594795</v>
      </c>
      <c r="P64" s="11">
        <v>2.1710037174721188</v>
      </c>
      <c r="Q64" s="11">
        <v>1.9219330855018588</v>
      </c>
      <c r="R64" s="11">
        <v>17.074349442379177</v>
      </c>
      <c r="S64" s="11">
        <v>6.7955390334572483</v>
      </c>
      <c r="T64" s="11">
        <v>5.4126394052044597</v>
      </c>
      <c r="U64" s="11">
        <v>31.665427509293714</v>
      </c>
      <c r="V64" s="11">
        <v>54.25650557620817</v>
      </c>
      <c r="W64" s="12"/>
      <c r="X64" s="10" t="s">
        <v>184</v>
      </c>
      <c r="Y64" s="14" t="s">
        <v>653</v>
      </c>
      <c r="Z64" s="10" t="s">
        <v>295</v>
      </c>
      <c r="AA64" s="132" t="s">
        <v>712</v>
      </c>
      <c r="AB64" s="133" t="s">
        <v>184</v>
      </c>
      <c r="AC64" s="133" t="s">
        <v>184</v>
      </c>
      <c r="AD64" s="132">
        <v>44223</v>
      </c>
    </row>
    <row r="65" spans="1:30" s="135" customFormat="1" ht="15.5" x14ac:dyDescent="0.35">
      <c r="A65" s="10" t="s">
        <v>382</v>
      </c>
      <c r="B65" s="10" t="s">
        <v>383</v>
      </c>
      <c r="C65" s="10" t="s">
        <v>384</v>
      </c>
      <c r="D65" s="10" t="s">
        <v>340</v>
      </c>
      <c r="E65" s="13">
        <v>74647</v>
      </c>
      <c r="F65" s="10" t="s">
        <v>34</v>
      </c>
      <c r="G65" s="10" t="s">
        <v>204</v>
      </c>
      <c r="H65" s="10" t="s">
        <v>183</v>
      </c>
      <c r="I65" s="134"/>
      <c r="J65" s="134"/>
      <c r="K65" s="11">
        <v>7.2899628252788089</v>
      </c>
      <c r="L65" s="11">
        <v>16.95910780669146</v>
      </c>
      <c r="M65" s="11">
        <v>7.4275092936802984</v>
      </c>
      <c r="N65" s="11">
        <v>25.535315985130108</v>
      </c>
      <c r="O65" s="11">
        <v>31.29739776951671</v>
      </c>
      <c r="P65" s="11">
        <v>0.32713754646840149</v>
      </c>
      <c r="Q65" s="11">
        <v>2.9776951672862459</v>
      </c>
      <c r="R65" s="11">
        <v>11.914498141263945</v>
      </c>
      <c r="S65" s="11">
        <v>2.8959107806691442</v>
      </c>
      <c r="T65" s="11">
        <v>1.9814126394052045</v>
      </c>
      <c r="U65" s="11">
        <v>43.345724907063193</v>
      </c>
      <c r="V65" s="11">
        <v>41.747211895910766</v>
      </c>
      <c r="W65" s="12"/>
      <c r="X65" s="10" t="s">
        <v>184</v>
      </c>
      <c r="Y65" s="14" t="s">
        <v>709</v>
      </c>
      <c r="Z65" s="10" t="s">
        <v>186</v>
      </c>
      <c r="AA65" s="132" t="s">
        <v>734</v>
      </c>
      <c r="AB65" s="133" t="s">
        <v>184</v>
      </c>
      <c r="AC65" s="133" t="s">
        <v>184</v>
      </c>
      <c r="AD65" s="132">
        <v>44119</v>
      </c>
    </row>
    <row r="66" spans="1:30" s="135" customFormat="1" ht="15.5" x14ac:dyDescent="0.35">
      <c r="A66" s="10" t="s">
        <v>357</v>
      </c>
      <c r="B66" s="10" t="s">
        <v>358</v>
      </c>
      <c r="C66" s="10" t="s">
        <v>359</v>
      </c>
      <c r="D66" s="10" t="s">
        <v>360</v>
      </c>
      <c r="E66" s="13">
        <v>49014</v>
      </c>
      <c r="F66" s="10" t="s">
        <v>355</v>
      </c>
      <c r="G66" s="10" t="s">
        <v>204</v>
      </c>
      <c r="H66" s="10" t="s">
        <v>183</v>
      </c>
      <c r="I66" s="134"/>
      <c r="J66" s="134"/>
      <c r="K66" s="11">
        <v>11.866171003717474</v>
      </c>
      <c r="L66" s="11">
        <v>20.092936802973984</v>
      </c>
      <c r="M66" s="11">
        <v>16.342007434944236</v>
      </c>
      <c r="N66" s="11">
        <v>49.472118959107846</v>
      </c>
      <c r="O66" s="11">
        <v>8.9591078066914491</v>
      </c>
      <c r="P66" s="11">
        <v>0.5018587360594795</v>
      </c>
      <c r="Q66" s="11">
        <v>0.2899628252788104</v>
      </c>
      <c r="R66" s="11">
        <v>24.3382899628253</v>
      </c>
      <c r="S66" s="11">
        <v>10.234200743494423</v>
      </c>
      <c r="T66" s="11">
        <v>3.0074349442379176</v>
      </c>
      <c r="U66" s="11">
        <v>21.643122676579932</v>
      </c>
      <c r="V66" s="11">
        <v>53.992565055762121</v>
      </c>
      <c r="W66" s="12">
        <v>75</v>
      </c>
      <c r="X66" s="10" t="s">
        <v>184</v>
      </c>
      <c r="Y66" s="14" t="s">
        <v>653</v>
      </c>
      <c r="Z66" s="10" t="s">
        <v>295</v>
      </c>
      <c r="AA66" s="132" t="s">
        <v>733</v>
      </c>
      <c r="AB66" s="133" t="s">
        <v>184</v>
      </c>
      <c r="AC66" s="133" t="s">
        <v>184</v>
      </c>
      <c r="AD66" s="132">
        <v>44258</v>
      </c>
    </row>
    <row r="67" spans="1:30" s="135" customFormat="1" ht="15.5" x14ac:dyDescent="0.35">
      <c r="A67" s="10" t="s">
        <v>345</v>
      </c>
      <c r="B67" s="10" t="s">
        <v>346</v>
      </c>
      <c r="C67" s="10" t="s">
        <v>347</v>
      </c>
      <c r="D67" s="10" t="s">
        <v>286</v>
      </c>
      <c r="E67" s="13">
        <v>18428</v>
      </c>
      <c r="F67" s="10" t="s">
        <v>287</v>
      </c>
      <c r="G67" s="10" t="s">
        <v>204</v>
      </c>
      <c r="H67" s="10" t="s">
        <v>5</v>
      </c>
      <c r="I67" s="134"/>
      <c r="J67" s="134"/>
      <c r="K67" s="11">
        <v>4.2490706319702607</v>
      </c>
      <c r="L67" s="11">
        <v>21.914498141263941</v>
      </c>
      <c r="M67" s="11">
        <v>22.141263940520453</v>
      </c>
      <c r="N67" s="11">
        <v>37.929368029739784</v>
      </c>
      <c r="O67" s="11">
        <v>17.152416356877314</v>
      </c>
      <c r="P67" s="11">
        <v>3.7174721189591076E-3</v>
      </c>
      <c r="Q67" s="11">
        <v>0</v>
      </c>
      <c r="R67" s="11">
        <v>13.721189591078065</v>
      </c>
      <c r="S67" s="11">
        <v>5.3754646840148697</v>
      </c>
      <c r="T67" s="11">
        <v>4.7360594795539033</v>
      </c>
      <c r="U67" s="11">
        <v>31.252788104089216</v>
      </c>
      <c r="V67" s="11">
        <v>34.695167286245365</v>
      </c>
      <c r="W67" s="12">
        <v>100</v>
      </c>
      <c r="X67" s="10" t="s">
        <v>184</v>
      </c>
      <c r="Y67" s="14" t="s">
        <v>709</v>
      </c>
      <c r="Z67" s="10" t="s">
        <v>186</v>
      </c>
      <c r="AA67" s="132" t="s">
        <v>732</v>
      </c>
      <c r="AB67" s="133" t="s">
        <v>184</v>
      </c>
      <c r="AC67" s="133" t="s">
        <v>184</v>
      </c>
      <c r="AD67" s="132">
        <v>44307</v>
      </c>
    </row>
    <row r="68" spans="1:30" s="135" customFormat="1" ht="15.5" x14ac:dyDescent="0.35">
      <c r="A68" s="10" t="s">
        <v>426</v>
      </c>
      <c r="B68" s="10" t="s">
        <v>427</v>
      </c>
      <c r="C68" s="10" t="s">
        <v>12</v>
      </c>
      <c r="D68" s="10" t="s">
        <v>428</v>
      </c>
      <c r="E68" s="13">
        <v>47834</v>
      </c>
      <c r="F68" s="10" t="s">
        <v>34</v>
      </c>
      <c r="G68" s="10" t="s">
        <v>247</v>
      </c>
      <c r="H68" s="10" t="s">
        <v>183</v>
      </c>
      <c r="I68" s="134"/>
      <c r="J68" s="134"/>
      <c r="K68" s="11">
        <v>7.9256505576208101</v>
      </c>
      <c r="L68" s="11">
        <v>18.022304832713779</v>
      </c>
      <c r="M68" s="11">
        <v>17.914498141263937</v>
      </c>
      <c r="N68" s="11">
        <v>33.836431226765974</v>
      </c>
      <c r="O68" s="11">
        <v>16.98141263940521</v>
      </c>
      <c r="P68" s="11">
        <v>1.1970260223048328</v>
      </c>
      <c r="Q68" s="11">
        <v>0.65799256505576209</v>
      </c>
      <c r="R68" s="11">
        <v>4.914498141263941</v>
      </c>
      <c r="S68" s="11">
        <v>1.6579925650557623</v>
      </c>
      <c r="T68" s="11">
        <v>2.0855018587360594</v>
      </c>
      <c r="U68" s="11">
        <v>44.014869888475999</v>
      </c>
      <c r="V68" s="11">
        <v>38.453531598513173</v>
      </c>
      <c r="W68" s="12"/>
      <c r="X68" s="10" t="s">
        <v>184</v>
      </c>
      <c r="Y68" s="14" t="s">
        <v>248</v>
      </c>
      <c r="Z68" s="10" t="s">
        <v>186</v>
      </c>
      <c r="AA68" s="132" t="s">
        <v>731</v>
      </c>
      <c r="AB68" s="133" t="s">
        <v>184</v>
      </c>
      <c r="AC68" s="133" t="s">
        <v>184</v>
      </c>
      <c r="AD68" s="132">
        <v>44539</v>
      </c>
    </row>
    <row r="69" spans="1:30" s="135" customFormat="1" ht="15.5" x14ac:dyDescent="0.35">
      <c r="A69" s="10" t="s">
        <v>31</v>
      </c>
      <c r="B69" s="10" t="s">
        <v>348</v>
      </c>
      <c r="C69" s="10" t="s">
        <v>349</v>
      </c>
      <c r="D69" s="10" t="s">
        <v>343</v>
      </c>
      <c r="E69" s="13">
        <v>89060</v>
      </c>
      <c r="F69" s="10" t="s">
        <v>344</v>
      </c>
      <c r="G69" s="10" t="s">
        <v>247</v>
      </c>
      <c r="H69" s="10" t="s">
        <v>183</v>
      </c>
      <c r="I69" s="134"/>
      <c r="J69" s="134"/>
      <c r="K69" s="11">
        <v>4.7434944237918213</v>
      </c>
      <c r="L69" s="11">
        <v>1.6208178438661711</v>
      </c>
      <c r="M69" s="11">
        <v>1.4869888475836431E-2</v>
      </c>
      <c r="N69" s="11">
        <v>5.5947955390334574</v>
      </c>
      <c r="O69" s="11">
        <v>32.249070631970248</v>
      </c>
      <c r="P69" s="11">
        <v>0.61710037174721188</v>
      </c>
      <c r="Q69" s="11">
        <v>12.851301115241609</v>
      </c>
      <c r="R69" s="11">
        <v>1.3308550185873607</v>
      </c>
      <c r="S69" s="11">
        <v>1.3754646840148699</v>
      </c>
      <c r="T69" s="11">
        <v>0.75464684014869887</v>
      </c>
      <c r="U69" s="11">
        <v>47.851301115241583</v>
      </c>
      <c r="V69" s="11">
        <v>16.189591078066915</v>
      </c>
      <c r="W69" s="12"/>
      <c r="X69" s="10" t="s">
        <v>184</v>
      </c>
      <c r="Y69" s="14" t="s">
        <v>248</v>
      </c>
      <c r="Z69" s="10" t="s">
        <v>186</v>
      </c>
      <c r="AA69" s="132" t="s">
        <v>727</v>
      </c>
      <c r="AB69" s="133" t="s">
        <v>184</v>
      </c>
      <c r="AC69" s="133" t="s">
        <v>184</v>
      </c>
      <c r="AD69" s="132">
        <v>44154</v>
      </c>
    </row>
    <row r="70" spans="1:30" s="135" customFormat="1" ht="15.5" x14ac:dyDescent="0.35">
      <c r="A70" s="10" t="s">
        <v>47</v>
      </c>
      <c r="B70" s="10" t="s">
        <v>309</v>
      </c>
      <c r="C70" s="10" t="s">
        <v>310</v>
      </c>
      <c r="D70" s="10" t="s">
        <v>180</v>
      </c>
      <c r="E70" s="13">
        <v>93301</v>
      </c>
      <c r="F70" s="10" t="s">
        <v>311</v>
      </c>
      <c r="G70" s="10" t="s">
        <v>196</v>
      </c>
      <c r="H70" s="10" t="s">
        <v>183</v>
      </c>
      <c r="I70" s="134"/>
      <c r="J70" s="134"/>
      <c r="K70" s="11">
        <v>0</v>
      </c>
      <c r="L70" s="11">
        <v>18.055762081784387</v>
      </c>
      <c r="M70" s="11">
        <v>33.211895910780676</v>
      </c>
      <c r="N70" s="11">
        <v>50.840148698884761</v>
      </c>
      <c r="O70" s="11">
        <v>0.42750929368029739</v>
      </c>
      <c r="P70" s="11">
        <v>0</v>
      </c>
      <c r="Q70" s="11">
        <v>0</v>
      </c>
      <c r="R70" s="11">
        <v>31.903345724907073</v>
      </c>
      <c r="S70" s="11">
        <v>2.8066914498141262</v>
      </c>
      <c r="T70" s="11">
        <v>0</v>
      </c>
      <c r="U70" s="11">
        <v>16.557620817843869</v>
      </c>
      <c r="V70" s="11">
        <v>44.486988847583653</v>
      </c>
      <c r="W70" s="12">
        <v>320</v>
      </c>
      <c r="X70" s="10" t="s">
        <v>184</v>
      </c>
      <c r="Y70" s="14" t="s">
        <v>709</v>
      </c>
      <c r="Z70" s="10" t="s">
        <v>186</v>
      </c>
      <c r="AA70" s="132" t="s">
        <v>730</v>
      </c>
      <c r="AB70" s="133" t="s">
        <v>184</v>
      </c>
      <c r="AC70" s="133" t="s">
        <v>184</v>
      </c>
      <c r="AD70" s="132">
        <v>44118</v>
      </c>
    </row>
    <row r="71" spans="1:30" s="135" customFormat="1" ht="15.5" x14ac:dyDescent="0.35">
      <c r="A71" s="10" t="s">
        <v>420</v>
      </c>
      <c r="B71" s="10" t="s">
        <v>421</v>
      </c>
      <c r="C71" s="10" t="s">
        <v>422</v>
      </c>
      <c r="D71" s="10" t="s">
        <v>321</v>
      </c>
      <c r="E71" s="13">
        <v>56201</v>
      </c>
      <c r="F71" s="10" t="s">
        <v>322</v>
      </c>
      <c r="G71" s="10" t="s">
        <v>204</v>
      </c>
      <c r="H71" s="10" t="s">
        <v>183</v>
      </c>
      <c r="I71" s="134"/>
      <c r="J71" s="134"/>
      <c r="K71" s="11">
        <v>4.5204460966542745</v>
      </c>
      <c r="L71" s="11">
        <v>26.301115241635678</v>
      </c>
      <c r="M71" s="11">
        <v>14.223048327137548</v>
      </c>
      <c r="N71" s="11">
        <v>35.118959107806688</v>
      </c>
      <c r="O71" s="11">
        <v>9.0223048327137541</v>
      </c>
      <c r="P71" s="11">
        <v>3.4869888475836417</v>
      </c>
      <c r="Q71" s="11">
        <v>0.91449814126394047</v>
      </c>
      <c r="R71" s="11">
        <v>22.881040892193315</v>
      </c>
      <c r="S71" s="11">
        <v>2.6951672862453533</v>
      </c>
      <c r="T71" s="11">
        <v>0.55390334572490707</v>
      </c>
      <c r="U71" s="11">
        <v>22.412639405204459</v>
      </c>
      <c r="V71" s="11">
        <v>41.107806691449802</v>
      </c>
      <c r="W71" s="12"/>
      <c r="X71" s="10" t="s">
        <v>184</v>
      </c>
      <c r="Y71" s="14" t="s">
        <v>284</v>
      </c>
      <c r="Z71" s="10"/>
      <c r="AA71" s="132" t="s">
        <v>729</v>
      </c>
      <c r="AB71" s="133" t="s">
        <v>184</v>
      </c>
      <c r="AC71" s="133" t="s">
        <v>184</v>
      </c>
      <c r="AD71" s="132">
        <v>43657</v>
      </c>
    </row>
    <row r="72" spans="1:30" s="135" customFormat="1" ht="15.5" x14ac:dyDescent="0.35">
      <c r="A72" s="10" t="s">
        <v>6</v>
      </c>
      <c r="B72" s="10" t="s">
        <v>178</v>
      </c>
      <c r="C72" s="10" t="s">
        <v>179</v>
      </c>
      <c r="D72" s="10" t="s">
        <v>180</v>
      </c>
      <c r="E72" s="13">
        <v>92301</v>
      </c>
      <c r="F72" s="10" t="s">
        <v>181</v>
      </c>
      <c r="G72" s="10" t="s">
        <v>196</v>
      </c>
      <c r="H72" s="10" t="s">
        <v>183</v>
      </c>
      <c r="I72" s="134"/>
      <c r="J72" s="134"/>
      <c r="K72" s="11">
        <v>1.8624535315985131</v>
      </c>
      <c r="L72" s="11">
        <v>8.3122676579925638</v>
      </c>
      <c r="M72" s="11">
        <v>34.156133828996282</v>
      </c>
      <c r="N72" s="11">
        <v>39.847583643122682</v>
      </c>
      <c r="O72" s="11">
        <v>3.0557620817843869</v>
      </c>
      <c r="P72" s="11">
        <v>4.7918215613382902</v>
      </c>
      <c r="Q72" s="11">
        <v>0.45724907063197023</v>
      </c>
      <c r="R72" s="11">
        <v>33.721189591078073</v>
      </c>
      <c r="S72" s="11">
        <v>6.9962825278810401</v>
      </c>
      <c r="T72" s="11">
        <v>0.80669144981412644</v>
      </c>
      <c r="U72" s="11">
        <v>6.6282527881040894</v>
      </c>
      <c r="V72" s="11">
        <v>43.34944237918215</v>
      </c>
      <c r="W72" s="12">
        <v>1455</v>
      </c>
      <c r="X72" s="10" t="s">
        <v>184</v>
      </c>
      <c r="Y72" s="14" t="s">
        <v>709</v>
      </c>
      <c r="Z72" s="10" t="s">
        <v>186</v>
      </c>
      <c r="AA72" s="132" t="s">
        <v>662</v>
      </c>
      <c r="AB72" s="133" t="s">
        <v>184</v>
      </c>
      <c r="AC72" s="133" t="s">
        <v>184</v>
      </c>
      <c r="AD72" s="132">
        <v>44155</v>
      </c>
    </row>
    <row r="73" spans="1:30" s="135" customFormat="1" ht="15.5" x14ac:dyDescent="0.35">
      <c r="A73" s="10" t="s">
        <v>404</v>
      </c>
      <c r="B73" s="10" t="s">
        <v>405</v>
      </c>
      <c r="C73" s="10" t="s">
        <v>406</v>
      </c>
      <c r="D73" s="10" t="s">
        <v>286</v>
      </c>
      <c r="E73" s="13">
        <v>17745</v>
      </c>
      <c r="F73" s="10" t="s">
        <v>287</v>
      </c>
      <c r="G73" s="10" t="s">
        <v>247</v>
      </c>
      <c r="H73" s="10" t="s">
        <v>5</v>
      </c>
      <c r="I73" s="134"/>
      <c r="J73" s="134"/>
      <c r="K73" s="11">
        <v>7.3382899628252778</v>
      </c>
      <c r="L73" s="11">
        <v>17.468401486988849</v>
      </c>
      <c r="M73" s="11">
        <v>17.56505576208178</v>
      </c>
      <c r="N73" s="11">
        <v>42.375464684014851</v>
      </c>
      <c r="O73" s="11">
        <v>2.483271375464684</v>
      </c>
      <c r="P73" s="11">
        <v>0.11524163568773235</v>
      </c>
      <c r="Q73" s="11">
        <v>0</v>
      </c>
      <c r="R73" s="11">
        <v>18.929368029739777</v>
      </c>
      <c r="S73" s="11">
        <v>4.921933085501859</v>
      </c>
      <c r="T73" s="11">
        <v>2.1486988847583643</v>
      </c>
      <c r="U73" s="11">
        <v>18.973977695167285</v>
      </c>
      <c r="V73" s="11">
        <v>41.022304832713743</v>
      </c>
      <c r="W73" s="12"/>
      <c r="X73" s="10" t="s">
        <v>184</v>
      </c>
      <c r="Y73" s="14" t="s">
        <v>653</v>
      </c>
      <c r="Z73" s="10" t="s">
        <v>295</v>
      </c>
      <c r="AA73" s="132" t="s">
        <v>728</v>
      </c>
      <c r="AB73" s="133" t="s">
        <v>184</v>
      </c>
      <c r="AC73" s="133" t="s">
        <v>184</v>
      </c>
      <c r="AD73" s="132">
        <v>44160</v>
      </c>
    </row>
    <row r="74" spans="1:30" s="135" customFormat="1" ht="15.5" x14ac:dyDescent="0.35">
      <c r="A74" s="10" t="s">
        <v>13</v>
      </c>
      <c r="B74" s="10" t="s">
        <v>307</v>
      </c>
      <c r="C74" s="10" t="s">
        <v>308</v>
      </c>
      <c r="D74" s="10" t="s">
        <v>207</v>
      </c>
      <c r="E74" s="13">
        <v>85232</v>
      </c>
      <c r="F74" s="10" t="s">
        <v>208</v>
      </c>
      <c r="G74" s="10" t="s">
        <v>328</v>
      </c>
      <c r="H74" s="10" t="s">
        <v>5</v>
      </c>
      <c r="I74" s="134"/>
      <c r="J74" s="134"/>
      <c r="K74" s="11">
        <v>7.4163568773233015</v>
      </c>
      <c r="L74" s="11">
        <v>6.0185873605947231</v>
      </c>
      <c r="M74" s="11">
        <v>4.9033457249070302</v>
      </c>
      <c r="N74" s="11">
        <v>14.866171003717222</v>
      </c>
      <c r="O74" s="11">
        <v>26.130111524164956</v>
      </c>
      <c r="P74" s="11">
        <v>0.47583643122676605</v>
      </c>
      <c r="Q74" s="11">
        <v>2.5873605947955118</v>
      </c>
      <c r="R74" s="11">
        <v>3.2044609665427188</v>
      </c>
      <c r="S74" s="11">
        <v>0.76951672862453702</v>
      </c>
      <c r="T74" s="11">
        <v>0.7881040892193325</v>
      </c>
      <c r="U74" s="11">
        <v>39.297397769518639</v>
      </c>
      <c r="V74" s="11">
        <v>26.096654275093915</v>
      </c>
      <c r="W74" s="12"/>
      <c r="X74" s="10" t="s">
        <v>205</v>
      </c>
      <c r="Y74" s="14"/>
      <c r="Z74" s="10"/>
      <c r="AA74" s="132"/>
      <c r="AB74" s="133" t="s">
        <v>205</v>
      </c>
      <c r="AC74" s="133" t="s">
        <v>205</v>
      </c>
      <c r="AD74" s="132"/>
    </row>
    <row r="75" spans="1:30" s="135" customFormat="1" ht="15.5" x14ac:dyDescent="0.35">
      <c r="A75" s="10" t="s">
        <v>341</v>
      </c>
      <c r="B75" s="10" t="s">
        <v>342</v>
      </c>
      <c r="C75" s="10" t="s">
        <v>45</v>
      </c>
      <c r="D75" s="10" t="s">
        <v>343</v>
      </c>
      <c r="E75" s="13">
        <v>89015</v>
      </c>
      <c r="F75" s="10" t="s">
        <v>344</v>
      </c>
      <c r="G75" s="10" t="s">
        <v>247</v>
      </c>
      <c r="H75" s="10" t="s">
        <v>183</v>
      </c>
      <c r="I75" s="134"/>
      <c r="J75" s="134"/>
      <c r="K75" s="11">
        <v>7.2788104089219274</v>
      </c>
      <c r="L75" s="11">
        <v>11.338289962825277</v>
      </c>
      <c r="M75" s="11">
        <v>8.1524163568773211</v>
      </c>
      <c r="N75" s="11">
        <v>23.193308550185883</v>
      </c>
      <c r="O75" s="11">
        <v>14.802973977695174</v>
      </c>
      <c r="P75" s="11">
        <v>2.7918215613382902</v>
      </c>
      <c r="Q75" s="11">
        <v>0.45724907063197046</v>
      </c>
      <c r="R75" s="11">
        <v>10.936802973977692</v>
      </c>
      <c r="S75" s="11">
        <v>2.0260223048327139</v>
      </c>
      <c r="T75" s="11">
        <v>1.1412639405204463</v>
      </c>
      <c r="U75" s="11">
        <v>27.141263940520513</v>
      </c>
      <c r="V75" s="11">
        <v>27.416356877323512</v>
      </c>
      <c r="W75" s="12"/>
      <c r="X75" s="10" t="s">
        <v>184</v>
      </c>
      <c r="Y75" s="14" t="s">
        <v>284</v>
      </c>
      <c r="Z75" s="10" t="s">
        <v>295</v>
      </c>
      <c r="AA75" s="132" t="s">
        <v>727</v>
      </c>
      <c r="AB75" s="133" t="s">
        <v>184</v>
      </c>
      <c r="AC75" s="133" t="s">
        <v>184</v>
      </c>
      <c r="AD75" s="132">
        <v>44155</v>
      </c>
    </row>
    <row r="76" spans="1:30" s="135" customFormat="1" ht="15.5" x14ac:dyDescent="0.35">
      <c r="A76" s="10" t="s">
        <v>14</v>
      </c>
      <c r="B76" s="10" t="s">
        <v>415</v>
      </c>
      <c r="C76" s="10" t="s">
        <v>416</v>
      </c>
      <c r="D76" s="10" t="s">
        <v>354</v>
      </c>
      <c r="E76" s="13">
        <v>44883</v>
      </c>
      <c r="F76" s="10" t="s">
        <v>355</v>
      </c>
      <c r="G76" s="10" t="s">
        <v>204</v>
      </c>
      <c r="H76" s="10" t="s">
        <v>183</v>
      </c>
      <c r="I76" s="134"/>
      <c r="J76" s="134"/>
      <c r="K76" s="11">
        <v>4.7063197026022312</v>
      </c>
      <c r="L76" s="11">
        <v>15.866171003717477</v>
      </c>
      <c r="M76" s="11">
        <v>14.211895910780665</v>
      </c>
      <c r="N76" s="11">
        <v>28.390334572490708</v>
      </c>
      <c r="O76" s="11">
        <v>4.0594795539033459</v>
      </c>
      <c r="P76" s="11">
        <v>3.3791821561338287</v>
      </c>
      <c r="Q76" s="11">
        <v>0.86617100371747213</v>
      </c>
      <c r="R76" s="11">
        <v>16.847583643122675</v>
      </c>
      <c r="S76" s="11">
        <v>5.7620817843866181</v>
      </c>
      <c r="T76" s="11">
        <v>2.6877323420074353</v>
      </c>
      <c r="U76" s="11">
        <v>11.397769516728625</v>
      </c>
      <c r="V76" s="11">
        <v>33.260223048327141</v>
      </c>
      <c r="W76" s="12"/>
      <c r="X76" s="10" t="s">
        <v>184</v>
      </c>
      <c r="Y76" s="14" t="s">
        <v>284</v>
      </c>
      <c r="Z76" s="10" t="s">
        <v>295</v>
      </c>
      <c r="AA76" s="132" t="s">
        <v>726</v>
      </c>
      <c r="AB76" s="133" t="s">
        <v>184</v>
      </c>
      <c r="AC76" s="133" t="s">
        <v>184</v>
      </c>
      <c r="AD76" s="132">
        <v>44209</v>
      </c>
    </row>
    <row r="77" spans="1:30" s="135" customFormat="1" ht="15.5" x14ac:dyDescent="0.35">
      <c r="A77" s="10" t="s">
        <v>369</v>
      </c>
      <c r="B77" s="10" t="s">
        <v>370</v>
      </c>
      <c r="C77" s="10" t="s">
        <v>371</v>
      </c>
      <c r="D77" s="10" t="s">
        <v>356</v>
      </c>
      <c r="E77" s="13">
        <v>53039</v>
      </c>
      <c r="F77" s="10" t="s">
        <v>34</v>
      </c>
      <c r="G77" s="10" t="s">
        <v>247</v>
      </c>
      <c r="H77" s="10" t="s">
        <v>183</v>
      </c>
      <c r="I77" s="134"/>
      <c r="J77" s="134"/>
      <c r="K77" s="11">
        <v>2.7211895910780663</v>
      </c>
      <c r="L77" s="11">
        <v>10.13382899628253</v>
      </c>
      <c r="M77" s="11">
        <v>17.617100371747217</v>
      </c>
      <c r="N77" s="11">
        <v>28.750929368029759</v>
      </c>
      <c r="O77" s="11">
        <v>5.6691449814126367</v>
      </c>
      <c r="P77" s="11">
        <v>0.87732342007434938</v>
      </c>
      <c r="Q77" s="11">
        <v>5.5762081784386616E-2</v>
      </c>
      <c r="R77" s="11">
        <v>9.721189591078069</v>
      </c>
      <c r="S77" s="11">
        <v>4.063197026022304</v>
      </c>
      <c r="T77" s="11">
        <v>1.8327137546468399</v>
      </c>
      <c r="U77" s="11">
        <v>19.736059479553909</v>
      </c>
      <c r="V77" s="11">
        <v>28.784386617100402</v>
      </c>
      <c r="W77" s="12"/>
      <c r="X77" s="10" t="s">
        <v>184</v>
      </c>
      <c r="Y77" s="14" t="s">
        <v>284</v>
      </c>
      <c r="Z77" s="10" t="s">
        <v>295</v>
      </c>
      <c r="AA77" s="132" t="s">
        <v>722</v>
      </c>
      <c r="AB77" s="133" t="s">
        <v>184</v>
      </c>
      <c r="AC77" s="133" t="s">
        <v>184</v>
      </c>
      <c r="AD77" s="132">
        <v>44302</v>
      </c>
    </row>
    <row r="78" spans="1:30" s="135" customFormat="1" ht="15.5" x14ac:dyDescent="0.35">
      <c r="A78" s="10" t="s">
        <v>312</v>
      </c>
      <c r="B78" s="10" t="s">
        <v>313</v>
      </c>
      <c r="C78" s="10" t="s">
        <v>314</v>
      </c>
      <c r="D78" s="10" t="s">
        <v>194</v>
      </c>
      <c r="E78" s="13">
        <v>76642</v>
      </c>
      <c r="F78" s="10" t="s">
        <v>239</v>
      </c>
      <c r="G78" s="10" t="s">
        <v>247</v>
      </c>
      <c r="H78" s="10" t="s">
        <v>5</v>
      </c>
      <c r="I78" s="134"/>
      <c r="J78" s="134"/>
      <c r="K78" s="11">
        <v>0.30855018587360594</v>
      </c>
      <c r="L78" s="11">
        <v>0.50557620817843862</v>
      </c>
      <c r="M78" s="11">
        <v>7.8066914498141265E-2</v>
      </c>
      <c r="N78" s="11">
        <v>1.2862453531598514</v>
      </c>
      <c r="O78" s="11">
        <v>30.17843866171005</v>
      </c>
      <c r="P78" s="11">
        <v>0</v>
      </c>
      <c r="Q78" s="11">
        <v>0</v>
      </c>
      <c r="R78" s="11">
        <v>0.11524163568773234</v>
      </c>
      <c r="S78" s="11">
        <v>0.22304832713754646</v>
      </c>
      <c r="T78" s="11">
        <v>0.16728624535315983</v>
      </c>
      <c r="U78" s="11">
        <v>30.959107806691463</v>
      </c>
      <c r="V78" s="11">
        <v>18.907063197026034</v>
      </c>
      <c r="W78" s="12"/>
      <c r="X78" s="10" t="s">
        <v>184</v>
      </c>
      <c r="Y78" s="14" t="s">
        <v>284</v>
      </c>
      <c r="Z78" s="10" t="s">
        <v>295</v>
      </c>
      <c r="AA78" s="132" t="s">
        <v>725</v>
      </c>
      <c r="AB78" s="133" t="s">
        <v>184</v>
      </c>
      <c r="AC78" s="133" t="s">
        <v>184</v>
      </c>
      <c r="AD78" s="132">
        <v>44105</v>
      </c>
    </row>
    <row r="79" spans="1:30" s="135" customFormat="1" ht="15.5" x14ac:dyDescent="0.35">
      <c r="A79" s="10" t="s">
        <v>388</v>
      </c>
      <c r="B79" s="10" t="s">
        <v>389</v>
      </c>
      <c r="C79" s="10" t="s">
        <v>390</v>
      </c>
      <c r="D79" s="10" t="s">
        <v>391</v>
      </c>
      <c r="E79" s="13">
        <v>3820</v>
      </c>
      <c r="F79" s="10" t="s">
        <v>318</v>
      </c>
      <c r="G79" s="10" t="s">
        <v>204</v>
      </c>
      <c r="H79" s="10" t="s">
        <v>183</v>
      </c>
      <c r="I79" s="134"/>
      <c r="J79" s="134"/>
      <c r="K79" s="11">
        <v>1.8252788104089217</v>
      </c>
      <c r="L79" s="11">
        <v>7.3977695167286246</v>
      </c>
      <c r="M79" s="11">
        <v>15.256505576208179</v>
      </c>
      <c r="N79" s="11">
        <v>16.947955390334574</v>
      </c>
      <c r="O79" s="11">
        <v>5.3308550185873615</v>
      </c>
      <c r="P79" s="11">
        <v>1.8624535315985129</v>
      </c>
      <c r="Q79" s="11">
        <v>0.47211895910780666</v>
      </c>
      <c r="R79" s="11">
        <v>9.7063197026022294</v>
      </c>
      <c r="S79" s="11">
        <v>1.1486988847583643</v>
      </c>
      <c r="T79" s="11">
        <v>0.37174721189591081</v>
      </c>
      <c r="U79" s="11">
        <v>13.386617100371748</v>
      </c>
      <c r="V79" s="11">
        <v>19.602230483271374</v>
      </c>
      <c r="W79" s="12"/>
      <c r="X79" s="10" t="s">
        <v>184</v>
      </c>
      <c r="Y79" s="14" t="s">
        <v>248</v>
      </c>
      <c r="Z79" s="10" t="s">
        <v>186</v>
      </c>
      <c r="AA79" s="132" t="s">
        <v>724</v>
      </c>
      <c r="AB79" s="133" t="s">
        <v>184</v>
      </c>
      <c r="AC79" s="133" t="s">
        <v>184</v>
      </c>
      <c r="AD79" s="132">
        <v>44175</v>
      </c>
    </row>
    <row r="80" spans="1:30" s="135" customFormat="1" ht="15.5" x14ac:dyDescent="0.35">
      <c r="A80" s="10" t="s">
        <v>21</v>
      </c>
      <c r="B80" s="10" t="s">
        <v>398</v>
      </c>
      <c r="C80" s="10" t="s">
        <v>399</v>
      </c>
      <c r="D80" s="10" t="s">
        <v>360</v>
      </c>
      <c r="E80" s="13">
        <v>48161</v>
      </c>
      <c r="F80" s="10" t="s">
        <v>355</v>
      </c>
      <c r="G80" s="10" t="s">
        <v>204</v>
      </c>
      <c r="H80" s="10" t="s">
        <v>5</v>
      </c>
      <c r="I80" s="134"/>
      <c r="J80" s="134"/>
      <c r="K80" s="11">
        <v>5.2081784386617107</v>
      </c>
      <c r="L80" s="11">
        <v>5.5613382899628245</v>
      </c>
      <c r="M80" s="11">
        <v>3.8661710037174726</v>
      </c>
      <c r="N80" s="11">
        <v>16.397769516728623</v>
      </c>
      <c r="O80" s="11">
        <v>5.6840148698884763</v>
      </c>
      <c r="P80" s="11">
        <v>0</v>
      </c>
      <c r="Q80" s="11">
        <v>0</v>
      </c>
      <c r="R80" s="11">
        <v>8.1412639405204441</v>
      </c>
      <c r="S80" s="11">
        <v>2.1152416356877324</v>
      </c>
      <c r="T80" s="11">
        <v>6.3197026022304842E-2</v>
      </c>
      <c r="U80" s="11">
        <v>11.762081784386613</v>
      </c>
      <c r="V80" s="11">
        <v>20.38289962825278</v>
      </c>
      <c r="W80" s="12"/>
      <c r="X80" s="10" t="s">
        <v>184</v>
      </c>
      <c r="Y80" s="14" t="s">
        <v>653</v>
      </c>
      <c r="Z80" s="10" t="s">
        <v>295</v>
      </c>
      <c r="AA80" s="132" t="s">
        <v>723</v>
      </c>
      <c r="AB80" s="133" t="s">
        <v>184</v>
      </c>
      <c r="AC80" s="133" t="s">
        <v>184</v>
      </c>
      <c r="AD80" s="132">
        <v>44195</v>
      </c>
    </row>
    <row r="81" spans="1:30" s="135" customFormat="1" ht="15.5" x14ac:dyDescent="0.35">
      <c r="A81" s="10" t="s">
        <v>423</v>
      </c>
      <c r="B81" s="10" t="s">
        <v>424</v>
      </c>
      <c r="C81" s="10" t="s">
        <v>425</v>
      </c>
      <c r="D81" s="10" t="s">
        <v>321</v>
      </c>
      <c r="E81" s="13">
        <v>56007</v>
      </c>
      <c r="F81" s="10" t="s">
        <v>322</v>
      </c>
      <c r="G81" s="10" t="s">
        <v>204</v>
      </c>
      <c r="H81" s="10" t="s">
        <v>5</v>
      </c>
      <c r="I81" s="134"/>
      <c r="J81" s="134"/>
      <c r="K81" s="11">
        <v>0.98884758364312275</v>
      </c>
      <c r="L81" s="11">
        <v>10.241635687732341</v>
      </c>
      <c r="M81" s="11">
        <v>2.1524163568773234</v>
      </c>
      <c r="N81" s="11">
        <v>10.8364312267658</v>
      </c>
      <c r="O81" s="11">
        <v>9.9628252788104099</v>
      </c>
      <c r="P81" s="11">
        <v>0</v>
      </c>
      <c r="Q81" s="11">
        <v>0</v>
      </c>
      <c r="R81" s="11">
        <v>3.0483271375464684</v>
      </c>
      <c r="S81" s="11">
        <v>2.04089219330855</v>
      </c>
      <c r="T81" s="11">
        <v>9.6654275092936809E-2</v>
      </c>
      <c r="U81" s="11">
        <v>15.613382899628258</v>
      </c>
      <c r="V81" s="11">
        <v>16.371747211895912</v>
      </c>
      <c r="W81" s="12"/>
      <c r="X81" s="10" t="s">
        <v>184</v>
      </c>
      <c r="Y81" s="14" t="s">
        <v>653</v>
      </c>
      <c r="Z81" s="10" t="s">
        <v>295</v>
      </c>
      <c r="AA81" s="132" t="s">
        <v>722</v>
      </c>
      <c r="AB81" s="133" t="s">
        <v>184</v>
      </c>
      <c r="AC81" s="133" t="s">
        <v>184</v>
      </c>
      <c r="AD81" s="132">
        <v>44302</v>
      </c>
    </row>
    <row r="82" spans="1:30" s="135" customFormat="1" ht="15.5" x14ac:dyDescent="0.35">
      <c r="A82" s="10" t="s">
        <v>721</v>
      </c>
      <c r="B82" s="10" t="s">
        <v>720</v>
      </c>
      <c r="C82" s="10" t="s">
        <v>719</v>
      </c>
      <c r="D82" s="10" t="s">
        <v>37</v>
      </c>
      <c r="E82" s="13">
        <v>21613</v>
      </c>
      <c r="F82" s="10" t="s">
        <v>361</v>
      </c>
      <c r="G82" s="10" t="s">
        <v>204</v>
      </c>
      <c r="H82" s="10" t="s">
        <v>183</v>
      </c>
      <c r="I82" s="134"/>
      <c r="J82" s="134"/>
      <c r="K82" s="11">
        <v>7.434944237918216E-2</v>
      </c>
      <c r="L82" s="11">
        <v>7.100371747211895</v>
      </c>
      <c r="M82" s="11">
        <v>12.09665427509294</v>
      </c>
      <c r="N82" s="11">
        <v>15.899628252788105</v>
      </c>
      <c r="O82" s="11">
        <v>3.3717472118959106</v>
      </c>
      <c r="P82" s="11">
        <v>0</v>
      </c>
      <c r="Q82" s="11">
        <v>0</v>
      </c>
      <c r="R82" s="11">
        <v>4.5613382899628263</v>
      </c>
      <c r="S82" s="11">
        <v>0.61710037174721188</v>
      </c>
      <c r="T82" s="11">
        <v>0.81040892193308556</v>
      </c>
      <c r="U82" s="11">
        <v>13.282527881040894</v>
      </c>
      <c r="V82" s="11">
        <v>13.769516728624536</v>
      </c>
      <c r="W82" s="12"/>
      <c r="X82" s="10" t="s">
        <v>184</v>
      </c>
      <c r="Y82" s="14" t="s">
        <v>653</v>
      </c>
      <c r="Z82" s="10" t="s">
        <v>295</v>
      </c>
      <c r="AA82" s="132" t="s">
        <v>692</v>
      </c>
      <c r="AB82" s="133" t="s">
        <v>184</v>
      </c>
      <c r="AC82" s="133" t="s">
        <v>184</v>
      </c>
      <c r="AD82" s="132">
        <v>43908</v>
      </c>
    </row>
    <row r="83" spans="1:30" s="135" customFormat="1" ht="15.5" x14ac:dyDescent="0.35">
      <c r="A83" s="10" t="s">
        <v>43</v>
      </c>
      <c r="B83" s="10" t="s">
        <v>429</v>
      </c>
      <c r="C83" s="10" t="s">
        <v>430</v>
      </c>
      <c r="D83" s="10" t="s">
        <v>354</v>
      </c>
      <c r="E83" s="13">
        <v>44024</v>
      </c>
      <c r="F83" s="10" t="s">
        <v>355</v>
      </c>
      <c r="G83" s="10" t="s">
        <v>247</v>
      </c>
      <c r="H83" s="10" t="s">
        <v>183</v>
      </c>
      <c r="I83" s="134"/>
      <c r="J83" s="134"/>
      <c r="K83" s="11">
        <v>1.8066914498141262</v>
      </c>
      <c r="L83" s="11">
        <v>6.8810408921933082</v>
      </c>
      <c r="M83" s="11">
        <v>5.2676579925650548</v>
      </c>
      <c r="N83" s="11">
        <v>12.866171003717474</v>
      </c>
      <c r="O83" s="11">
        <v>2.029739776951673</v>
      </c>
      <c r="P83" s="11">
        <v>0.77323420074349447</v>
      </c>
      <c r="Q83" s="11">
        <v>1.0260223048327137</v>
      </c>
      <c r="R83" s="11">
        <v>7.5799256505576214</v>
      </c>
      <c r="S83" s="11">
        <v>2.6654275092936803</v>
      </c>
      <c r="T83" s="11">
        <v>1.4646840148698885</v>
      </c>
      <c r="U83" s="11">
        <v>4.9851301115241631</v>
      </c>
      <c r="V83" s="11">
        <v>12.657992565055762</v>
      </c>
      <c r="W83" s="12"/>
      <c r="X83" s="10" t="s">
        <v>184</v>
      </c>
      <c r="Y83" s="14" t="s">
        <v>284</v>
      </c>
      <c r="Z83" s="10" t="s">
        <v>295</v>
      </c>
      <c r="AA83" s="132" t="s">
        <v>718</v>
      </c>
      <c r="AB83" s="133" t="s">
        <v>184</v>
      </c>
      <c r="AC83" s="133" t="s">
        <v>184</v>
      </c>
      <c r="AD83" s="132">
        <v>44175</v>
      </c>
    </row>
    <row r="84" spans="1:30" s="135" customFormat="1" ht="18.5" x14ac:dyDescent="0.35">
      <c r="A84" s="10" t="s">
        <v>717</v>
      </c>
      <c r="B84" s="10" t="s">
        <v>716</v>
      </c>
      <c r="C84" s="10" t="s">
        <v>414</v>
      </c>
      <c r="D84" s="10" t="s">
        <v>286</v>
      </c>
      <c r="E84" s="13">
        <v>19533</v>
      </c>
      <c r="F84" s="10" t="s">
        <v>287</v>
      </c>
      <c r="G84" s="10" t="s">
        <v>182</v>
      </c>
      <c r="H84" s="10" t="s">
        <v>10</v>
      </c>
      <c r="I84" s="134"/>
      <c r="J84" s="134"/>
      <c r="K84" s="11">
        <v>0</v>
      </c>
      <c r="L84" s="11">
        <v>0</v>
      </c>
      <c r="M84" s="11">
        <v>0</v>
      </c>
      <c r="N84" s="11">
        <v>0</v>
      </c>
      <c r="O84" s="11">
        <v>0</v>
      </c>
      <c r="P84" s="11">
        <v>5.5762081784386616E-2</v>
      </c>
      <c r="Q84" s="11">
        <v>16.033457249070576</v>
      </c>
      <c r="R84" s="11">
        <v>5.204460966542751E-2</v>
      </c>
      <c r="S84" s="11">
        <v>0</v>
      </c>
      <c r="T84" s="11">
        <v>5.5762081784386616E-2</v>
      </c>
      <c r="U84" s="11">
        <v>15.981412639405153</v>
      </c>
      <c r="V84" s="11">
        <v>6.9702602230483324</v>
      </c>
      <c r="W84" s="12">
        <v>78</v>
      </c>
      <c r="X84" s="10" t="s">
        <v>205</v>
      </c>
      <c r="Y84" s="14"/>
      <c r="Z84" s="10"/>
      <c r="AA84" s="132" t="s">
        <v>289</v>
      </c>
      <c r="AB84" s="133" t="s">
        <v>205</v>
      </c>
      <c r="AC84" s="133" t="s">
        <v>205</v>
      </c>
      <c r="AD84" s="132"/>
    </row>
    <row r="85" spans="1:30" s="135" customFormat="1" ht="15.5" x14ac:dyDescent="0.35">
      <c r="A85" s="10" t="s">
        <v>394</v>
      </c>
      <c r="B85" s="10" t="s">
        <v>395</v>
      </c>
      <c r="C85" s="10" t="s">
        <v>396</v>
      </c>
      <c r="D85" s="10" t="s">
        <v>397</v>
      </c>
      <c r="E85" s="13">
        <v>68801</v>
      </c>
      <c r="F85" s="10" t="s">
        <v>322</v>
      </c>
      <c r="G85" s="10" t="s">
        <v>204</v>
      </c>
      <c r="H85" s="10" t="s">
        <v>183</v>
      </c>
      <c r="I85" s="134"/>
      <c r="J85" s="134"/>
      <c r="K85" s="11">
        <v>2.550185873605948</v>
      </c>
      <c r="L85" s="11">
        <v>5.4981412639405223</v>
      </c>
      <c r="M85" s="11">
        <v>6.8959107806691442</v>
      </c>
      <c r="N85" s="11">
        <v>13.684014869888472</v>
      </c>
      <c r="O85" s="11">
        <v>0.28624535315985133</v>
      </c>
      <c r="P85" s="11">
        <v>1.6282527881040894</v>
      </c>
      <c r="Q85" s="11">
        <v>7.0631970260223054E-2</v>
      </c>
      <c r="R85" s="11">
        <v>1.4609665427509295</v>
      </c>
      <c r="S85" s="11">
        <v>0.78438661710037172</v>
      </c>
      <c r="T85" s="11">
        <v>1.4237918215613383</v>
      </c>
      <c r="U85" s="11">
        <v>11.999999999999995</v>
      </c>
      <c r="V85" s="11">
        <v>13.769516728624534</v>
      </c>
      <c r="W85" s="12"/>
      <c r="X85" s="10" t="s">
        <v>184</v>
      </c>
      <c r="Y85" s="14" t="s">
        <v>653</v>
      </c>
      <c r="Z85" s="10"/>
      <c r="AA85" s="132" t="s">
        <v>715</v>
      </c>
      <c r="AB85" s="133" t="s">
        <v>184</v>
      </c>
      <c r="AC85" s="133" t="s">
        <v>184</v>
      </c>
      <c r="AD85" s="132">
        <v>44434</v>
      </c>
    </row>
    <row r="86" spans="1:30" s="135" customFormat="1" ht="15.5" x14ac:dyDescent="0.35">
      <c r="A86" s="10" t="s">
        <v>411</v>
      </c>
      <c r="B86" s="10" t="s">
        <v>412</v>
      </c>
      <c r="C86" s="10" t="s">
        <v>413</v>
      </c>
      <c r="D86" s="10" t="s">
        <v>360</v>
      </c>
      <c r="E86" s="13">
        <v>48060</v>
      </c>
      <c r="F86" s="10" t="s">
        <v>355</v>
      </c>
      <c r="G86" s="10" t="s">
        <v>204</v>
      </c>
      <c r="H86" s="10" t="s">
        <v>5</v>
      </c>
      <c r="I86" s="134"/>
      <c r="J86" s="134"/>
      <c r="K86" s="11">
        <v>2.2713754646840152</v>
      </c>
      <c r="L86" s="11">
        <v>4.2193308550185877</v>
      </c>
      <c r="M86" s="11">
        <v>2.2304832713754648</v>
      </c>
      <c r="N86" s="11">
        <v>9.7063197026022259</v>
      </c>
      <c r="O86" s="11">
        <v>2.8364312267657992</v>
      </c>
      <c r="P86" s="11">
        <v>0</v>
      </c>
      <c r="Q86" s="11">
        <v>0</v>
      </c>
      <c r="R86" s="11">
        <v>5.7174721189591073</v>
      </c>
      <c r="S86" s="11">
        <v>0.74721189591078074</v>
      </c>
      <c r="T86" s="11">
        <v>1.0408921933085502</v>
      </c>
      <c r="U86" s="11">
        <v>5.0371747211895919</v>
      </c>
      <c r="V86" s="11">
        <v>12.282527881040888</v>
      </c>
      <c r="W86" s="12"/>
      <c r="X86" s="10" t="s">
        <v>184</v>
      </c>
      <c r="Y86" s="14" t="s">
        <v>248</v>
      </c>
      <c r="Z86" s="10" t="s">
        <v>186</v>
      </c>
      <c r="AA86" s="132" t="s">
        <v>714</v>
      </c>
      <c r="AB86" s="133" t="s">
        <v>184</v>
      </c>
      <c r="AC86" s="133" t="s">
        <v>184</v>
      </c>
      <c r="AD86" s="132">
        <v>43769</v>
      </c>
    </row>
    <row r="87" spans="1:30" s="135" customFormat="1" ht="15.5" x14ac:dyDescent="0.35">
      <c r="A87" s="10" t="s">
        <v>505</v>
      </c>
      <c r="B87" s="10" t="s">
        <v>506</v>
      </c>
      <c r="C87" s="10" t="s">
        <v>507</v>
      </c>
      <c r="D87" s="10" t="s">
        <v>410</v>
      </c>
      <c r="E87" s="13">
        <v>51501</v>
      </c>
      <c r="F87" s="10" t="s">
        <v>322</v>
      </c>
      <c r="G87" s="10" t="s">
        <v>247</v>
      </c>
      <c r="H87" s="10" t="s">
        <v>183</v>
      </c>
      <c r="I87" s="134"/>
      <c r="J87" s="134"/>
      <c r="K87" s="11">
        <v>1.1784386617100371</v>
      </c>
      <c r="L87" s="11">
        <v>4.5836431226765804</v>
      </c>
      <c r="M87" s="11">
        <v>5.7026022304832695</v>
      </c>
      <c r="N87" s="11">
        <v>11.944237918215613</v>
      </c>
      <c r="O87" s="11">
        <v>0.52416356877323422</v>
      </c>
      <c r="P87" s="11">
        <v>3.7174721189591076E-3</v>
      </c>
      <c r="Q87" s="11">
        <v>0</v>
      </c>
      <c r="R87" s="11">
        <v>1.7509293680297393</v>
      </c>
      <c r="S87" s="11">
        <v>1.5464684014869887</v>
      </c>
      <c r="T87" s="11">
        <v>1.520446096654275</v>
      </c>
      <c r="U87" s="11">
        <v>7.6542750929368033</v>
      </c>
      <c r="V87" s="11">
        <v>11.371747211895906</v>
      </c>
      <c r="W87" s="12"/>
      <c r="X87" s="10" t="s">
        <v>184</v>
      </c>
      <c r="Y87" s="14" t="s">
        <v>653</v>
      </c>
      <c r="Z87" s="10"/>
      <c r="AA87" s="132" t="s">
        <v>713</v>
      </c>
      <c r="AB87" s="133" t="s">
        <v>184</v>
      </c>
      <c r="AC87" s="133" t="s">
        <v>184</v>
      </c>
      <c r="AD87" s="132">
        <v>43202</v>
      </c>
    </row>
    <row r="88" spans="1:30" s="135" customFormat="1" ht="15.5" x14ac:dyDescent="0.35">
      <c r="A88" s="10" t="s">
        <v>385</v>
      </c>
      <c r="B88" s="10" t="s">
        <v>386</v>
      </c>
      <c r="C88" s="10" t="s">
        <v>387</v>
      </c>
      <c r="D88" s="10" t="s">
        <v>194</v>
      </c>
      <c r="E88" s="13">
        <v>79521</v>
      </c>
      <c r="F88" s="10" t="s">
        <v>265</v>
      </c>
      <c r="G88" s="10" t="s">
        <v>247</v>
      </c>
      <c r="H88" s="10" t="s">
        <v>183</v>
      </c>
      <c r="I88" s="134"/>
      <c r="J88" s="134"/>
      <c r="K88" s="11">
        <v>2.0483271375464689</v>
      </c>
      <c r="L88" s="11">
        <v>1.1784386617100371</v>
      </c>
      <c r="M88" s="11">
        <v>1.4089219330855018</v>
      </c>
      <c r="N88" s="11">
        <v>2.7583643122676578</v>
      </c>
      <c r="O88" s="11">
        <v>0.59479553903345728</v>
      </c>
      <c r="P88" s="11">
        <v>4.8327137546468404E-2</v>
      </c>
      <c r="Q88" s="11">
        <v>8.4832713754646889</v>
      </c>
      <c r="R88" s="11">
        <v>1.9442379182156133</v>
      </c>
      <c r="S88" s="11">
        <v>0.21933085501858735</v>
      </c>
      <c r="T88" s="11">
        <v>0.39405204460966542</v>
      </c>
      <c r="U88" s="11">
        <v>9.3271375464684052</v>
      </c>
      <c r="V88" s="11">
        <v>7.1226765799256517</v>
      </c>
      <c r="W88" s="12"/>
      <c r="X88" s="10" t="s">
        <v>184</v>
      </c>
      <c r="Y88" s="14" t="s">
        <v>653</v>
      </c>
      <c r="Z88" s="10" t="s">
        <v>295</v>
      </c>
      <c r="AA88" s="132" t="s">
        <v>712</v>
      </c>
      <c r="AB88" s="133" t="s">
        <v>184</v>
      </c>
      <c r="AC88" s="133" t="s">
        <v>184</v>
      </c>
      <c r="AD88" s="132">
        <v>44125</v>
      </c>
    </row>
    <row r="89" spans="1:30" s="135" customFormat="1" ht="15.5" x14ac:dyDescent="0.35">
      <c r="A89" s="10" t="s">
        <v>440</v>
      </c>
      <c r="B89" s="10" t="s">
        <v>441</v>
      </c>
      <c r="C89" s="10" t="s">
        <v>442</v>
      </c>
      <c r="D89" s="10" t="s">
        <v>410</v>
      </c>
      <c r="E89" s="13">
        <v>50313</v>
      </c>
      <c r="F89" s="10" t="s">
        <v>322</v>
      </c>
      <c r="G89" s="10" t="s">
        <v>247</v>
      </c>
      <c r="H89" s="10" t="s">
        <v>183</v>
      </c>
      <c r="I89" s="134"/>
      <c r="J89" s="134"/>
      <c r="K89" s="11">
        <v>2.1338289962825279</v>
      </c>
      <c r="L89" s="11">
        <v>3.520446096654275</v>
      </c>
      <c r="M89" s="11">
        <v>4.6914498141263934</v>
      </c>
      <c r="N89" s="11">
        <v>10.159851301115241</v>
      </c>
      <c r="O89" s="11">
        <v>0.91078066914498146</v>
      </c>
      <c r="P89" s="11">
        <v>0</v>
      </c>
      <c r="Q89" s="11">
        <v>0</v>
      </c>
      <c r="R89" s="11">
        <v>5.6840148698884754</v>
      </c>
      <c r="S89" s="11">
        <v>1.0743494423791822</v>
      </c>
      <c r="T89" s="11">
        <v>0.24535315985130113</v>
      </c>
      <c r="U89" s="11">
        <v>4.066914498141263</v>
      </c>
      <c r="V89" s="11">
        <v>10.342007434944236</v>
      </c>
      <c r="W89" s="12"/>
      <c r="X89" s="10" t="s">
        <v>184</v>
      </c>
      <c r="Y89" s="14" t="s">
        <v>284</v>
      </c>
      <c r="Z89" s="10" t="s">
        <v>295</v>
      </c>
      <c r="AA89" s="132" t="s">
        <v>711</v>
      </c>
      <c r="AB89" s="133" t="s">
        <v>184</v>
      </c>
      <c r="AC89" s="133" t="s">
        <v>184</v>
      </c>
      <c r="AD89" s="132">
        <v>43678</v>
      </c>
    </row>
    <row r="90" spans="1:30" s="135" customFormat="1" ht="15.5" x14ac:dyDescent="0.35">
      <c r="A90" s="10" t="s">
        <v>19</v>
      </c>
      <c r="B90" s="10" t="s">
        <v>319</v>
      </c>
      <c r="C90" s="10" t="s">
        <v>320</v>
      </c>
      <c r="D90" s="10" t="s">
        <v>321</v>
      </c>
      <c r="E90" s="13">
        <v>55330</v>
      </c>
      <c r="F90" s="10" t="s">
        <v>322</v>
      </c>
      <c r="G90" s="10" t="s">
        <v>204</v>
      </c>
      <c r="H90" s="10" t="s">
        <v>183</v>
      </c>
      <c r="I90" s="134"/>
      <c r="J90" s="134"/>
      <c r="K90" s="11">
        <v>0.55762081784386619</v>
      </c>
      <c r="L90" s="11">
        <v>4.8401486988847582</v>
      </c>
      <c r="M90" s="11">
        <v>5.0780669144981418</v>
      </c>
      <c r="N90" s="11">
        <v>9.9516728624535364</v>
      </c>
      <c r="O90" s="11">
        <v>0.39033457249070624</v>
      </c>
      <c r="P90" s="11">
        <v>0.1449814126394052</v>
      </c>
      <c r="Q90" s="11">
        <v>0</v>
      </c>
      <c r="R90" s="11">
        <v>5.5204460966542745</v>
      </c>
      <c r="S90" s="11">
        <v>0.4200743494423792</v>
      </c>
      <c r="T90" s="11">
        <v>0</v>
      </c>
      <c r="U90" s="11">
        <v>4.5464684014869885</v>
      </c>
      <c r="V90" s="11">
        <v>9.0111524163568806</v>
      </c>
      <c r="W90" s="12"/>
      <c r="X90" s="10" t="s">
        <v>184</v>
      </c>
      <c r="Y90" s="14" t="s">
        <v>653</v>
      </c>
      <c r="Z90" s="10"/>
      <c r="AA90" s="132" t="s">
        <v>710</v>
      </c>
      <c r="AB90" s="133" t="s">
        <v>184</v>
      </c>
      <c r="AC90" s="133" t="s">
        <v>184</v>
      </c>
      <c r="AD90" s="132">
        <v>44217</v>
      </c>
    </row>
    <row r="91" spans="1:30" s="135" customFormat="1" ht="15.5" x14ac:dyDescent="0.35">
      <c r="A91" s="10" t="s">
        <v>446</v>
      </c>
      <c r="B91" s="10" t="s">
        <v>447</v>
      </c>
      <c r="C91" s="10" t="s">
        <v>448</v>
      </c>
      <c r="D91" s="10" t="s">
        <v>194</v>
      </c>
      <c r="E91" s="13">
        <v>78380</v>
      </c>
      <c r="F91" s="10" t="s">
        <v>679</v>
      </c>
      <c r="G91" s="10" t="s">
        <v>247</v>
      </c>
      <c r="H91" s="10" t="s">
        <v>5</v>
      </c>
      <c r="I91" s="134"/>
      <c r="J91" s="134"/>
      <c r="K91" s="11">
        <v>4.4907063197025954</v>
      </c>
      <c r="L91" s="11">
        <v>1.4014869888475838</v>
      </c>
      <c r="M91" s="11">
        <v>0.58364312267657992</v>
      </c>
      <c r="N91" s="11">
        <v>3.4721189591078012</v>
      </c>
      <c r="O91" s="11">
        <v>4.0260223048327068</v>
      </c>
      <c r="P91" s="11">
        <v>0.30855018587360594</v>
      </c>
      <c r="Q91" s="11">
        <v>1.9330855018587363</v>
      </c>
      <c r="R91" s="11">
        <v>0.62453531598513023</v>
      </c>
      <c r="S91" s="11">
        <v>0.43122676579925656</v>
      </c>
      <c r="T91" s="11">
        <v>0.30855018587360594</v>
      </c>
      <c r="U91" s="11">
        <v>8.375464684014835</v>
      </c>
      <c r="V91" s="11">
        <v>8.0111524163568486</v>
      </c>
      <c r="W91" s="12"/>
      <c r="X91" s="10" t="s">
        <v>184</v>
      </c>
      <c r="Y91" s="14" t="s">
        <v>653</v>
      </c>
      <c r="Z91" s="10"/>
      <c r="AA91" s="132" t="s">
        <v>678</v>
      </c>
      <c r="AB91" s="133" t="s">
        <v>184</v>
      </c>
      <c r="AC91" s="133" t="s">
        <v>184</v>
      </c>
      <c r="AD91" s="132">
        <v>43839</v>
      </c>
    </row>
    <row r="92" spans="1:30" s="135" customFormat="1" ht="15.5" x14ac:dyDescent="0.35">
      <c r="A92" s="10" t="s">
        <v>435</v>
      </c>
      <c r="B92" s="10" t="s">
        <v>436</v>
      </c>
      <c r="C92" s="10" t="s">
        <v>437</v>
      </c>
      <c r="D92" s="10" t="s">
        <v>438</v>
      </c>
      <c r="E92" s="13">
        <v>96819</v>
      </c>
      <c r="F92" s="10" t="s">
        <v>311</v>
      </c>
      <c r="G92" s="10" t="s">
        <v>439</v>
      </c>
      <c r="H92" s="10" t="s">
        <v>183</v>
      </c>
      <c r="I92" s="134"/>
      <c r="J92" s="134"/>
      <c r="K92" s="11">
        <v>4.029739776951673</v>
      </c>
      <c r="L92" s="11">
        <v>0.26022304832713755</v>
      </c>
      <c r="M92" s="11">
        <v>4.2936802973977697</v>
      </c>
      <c r="N92" s="11">
        <v>6.2602230483271377</v>
      </c>
      <c r="O92" s="11">
        <v>0.62453531598513012</v>
      </c>
      <c r="P92" s="11">
        <v>1.6245353159851301</v>
      </c>
      <c r="Q92" s="11">
        <v>0.762081784386617</v>
      </c>
      <c r="R92" s="11">
        <v>6.7249070631970271</v>
      </c>
      <c r="S92" s="11">
        <v>0.68773234200743505</v>
      </c>
      <c r="T92" s="11">
        <v>0</v>
      </c>
      <c r="U92" s="11">
        <v>1.8587360594795539</v>
      </c>
      <c r="V92" s="11">
        <v>8.814126394052046</v>
      </c>
      <c r="W92" s="12"/>
      <c r="X92" s="10" t="s">
        <v>205</v>
      </c>
      <c r="Y92" s="14"/>
      <c r="Z92" s="10"/>
      <c r="AA92" s="132"/>
      <c r="AB92" s="133" t="s">
        <v>205</v>
      </c>
      <c r="AC92" s="133" t="s">
        <v>205</v>
      </c>
      <c r="AD92" s="132"/>
    </row>
    <row r="93" spans="1:30" s="135" customFormat="1" ht="15.5" x14ac:dyDescent="0.35">
      <c r="A93" s="10" t="s">
        <v>268</v>
      </c>
      <c r="B93" s="10" t="s">
        <v>269</v>
      </c>
      <c r="C93" s="10" t="s">
        <v>270</v>
      </c>
      <c r="D93" s="10" t="s">
        <v>271</v>
      </c>
      <c r="E93" s="13">
        <v>23901</v>
      </c>
      <c r="F93" s="10" t="s">
        <v>272</v>
      </c>
      <c r="G93" s="10" t="s">
        <v>182</v>
      </c>
      <c r="H93" s="10" t="s">
        <v>5</v>
      </c>
      <c r="I93" s="134"/>
      <c r="J93" s="134"/>
      <c r="K93" s="11">
        <v>0</v>
      </c>
      <c r="L93" s="11">
        <v>3.6022304832713754</v>
      </c>
      <c r="M93" s="11">
        <v>5.4572490706319696</v>
      </c>
      <c r="N93" s="11">
        <v>9.0594795539033441</v>
      </c>
      <c r="O93" s="11">
        <v>0</v>
      </c>
      <c r="P93" s="11">
        <v>0</v>
      </c>
      <c r="Q93" s="11">
        <v>0</v>
      </c>
      <c r="R93" s="11">
        <v>3.3940520446096651</v>
      </c>
      <c r="S93" s="11">
        <v>0.84758364312267653</v>
      </c>
      <c r="T93" s="11">
        <v>0</v>
      </c>
      <c r="U93" s="11">
        <v>4.8178438661710032</v>
      </c>
      <c r="V93" s="11">
        <v>8.2118959107806688</v>
      </c>
      <c r="W93" s="12">
        <v>500</v>
      </c>
      <c r="X93" s="10" t="s">
        <v>184</v>
      </c>
      <c r="Y93" s="14" t="s">
        <v>709</v>
      </c>
      <c r="Z93" s="10"/>
      <c r="AA93" s="132" t="s">
        <v>674</v>
      </c>
      <c r="AB93" s="133" t="s">
        <v>184</v>
      </c>
      <c r="AC93" s="133" t="s">
        <v>184</v>
      </c>
      <c r="AD93" s="132">
        <v>44251</v>
      </c>
    </row>
    <row r="94" spans="1:30" s="135" customFormat="1" ht="15.5" x14ac:dyDescent="0.35">
      <c r="A94" s="10" t="s">
        <v>431</v>
      </c>
      <c r="B94" s="10" t="s">
        <v>432</v>
      </c>
      <c r="C94" s="10" t="s">
        <v>433</v>
      </c>
      <c r="D94" s="10" t="s">
        <v>434</v>
      </c>
      <c r="E94" s="13">
        <v>27253</v>
      </c>
      <c r="F94" s="10" t="s">
        <v>191</v>
      </c>
      <c r="G94" s="10" t="s">
        <v>204</v>
      </c>
      <c r="H94" s="10" t="s">
        <v>183</v>
      </c>
      <c r="I94" s="134"/>
      <c r="J94" s="134"/>
      <c r="K94" s="11">
        <v>0.66542750929368122</v>
      </c>
      <c r="L94" s="11">
        <v>2.9962825278810357</v>
      </c>
      <c r="M94" s="11">
        <v>3.4684014869888369</v>
      </c>
      <c r="N94" s="11">
        <v>6.791821561338244</v>
      </c>
      <c r="O94" s="11">
        <v>0.68029739776951725</v>
      </c>
      <c r="P94" s="11">
        <v>0</v>
      </c>
      <c r="Q94" s="11">
        <v>1.8587360594795536E-2</v>
      </c>
      <c r="R94" s="11">
        <v>0.46468401486988847</v>
      </c>
      <c r="S94" s="11">
        <v>0.10408921933085502</v>
      </c>
      <c r="T94" s="11">
        <v>7.4349442379182153E-3</v>
      </c>
      <c r="U94" s="11">
        <v>6.9144981412638922</v>
      </c>
      <c r="V94" s="11">
        <v>6.8996282527880615</v>
      </c>
      <c r="W94" s="12">
        <v>50</v>
      </c>
      <c r="X94" s="10" t="s">
        <v>184</v>
      </c>
      <c r="Y94" s="14" t="s">
        <v>284</v>
      </c>
      <c r="Z94" s="10" t="s">
        <v>295</v>
      </c>
      <c r="AA94" s="132" t="s">
        <v>708</v>
      </c>
      <c r="AB94" s="133" t="s">
        <v>184</v>
      </c>
      <c r="AC94" s="133" t="s">
        <v>184</v>
      </c>
      <c r="AD94" s="132">
        <v>44364</v>
      </c>
    </row>
    <row r="95" spans="1:30" s="135" customFormat="1" ht="15.5" x14ac:dyDescent="0.35">
      <c r="A95" s="10" t="s">
        <v>461</v>
      </c>
      <c r="B95" s="10" t="s">
        <v>462</v>
      </c>
      <c r="C95" s="10" t="s">
        <v>463</v>
      </c>
      <c r="D95" s="10" t="s">
        <v>343</v>
      </c>
      <c r="E95" s="13">
        <v>89512</v>
      </c>
      <c r="F95" s="10" t="s">
        <v>344</v>
      </c>
      <c r="G95" s="10" t="s">
        <v>247</v>
      </c>
      <c r="H95" s="10" t="s">
        <v>183</v>
      </c>
      <c r="I95" s="134"/>
      <c r="J95" s="134"/>
      <c r="K95" s="11">
        <v>0.79182156133828996</v>
      </c>
      <c r="L95" s="11">
        <v>1.7620817843866168</v>
      </c>
      <c r="M95" s="11">
        <v>4.256505576208176</v>
      </c>
      <c r="N95" s="11">
        <v>6.8104089219330834</v>
      </c>
      <c r="O95" s="11">
        <v>0.31970260223048325</v>
      </c>
      <c r="P95" s="11">
        <v>1.858736059479554E-2</v>
      </c>
      <c r="Q95" s="11">
        <v>4.4609665427509292E-2</v>
      </c>
      <c r="R95" s="11">
        <v>2.0631970260223049</v>
      </c>
      <c r="S95" s="11">
        <v>0.21561338289962828</v>
      </c>
      <c r="T95" s="11">
        <v>0</v>
      </c>
      <c r="U95" s="11">
        <v>4.9144981412639366</v>
      </c>
      <c r="V95" s="11">
        <v>6.9405204460966532</v>
      </c>
      <c r="W95" s="12"/>
      <c r="X95" s="10" t="s">
        <v>184</v>
      </c>
      <c r="Y95" s="14" t="s">
        <v>653</v>
      </c>
      <c r="Z95" s="10"/>
      <c r="AA95" s="132" t="s">
        <v>707</v>
      </c>
      <c r="AB95" s="133" t="s">
        <v>184</v>
      </c>
      <c r="AC95" s="133" t="s">
        <v>184</v>
      </c>
      <c r="AD95" s="132">
        <v>44119</v>
      </c>
    </row>
    <row r="96" spans="1:30" s="135" customFormat="1" ht="15.5" x14ac:dyDescent="0.35">
      <c r="A96" s="10" t="s">
        <v>483</v>
      </c>
      <c r="B96" s="10" t="s">
        <v>484</v>
      </c>
      <c r="C96" s="10" t="s">
        <v>485</v>
      </c>
      <c r="D96" s="10" t="s">
        <v>486</v>
      </c>
      <c r="E96" s="13">
        <v>96910</v>
      </c>
      <c r="F96" s="10" t="s">
        <v>311</v>
      </c>
      <c r="G96" s="10" t="s">
        <v>247</v>
      </c>
      <c r="H96" s="10" t="s">
        <v>183</v>
      </c>
      <c r="I96" s="134"/>
      <c r="J96" s="134"/>
      <c r="K96" s="11">
        <v>0.74349442379182151</v>
      </c>
      <c r="L96" s="11">
        <v>4.1635687732342008</v>
      </c>
      <c r="M96" s="11">
        <v>1.6133828996282529</v>
      </c>
      <c r="N96" s="11">
        <v>6.5204460966542745</v>
      </c>
      <c r="O96" s="11">
        <v>0</v>
      </c>
      <c r="P96" s="11">
        <v>0</v>
      </c>
      <c r="Q96" s="11">
        <v>0</v>
      </c>
      <c r="R96" s="11">
        <v>5.2973977695167287</v>
      </c>
      <c r="S96" s="11">
        <v>1.2230483271375463</v>
      </c>
      <c r="T96" s="11">
        <v>0</v>
      </c>
      <c r="U96" s="11">
        <v>0</v>
      </c>
      <c r="V96" s="11">
        <v>5.8810408921933082</v>
      </c>
      <c r="W96" s="12"/>
      <c r="X96" s="10" t="s">
        <v>205</v>
      </c>
      <c r="Y96" s="14"/>
      <c r="Z96" s="10"/>
      <c r="AA96" s="132"/>
      <c r="AB96" s="133" t="s">
        <v>205</v>
      </c>
      <c r="AC96" s="133" t="s">
        <v>205</v>
      </c>
      <c r="AD96" s="132"/>
    </row>
    <row r="97" spans="1:30" s="135" customFormat="1" ht="15.5" x14ac:dyDescent="0.35">
      <c r="A97" s="10" t="s">
        <v>706</v>
      </c>
      <c r="B97" s="10" t="s">
        <v>705</v>
      </c>
      <c r="C97" s="10" t="s">
        <v>704</v>
      </c>
      <c r="D97" s="10" t="s">
        <v>293</v>
      </c>
      <c r="E97" s="13">
        <v>12901</v>
      </c>
      <c r="F97" s="10" t="s">
        <v>294</v>
      </c>
      <c r="G97" s="10" t="s">
        <v>247</v>
      </c>
      <c r="H97" s="10" t="s">
        <v>183</v>
      </c>
      <c r="I97" s="134"/>
      <c r="J97" s="134"/>
      <c r="K97" s="11">
        <v>1.9070631970260217</v>
      </c>
      <c r="L97" s="11">
        <v>0.11895910780669144</v>
      </c>
      <c r="M97" s="11">
        <v>2.0669144981412644</v>
      </c>
      <c r="N97" s="11">
        <v>1.6282527881040889</v>
      </c>
      <c r="O97" s="11">
        <v>1.5353159851301117</v>
      </c>
      <c r="P97" s="11">
        <v>2.3345724907063197</v>
      </c>
      <c r="Q97" s="11">
        <v>0.74721189591078074</v>
      </c>
      <c r="R97" s="11">
        <v>1.6171003717472119</v>
      </c>
      <c r="S97" s="11">
        <v>2.6022304832713755E-2</v>
      </c>
      <c r="T97" s="11">
        <v>0.82899628252788093</v>
      </c>
      <c r="U97" s="11">
        <v>3.7732342007434947</v>
      </c>
      <c r="V97" s="11">
        <v>3.1003717472118968</v>
      </c>
      <c r="W97" s="12"/>
      <c r="X97" s="10" t="s">
        <v>184</v>
      </c>
      <c r="Y97" s="14" t="s">
        <v>653</v>
      </c>
      <c r="Z97" s="10"/>
      <c r="AA97" s="132" t="s">
        <v>703</v>
      </c>
      <c r="AB97" s="133" t="s">
        <v>184</v>
      </c>
      <c r="AC97" s="133" t="s">
        <v>184</v>
      </c>
      <c r="AD97" s="132">
        <v>43398</v>
      </c>
    </row>
    <row r="98" spans="1:30" s="135" customFormat="1" ht="15.5" x14ac:dyDescent="0.35">
      <c r="A98" s="10" t="s">
        <v>490</v>
      </c>
      <c r="B98" s="10" t="s">
        <v>491</v>
      </c>
      <c r="C98" s="10" t="s">
        <v>492</v>
      </c>
      <c r="D98" s="10" t="s">
        <v>410</v>
      </c>
      <c r="E98" s="13">
        <v>52401</v>
      </c>
      <c r="F98" s="10" t="s">
        <v>322</v>
      </c>
      <c r="G98" s="10" t="s">
        <v>247</v>
      </c>
      <c r="H98" s="10" t="s">
        <v>183</v>
      </c>
      <c r="I98" s="134"/>
      <c r="J98" s="134"/>
      <c r="K98" s="11">
        <v>2.587360594795538</v>
      </c>
      <c r="L98" s="11">
        <v>1.1449814126394053</v>
      </c>
      <c r="M98" s="11">
        <v>1.5985130111524162</v>
      </c>
      <c r="N98" s="11">
        <v>4.7918215613382902</v>
      </c>
      <c r="O98" s="11">
        <v>0.83643122676579928</v>
      </c>
      <c r="P98" s="11">
        <v>0.46840148698884759</v>
      </c>
      <c r="Q98" s="11">
        <v>0</v>
      </c>
      <c r="R98" s="11">
        <v>0.62825278810408924</v>
      </c>
      <c r="S98" s="11">
        <v>0.10037174721189591</v>
      </c>
      <c r="T98" s="11">
        <v>0.23791821561338292</v>
      </c>
      <c r="U98" s="11">
        <v>5.1301115241635715</v>
      </c>
      <c r="V98" s="11">
        <v>5.5873605947955394</v>
      </c>
      <c r="W98" s="12"/>
      <c r="X98" s="10" t="s">
        <v>184</v>
      </c>
      <c r="Y98" s="14" t="s">
        <v>653</v>
      </c>
      <c r="Z98" s="10"/>
      <c r="AA98" s="132" t="s">
        <v>702</v>
      </c>
      <c r="AB98" s="133" t="s">
        <v>184</v>
      </c>
      <c r="AC98" s="133" t="s">
        <v>184</v>
      </c>
      <c r="AD98" s="132">
        <v>43636</v>
      </c>
    </row>
    <row r="99" spans="1:30" s="135" customFormat="1" ht="15.5" x14ac:dyDescent="0.35">
      <c r="A99" s="10" t="s">
        <v>701</v>
      </c>
      <c r="B99" s="10" t="s">
        <v>700</v>
      </c>
      <c r="C99" s="10" t="s">
        <v>699</v>
      </c>
      <c r="D99" s="10" t="s">
        <v>44</v>
      </c>
      <c r="E99" s="13">
        <v>35447</v>
      </c>
      <c r="F99" s="10" t="s">
        <v>203</v>
      </c>
      <c r="G99" s="10" t="s">
        <v>204</v>
      </c>
      <c r="H99" s="10" t="s">
        <v>183</v>
      </c>
      <c r="I99" s="134"/>
      <c r="J99" s="134"/>
      <c r="K99" s="11">
        <v>0.79182156133829029</v>
      </c>
      <c r="L99" s="11">
        <v>3.2007434944237936</v>
      </c>
      <c r="M99" s="11">
        <v>0.67657992565055769</v>
      </c>
      <c r="N99" s="11">
        <v>1.4200743494423782</v>
      </c>
      <c r="O99" s="11">
        <v>1.1338289962825281</v>
      </c>
      <c r="P99" s="11">
        <v>2.3382899628252805</v>
      </c>
      <c r="Q99" s="11">
        <v>4.0892193308550186E-2</v>
      </c>
      <c r="R99" s="11">
        <v>3.3457249070631967E-2</v>
      </c>
      <c r="S99" s="11">
        <v>3.3457249070631967E-2</v>
      </c>
      <c r="T99" s="11">
        <v>0.10037174721189591</v>
      </c>
      <c r="U99" s="11">
        <v>4.76579925650557</v>
      </c>
      <c r="V99" s="11">
        <v>4.2193308550185851</v>
      </c>
      <c r="W99" s="12"/>
      <c r="X99" s="10" t="s">
        <v>184</v>
      </c>
      <c r="Y99" s="14" t="s">
        <v>653</v>
      </c>
      <c r="Z99" s="10"/>
      <c r="AA99" s="132" t="s">
        <v>698</v>
      </c>
      <c r="AB99" s="133" t="s">
        <v>205</v>
      </c>
      <c r="AC99" s="133" t="s">
        <v>205</v>
      </c>
      <c r="AD99" s="132"/>
    </row>
    <row r="100" spans="1:30" s="135" customFormat="1" ht="15.5" x14ac:dyDescent="0.35">
      <c r="A100" s="10" t="s">
        <v>464</v>
      </c>
      <c r="B100" s="10" t="s">
        <v>465</v>
      </c>
      <c r="C100" s="10" t="s">
        <v>466</v>
      </c>
      <c r="D100" s="10" t="s">
        <v>276</v>
      </c>
      <c r="E100" s="13">
        <v>34112</v>
      </c>
      <c r="F100" s="10" t="s">
        <v>29</v>
      </c>
      <c r="G100" s="10" t="s">
        <v>204</v>
      </c>
      <c r="H100" s="10" t="s">
        <v>183</v>
      </c>
      <c r="I100" s="134"/>
      <c r="J100" s="134"/>
      <c r="K100" s="11">
        <v>0.92936802973977795</v>
      </c>
      <c r="L100" s="11">
        <v>1.4275092936802962</v>
      </c>
      <c r="M100" s="11">
        <v>0.7100371747211901</v>
      </c>
      <c r="N100" s="11">
        <v>3.2081784386617032</v>
      </c>
      <c r="O100" s="11">
        <v>1.2899628252788111</v>
      </c>
      <c r="P100" s="11">
        <v>0.13011152416356875</v>
      </c>
      <c r="Q100" s="11">
        <v>0.10037174721189589</v>
      </c>
      <c r="R100" s="11">
        <v>0.14126394052044611</v>
      </c>
      <c r="S100" s="11">
        <v>0.15613382899628253</v>
      </c>
      <c r="T100" s="11">
        <v>7.8066914498141252E-2</v>
      </c>
      <c r="U100" s="11">
        <v>4.3531598513010978</v>
      </c>
      <c r="V100" s="11">
        <v>2.4126394052044571</v>
      </c>
      <c r="W100" s="12"/>
      <c r="X100" s="10" t="s">
        <v>184</v>
      </c>
      <c r="Y100" s="14" t="s">
        <v>653</v>
      </c>
      <c r="Z100" s="10"/>
      <c r="AA100" s="132" t="s">
        <v>682</v>
      </c>
      <c r="AB100" s="133" t="s">
        <v>184</v>
      </c>
      <c r="AC100" s="133" t="s">
        <v>184</v>
      </c>
      <c r="AD100" s="132">
        <v>43503</v>
      </c>
    </row>
    <row r="101" spans="1:30" s="135" customFormat="1" ht="15.5" x14ac:dyDescent="0.35">
      <c r="A101" s="10" t="s">
        <v>478</v>
      </c>
      <c r="B101" s="10" t="s">
        <v>479</v>
      </c>
      <c r="C101" s="10" t="s">
        <v>480</v>
      </c>
      <c r="D101" s="10" t="s">
        <v>481</v>
      </c>
      <c r="E101" s="13">
        <v>96950</v>
      </c>
      <c r="F101" s="10" t="s">
        <v>311</v>
      </c>
      <c r="G101" s="10" t="s">
        <v>247</v>
      </c>
      <c r="H101" s="10" t="s">
        <v>183</v>
      </c>
      <c r="I101" s="134"/>
      <c r="J101" s="134"/>
      <c r="K101" s="11">
        <v>3.3940520446096647</v>
      </c>
      <c r="L101" s="11">
        <v>0</v>
      </c>
      <c r="M101" s="11">
        <v>0.25650557620817843</v>
      </c>
      <c r="N101" s="11">
        <v>2.9888475836431221</v>
      </c>
      <c r="O101" s="11">
        <v>0.40148698884758366</v>
      </c>
      <c r="P101" s="11">
        <v>1.0483271375464684</v>
      </c>
      <c r="Q101" s="11">
        <v>0</v>
      </c>
      <c r="R101" s="11">
        <v>2.449814126394052</v>
      </c>
      <c r="S101" s="11">
        <v>4.0892193308550186E-2</v>
      </c>
      <c r="T101" s="11">
        <v>0</v>
      </c>
      <c r="U101" s="11">
        <v>1.9479553903345723</v>
      </c>
      <c r="V101" s="11">
        <v>4.2193308550185868</v>
      </c>
      <c r="W101" s="12"/>
      <c r="X101" s="10" t="s">
        <v>184</v>
      </c>
      <c r="Y101" s="14" t="s">
        <v>653</v>
      </c>
      <c r="Z101" s="10"/>
      <c r="AA101" s="132" t="s">
        <v>697</v>
      </c>
      <c r="AB101" s="133" t="s">
        <v>205</v>
      </c>
      <c r="AC101" s="133" t="s">
        <v>205</v>
      </c>
      <c r="AD101" s="132"/>
    </row>
    <row r="102" spans="1:30" s="135" customFormat="1" ht="15.5" x14ac:dyDescent="0.35">
      <c r="A102" s="10" t="s">
        <v>467</v>
      </c>
      <c r="B102" s="10" t="s">
        <v>468</v>
      </c>
      <c r="C102" s="10" t="s">
        <v>469</v>
      </c>
      <c r="D102" s="10" t="s">
        <v>194</v>
      </c>
      <c r="E102" s="13">
        <v>75202</v>
      </c>
      <c r="F102" s="10" t="s">
        <v>265</v>
      </c>
      <c r="G102" s="10" t="s">
        <v>247</v>
      </c>
      <c r="H102" s="10" t="s">
        <v>183</v>
      </c>
      <c r="I102" s="134"/>
      <c r="J102" s="134"/>
      <c r="K102" s="11">
        <v>2.2304832713754646E-2</v>
      </c>
      <c r="L102" s="11">
        <v>1</v>
      </c>
      <c r="M102" s="11">
        <v>1.1152416356877323E-2</v>
      </c>
      <c r="N102" s="11">
        <v>2.5278810408921859</v>
      </c>
      <c r="O102" s="11">
        <v>1.4684014869888438</v>
      </c>
      <c r="P102" s="11">
        <v>2.6022304832713748E-2</v>
      </c>
      <c r="Q102" s="11">
        <v>2.9739776951672861E-2</v>
      </c>
      <c r="R102" s="11">
        <v>0</v>
      </c>
      <c r="S102" s="11">
        <v>0</v>
      </c>
      <c r="T102" s="11">
        <v>1.4869888475836431E-2</v>
      </c>
      <c r="U102" s="11">
        <v>4.0371747211895714</v>
      </c>
      <c r="V102" s="11">
        <v>1.4163568773234172</v>
      </c>
      <c r="W102" s="12"/>
      <c r="X102" s="10" t="s">
        <v>184</v>
      </c>
      <c r="Y102" s="14" t="s">
        <v>653</v>
      </c>
      <c r="Z102" s="10"/>
      <c r="AA102" s="132" t="s">
        <v>661</v>
      </c>
      <c r="AB102" s="133" t="s">
        <v>455</v>
      </c>
      <c r="AC102" s="133" t="s">
        <v>455</v>
      </c>
      <c r="AD102" s="132">
        <v>43028</v>
      </c>
    </row>
    <row r="103" spans="1:30" s="135" customFormat="1" ht="15.5" x14ac:dyDescent="0.35">
      <c r="A103" s="10" t="s">
        <v>696</v>
      </c>
      <c r="B103" s="10" t="s">
        <v>695</v>
      </c>
      <c r="C103" s="10" t="s">
        <v>694</v>
      </c>
      <c r="D103" s="10" t="s">
        <v>216</v>
      </c>
      <c r="E103" s="13">
        <v>39520</v>
      </c>
      <c r="F103" s="10" t="s">
        <v>203</v>
      </c>
      <c r="G103" s="10" t="s">
        <v>204</v>
      </c>
      <c r="H103" s="10" t="s">
        <v>183</v>
      </c>
      <c r="I103" s="134"/>
      <c r="J103" s="134"/>
      <c r="K103" s="11">
        <v>0.72862453531598514</v>
      </c>
      <c r="L103" s="11">
        <v>0.19702602230483274</v>
      </c>
      <c r="M103" s="11">
        <v>0.18587360594795541</v>
      </c>
      <c r="N103" s="11">
        <v>0.49442379182156171</v>
      </c>
      <c r="O103" s="11">
        <v>3.0929368029739743</v>
      </c>
      <c r="P103" s="11">
        <v>1.1152416356877323E-2</v>
      </c>
      <c r="Q103" s="11">
        <v>7.8066914498141238E-2</v>
      </c>
      <c r="R103" s="11">
        <v>1.8587360594795536E-2</v>
      </c>
      <c r="S103" s="11">
        <v>0</v>
      </c>
      <c r="T103" s="11">
        <v>2.2304832713754646E-2</v>
      </c>
      <c r="U103" s="11">
        <v>3.6356877323420007</v>
      </c>
      <c r="V103" s="11">
        <v>2.8959107806691429</v>
      </c>
      <c r="W103" s="12"/>
      <c r="X103" s="10" t="s">
        <v>184</v>
      </c>
      <c r="Y103" s="14" t="s">
        <v>653</v>
      </c>
      <c r="Z103" s="10"/>
      <c r="AA103" s="132" t="s">
        <v>693</v>
      </c>
      <c r="AB103" s="133" t="s">
        <v>205</v>
      </c>
      <c r="AC103" s="133" t="s">
        <v>205</v>
      </c>
      <c r="AD103" s="132"/>
    </row>
    <row r="104" spans="1:30" s="135" customFormat="1" ht="15.5" x14ac:dyDescent="0.35">
      <c r="A104" s="10" t="s">
        <v>443</v>
      </c>
      <c r="B104" s="10" t="s">
        <v>444</v>
      </c>
      <c r="C104" s="10" t="s">
        <v>445</v>
      </c>
      <c r="D104" s="10" t="s">
        <v>360</v>
      </c>
      <c r="E104" s="13">
        <v>49783</v>
      </c>
      <c r="F104" s="10" t="s">
        <v>355</v>
      </c>
      <c r="G104" s="10" t="s">
        <v>204</v>
      </c>
      <c r="H104" s="10" t="s">
        <v>183</v>
      </c>
      <c r="I104" s="134"/>
      <c r="J104" s="134"/>
      <c r="K104" s="11">
        <v>0.46096654275092935</v>
      </c>
      <c r="L104" s="11">
        <v>1.3568773234200744</v>
      </c>
      <c r="M104" s="11">
        <v>1.1078066914498141</v>
      </c>
      <c r="N104" s="11">
        <v>2.8513011152416352</v>
      </c>
      <c r="O104" s="11">
        <v>0.72490706319702602</v>
      </c>
      <c r="P104" s="11">
        <v>0</v>
      </c>
      <c r="Q104" s="11">
        <v>0</v>
      </c>
      <c r="R104" s="11">
        <v>2</v>
      </c>
      <c r="S104" s="11">
        <v>0</v>
      </c>
      <c r="T104" s="11">
        <v>0.2453531598513011</v>
      </c>
      <c r="U104" s="11">
        <v>1.3308550185873607</v>
      </c>
      <c r="V104" s="11">
        <v>2.8884758364312262</v>
      </c>
      <c r="W104" s="12"/>
      <c r="X104" s="10" t="s">
        <v>184</v>
      </c>
      <c r="Y104" s="14" t="s">
        <v>653</v>
      </c>
      <c r="Z104" s="10" t="s">
        <v>295</v>
      </c>
      <c r="AA104" s="132" t="s">
        <v>692</v>
      </c>
      <c r="AB104" s="133" t="s">
        <v>184</v>
      </c>
      <c r="AC104" s="133" t="s">
        <v>184</v>
      </c>
      <c r="AD104" s="132">
        <v>43552</v>
      </c>
    </row>
    <row r="105" spans="1:30" s="135" customFormat="1" ht="15.5" x14ac:dyDescent="0.35">
      <c r="A105" s="10" t="s">
        <v>46</v>
      </c>
      <c r="B105" s="10" t="s">
        <v>474</v>
      </c>
      <c r="C105" s="10" t="s">
        <v>475</v>
      </c>
      <c r="D105" s="10" t="s">
        <v>476</v>
      </c>
      <c r="E105" s="13">
        <v>939</v>
      </c>
      <c r="F105" s="10" t="s">
        <v>29</v>
      </c>
      <c r="G105" s="10" t="s">
        <v>439</v>
      </c>
      <c r="H105" s="10" t="s">
        <v>183</v>
      </c>
      <c r="I105" s="134"/>
      <c r="J105" s="134"/>
      <c r="K105" s="11">
        <v>0.84014869888475852</v>
      </c>
      <c r="L105" s="11">
        <v>1.1301115241635684</v>
      </c>
      <c r="M105" s="11">
        <v>1.442379182156134</v>
      </c>
      <c r="N105" s="11">
        <v>2.5204460966542754</v>
      </c>
      <c r="O105" s="11">
        <v>0.8736059479553907</v>
      </c>
      <c r="P105" s="11">
        <v>2.9739776951672861E-2</v>
      </c>
      <c r="Q105" s="11">
        <v>0</v>
      </c>
      <c r="R105" s="11">
        <v>0.26394052044609667</v>
      </c>
      <c r="S105" s="11">
        <v>0</v>
      </c>
      <c r="T105" s="11">
        <v>0</v>
      </c>
      <c r="U105" s="11">
        <v>3.1598513011152423</v>
      </c>
      <c r="V105" s="11">
        <v>3.0446096654275099</v>
      </c>
      <c r="W105" s="12"/>
      <c r="X105" s="10" t="s">
        <v>184</v>
      </c>
      <c r="Y105" s="14" t="s">
        <v>284</v>
      </c>
      <c r="Z105" s="10" t="s">
        <v>285</v>
      </c>
      <c r="AA105" s="132" t="s">
        <v>477</v>
      </c>
      <c r="AB105" s="133" t="s">
        <v>184</v>
      </c>
      <c r="AC105" s="133" t="s">
        <v>184</v>
      </c>
      <c r="AD105" s="132">
        <v>39241</v>
      </c>
    </row>
    <row r="106" spans="1:30" s="135" customFormat="1" ht="15.5" x14ac:dyDescent="0.35">
      <c r="A106" s="10" t="s">
        <v>449</v>
      </c>
      <c r="B106" s="10" t="s">
        <v>450</v>
      </c>
      <c r="C106" s="10" t="s">
        <v>451</v>
      </c>
      <c r="D106" s="10" t="s">
        <v>190</v>
      </c>
      <c r="E106" s="13">
        <v>30250</v>
      </c>
      <c r="F106" s="10" t="s">
        <v>191</v>
      </c>
      <c r="G106" s="10" t="s">
        <v>221</v>
      </c>
      <c r="H106" s="10" t="s">
        <v>183</v>
      </c>
      <c r="I106" s="134"/>
      <c r="J106" s="134"/>
      <c r="K106" s="11">
        <v>0.76579925650557679</v>
      </c>
      <c r="L106" s="11">
        <v>1.2750929368029726</v>
      </c>
      <c r="M106" s="11">
        <v>0.84758364312267709</v>
      </c>
      <c r="N106" s="11">
        <v>2.5353159851301101</v>
      </c>
      <c r="O106" s="11">
        <v>0.60223048327137585</v>
      </c>
      <c r="P106" s="11">
        <v>0</v>
      </c>
      <c r="Q106" s="11">
        <v>0</v>
      </c>
      <c r="R106" s="11">
        <v>0.32342007434944237</v>
      </c>
      <c r="S106" s="11">
        <v>0.13011152416356878</v>
      </c>
      <c r="T106" s="11">
        <v>6.3197026022304828E-2</v>
      </c>
      <c r="U106" s="11">
        <v>2.6208178438661678</v>
      </c>
      <c r="V106" s="11">
        <v>2.9665427509293658</v>
      </c>
      <c r="W106" s="12"/>
      <c r="X106" s="10" t="s">
        <v>184</v>
      </c>
      <c r="Y106" s="14" t="s">
        <v>653</v>
      </c>
      <c r="Z106" s="10" t="s">
        <v>295</v>
      </c>
      <c r="AA106" s="132" t="s">
        <v>691</v>
      </c>
      <c r="AB106" s="133" t="s">
        <v>184</v>
      </c>
      <c r="AC106" s="133" t="s">
        <v>184</v>
      </c>
      <c r="AD106" s="132">
        <v>43804</v>
      </c>
    </row>
    <row r="107" spans="1:30" s="135" customFormat="1" ht="15.5" x14ac:dyDescent="0.35">
      <c r="A107" s="10" t="s">
        <v>493</v>
      </c>
      <c r="B107" s="10" t="s">
        <v>494</v>
      </c>
      <c r="C107" s="10" t="s">
        <v>495</v>
      </c>
      <c r="D107" s="10" t="s">
        <v>496</v>
      </c>
      <c r="E107" s="13">
        <v>25309</v>
      </c>
      <c r="F107" s="10" t="s">
        <v>287</v>
      </c>
      <c r="G107" s="10" t="s">
        <v>247</v>
      </c>
      <c r="H107" s="10" t="s">
        <v>183</v>
      </c>
      <c r="I107" s="134"/>
      <c r="J107" s="134"/>
      <c r="K107" s="11">
        <v>0.42750929368029733</v>
      </c>
      <c r="L107" s="11">
        <v>1.6765799256505567</v>
      </c>
      <c r="M107" s="11">
        <v>0.65055762081784396</v>
      </c>
      <c r="N107" s="11">
        <v>2.74349442379182</v>
      </c>
      <c r="O107" s="11">
        <v>4.8327137546468404E-2</v>
      </c>
      <c r="P107" s="11">
        <v>0</v>
      </c>
      <c r="Q107" s="11">
        <v>0</v>
      </c>
      <c r="R107" s="11">
        <v>0.36431226765799257</v>
      </c>
      <c r="S107" s="11">
        <v>7.8066914498141265E-2</v>
      </c>
      <c r="T107" s="11">
        <v>0</v>
      </c>
      <c r="U107" s="11">
        <v>2.3494423791821553</v>
      </c>
      <c r="V107" s="11">
        <v>2.7137546468401466</v>
      </c>
      <c r="W107" s="12"/>
      <c r="X107" s="10" t="s">
        <v>455</v>
      </c>
      <c r="Y107" s="14" t="s">
        <v>284</v>
      </c>
      <c r="Z107" s="10" t="s">
        <v>295</v>
      </c>
      <c r="AA107" s="132" t="s">
        <v>497</v>
      </c>
      <c r="AB107" s="133" t="s">
        <v>455</v>
      </c>
      <c r="AC107" s="133" t="s">
        <v>455</v>
      </c>
      <c r="AD107" s="132">
        <v>42996</v>
      </c>
    </row>
    <row r="108" spans="1:30" s="135" customFormat="1" ht="15.5" x14ac:dyDescent="0.35">
      <c r="A108" s="10" t="s">
        <v>487</v>
      </c>
      <c r="B108" s="10" t="s">
        <v>488</v>
      </c>
      <c r="C108" s="10" t="s">
        <v>489</v>
      </c>
      <c r="D108" s="10" t="s">
        <v>397</v>
      </c>
      <c r="E108" s="13">
        <v>68949</v>
      </c>
      <c r="F108" s="10" t="s">
        <v>322</v>
      </c>
      <c r="G108" s="10" t="s">
        <v>247</v>
      </c>
      <c r="H108" s="10" t="s">
        <v>183</v>
      </c>
      <c r="I108" s="134"/>
      <c r="J108" s="134"/>
      <c r="K108" s="11">
        <v>0.4981412639405205</v>
      </c>
      <c r="L108" s="11">
        <v>1.1672862453531598</v>
      </c>
      <c r="M108" s="11">
        <v>0.85501858736059477</v>
      </c>
      <c r="N108" s="11">
        <v>2.6245353159851299</v>
      </c>
      <c r="O108" s="11">
        <v>0</v>
      </c>
      <c r="P108" s="11">
        <v>0</v>
      </c>
      <c r="Q108" s="11">
        <v>0</v>
      </c>
      <c r="R108" s="11">
        <v>0.45353159851301111</v>
      </c>
      <c r="S108" s="11">
        <v>0</v>
      </c>
      <c r="T108" s="11">
        <v>0.1449814126394052</v>
      </c>
      <c r="U108" s="11">
        <v>2.0260223048327139</v>
      </c>
      <c r="V108" s="11">
        <v>2.4795539033457246</v>
      </c>
      <c r="W108" s="12"/>
      <c r="X108" s="10" t="s">
        <v>184</v>
      </c>
      <c r="Y108" s="14" t="s">
        <v>284</v>
      </c>
      <c r="Z108" s="10" t="s">
        <v>295</v>
      </c>
      <c r="AA108" s="132" t="s">
        <v>690</v>
      </c>
      <c r="AB108" s="133" t="s">
        <v>184</v>
      </c>
      <c r="AC108" s="133" t="s">
        <v>184</v>
      </c>
      <c r="AD108" s="132">
        <v>43664</v>
      </c>
    </row>
    <row r="109" spans="1:30" s="135" customFormat="1" ht="15.5" x14ac:dyDescent="0.35">
      <c r="A109" s="10" t="s">
        <v>456</v>
      </c>
      <c r="B109" s="10" t="s">
        <v>457</v>
      </c>
      <c r="C109" s="10" t="s">
        <v>458</v>
      </c>
      <c r="D109" s="10" t="s">
        <v>459</v>
      </c>
      <c r="E109" s="13">
        <v>84321</v>
      </c>
      <c r="F109" s="10" t="s">
        <v>344</v>
      </c>
      <c r="G109" s="10" t="s">
        <v>247</v>
      </c>
      <c r="H109" s="10" t="s">
        <v>183</v>
      </c>
      <c r="I109" s="134"/>
      <c r="J109" s="134"/>
      <c r="K109" s="11">
        <v>0.5985130111524164</v>
      </c>
      <c r="L109" s="11">
        <v>0.83271375464683994</v>
      </c>
      <c r="M109" s="11">
        <v>0.99628252788104099</v>
      </c>
      <c r="N109" s="11">
        <v>2.2490706319702571</v>
      </c>
      <c r="O109" s="11">
        <v>0.27509293680297398</v>
      </c>
      <c r="P109" s="11">
        <v>2.6022304832713755E-2</v>
      </c>
      <c r="Q109" s="11">
        <v>0</v>
      </c>
      <c r="R109" s="11">
        <v>0.43494423791821574</v>
      </c>
      <c r="S109" s="11">
        <v>4.0892193308550186E-2</v>
      </c>
      <c r="T109" s="11">
        <v>2.2304832713754649E-2</v>
      </c>
      <c r="U109" s="11">
        <v>2.0520446096654248</v>
      </c>
      <c r="V109" s="11">
        <v>2.3420074349442337</v>
      </c>
      <c r="W109" s="12"/>
      <c r="X109" s="10" t="s">
        <v>184</v>
      </c>
      <c r="Y109" s="14" t="s">
        <v>284</v>
      </c>
      <c r="Z109" s="10" t="s">
        <v>295</v>
      </c>
      <c r="AA109" s="132" t="s">
        <v>460</v>
      </c>
      <c r="AB109" s="133" t="s">
        <v>184</v>
      </c>
      <c r="AC109" s="133" t="s">
        <v>184</v>
      </c>
      <c r="AD109" s="132">
        <v>42810</v>
      </c>
    </row>
    <row r="110" spans="1:30" s="135" customFormat="1" ht="15.5" x14ac:dyDescent="0.35">
      <c r="A110" s="10" t="s">
        <v>351</v>
      </c>
      <c r="B110" s="10" t="s">
        <v>352</v>
      </c>
      <c r="C110" s="10" t="s">
        <v>353</v>
      </c>
      <c r="D110" s="10" t="s">
        <v>180</v>
      </c>
      <c r="E110" s="13">
        <v>95901</v>
      </c>
      <c r="F110" s="10" t="s">
        <v>311</v>
      </c>
      <c r="G110" s="10" t="s">
        <v>204</v>
      </c>
      <c r="H110" s="10" t="s">
        <v>183</v>
      </c>
      <c r="I110" s="134"/>
      <c r="J110" s="134"/>
      <c r="K110" s="11">
        <v>0</v>
      </c>
      <c r="L110" s="11">
        <v>1.0111524163568772</v>
      </c>
      <c r="M110" s="11">
        <v>1.3159851301115242</v>
      </c>
      <c r="N110" s="11">
        <v>2.3271375464684017</v>
      </c>
      <c r="O110" s="11">
        <v>0</v>
      </c>
      <c r="P110" s="11">
        <v>0</v>
      </c>
      <c r="Q110" s="11">
        <v>0</v>
      </c>
      <c r="R110" s="11">
        <v>1.9293680297397768</v>
      </c>
      <c r="S110" s="11">
        <v>0</v>
      </c>
      <c r="T110" s="11">
        <v>0</v>
      </c>
      <c r="U110" s="11">
        <v>0.39776951672862454</v>
      </c>
      <c r="V110" s="11">
        <v>2.1895910780669143</v>
      </c>
      <c r="W110" s="12">
        <v>150</v>
      </c>
      <c r="X110" s="10" t="s">
        <v>184</v>
      </c>
      <c r="Y110" s="14" t="s">
        <v>653</v>
      </c>
      <c r="Z110" s="10" t="s">
        <v>295</v>
      </c>
      <c r="AA110" s="132" t="s">
        <v>689</v>
      </c>
      <c r="AB110" s="133" t="s">
        <v>184</v>
      </c>
      <c r="AC110" s="133" t="s">
        <v>184</v>
      </c>
      <c r="AD110" s="132">
        <v>44195</v>
      </c>
    </row>
    <row r="111" spans="1:30" s="135" customFormat="1" ht="15.5" x14ac:dyDescent="0.35">
      <c r="A111" s="10" t="s">
        <v>514</v>
      </c>
      <c r="B111" s="10" t="s">
        <v>515</v>
      </c>
      <c r="C111" s="10" t="s">
        <v>482</v>
      </c>
      <c r="D111" s="10" t="s">
        <v>293</v>
      </c>
      <c r="E111" s="13">
        <v>12180</v>
      </c>
      <c r="F111" s="10" t="s">
        <v>294</v>
      </c>
      <c r="G111" s="10" t="s">
        <v>247</v>
      </c>
      <c r="H111" s="10" t="s">
        <v>183</v>
      </c>
      <c r="I111" s="134"/>
      <c r="J111" s="134"/>
      <c r="K111" s="11">
        <v>0.41635687732342014</v>
      </c>
      <c r="L111" s="11">
        <v>0.28252788104089221</v>
      </c>
      <c r="M111" s="11">
        <v>0.17100371747211895</v>
      </c>
      <c r="N111" s="11">
        <v>0.46840148698884759</v>
      </c>
      <c r="O111" s="11">
        <v>0.23791821561338289</v>
      </c>
      <c r="P111" s="11">
        <v>1.6059479553903346</v>
      </c>
      <c r="Q111" s="11">
        <v>0</v>
      </c>
      <c r="R111" s="11">
        <v>0.49070631970260226</v>
      </c>
      <c r="S111" s="11">
        <v>2.2304832713754646E-2</v>
      </c>
      <c r="T111" s="11">
        <v>1</v>
      </c>
      <c r="U111" s="11">
        <v>0.79925650557620831</v>
      </c>
      <c r="V111" s="11">
        <v>1.0966542750929371</v>
      </c>
      <c r="W111" s="12"/>
      <c r="X111" s="10" t="s">
        <v>184</v>
      </c>
      <c r="Y111" s="14" t="s">
        <v>653</v>
      </c>
      <c r="Z111" s="10"/>
      <c r="AA111" s="132" t="s">
        <v>688</v>
      </c>
      <c r="AB111" s="133" t="s">
        <v>205</v>
      </c>
      <c r="AC111" s="133" t="s">
        <v>205</v>
      </c>
      <c r="AD111" s="132"/>
    </row>
    <row r="112" spans="1:30" s="135" customFormat="1" ht="15.5" x14ac:dyDescent="0.35">
      <c r="A112" s="10" t="s">
        <v>522</v>
      </c>
      <c r="B112" s="10" t="s">
        <v>523</v>
      </c>
      <c r="C112" s="10" t="s">
        <v>524</v>
      </c>
      <c r="D112" s="10" t="s">
        <v>286</v>
      </c>
      <c r="E112" s="13">
        <v>15001</v>
      </c>
      <c r="F112" s="10" t="s">
        <v>287</v>
      </c>
      <c r="G112" s="10" t="s">
        <v>247</v>
      </c>
      <c r="H112" s="10" t="s">
        <v>183</v>
      </c>
      <c r="I112" s="134"/>
      <c r="J112" s="134"/>
      <c r="K112" s="11">
        <v>0.36059479553903351</v>
      </c>
      <c r="L112" s="11">
        <v>1.3791821561338289</v>
      </c>
      <c r="M112" s="11">
        <v>0.4609665427509293</v>
      </c>
      <c r="N112" s="11">
        <v>1.9033457249070629</v>
      </c>
      <c r="O112" s="11">
        <v>0.21933085501858735</v>
      </c>
      <c r="P112" s="11">
        <v>0.14869888475836435</v>
      </c>
      <c r="Q112" s="11">
        <v>0</v>
      </c>
      <c r="R112" s="11">
        <v>0.2304832713754647</v>
      </c>
      <c r="S112" s="11">
        <v>2.9739776951672861E-2</v>
      </c>
      <c r="T112" s="11">
        <v>0</v>
      </c>
      <c r="U112" s="11">
        <v>2.0111524163568761</v>
      </c>
      <c r="V112" s="11">
        <v>2.1078066914498139</v>
      </c>
      <c r="W112" s="12"/>
      <c r="X112" s="10" t="s">
        <v>184</v>
      </c>
      <c r="Y112" s="14" t="s">
        <v>653</v>
      </c>
      <c r="Z112" s="10"/>
      <c r="AA112" s="132" t="s">
        <v>687</v>
      </c>
      <c r="AB112" s="133" t="s">
        <v>455</v>
      </c>
      <c r="AC112" s="133" t="s">
        <v>455</v>
      </c>
      <c r="AD112" s="132">
        <v>42996</v>
      </c>
    </row>
    <row r="113" spans="1:30" s="135" customFormat="1" ht="15.5" x14ac:dyDescent="0.35">
      <c r="A113" s="10" t="s">
        <v>525</v>
      </c>
      <c r="B113" s="10" t="s">
        <v>526</v>
      </c>
      <c r="C113" s="10" t="s">
        <v>527</v>
      </c>
      <c r="D113" s="10" t="s">
        <v>459</v>
      </c>
      <c r="E113" s="13">
        <v>84119</v>
      </c>
      <c r="F113" s="10" t="s">
        <v>344</v>
      </c>
      <c r="G113" s="10" t="s">
        <v>247</v>
      </c>
      <c r="H113" s="10" t="s">
        <v>183</v>
      </c>
      <c r="I113" s="134"/>
      <c r="J113" s="134"/>
      <c r="K113" s="11">
        <v>0.40148698884758405</v>
      </c>
      <c r="L113" s="11">
        <v>1.1189591078066921</v>
      </c>
      <c r="M113" s="11">
        <v>0.5018587360594805</v>
      </c>
      <c r="N113" s="11">
        <v>1.7620817843866092</v>
      </c>
      <c r="O113" s="11">
        <v>0.34944237918215648</v>
      </c>
      <c r="P113" s="11">
        <v>4.0892193308550179E-2</v>
      </c>
      <c r="Q113" s="11">
        <v>7.4349442379182153E-3</v>
      </c>
      <c r="R113" s="11">
        <v>8.9219330855018569E-2</v>
      </c>
      <c r="S113" s="11">
        <v>1.4869888475836431E-2</v>
      </c>
      <c r="T113" s="11">
        <v>2.2304832713754642E-2</v>
      </c>
      <c r="U113" s="11">
        <v>2.0334572490706191</v>
      </c>
      <c r="V113" s="11">
        <v>1.855018587360584</v>
      </c>
      <c r="W113" s="12"/>
      <c r="X113" s="10" t="s">
        <v>184</v>
      </c>
      <c r="Y113" s="14" t="s">
        <v>653</v>
      </c>
      <c r="Z113" s="10"/>
      <c r="AA113" s="132" t="s">
        <v>686</v>
      </c>
      <c r="AB113" s="133" t="s">
        <v>455</v>
      </c>
      <c r="AC113" s="133" t="s">
        <v>455</v>
      </c>
      <c r="AD113" s="132">
        <v>43358</v>
      </c>
    </row>
    <row r="114" spans="1:30" s="135" customFormat="1" ht="15.5" x14ac:dyDescent="0.35">
      <c r="A114" s="10" t="s">
        <v>452</v>
      </c>
      <c r="B114" s="10" t="s">
        <v>453</v>
      </c>
      <c r="C114" s="10" t="s">
        <v>454</v>
      </c>
      <c r="D114" s="10" t="s">
        <v>279</v>
      </c>
      <c r="E114" s="13">
        <v>80814</v>
      </c>
      <c r="F114" s="10" t="s">
        <v>280</v>
      </c>
      <c r="G114" s="10" t="s">
        <v>204</v>
      </c>
      <c r="H114" s="10" t="s">
        <v>183</v>
      </c>
      <c r="I114" s="134"/>
      <c r="J114" s="134"/>
      <c r="K114" s="11">
        <v>3.7174721189591073E-2</v>
      </c>
      <c r="L114" s="11">
        <v>1.074349442379182</v>
      </c>
      <c r="M114" s="11">
        <v>6.3197026022304828E-2</v>
      </c>
      <c r="N114" s="11">
        <v>1.1747211895910779</v>
      </c>
      <c r="O114" s="11">
        <v>0.51301115241635686</v>
      </c>
      <c r="P114" s="11">
        <v>0</v>
      </c>
      <c r="Q114" s="11">
        <v>0</v>
      </c>
      <c r="R114" s="11">
        <v>0.46468401486988847</v>
      </c>
      <c r="S114" s="11">
        <v>0</v>
      </c>
      <c r="T114" s="11">
        <v>0</v>
      </c>
      <c r="U114" s="11">
        <v>1.2230483271375463</v>
      </c>
      <c r="V114" s="11">
        <v>1.6877323420074346</v>
      </c>
      <c r="W114" s="12"/>
      <c r="X114" s="10" t="s">
        <v>184</v>
      </c>
      <c r="Y114" s="14" t="s">
        <v>653</v>
      </c>
      <c r="Z114" s="10" t="s">
        <v>295</v>
      </c>
      <c r="AA114" s="132" t="s">
        <v>685</v>
      </c>
      <c r="AB114" s="133" t="s">
        <v>184</v>
      </c>
      <c r="AC114" s="133" t="s">
        <v>184</v>
      </c>
      <c r="AD114" s="132">
        <v>44286</v>
      </c>
    </row>
    <row r="115" spans="1:30" s="135" customFormat="1" ht="15.5" x14ac:dyDescent="0.35">
      <c r="A115" s="10" t="s">
        <v>472</v>
      </c>
      <c r="B115" s="10" t="s">
        <v>684</v>
      </c>
      <c r="C115" s="10" t="s">
        <v>473</v>
      </c>
      <c r="D115" s="10" t="s">
        <v>459</v>
      </c>
      <c r="E115" s="13">
        <v>84737</v>
      </c>
      <c r="F115" s="10" t="s">
        <v>344</v>
      </c>
      <c r="G115" s="10" t="s">
        <v>247</v>
      </c>
      <c r="H115" s="10" t="s">
        <v>183</v>
      </c>
      <c r="I115" s="134"/>
      <c r="J115" s="134"/>
      <c r="K115" s="11">
        <v>0.66171003717472132</v>
      </c>
      <c r="L115" s="11">
        <v>0.43494423791821551</v>
      </c>
      <c r="M115" s="11">
        <v>0.22304832713754646</v>
      </c>
      <c r="N115" s="11">
        <v>1.1003717472118961</v>
      </c>
      <c r="O115" s="11">
        <v>0.40148698884758377</v>
      </c>
      <c r="P115" s="11">
        <v>1.1152416356877323E-2</v>
      </c>
      <c r="Q115" s="11">
        <v>3.3457249070631967E-2</v>
      </c>
      <c r="R115" s="11">
        <v>0.26765799256505574</v>
      </c>
      <c r="S115" s="11">
        <v>0.27509293680297398</v>
      </c>
      <c r="T115" s="11">
        <v>3.7174721189591073E-2</v>
      </c>
      <c r="U115" s="11">
        <v>0.96654275092936803</v>
      </c>
      <c r="V115" s="11">
        <v>1.2862453531598514</v>
      </c>
      <c r="W115" s="12"/>
      <c r="X115" s="10" t="s">
        <v>184</v>
      </c>
      <c r="Y115" s="14" t="s">
        <v>653</v>
      </c>
      <c r="Z115" s="10"/>
      <c r="AA115" s="132" t="s">
        <v>683</v>
      </c>
      <c r="AB115" s="133" t="s">
        <v>455</v>
      </c>
      <c r="AC115" s="133" t="s">
        <v>455</v>
      </c>
      <c r="AD115" s="132">
        <v>43358</v>
      </c>
    </row>
    <row r="116" spans="1:30" s="135" customFormat="1" ht="15.5" x14ac:dyDescent="0.35">
      <c r="A116" s="10" t="s">
        <v>42</v>
      </c>
      <c r="B116" s="10" t="s">
        <v>470</v>
      </c>
      <c r="C116" s="10" t="s">
        <v>471</v>
      </c>
      <c r="D116" s="10" t="s">
        <v>276</v>
      </c>
      <c r="E116" s="13">
        <v>33762</v>
      </c>
      <c r="F116" s="10" t="s">
        <v>29</v>
      </c>
      <c r="G116" s="10" t="s">
        <v>247</v>
      </c>
      <c r="H116" s="10" t="s">
        <v>183</v>
      </c>
      <c r="I116" s="134"/>
      <c r="J116" s="134"/>
      <c r="K116" s="11">
        <v>0.53531598513011214</v>
      </c>
      <c r="L116" s="11">
        <v>0.38661710037174751</v>
      </c>
      <c r="M116" s="11">
        <v>0.27881040892193326</v>
      </c>
      <c r="N116" s="11">
        <v>0.85873605947955545</v>
      </c>
      <c r="O116" s="11">
        <v>0.36802973977695203</v>
      </c>
      <c r="P116" s="11">
        <v>1.1152416356877323E-2</v>
      </c>
      <c r="Q116" s="11">
        <v>2.9739776951672861E-2</v>
      </c>
      <c r="R116" s="11">
        <v>7.4349442379182153E-3</v>
      </c>
      <c r="S116" s="11">
        <v>1.4869888475836431E-2</v>
      </c>
      <c r="T116" s="11">
        <v>1.1152416356877323E-2</v>
      </c>
      <c r="U116" s="11">
        <v>1.234200743494424</v>
      </c>
      <c r="V116" s="11">
        <v>0.92565055762081971</v>
      </c>
      <c r="W116" s="12"/>
      <c r="X116" s="10" t="s">
        <v>184</v>
      </c>
      <c r="Y116" s="14" t="s">
        <v>653</v>
      </c>
      <c r="Z116" s="10"/>
      <c r="AA116" s="132" t="s">
        <v>682</v>
      </c>
      <c r="AB116" s="133" t="s">
        <v>455</v>
      </c>
      <c r="AC116" s="133" t="s">
        <v>455</v>
      </c>
      <c r="AD116" s="132">
        <v>43364</v>
      </c>
    </row>
    <row r="117" spans="1:30" s="135" customFormat="1" ht="15.5" x14ac:dyDescent="0.35">
      <c r="A117" s="10" t="s">
        <v>407</v>
      </c>
      <c r="B117" s="10" t="s">
        <v>408</v>
      </c>
      <c r="C117" s="10" t="s">
        <v>409</v>
      </c>
      <c r="D117" s="10" t="s">
        <v>340</v>
      </c>
      <c r="E117" s="13">
        <v>74103</v>
      </c>
      <c r="F117" s="10" t="s">
        <v>265</v>
      </c>
      <c r="G117" s="10" t="s">
        <v>204</v>
      </c>
      <c r="H117" s="10" t="s">
        <v>183</v>
      </c>
      <c r="I117" s="134"/>
      <c r="J117" s="134"/>
      <c r="K117" s="11">
        <v>0.30855018587360594</v>
      </c>
      <c r="L117" s="11">
        <v>0.26765799256505585</v>
      </c>
      <c r="M117" s="11">
        <v>0.25278810408921937</v>
      </c>
      <c r="N117" s="11">
        <v>0.94052044609665553</v>
      </c>
      <c r="O117" s="11">
        <v>0.11524163568773231</v>
      </c>
      <c r="P117" s="11">
        <v>1.4869888475836431E-2</v>
      </c>
      <c r="Q117" s="11">
        <v>1.1152416356877323E-2</v>
      </c>
      <c r="R117" s="11">
        <v>2.6022304832713755E-2</v>
      </c>
      <c r="S117" s="11">
        <v>3.3457249070631967E-2</v>
      </c>
      <c r="T117" s="11">
        <v>0</v>
      </c>
      <c r="U117" s="11">
        <v>1.0223048327137561</v>
      </c>
      <c r="V117" s="11">
        <v>0.83271375464684128</v>
      </c>
      <c r="W117" s="12"/>
      <c r="X117" s="10" t="s">
        <v>184</v>
      </c>
      <c r="Y117" s="14" t="s">
        <v>284</v>
      </c>
      <c r="Z117" s="10"/>
      <c r="AA117" s="132" t="s">
        <v>681</v>
      </c>
      <c r="AB117" s="133" t="s">
        <v>184</v>
      </c>
      <c r="AC117" s="133" t="s">
        <v>184</v>
      </c>
      <c r="AD117" s="132">
        <v>44187</v>
      </c>
    </row>
    <row r="118" spans="1:30" s="135" customFormat="1" ht="15.5" x14ac:dyDescent="0.35">
      <c r="A118" s="10" t="s">
        <v>519</v>
      </c>
      <c r="B118" s="10" t="s">
        <v>520</v>
      </c>
      <c r="C118" s="10" t="s">
        <v>521</v>
      </c>
      <c r="D118" s="10" t="s">
        <v>368</v>
      </c>
      <c r="E118" s="13">
        <v>40510</v>
      </c>
      <c r="F118" s="10" t="s">
        <v>34</v>
      </c>
      <c r="G118" s="10" t="s">
        <v>247</v>
      </c>
      <c r="H118" s="10" t="s">
        <v>183</v>
      </c>
      <c r="I118" s="134"/>
      <c r="J118" s="134"/>
      <c r="K118" s="11">
        <v>0.11524163568773232</v>
      </c>
      <c r="L118" s="11">
        <v>0.42007434944237954</v>
      </c>
      <c r="M118" s="11">
        <v>0.34572490706319725</v>
      </c>
      <c r="N118" s="11">
        <v>0.78438661710037305</v>
      </c>
      <c r="O118" s="11">
        <v>0.16356877323420083</v>
      </c>
      <c r="P118" s="11">
        <v>1.1152416356877323E-2</v>
      </c>
      <c r="Q118" s="11">
        <v>7.4349442379182153E-3</v>
      </c>
      <c r="R118" s="11">
        <v>1.1152416356877323E-2</v>
      </c>
      <c r="S118" s="11">
        <v>1.1152416356877323E-2</v>
      </c>
      <c r="T118" s="11">
        <v>1.8587360594795536E-2</v>
      </c>
      <c r="U118" s="11">
        <v>0.9256505576208196</v>
      </c>
      <c r="V118" s="11">
        <v>0.64312267657992639</v>
      </c>
      <c r="W118" s="12"/>
      <c r="X118" s="10" t="s">
        <v>184</v>
      </c>
      <c r="Y118" s="14" t="s">
        <v>653</v>
      </c>
      <c r="Z118" s="10"/>
      <c r="AA118" s="132" t="s">
        <v>680</v>
      </c>
      <c r="AB118" s="133" t="s">
        <v>455</v>
      </c>
      <c r="AC118" s="133" t="s">
        <v>455</v>
      </c>
      <c r="AD118" s="132">
        <v>43326</v>
      </c>
    </row>
    <row r="119" spans="1:30" s="135" customFormat="1" ht="15.5" x14ac:dyDescent="0.35">
      <c r="A119" s="10" t="s">
        <v>516</v>
      </c>
      <c r="B119" s="10" t="s">
        <v>517</v>
      </c>
      <c r="C119" s="10" t="s">
        <v>518</v>
      </c>
      <c r="D119" s="10" t="s">
        <v>194</v>
      </c>
      <c r="E119" s="13">
        <v>78562</v>
      </c>
      <c r="F119" s="10" t="s">
        <v>679</v>
      </c>
      <c r="G119" s="10" t="s">
        <v>247</v>
      </c>
      <c r="H119" s="10" t="s">
        <v>183</v>
      </c>
      <c r="I119" s="134"/>
      <c r="J119" s="134"/>
      <c r="K119" s="11">
        <v>8.1784386617100344E-2</v>
      </c>
      <c r="L119" s="11">
        <v>0.11895910780669142</v>
      </c>
      <c r="M119" s="11">
        <v>8.9219330855018569E-2</v>
      </c>
      <c r="N119" s="11">
        <v>0.89962825278810521</v>
      </c>
      <c r="O119" s="11">
        <v>2.2304832713754646E-2</v>
      </c>
      <c r="P119" s="11">
        <v>1.1152416356877323E-2</v>
      </c>
      <c r="Q119" s="11">
        <v>0</v>
      </c>
      <c r="R119" s="11">
        <v>0.8029739776951681</v>
      </c>
      <c r="S119" s="11">
        <v>4.4609665427509285E-2</v>
      </c>
      <c r="T119" s="11">
        <v>0</v>
      </c>
      <c r="U119" s="11">
        <v>8.550185873605945E-2</v>
      </c>
      <c r="V119" s="11">
        <v>0.89962825278810521</v>
      </c>
      <c r="W119" s="12"/>
      <c r="X119" s="10" t="s">
        <v>184</v>
      </c>
      <c r="Y119" s="14" t="s">
        <v>653</v>
      </c>
      <c r="Z119" s="10"/>
      <c r="AA119" s="132" t="s">
        <v>678</v>
      </c>
      <c r="AB119" s="133" t="s">
        <v>184</v>
      </c>
      <c r="AC119" s="133" t="s">
        <v>184</v>
      </c>
      <c r="AD119" s="132">
        <v>44113</v>
      </c>
    </row>
    <row r="120" spans="1:30" s="135" customFormat="1" ht="15.5" x14ac:dyDescent="0.35">
      <c r="A120" s="10" t="s">
        <v>677</v>
      </c>
      <c r="B120" s="10" t="s">
        <v>676</v>
      </c>
      <c r="C120" s="10" t="s">
        <v>197</v>
      </c>
      <c r="D120" s="10" t="s">
        <v>194</v>
      </c>
      <c r="E120" s="13">
        <v>78017</v>
      </c>
      <c r="F120" s="10" t="s">
        <v>195</v>
      </c>
      <c r="G120" s="10" t="s">
        <v>675</v>
      </c>
      <c r="H120" s="10" t="s">
        <v>183</v>
      </c>
      <c r="I120" s="134"/>
      <c r="J120" s="134"/>
      <c r="K120" s="11">
        <v>0</v>
      </c>
      <c r="L120" s="11">
        <v>0</v>
      </c>
      <c r="M120" s="11">
        <v>0</v>
      </c>
      <c r="N120" s="11">
        <v>0</v>
      </c>
      <c r="O120" s="11">
        <v>0</v>
      </c>
      <c r="P120" s="11">
        <v>0</v>
      </c>
      <c r="Q120" s="11">
        <v>0.68029739776951681</v>
      </c>
      <c r="R120" s="11">
        <v>0</v>
      </c>
      <c r="S120" s="11">
        <v>0</v>
      </c>
      <c r="T120" s="11">
        <v>0</v>
      </c>
      <c r="U120" s="11">
        <v>0.68029739776951681</v>
      </c>
      <c r="V120" s="11">
        <v>4.8327137546468397E-2</v>
      </c>
      <c r="W120" s="12"/>
      <c r="X120" s="10" t="s">
        <v>205</v>
      </c>
      <c r="Y120" s="14"/>
      <c r="Z120" s="10"/>
      <c r="AA120" s="132"/>
      <c r="AB120" s="133" t="s">
        <v>205</v>
      </c>
      <c r="AC120" s="133" t="s">
        <v>205</v>
      </c>
      <c r="AD120" s="132"/>
    </row>
    <row r="121" spans="1:30" s="135" customFormat="1" ht="15.5" x14ac:dyDescent="0.35">
      <c r="A121" s="10" t="s">
        <v>508</v>
      </c>
      <c r="B121" s="10" t="s">
        <v>509</v>
      </c>
      <c r="C121" s="10" t="s">
        <v>510</v>
      </c>
      <c r="D121" s="10" t="s">
        <v>368</v>
      </c>
      <c r="E121" s="13">
        <v>40031</v>
      </c>
      <c r="F121" s="10" t="s">
        <v>34</v>
      </c>
      <c r="G121" s="10" t="s">
        <v>247</v>
      </c>
      <c r="H121" s="10" t="s">
        <v>183</v>
      </c>
      <c r="I121" s="134"/>
      <c r="J121" s="134"/>
      <c r="K121" s="11">
        <v>0.18215613382899631</v>
      </c>
      <c r="L121" s="11">
        <v>0.26765799256505585</v>
      </c>
      <c r="M121" s="11">
        <v>0.12639405204460963</v>
      </c>
      <c r="N121" s="11">
        <v>0.42007434944237937</v>
      </c>
      <c r="O121" s="11">
        <v>0.21189591078066924</v>
      </c>
      <c r="P121" s="11">
        <v>2.6022304832713755E-2</v>
      </c>
      <c r="Q121" s="11">
        <v>3.7174721189591076E-3</v>
      </c>
      <c r="R121" s="11">
        <v>3.7174721189591076E-3</v>
      </c>
      <c r="S121" s="11">
        <v>1.4869888475836431E-2</v>
      </c>
      <c r="T121" s="11">
        <v>7.4349442379182153E-3</v>
      </c>
      <c r="U121" s="11">
        <v>0.63568773234200793</v>
      </c>
      <c r="V121" s="11">
        <v>0.49814126394052044</v>
      </c>
      <c r="W121" s="12"/>
      <c r="X121" s="10" t="s">
        <v>184</v>
      </c>
      <c r="Y121" s="14" t="s">
        <v>653</v>
      </c>
      <c r="Z121" s="10"/>
      <c r="AA121" s="132" t="s">
        <v>674</v>
      </c>
      <c r="AB121" s="133" t="s">
        <v>455</v>
      </c>
      <c r="AC121" s="133" t="s">
        <v>455</v>
      </c>
      <c r="AD121" s="132">
        <v>43328</v>
      </c>
    </row>
    <row r="122" spans="1:30" s="135" customFormat="1" ht="15.5" x14ac:dyDescent="0.35">
      <c r="A122" s="10" t="s">
        <v>673</v>
      </c>
      <c r="B122" s="10" t="s">
        <v>672</v>
      </c>
      <c r="C122" s="10" t="s">
        <v>671</v>
      </c>
      <c r="D122" s="10" t="s">
        <v>190</v>
      </c>
      <c r="E122" s="13">
        <v>30060</v>
      </c>
      <c r="F122" s="10" t="s">
        <v>191</v>
      </c>
      <c r="G122" s="10" t="s">
        <v>204</v>
      </c>
      <c r="H122" s="10" t="s">
        <v>183</v>
      </c>
      <c r="I122" s="134"/>
      <c r="J122" s="134"/>
      <c r="K122" s="11">
        <v>0.12639405204460966</v>
      </c>
      <c r="L122" s="11">
        <v>0.37918215613382905</v>
      </c>
      <c r="M122" s="11">
        <v>0.13011152416356875</v>
      </c>
      <c r="N122" s="11">
        <v>0.53531598513011158</v>
      </c>
      <c r="O122" s="11">
        <v>8.9219330855018569E-2</v>
      </c>
      <c r="P122" s="11">
        <v>1.1152416356877323E-2</v>
      </c>
      <c r="Q122" s="11">
        <v>0</v>
      </c>
      <c r="R122" s="11">
        <v>0</v>
      </c>
      <c r="S122" s="11">
        <v>0</v>
      </c>
      <c r="T122" s="11">
        <v>0.21189591078066913</v>
      </c>
      <c r="U122" s="11">
        <v>0.42379182156133849</v>
      </c>
      <c r="V122" s="11">
        <v>0.33828996282527901</v>
      </c>
      <c r="W122" s="12"/>
      <c r="X122" s="10" t="s">
        <v>184</v>
      </c>
      <c r="Y122" s="14" t="s">
        <v>653</v>
      </c>
      <c r="Z122" s="10"/>
      <c r="AA122" s="132" t="s">
        <v>661</v>
      </c>
      <c r="AB122" s="133" t="s">
        <v>455</v>
      </c>
      <c r="AC122" s="133" t="s">
        <v>455</v>
      </c>
      <c r="AD122" s="132">
        <v>43389</v>
      </c>
    </row>
    <row r="123" spans="1:30" s="135" customFormat="1" ht="15.5" x14ac:dyDescent="0.35">
      <c r="A123" s="10" t="s">
        <v>670</v>
      </c>
      <c r="B123" s="10" t="s">
        <v>669</v>
      </c>
      <c r="C123" s="10" t="s">
        <v>668</v>
      </c>
      <c r="D123" s="10" t="s">
        <v>194</v>
      </c>
      <c r="E123" s="13">
        <v>79118</v>
      </c>
      <c r="F123" s="10" t="s">
        <v>265</v>
      </c>
      <c r="G123" s="10" t="s">
        <v>247</v>
      </c>
      <c r="H123" s="10" t="s">
        <v>183</v>
      </c>
      <c r="I123" s="134"/>
      <c r="J123" s="134"/>
      <c r="K123" s="11">
        <v>0.18959107806691455</v>
      </c>
      <c r="L123" s="11">
        <v>0.11524163568773231</v>
      </c>
      <c r="M123" s="11">
        <v>0.1189591078066914</v>
      </c>
      <c r="N123" s="11">
        <v>0.41263940520446118</v>
      </c>
      <c r="O123" s="11">
        <v>0.2081784386617101</v>
      </c>
      <c r="P123" s="11">
        <v>3.7174721189591076E-3</v>
      </c>
      <c r="Q123" s="11">
        <v>7.4349442379182153E-3</v>
      </c>
      <c r="R123" s="11">
        <v>3.3457249070631967E-2</v>
      </c>
      <c r="S123" s="11">
        <v>2.2304832713754646E-2</v>
      </c>
      <c r="T123" s="11">
        <v>0</v>
      </c>
      <c r="U123" s="11">
        <v>0.57620817843866234</v>
      </c>
      <c r="V123" s="11">
        <v>0.51672862453531643</v>
      </c>
      <c r="W123" s="12"/>
      <c r="X123" s="10" t="s">
        <v>184</v>
      </c>
      <c r="Y123" s="14" t="s">
        <v>653</v>
      </c>
      <c r="Z123" s="10"/>
      <c r="AA123" s="132" t="s">
        <v>667</v>
      </c>
      <c r="AB123" s="133" t="s">
        <v>455</v>
      </c>
      <c r="AC123" s="133" t="s">
        <v>455</v>
      </c>
      <c r="AD123" s="132">
        <v>43019</v>
      </c>
    </row>
    <row r="124" spans="1:30" s="135" customFormat="1" ht="15.5" x14ac:dyDescent="0.35">
      <c r="A124" s="10" t="s">
        <v>666</v>
      </c>
      <c r="B124" s="10" t="s">
        <v>665</v>
      </c>
      <c r="C124" s="10" t="s">
        <v>664</v>
      </c>
      <c r="D124" s="10" t="s">
        <v>403</v>
      </c>
      <c r="E124" s="13">
        <v>67846</v>
      </c>
      <c r="F124" s="10" t="s">
        <v>34</v>
      </c>
      <c r="G124" s="10" t="s">
        <v>204</v>
      </c>
      <c r="H124" s="10" t="s">
        <v>183</v>
      </c>
      <c r="I124" s="134"/>
      <c r="J124" s="134"/>
      <c r="K124" s="11">
        <v>7.063197026022304E-2</v>
      </c>
      <c r="L124" s="11">
        <v>0.28252788104089221</v>
      </c>
      <c r="M124" s="11">
        <v>0.13754646840148702</v>
      </c>
      <c r="N124" s="11">
        <v>0.41635687732342008</v>
      </c>
      <c r="O124" s="11">
        <v>7.8066914498141265E-2</v>
      </c>
      <c r="P124" s="11">
        <v>7.4349442379182153E-3</v>
      </c>
      <c r="Q124" s="11">
        <v>0</v>
      </c>
      <c r="R124" s="11">
        <v>5.204460966542751E-2</v>
      </c>
      <c r="S124" s="11">
        <v>0</v>
      </c>
      <c r="T124" s="11">
        <v>0</v>
      </c>
      <c r="U124" s="11">
        <v>0.44981412639405216</v>
      </c>
      <c r="V124" s="11">
        <v>0.36059479553903356</v>
      </c>
      <c r="W124" s="12"/>
      <c r="X124" s="10" t="s">
        <v>184</v>
      </c>
      <c r="Y124" s="14" t="s">
        <v>653</v>
      </c>
      <c r="Z124" s="10"/>
      <c r="AA124" s="132" t="s">
        <v>663</v>
      </c>
      <c r="AB124" s="133" t="s">
        <v>184</v>
      </c>
      <c r="AC124" s="133" t="s">
        <v>184</v>
      </c>
      <c r="AD124" s="132">
        <v>38883</v>
      </c>
    </row>
    <row r="125" spans="1:30" s="135" customFormat="1" ht="15.5" x14ac:dyDescent="0.35">
      <c r="A125" s="10" t="s">
        <v>511</v>
      </c>
      <c r="B125" s="10" t="s">
        <v>512</v>
      </c>
      <c r="C125" s="10" t="s">
        <v>513</v>
      </c>
      <c r="D125" s="10" t="s">
        <v>207</v>
      </c>
      <c r="E125" s="13">
        <v>85344</v>
      </c>
      <c r="F125" s="10" t="s">
        <v>208</v>
      </c>
      <c r="G125" s="10" t="s">
        <v>247</v>
      </c>
      <c r="H125" s="10" t="s">
        <v>183</v>
      </c>
      <c r="I125" s="134"/>
      <c r="J125" s="134"/>
      <c r="K125" s="11">
        <v>0.39405204460966564</v>
      </c>
      <c r="L125" s="11">
        <v>6.3197026022304842E-2</v>
      </c>
      <c r="M125" s="11">
        <v>1.4869888475836431E-2</v>
      </c>
      <c r="N125" s="11">
        <v>0.47211895910780693</v>
      </c>
      <c r="O125" s="11">
        <v>2.2304832713754646E-2</v>
      </c>
      <c r="P125" s="11">
        <v>0</v>
      </c>
      <c r="Q125" s="11">
        <v>0</v>
      </c>
      <c r="R125" s="11">
        <v>0</v>
      </c>
      <c r="S125" s="11">
        <v>0</v>
      </c>
      <c r="T125" s="11">
        <v>0</v>
      </c>
      <c r="U125" s="11">
        <v>0.49442379182156154</v>
      </c>
      <c r="V125" s="11">
        <v>0.45724907063197051</v>
      </c>
      <c r="W125" s="12"/>
      <c r="X125" s="10" t="s">
        <v>184</v>
      </c>
      <c r="Y125" s="14" t="s">
        <v>653</v>
      </c>
      <c r="Z125" s="10"/>
      <c r="AA125" s="132" t="s">
        <v>662</v>
      </c>
      <c r="AB125" s="133" t="s">
        <v>455</v>
      </c>
      <c r="AC125" s="133" t="s">
        <v>455</v>
      </c>
      <c r="AD125" s="132">
        <v>43370</v>
      </c>
    </row>
    <row r="126" spans="1:30" s="135" customFormat="1" ht="15.5" x14ac:dyDescent="0.35">
      <c r="A126" s="10" t="s">
        <v>498</v>
      </c>
      <c r="B126" s="10" t="s">
        <v>499</v>
      </c>
      <c r="C126" s="10" t="s">
        <v>500</v>
      </c>
      <c r="D126" s="10" t="s">
        <v>44</v>
      </c>
      <c r="E126" s="13">
        <v>36507</v>
      </c>
      <c r="F126" s="10" t="s">
        <v>203</v>
      </c>
      <c r="G126" s="10" t="s">
        <v>204</v>
      </c>
      <c r="H126" s="10" t="s">
        <v>183</v>
      </c>
      <c r="I126" s="134"/>
      <c r="J126" s="134"/>
      <c r="K126" s="11">
        <v>0.10037174721189589</v>
      </c>
      <c r="L126" s="11">
        <v>0.21189591078066919</v>
      </c>
      <c r="M126" s="11">
        <v>4.4609665427509292E-2</v>
      </c>
      <c r="N126" s="11">
        <v>0.23420074349442385</v>
      </c>
      <c r="O126" s="11">
        <v>0.1152416356877323</v>
      </c>
      <c r="P126" s="11">
        <v>1.1152416356877323E-2</v>
      </c>
      <c r="Q126" s="11">
        <v>3.7174721189591076E-3</v>
      </c>
      <c r="R126" s="11">
        <v>0</v>
      </c>
      <c r="S126" s="11">
        <v>1.1152416356877323E-2</v>
      </c>
      <c r="T126" s="11">
        <v>0</v>
      </c>
      <c r="U126" s="11">
        <v>0.35315985130111527</v>
      </c>
      <c r="V126" s="11">
        <v>0.28996282527881045</v>
      </c>
      <c r="W126" s="12"/>
      <c r="X126" s="10" t="s">
        <v>184</v>
      </c>
      <c r="Y126" s="14" t="s">
        <v>653</v>
      </c>
      <c r="Z126" s="10"/>
      <c r="AA126" s="132" t="s">
        <v>661</v>
      </c>
      <c r="AB126" s="133" t="s">
        <v>455</v>
      </c>
      <c r="AC126" s="133" t="s">
        <v>455</v>
      </c>
      <c r="AD126" s="132">
        <v>43354</v>
      </c>
    </row>
    <row r="127" spans="1:30" s="135" customFormat="1" ht="15.5" x14ac:dyDescent="0.35">
      <c r="A127" s="10" t="s">
        <v>660</v>
      </c>
      <c r="B127" s="10" t="s">
        <v>659</v>
      </c>
      <c r="C127" s="10" t="s">
        <v>658</v>
      </c>
      <c r="D127" s="10" t="s">
        <v>657</v>
      </c>
      <c r="E127" s="13">
        <v>59404</v>
      </c>
      <c r="F127" s="10" t="s">
        <v>344</v>
      </c>
      <c r="G127" s="10" t="s">
        <v>247</v>
      </c>
      <c r="H127" s="10" t="s">
        <v>183</v>
      </c>
      <c r="I127" s="134"/>
      <c r="J127" s="134"/>
      <c r="K127" s="11">
        <v>0.17843866171003717</v>
      </c>
      <c r="L127" s="11">
        <v>3.3457249070631967E-2</v>
      </c>
      <c r="M127" s="11">
        <v>0</v>
      </c>
      <c r="N127" s="11">
        <v>8.5501858736059463E-2</v>
      </c>
      <c r="O127" s="11">
        <v>0.21189591078066916</v>
      </c>
      <c r="P127" s="11">
        <v>0</v>
      </c>
      <c r="Q127" s="11">
        <v>1.8587360594795536E-2</v>
      </c>
      <c r="R127" s="11">
        <v>2.9739776951672861E-2</v>
      </c>
      <c r="S127" s="11">
        <v>1.858736059479554E-2</v>
      </c>
      <c r="T127" s="11">
        <v>1.4869888475836431E-2</v>
      </c>
      <c r="U127" s="11">
        <v>0.25278810408921931</v>
      </c>
      <c r="V127" s="11">
        <v>0.24907063197026022</v>
      </c>
      <c r="W127" s="12"/>
      <c r="X127" s="10" t="s">
        <v>455</v>
      </c>
      <c r="Y127" s="14" t="s">
        <v>284</v>
      </c>
      <c r="Z127" s="10" t="s">
        <v>295</v>
      </c>
      <c r="AA127" s="132" t="s">
        <v>502</v>
      </c>
      <c r="AB127" s="133" t="s">
        <v>455</v>
      </c>
      <c r="AC127" s="133" t="s">
        <v>455</v>
      </c>
      <c r="AD127" s="132">
        <v>42983</v>
      </c>
    </row>
    <row r="128" spans="1:30" s="135" customFormat="1" ht="15.5" x14ac:dyDescent="0.35">
      <c r="A128" s="10" t="s">
        <v>27</v>
      </c>
      <c r="B128" s="10" t="s">
        <v>656</v>
      </c>
      <c r="C128" s="10" t="s">
        <v>655</v>
      </c>
      <c r="D128" s="10" t="s">
        <v>276</v>
      </c>
      <c r="E128" s="13">
        <v>32839</v>
      </c>
      <c r="F128" s="10" t="s">
        <v>29</v>
      </c>
      <c r="G128" s="10" t="s">
        <v>247</v>
      </c>
      <c r="H128" s="10" t="s">
        <v>183</v>
      </c>
      <c r="I128" s="134"/>
      <c r="J128" s="134"/>
      <c r="K128" s="11">
        <v>6.3197026022304828E-2</v>
      </c>
      <c r="L128" s="11">
        <v>0.12639405204460963</v>
      </c>
      <c r="M128" s="11">
        <v>3.3457249070631967E-2</v>
      </c>
      <c r="N128" s="11">
        <v>0.10408921933085498</v>
      </c>
      <c r="O128" s="11">
        <v>0.12639405204460963</v>
      </c>
      <c r="P128" s="11">
        <v>7.4349442379182153E-3</v>
      </c>
      <c r="Q128" s="11">
        <v>7.4349442379182153E-3</v>
      </c>
      <c r="R128" s="11">
        <v>0</v>
      </c>
      <c r="S128" s="11">
        <v>7.4349442379182153E-3</v>
      </c>
      <c r="T128" s="11">
        <v>0</v>
      </c>
      <c r="U128" s="11">
        <v>0.23791821561338297</v>
      </c>
      <c r="V128" s="11">
        <v>0.19330855018587359</v>
      </c>
      <c r="W128" s="12"/>
      <c r="X128" s="10" t="s">
        <v>184</v>
      </c>
      <c r="Y128" s="14" t="s">
        <v>653</v>
      </c>
      <c r="Z128" s="10"/>
      <c r="AA128" s="132" t="s">
        <v>654</v>
      </c>
      <c r="AB128" s="133" t="s">
        <v>455</v>
      </c>
      <c r="AC128" s="133" t="s">
        <v>455</v>
      </c>
      <c r="AD128" s="132">
        <v>43364</v>
      </c>
    </row>
    <row r="129" spans="1:37" s="135" customFormat="1" ht="15.5" x14ac:dyDescent="0.35">
      <c r="A129" s="10" t="s">
        <v>41</v>
      </c>
      <c r="B129" s="10" t="s">
        <v>503</v>
      </c>
      <c r="C129" s="10" t="s">
        <v>504</v>
      </c>
      <c r="D129" s="10" t="s">
        <v>501</v>
      </c>
      <c r="E129" s="13">
        <v>83442</v>
      </c>
      <c r="F129" s="10" t="s">
        <v>344</v>
      </c>
      <c r="G129" s="10" t="s">
        <v>204</v>
      </c>
      <c r="H129" s="10" t="s">
        <v>183</v>
      </c>
      <c r="I129" s="134"/>
      <c r="J129" s="134"/>
      <c r="K129" s="11">
        <v>0.1115241635687732</v>
      </c>
      <c r="L129" s="11">
        <v>2.9739776951672865E-2</v>
      </c>
      <c r="M129" s="11">
        <v>5.204460966542751E-2</v>
      </c>
      <c r="N129" s="11">
        <v>0.12639405204460966</v>
      </c>
      <c r="O129" s="11">
        <v>0.10408921933085499</v>
      </c>
      <c r="P129" s="11">
        <v>0</v>
      </c>
      <c r="Q129" s="11">
        <v>7.4349442379182153E-3</v>
      </c>
      <c r="R129" s="11">
        <v>0</v>
      </c>
      <c r="S129" s="11">
        <v>1.4869888475836431E-2</v>
      </c>
      <c r="T129" s="11">
        <v>0</v>
      </c>
      <c r="U129" s="11">
        <v>0.22304832713754649</v>
      </c>
      <c r="V129" s="11">
        <v>0.18215613382899629</v>
      </c>
      <c r="W129" s="12"/>
      <c r="X129" s="10" t="s">
        <v>184</v>
      </c>
      <c r="Y129" s="14" t="s">
        <v>653</v>
      </c>
      <c r="Z129" s="10"/>
      <c r="AA129" s="132" t="s">
        <v>652</v>
      </c>
      <c r="AB129" s="133" t="s">
        <v>455</v>
      </c>
      <c r="AC129" s="133" t="s">
        <v>455</v>
      </c>
      <c r="AD129" s="132">
        <v>43360</v>
      </c>
    </row>
    <row r="130" spans="1:37" s="135" customFormat="1" ht="15.5" x14ac:dyDescent="0.35">
      <c r="A130" s="10" t="s">
        <v>651</v>
      </c>
      <c r="B130" s="10" t="s">
        <v>650</v>
      </c>
      <c r="C130" s="10" t="s">
        <v>219</v>
      </c>
      <c r="D130" s="10" t="s">
        <v>180</v>
      </c>
      <c r="E130" s="13">
        <v>92154</v>
      </c>
      <c r="F130" s="10" t="s">
        <v>220</v>
      </c>
      <c r="G130" s="10" t="s">
        <v>0</v>
      </c>
      <c r="H130" s="10" t="s">
        <v>183</v>
      </c>
      <c r="I130" s="134"/>
      <c r="J130" s="134"/>
      <c r="K130" s="11">
        <v>0</v>
      </c>
      <c r="L130" s="11">
        <v>0</v>
      </c>
      <c r="M130" s="11">
        <v>0</v>
      </c>
      <c r="N130" s="11">
        <v>0.19702602230483271</v>
      </c>
      <c r="O130" s="11">
        <v>0</v>
      </c>
      <c r="P130" s="11">
        <v>0</v>
      </c>
      <c r="Q130" s="11">
        <v>0</v>
      </c>
      <c r="R130" s="11">
        <v>0</v>
      </c>
      <c r="S130" s="11">
        <v>0</v>
      </c>
      <c r="T130" s="11">
        <v>0.19702602230483271</v>
      </c>
      <c r="U130" s="11">
        <v>0</v>
      </c>
      <c r="V130" s="11">
        <v>0.19702602230483271</v>
      </c>
      <c r="W130" s="12"/>
      <c r="X130" s="10" t="s">
        <v>205</v>
      </c>
      <c r="Y130" s="14"/>
      <c r="Z130" s="10"/>
      <c r="AA130" s="132"/>
      <c r="AB130" s="133" t="s">
        <v>205</v>
      </c>
      <c r="AC130" s="133" t="s">
        <v>205</v>
      </c>
      <c r="AD130" s="132"/>
    </row>
    <row r="131" spans="1:37" s="135" customFormat="1" ht="15.5" x14ac:dyDescent="0.35">
      <c r="A131" s="10" t="s">
        <v>649</v>
      </c>
      <c r="B131" s="10" t="s">
        <v>648</v>
      </c>
      <c r="C131" s="10" t="s">
        <v>647</v>
      </c>
      <c r="D131" s="10" t="s">
        <v>646</v>
      </c>
      <c r="E131" s="13">
        <v>5488</v>
      </c>
      <c r="F131" s="10" t="s">
        <v>318</v>
      </c>
      <c r="G131" s="10" t="s">
        <v>247</v>
      </c>
      <c r="H131" s="10" t="s">
        <v>183</v>
      </c>
      <c r="I131" s="134"/>
      <c r="J131" s="134"/>
      <c r="K131" s="11">
        <v>7.4349442379182153E-3</v>
      </c>
      <c r="L131" s="11">
        <v>1.8587360594795536E-2</v>
      </c>
      <c r="M131" s="11">
        <v>0</v>
      </c>
      <c r="N131" s="11">
        <v>4.8327137546468404E-2</v>
      </c>
      <c r="O131" s="11">
        <v>6.691449814126392E-2</v>
      </c>
      <c r="P131" s="11">
        <v>0</v>
      </c>
      <c r="Q131" s="11">
        <v>0</v>
      </c>
      <c r="R131" s="11">
        <v>1.1152416356877323E-2</v>
      </c>
      <c r="S131" s="11">
        <v>1.4869888475836431E-2</v>
      </c>
      <c r="T131" s="11">
        <v>0</v>
      </c>
      <c r="U131" s="11">
        <v>8.9219330855018569E-2</v>
      </c>
      <c r="V131" s="11">
        <v>0.1078066914498141</v>
      </c>
      <c r="W131" s="12"/>
      <c r="X131" s="10" t="s">
        <v>455</v>
      </c>
      <c r="Y131" s="14" t="s">
        <v>284</v>
      </c>
      <c r="Z131" s="10" t="s">
        <v>295</v>
      </c>
      <c r="AA131" s="132" t="s">
        <v>645</v>
      </c>
      <c r="AB131" s="133" t="s">
        <v>455</v>
      </c>
      <c r="AC131" s="133" t="s">
        <v>455</v>
      </c>
      <c r="AD131" s="132">
        <v>42969</v>
      </c>
    </row>
    <row r="132" spans="1:37" s="135" customFormat="1" ht="15.5" x14ac:dyDescent="0.35">
      <c r="A132" s="10" t="s">
        <v>644</v>
      </c>
      <c r="B132" s="10" t="s">
        <v>643</v>
      </c>
      <c r="C132" s="10" t="s">
        <v>642</v>
      </c>
      <c r="D132" s="10" t="s">
        <v>434</v>
      </c>
      <c r="E132" s="13">
        <v>28025</v>
      </c>
      <c r="F132" s="10" t="s">
        <v>191</v>
      </c>
      <c r="G132" s="10" t="s">
        <v>204</v>
      </c>
      <c r="H132" s="10" t="s">
        <v>183</v>
      </c>
      <c r="I132" s="134"/>
      <c r="J132" s="134"/>
      <c r="K132" s="11">
        <v>3.7174721189591076E-3</v>
      </c>
      <c r="L132" s="11">
        <v>2.9739776951672861E-2</v>
      </c>
      <c r="M132" s="11">
        <v>2.2304832713754646E-2</v>
      </c>
      <c r="N132" s="11">
        <v>4.8327137546468391E-2</v>
      </c>
      <c r="O132" s="11">
        <v>2.6022304832713752E-2</v>
      </c>
      <c r="P132" s="11">
        <v>0</v>
      </c>
      <c r="Q132" s="11">
        <v>0</v>
      </c>
      <c r="R132" s="11">
        <v>0</v>
      </c>
      <c r="S132" s="11">
        <v>0</v>
      </c>
      <c r="T132" s="11">
        <v>0</v>
      </c>
      <c r="U132" s="11">
        <v>7.4349442379182132E-2</v>
      </c>
      <c r="V132" s="11">
        <v>6.3197026022304814E-2</v>
      </c>
      <c r="W132" s="12"/>
      <c r="X132" s="10" t="s">
        <v>455</v>
      </c>
      <c r="Y132" s="14" t="s">
        <v>284</v>
      </c>
      <c r="Z132" s="10" t="s">
        <v>295</v>
      </c>
      <c r="AA132" s="132" t="s">
        <v>641</v>
      </c>
      <c r="AB132" s="133" t="s">
        <v>455</v>
      </c>
      <c r="AC132" s="133" t="s">
        <v>455</v>
      </c>
      <c r="AD132" s="132">
        <v>42993</v>
      </c>
    </row>
    <row r="133" spans="1:37" s="135" customFormat="1" ht="15.5" x14ac:dyDescent="0.35">
      <c r="A133" s="10" t="s">
        <v>640</v>
      </c>
      <c r="B133" s="10" t="s">
        <v>639</v>
      </c>
      <c r="C133" s="10" t="s">
        <v>638</v>
      </c>
      <c r="D133" s="10" t="s">
        <v>202</v>
      </c>
      <c r="E133" s="13">
        <v>71467</v>
      </c>
      <c r="F133" s="10" t="s">
        <v>203</v>
      </c>
      <c r="G133" s="10" t="s">
        <v>439</v>
      </c>
      <c r="H133" s="10" t="s">
        <v>183</v>
      </c>
      <c r="I133" s="134"/>
      <c r="J133" s="134"/>
      <c r="K133" s="11">
        <v>0</v>
      </c>
      <c r="L133" s="11">
        <v>0</v>
      </c>
      <c r="M133" s="11">
        <v>0</v>
      </c>
      <c r="N133" s="11">
        <v>0</v>
      </c>
      <c r="O133" s="11">
        <v>2.2304832713754646E-2</v>
      </c>
      <c r="P133" s="11">
        <v>0</v>
      </c>
      <c r="Q133" s="11">
        <v>0</v>
      </c>
      <c r="R133" s="11">
        <v>0</v>
      </c>
      <c r="S133" s="11">
        <v>0</v>
      </c>
      <c r="T133" s="11">
        <v>0</v>
      </c>
      <c r="U133" s="11">
        <v>2.2304832713754646E-2</v>
      </c>
      <c r="V133" s="11">
        <v>0</v>
      </c>
      <c r="W133" s="12"/>
      <c r="X133" s="10" t="s">
        <v>205</v>
      </c>
      <c r="Y133" s="14"/>
      <c r="Z133" s="10"/>
      <c r="AA133" s="132"/>
      <c r="AB133" s="133" t="s">
        <v>205</v>
      </c>
      <c r="AC133" s="133" t="s">
        <v>205</v>
      </c>
      <c r="AD133" s="132"/>
    </row>
    <row r="134" spans="1:37" s="135" customFormat="1" ht="15.5" x14ac:dyDescent="0.35">
      <c r="A134" s="10" t="s">
        <v>637</v>
      </c>
      <c r="B134" s="10" t="s">
        <v>636</v>
      </c>
      <c r="C134" s="10" t="s">
        <v>635</v>
      </c>
      <c r="D134" s="10" t="s">
        <v>271</v>
      </c>
      <c r="E134" s="13">
        <v>24153</v>
      </c>
      <c r="F134" s="10" t="s">
        <v>272</v>
      </c>
      <c r="G134" s="10" t="s">
        <v>204</v>
      </c>
      <c r="H134" s="10" t="s">
        <v>183</v>
      </c>
      <c r="I134" s="134"/>
      <c r="J134" s="134"/>
      <c r="K134" s="11">
        <v>0</v>
      </c>
      <c r="L134" s="11">
        <v>7.4349442379182153E-3</v>
      </c>
      <c r="M134" s="11">
        <v>1.4869888475836431E-2</v>
      </c>
      <c r="N134" s="11">
        <v>1.4869888475836431E-2</v>
      </c>
      <c r="O134" s="11">
        <v>7.4349442379182153E-3</v>
      </c>
      <c r="P134" s="11">
        <v>0</v>
      </c>
      <c r="Q134" s="11">
        <v>0</v>
      </c>
      <c r="R134" s="11">
        <v>0</v>
      </c>
      <c r="S134" s="11">
        <v>0</v>
      </c>
      <c r="T134" s="11">
        <v>0</v>
      </c>
      <c r="U134" s="11">
        <v>2.2304832713754642E-2</v>
      </c>
      <c r="V134" s="11">
        <v>1.4869888475836431E-2</v>
      </c>
      <c r="W134" s="12"/>
      <c r="X134" s="10" t="s">
        <v>205</v>
      </c>
      <c r="Y134" s="14"/>
      <c r="Z134" s="10"/>
      <c r="AA134" s="132"/>
      <c r="AB134" s="133" t="s">
        <v>205</v>
      </c>
      <c r="AC134" s="133" t="s">
        <v>205</v>
      </c>
      <c r="AD134" s="132"/>
    </row>
    <row r="135" spans="1:37" s="129" customFormat="1" ht="15.5" x14ac:dyDescent="0.35">
      <c r="A135" s="10" t="s">
        <v>528</v>
      </c>
      <c r="B135" s="10" t="s">
        <v>529</v>
      </c>
      <c r="C135" s="10" t="s">
        <v>399</v>
      </c>
      <c r="D135" s="10" t="s">
        <v>360</v>
      </c>
      <c r="E135" s="13">
        <v>48161</v>
      </c>
      <c r="F135" s="10" t="s">
        <v>355</v>
      </c>
      <c r="G135" s="10" t="s">
        <v>204</v>
      </c>
      <c r="H135" s="10" t="s">
        <v>183</v>
      </c>
      <c r="I135" s="134"/>
      <c r="J135" s="134"/>
      <c r="K135" s="11">
        <v>0</v>
      </c>
      <c r="L135" s="11">
        <v>1.4869888475836431E-2</v>
      </c>
      <c r="M135" s="11">
        <v>0</v>
      </c>
      <c r="N135" s="11">
        <v>1.4869888475836431E-2</v>
      </c>
      <c r="O135" s="11">
        <v>0</v>
      </c>
      <c r="P135" s="11">
        <v>0</v>
      </c>
      <c r="Q135" s="11">
        <v>0</v>
      </c>
      <c r="R135" s="11">
        <v>1.4869888475836431E-2</v>
      </c>
      <c r="S135" s="11">
        <v>0</v>
      </c>
      <c r="T135" s="11">
        <v>0</v>
      </c>
      <c r="U135" s="11">
        <v>0</v>
      </c>
      <c r="V135" s="11">
        <v>1.4869888475836431E-2</v>
      </c>
      <c r="W135" s="12"/>
      <c r="X135" s="10" t="s">
        <v>184</v>
      </c>
      <c r="Y135" s="14" t="s">
        <v>284</v>
      </c>
      <c r="Z135" s="10" t="s">
        <v>295</v>
      </c>
      <c r="AA135" s="132" t="s">
        <v>530</v>
      </c>
      <c r="AB135" s="133" t="s">
        <v>184</v>
      </c>
      <c r="AC135" s="133" t="s">
        <v>184</v>
      </c>
      <c r="AD135" s="132">
        <v>40247</v>
      </c>
      <c r="AE135" s="124"/>
      <c r="AF135" s="124"/>
      <c r="AG135" s="124"/>
      <c r="AH135" s="124"/>
      <c r="AI135" s="124"/>
      <c r="AJ135" s="124"/>
      <c r="AK135" s="124"/>
    </row>
    <row r="136" spans="1:37" s="129" customFormat="1" ht="15.5" x14ac:dyDescent="0.35">
      <c r="A136" s="123"/>
      <c r="B136" s="123"/>
      <c r="C136" s="123"/>
      <c r="D136" s="123"/>
      <c r="E136" s="123"/>
      <c r="F136" s="123"/>
      <c r="G136" s="123"/>
      <c r="H136" s="123"/>
      <c r="I136" s="131"/>
      <c r="J136" s="131"/>
      <c r="K136" s="131"/>
      <c r="L136" s="131"/>
      <c r="M136" s="131"/>
      <c r="N136" s="131"/>
      <c r="O136" s="131"/>
      <c r="P136" s="131"/>
      <c r="Q136" s="131"/>
      <c r="R136" s="131"/>
      <c r="S136" s="131"/>
      <c r="T136" s="131"/>
      <c r="U136" s="131"/>
      <c r="V136" s="131"/>
      <c r="W136" s="123"/>
      <c r="X136" s="123"/>
      <c r="Y136" s="123"/>
      <c r="Z136" s="123"/>
      <c r="AA136" s="123"/>
      <c r="AB136" s="123"/>
      <c r="AC136" s="123"/>
      <c r="AD136" s="130"/>
      <c r="AE136" s="124"/>
      <c r="AF136" s="124"/>
      <c r="AG136" s="124"/>
      <c r="AH136" s="124"/>
      <c r="AI136" s="124"/>
      <c r="AJ136" s="124"/>
      <c r="AK136" s="124"/>
    </row>
    <row r="137" spans="1:37" s="129" customFormat="1" ht="15.5" x14ac:dyDescent="0.35">
      <c r="A137" s="126" t="s">
        <v>634</v>
      </c>
      <c r="B137" s="126"/>
      <c r="C137" s="126"/>
      <c r="D137" s="126"/>
      <c r="E137" s="126"/>
      <c r="F137" s="125"/>
      <c r="G137" s="128"/>
      <c r="H137" s="127"/>
      <c r="I137" s="126"/>
      <c r="J137" s="126"/>
      <c r="K137" s="126"/>
      <c r="L137" s="126"/>
      <c r="M137" s="125"/>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4"/>
      <c r="AI137" s="124"/>
      <c r="AJ137" s="124"/>
      <c r="AK137" s="124"/>
    </row>
    <row r="138" spans="1:37" ht="15.5" x14ac:dyDescent="0.35">
      <c r="A138" s="126" t="s">
        <v>633</v>
      </c>
      <c r="B138" s="126"/>
      <c r="C138" s="126"/>
      <c r="D138" s="126"/>
      <c r="E138" s="126"/>
      <c r="F138" s="125"/>
      <c r="G138" s="128"/>
      <c r="H138" s="127"/>
      <c r="I138" s="126"/>
      <c r="J138" s="126"/>
      <c r="K138" s="126"/>
      <c r="L138" s="126"/>
      <c r="M138" s="125"/>
      <c r="N138" s="124"/>
      <c r="O138" s="124"/>
      <c r="P138" s="124"/>
      <c r="Q138" s="124"/>
      <c r="R138" s="124"/>
      <c r="S138" s="124"/>
      <c r="T138" s="124"/>
      <c r="U138" s="124"/>
      <c r="V138" s="124"/>
      <c r="W138" s="124"/>
      <c r="X138" s="124"/>
      <c r="Y138" s="124"/>
      <c r="Z138" s="124"/>
      <c r="AA138" s="124"/>
      <c r="AB138" s="124"/>
      <c r="AC138" s="124"/>
      <c r="AD138" s="124"/>
    </row>
    <row r="139" spans="1:37" ht="15.5" x14ac:dyDescent="0.35">
      <c r="A139" s="123" t="s">
        <v>632</v>
      </c>
    </row>
  </sheetData>
  <mergeCells count="15">
    <mergeCell ref="A1:D1"/>
    <mergeCell ref="A2:D2"/>
    <mergeCell ref="A3:D3"/>
    <mergeCell ref="E3:H3"/>
    <mergeCell ref="I3:L3"/>
    <mergeCell ref="Y3:AB3"/>
    <mergeCell ref="AC3:AD3"/>
    <mergeCell ref="A4:V4"/>
    <mergeCell ref="J5:M5"/>
    <mergeCell ref="N5:Q5"/>
    <mergeCell ref="R5:U5"/>
    <mergeCell ref="W5:AD5"/>
    <mergeCell ref="M3:P3"/>
    <mergeCell ref="Q3:T3"/>
    <mergeCell ref="U3:X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0B33D-FB61-4E3E-973C-930F6664E941}">
  <dimension ref="A1:F23"/>
  <sheetViews>
    <sheetView tabSelected="1" workbookViewId="0">
      <selection sqref="A1:F1"/>
    </sheetView>
  </sheetViews>
  <sheetFormatPr defaultRowHeight="14.5" x14ac:dyDescent="0.35"/>
  <cols>
    <col min="1" max="1" width="45.54296875" customWidth="1"/>
    <col min="2" max="2" width="19" customWidth="1"/>
  </cols>
  <sheetData>
    <row r="1" spans="1:6" ht="26" x14ac:dyDescent="0.35">
      <c r="A1" s="294" t="s">
        <v>48</v>
      </c>
      <c r="B1" s="294"/>
      <c r="C1" s="294"/>
      <c r="D1" s="294"/>
      <c r="E1" s="294"/>
      <c r="F1" s="294"/>
    </row>
    <row r="3" spans="1:6" ht="15" customHeight="1" x14ac:dyDescent="0.35">
      <c r="A3" s="314" t="s">
        <v>631</v>
      </c>
      <c r="B3" s="315"/>
      <c r="C3" s="315"/>
      <c r="D3" s="315"/>
      <c r="E3" s="315"/>
    </row>
    <row r="4" spans="1:6" x14ac:dyDescent="0.35">
      <c r="A4" s="113" t="s">
        <v>630</v>
      </c>
      <c r="B4" s="113" t="s">
        <v>629</v>
      </c>
    </row>
    <row r="5" spans="1:6" ht="15" thickBot="1" x14ac:dyDescent="0.4">
      <c r="A5" s="122" t="s">
        <v>628</v>
      </c>
      <c r="B5" s="121">
        <v>94</v>
      </c>
    </row>
    <row r="6" spans="1:6" ht="15" thickTop="1" x14ac:dyDescent="0.35">
      <c r="A6" s="118" t="s">
        <v>627</v>
      </c>
      <c r="B6" s="120">
        <v>22</v>
      </c>
    </row>
    <row r="7" spans="1:6" x14ac:dyDescent="0.35">
      <c r="A7" s="119" t="s">
        <v>626</v>
      </c>
      <c r="B7" s="114">
        <v>8</v>
      </c>
    </row>
    <row r="8" spans="1:6" x14ac:dyDescent="0.35">
      <c r="A8" s="119" t="s">
        <v>625</v>
      </c>
      <c r="B8" s="114">
        <v>14</v>
      </c>
    </row>
    <row r="9" spans="1:6" x14ac:dyDescent="0.35">
      <c r="A9" s="118" t="s">
        <v>624</v>
      </c>
      <c r="B9" s="118">
        <v>22</v>
      </c>
    </row>
    <row r="10" spans="1:6" x14ac:dyDescent="0.35">
      <c r="A10" s="117" t="s">
        <v>623</v>
      </c>
      <c r="B10" s="116">
        <v>7</v>
      </c>
    </row>
    <row r="11" spans="1:6" x14ac:dyDescent="0.35">
      <c r="A11" s="117" t="s">
        <v>622</v>
      </c>
      <c r="B11" s="116">
        <v>3</v>
      </c>
    </row>
    <row r="12" spans="1:6" x14ac:dyDescent="0.35">
      <c r="A12" s="117" t="s">
        <v>621</v>
      </c>
      <c r="B12" s="116">
        <v>3</v>
      </c>
    </row>
    <row r="13" spans="1:6" x14ac:dyDescent="0.35">
      <c r="A13" s="117" t="s">
        <v>620</v>
      </c>
      <c r="B13" s="116">
        <v>2</v>
      </c>
    </row>
    <row r="14" spans="1:6" x14ac:dyDescent="0.35">
      <c r="A14" s="117" t="s">
        <v>619</v>
      </c>
      <c r="B14" s="116">
        <v>2</v>
      </c>
    </row>
    <row r="15" spans="1:6" x14ac:dyDescent="0.35">
      <c r="A15" s="117" t="s">
        <v>618</v>
      </c>
      <c r="B15" s="116">
        <v>2</v>
      </c>
    </row>
    <row r="16" spans="1:6" x14ac:dyDescent="0.35">
      <c r="A16" s="117" t="s">
        <v>617</v>
      </c>
      <c r="B16" s="116">
        <v>1</v>
      </c>
    </row>
    <row r="17" spans="1:2" x14ac:dyDescent="0.35">
      <c r="A17" s="117" t="s">
        <v>616</v>
      </c>
      <c r="B17" s="116">
        <v>1</v>
      </c>
    </row>
    <row r="18" spans="1:2" x14ac:dyDescent="0.35">
      <c r="A18" s="117" t="s">
        <v>615</v>
      </c>
      <c r="B18" s="116">
        <v>1</v>
      </c>
    </row>
    <row r="20" spans="1:2" x14ac:dyDescent="0.35">
      <c r="A20" s="363" t="s">
        <v>614</v>
      </c>
      <c r="B20" s="363"/>
    </row>
    <row r="21" spans="1:2" x14ac:dyDescent="0.35">
      <c r="A21" s="363"/>
      <c r="B21" s="363"/>
    </row>
    <row r="22" spans="1:2" x14ac:dyDescent="0.35">
      <c r="A22" s="363"/>
      <c r="B22" s="363"/>
    </row>
    <row r="23" spans="1:2" x14ac:dyDescent="0.35">
      <c r="A23" s="363"/>
      <c r="B23" s="363"/>
    </row>
  </sheetData>
  <mergeCells count="3">
    <mergeCell ref="A1:F1"/>
    <mergeCell ref="A3:E3"/>
    <mergeCell ref="A20:B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70B1-F19D-4884-A45A-C47C3CF61AD9}">
  <dimension ref="A1:H32"/>
  <sheetViews>
    <sheetView workbookViewId="0">
      <selection sqref="A1:XFD1048576"/>
    </sheetView>
  </sheetViews>
  <sheetFormatPr defaultRowHeight="14.5" x14ac:dyDescent="0.35"/>
  <cols>
    <col min="1" max="1" width="22.54296875" customWidth="1"/>
    <col min="2" max="2" width="13.453125" customWidth="1"/>
    <col min="3" max="3" width="30.6328125" customWidth="1"/>
    <col min="4" max="4" width="29.08984375" bestFit="1" customWidth="1"/>
    <col min="7" max="7" width="8.90625" customWidth="1"/>
  </cols>
  <sheetData>
    <row r="1" spans="1:8" ht="15" thickBot="1" x14ac:dyDescent="0.4">
      <c r="A1" s="374" t="s">
        <v>929</v>
      </c>
      <c r="B1" s="374"/>
      <c r="C1" s="375"/>
      <c r="D1" s="376"/>
      <c r="E1" s="376"/>
      <c r="F1" s="376"/>
      <c r="G1" s="376"/>
      <c r="H1" s="377"/>
    </row>
    <row r="2" spans="1:8" ht="15" thickBot="1" x14ac:dyDescent="0.4">
      <c r="A2" s="378" t="s">
        <v>930</v>
      </c>
      <c r="B2" s="379"/>
      <c r="C2" s="379"/>
      <c r="D2" s="379"/>
      <c r="E2" s="379"/>
      <c r="F2" s="379"/>
      <c r="G2" s="379"/>
      <c r="H2" s="380"/>
    </row>
    <row r="3" spans="1:8" ht="15" thickBot="1" x14ac:dyDescent="0.4"/>
    <row r="4" spans="1:8" ht="15" thickBot="1" x14ac:dyDescent="0.4">
      <c r="A4" s="381" t="s">
        <v>931</v>
      </c>
      <c r="B4" s="382"/>
      <c r="C4" s="382"/>
      <c r="D4" s="383"/>
    </row>
    <row r="5" spans="1:8" ht="29.5" thickBot="1" x14ac:dyDescent="0.4">
      <c r="A5" s="374" t="s">
        <v>932</v>
      </c>
      <c r="B5" s="384" t="s">
        <v>933</v>
      </c>
      <c r="C5" s="384" t="s">
        <v>934</v>
      </c>
      <c r="D5" s="384" t="s">
        <v>935</v>
      </c>
    </row>
    <row r="6" spans="1:8" ht="15" thickBot="1" x14ac:dyDescent="0.4">
      <c r="A6" s="385" t="s">
        <v>936</v>
      </c>
      <c r="B6" s="386">
        <v>55</v>
      </c>
      <c r="C6" s="386">
        <v>12.36</v>
      </c>
      <c r="D6" s="386">
        <v>36.24</v>
      </c>
    </row>
    <row r="7" spans="1:8" ht="15" thickBot="1" x14ac:dyDescent="0.4">
      <c r="A7" s="385" t="s">
        <v>937</v>
      </c>
      <c r="B7" s="386">
        <v>9</v>
      </c>
      <c r="C7" s="386">
        <v>40.78</v>
      </c>
      <c r="D7" s="386">
        <v>74.78</v>
      </c>
    </row>
    <row r="8" spans="1:8" ht="15" thickBot="1" x14ac:dyDescent="0.4">
      <c r="A8" s="385" t="s">
        <v>938</v>
      </c>
      <c r="B8" s="386">
        <v>235</v>
      </c>
      <c r="C8" s="386">
        <v>13.41</v>
      </c>
      <c r="D8" s="386">
        <v>14.48</v>
      </c>
    </row>
    <row r="9" spans="1:8" ht="29.5" thickBot="1" x14ac:dyDescent="0.4">
      <c r="A9" s="387" t="s">
        <v>939</v>
      </c>
      <c r="B9" s="386">
        <v>13</v>
      </c>
      <c r="C9" s="386">
        <v>17.850000000000001</v>
      </c>
      <c r="D9" s="386">
        <v>22.62</v>
      </c>
    </row>
    <row r="10" spans="1:8" ht="15" thickBot="1" x14ac:dyDescent="0.4">
      <c r="A10" s="385" t="s">
        <v>940</v>
      </c>
      <c r="B10" s="386">
        <v>1</v>
      </c>
      <c r="C10" s="386">
        <v>22</v>
      </c>
      <c r="D10" s="386">
        <v>51</v>
      </c>
    </row>
    <row r="11" spans="1:8" ht="15" thickBot="1" x14ac:dyDescent="0.4">
      <c r="A11" s="388" t="s">
        <v>941</v>
      </c>
      <c r="B11" s="389">
        <v>313</v>
      </c>
      <c r="C11" s="389">
        <v>14.23</v>
      </c>
      <c r="D11" s="389">
        <v>20.49</v>
      </c>
    </row>
    <row r="12" spans="1:8" x14ac:dyDescent="0.35">
      <c r="A12" s="390"/>
    </row>
    <row r="13" spans="1:8" x14ac:dyDescent="0.35">
      <c r="A13" s="391" t="s">
        <v>942</v>
      </c>
      <c r="B13" s="391"/>
      <c r="C13" s="391"/>
      <c r="D13" s="391"/>
      <c r="E13" s="391"/>
      <c r="F13" s="391"/>
      <c r="G13" s="391"/>
      <c r="H13" s="391"/>
    </row>
    <row r="14" spans="1:8" ht="15" thickBot="1" x14ac:dyDescent="0.4">
      <c r="A14" s="390"/>
    </row>
    <row r="15" spans="1:8" ht="15" thickBot="1" x14ac:dyDescent="0.4">
      <c r="A15" s="381" t="s">
        <v>943</v>
      </c>
      <c r="B15" s="382"/>
      <c r="C15" s="382"/>
      <c r="D15" s="383"/>
    </row>
    <row r="16" spans="1:8" ht="29.5" thickBot="1" x14ac:dyDescent="0.4">
      <c r="A16" s="374" t="s">
        <v>932</v>
      </c>
      <c r="B16" s="384" t="s">
        <v>933</v>
      </c>
      <c r="C16" s="384" t="s">
        <v>934</v>
      </c>
      <c r="D16" s="384" t="s">
        <v>935</v>
      </c>
    </row>
    <row r="17" spans="1:8" ht="15" thickBot="1" x14ac:dyDescent="0.4">
      <c r="A17" s="385" t="s">
        <v>936</v>
      </c>
      <c r="B17" s="386">
        <v>41</v>
      </c>
      <c r="C17" s="386">
        <v>14.46</v>
      </c>
      <c r="D17" s="386">
        <v>19.63</v>
      </c>
    </row>
    <row r="18" spans="1:8" ht="15" thickBot="1" x14ac:dyDescent="0.4">
      <c r="A18" s="385" t="s">
        <v>937</v>
      </c>
      <c r="B18" s="386">
        <v>10</v>
      </c>
      <c r="C18" s="386">
        <v>26.3</v>
      </c>
      <c r="D18" s="386">
        <v>29.5</v>
      </c>
    </row>
    <row r="19" spans="1:8" ht="15" thickBot="1" x14ac:dyDescent="0.4">
      <c r="A19" s="385" t="s">
        <v>938</v>
      </c>
      <c r="B19" s="386">
        <v>231</v>
      </c>
      <c r="C19" s="386">
        <v>10.48</v>
      </c>
      <c r="D19" s="386">
        <v>12.6</v>
      </c>
    </row>
    <row r="20" spans="1:8" ht="29.5" thickBot="1" x14ac:dyDescent="0.4">
      <c r="A20" s="387" t="s">
        <v>939</v>
      </c>
      <c r="B20" s="386">
        <v>12</v>
      </c>
      <c r="C20" s="386">
        <v>20.83</v>
      </c>
      <c r="D20" s="386">
        <v>25.5</v>
      </c>
    </row>
    <row r="21" spans="1:8" ht="15" thickBot="1" x14ac:dyDescent="0.4">
      <c r="A21" s="385" t="s">
        <v>940</v>
      </c>
      <c r="B21" s="386">
        <v>2</v>
      </c>
      <c r="C21" s="386">
        <v>11</v>
      </c>
      <c r="D21" s="386">
        <v>19.5</v>
      </c>
    </row>
    <row r="22" spans="1:8" ht="15" thickBot="1" x14ac:dyDescent="0.4">
      <c r="A22" s="388" t="s">
        <v>941</v>
      </c>
      <c r="B22" s="389">
        <v>296</v>
      </c>
      <c r="C22" s="389">
        <v>11.99</v>
      </c>
      <c r="D22" s="389">
        <v>14.72</v>
      </c>
    </row>
    <row r="24" spans="1:8" x14ac:dyDescent="0.35">
      <c r="A24" s="391" t="s">
        <v>944</v>
      </c>
      <c r="B24" s="391"/>
      <c r="C24" s="391"/>
      <c r="D24" s="391"/>
      <c r="E24" s="391"/>
      <c r="F24" s="391"/>
      <c r="G24" s="391"/>
      <c r="H24" s="391"/>
    </row>
    <row r="25" spans="1:8" ht="15" thickBot="1" x14ac:dyDescent="0.4"/>
    <row r="26" spans="1:8" ht="15" thickBot="1" x14ac:dyDescent="0.4">
      <c r="A26" s="392" t="s">
        <v>945</v>
      </c>
      <c r="B26" s="393"/>
      <c r="C26" s="393"/>
      <c r="D26" s="393"/>
      <c r="E26" s="393"/>
      <c r="F26" s="393"/>
      <c r="G26" s="393"/>
      <c r="H26" s="394"/>
    </row>
    <row r="27" spans="1:8" ht="15" thickBot="1" x14ac:dyDescent="0.4">
      <c r="A27" s="378" t="s">
        <v>946</v>
      </c>
      <c r="B27" s="379"/>
      <c r="C27" s="379"/>
      <c r="D27" s="379"/>
      <c r="E27" s="379"/>
      <c r="F27" s="379"/>
      <c r="G27" s="379"/>
      <c r="H27" s="380"/>
    </row>
    <row r="28" spans="1:8" ht="15" thickBot="1" x14ac:dyDescent="0.4"/>
    <row r="29" spans="1:8" ht="15" thickBot="1" x14ac:dyDescent="0.4">
      <c r="A29" s="395" t="s">
        <v>947</v>
      </c>
      <c r="B29" s="396"/>
      <c r="C29" s="396"/>
      <c r="D29" s="396"/>
      <c r="E29" s="396"/>
      <c r="F29" s="396"/>
      <c r="G29" s="396"/>
      <c r="H29" s="397"/>
    </row>
    <row r="30" spans="1:8" ht="15" thickBot="1" x14ac:dyDescent="0.4">
      <c r="A30" s="398" t="s">
        <v>948</v>
      </c>
      <c r="B30" s="399"/>
      <c r="C30" s="399"/>
      <c r="D30" s="399"/>
      <c r="E30" s="399"/>
      <c r="F30" s="399"/>
      <c r="G30" s="399"/>
      <c r="H30" s="400"/>
    </row>
    <row r="31" spans="1:8" x14ac:dyDescent="0.35">
      <c r="A31" s="390"/>
    </row>
    <row r="32" spans="1:8" x14ac:dyDescent="0.35">
      <c r="A32" s="401"/>
    </row>
  </sheetData>
  <mergeCells count="9">
    <mergeCell ref="A27:H27"/>
    <mergeCell ref="A29:H29"/>
    <mergeCell ref="A30:H30"/>
    <mergeCell ref="A2:H2"/>
    <mergeCell ref="A4:D4"/>
    <mergeCell ref="A13:H13"/>
    <mergeCell ref="A15:D15"/>
    <mergeCell ref="A24:H24"/>
    <mergeCell ref="A26:H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1" ma:contentTypeDescription="Create a new document." ma:contentTypeScope="" ma:versionID="8cc7f6f510b91452e88d32a9a7e14fae">
  <xsd:schema xmlns:xsd="http://www.w3.org/2001/XMLSchema" xmlns:xs="http://www.w3.org/2001/XMLSchema" xmlns:p="http://schemas.microsoft.com/office/2006/metadata/properties" xmlns:ns2="4fb1db5d-19c2-4c8a-82e5-c8fdf1b06038" targetNamespace="http://schemas.microsoft.com/office/2006/metadata/properties" ma:root="true" ma:fieldsID="baf6994e73cc372c1fe0ecf50e443021"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032C7C-CB6E-4E3F-AB96-8DA6814CC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fb1db5d-19c2-4c8a-82e5-c8fdf1b060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 YTD</vt:lpstr>
      <vt:lpstr>Detention FY22</vt:lpstr>
      <vt:lpstr> ICLOS and Detainees</vt:lpstr>
      <vt:lpstr>Monthly Bond Statistics</vt:lpstr>
      <vt:lpstr>Semiannual</vt:lpstr>
      <vt:lpstr>Facilities FY22 </vt:lpstr>
      <vt:lpstr>Trans. Detainee Pop. FY22 YTD </vt:lpstr>
      <vt:lpstr>Vulnerable &amp; Special Population</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SANCHEZ, JESSICA</cp:lastModifiedBy>
  <cp:lastPrinted>2020-02-10T19:14:43Z</cp:lastPrinted>
  <dcterms:created xsi:type="dcterms:W3CDTF">2020-01-31T18:40:16Z</dcterms:created>
  <dcterms:modified xsi:type="dcterms:W3CDTF">2022-07-07T20:32:25Z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