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icegov-my.sharepoint.com/personal/0214249873_ice_dhs_gov/Documents/Documents/EIU Reports/"/>
    </mc:Choice>
  </mc:AlternateContent>
  <xr:revisionPtr revIDLastSave="0" documentId="8_{5BDA518E-7FCE-4B28-A785-C203EE0AD6D5}" xr6:coauthVersionLast="47" xr6:coauthVersionMax="47" xr10:uidLastSave="{00000000-0000-0000-0000-000000000000}"/>
  <bookViews>
    <workbookView xWindow="-28920" yWindow="-1455" windowWidth="29040" windowHeight="15840" tabRatio="668" activeTab="1" xr2:uid="{00000000-000D-0000-FFFF-FFFF00000000}"/>
  </bookViews>
  <sheets>
    <sheet name="Header" sheetId="9" r:id="rId1"/>
    <sheet name="ATD FY22 YTD" sheetId="12" r:id="rId2"/>
    <sheet name="Detention FY22" sheetId="16" r:id="rId3"/>
    <sheet name="Detention EOFY2020" sheetId="3" state="hidden" r:id="rId4"/>
    <sheet name=" ICLOS and Detainees" sheetId="17" r:id="rId5"/>
    <sheet name="Monthly Bond Statistics" sheetId="19" r:id="rId6"/>
    <sheet name="Semiannual" sheetId="20" r:id="rId7"/>
    <sheet name="Facilities FY22" sheetId="15" r:id="rId8"/>
    <sheet name="Trans. Detainee Pop. FY22 YTD " sheetId="13" r:id="rId9"/>
    <sheet name="Vulnerable &amp; Special Population" sheetId="21" r:id="rId10"/>
    <sheet name="Footnotes" sheetId="18" r:id="rId11"/>
    <sheet name="Footnotes_DEL" sheetId="4" state="hidden" r:id="rId12"/>
  </sheets>
  <definedNames>
    <definedName name="_xlnm.Print_Area" localSheetId="3">'Detention EOFY2020'!$A$1:$V$94</definedName>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19" l="1"/>
  <c r="AY47" i="17"/>
  <c r="AY46" i="17"/>
  <c r="AY45" i="17"/>
  <c r="AY44" i="17"/>
  <c r="AY48" i="17" s="1"/>
  <c r="AY36" i="17"/>
  <c r="AY30" i="17"/>
  <c r="AY24" i="17"/>
  <c r="J29" i="16"/>
  <c r="AX47" i="17"/>
  <c r="AW47" i="17"/>
  <c r="AV47" i="17"/>
  <c r="AU47" i="17"/>
  <c r="AT47" i="17"/>
  <c r="AS47" i="17"/>
  <c r="AR47" i="17"/>
  <c r="AQ47" i="17"/>
  <c r="AP47" i="17"/>
  <c r="AO47" i="17"/>
  <c r="AN47" i="17"/>
  <c r="AM47" i="17"/>
  <c r="AL47" i="17"/>
  <c r="AK47" i="17"/>
  <c r="AJ47" i="17"/>
  <c r="AI47" i="17"/>
  <c r="AH47" i="17"/>
  <c r="AG47" i="17"/>
  <c r="AF47" i="17"/>
  <c r="AX46" i="17"/>
  <c r="AW46" i="17"/>
  <c r="AV46" i="17"/>
  <c r="AU46" i="17"/>
  <c r="AT46" i="17"/>
  <c r="AS46" i="17"/>
  <c r="AR46" i="17"/>
  <c r="AQ46" i="17"/>
  <c r="AP46" i="17"/>
  <c r="AO46" i="17"/>
  <c r="AN46" i="17"/>
  <c r="AM46" i="17"/>
  <c r="AL46" i="17"/>
  <c r="AK46" i="17"/>
  <c r="AJ46" i="17"/>
  <c r="AI46" i="17"/>
  <c r="AH46" i="17"/>
  <c r="AG46" i="17"/>
  <c r="AF46" i="17"/>
  <c r="AX45" i="17"/>
  <c r="AW45" i="17"/>
  <c r="AV45" i="17"/>
  <c r="AU45" i="17"/>
  <c r="AT45" i="17"/>
  <c r="AS45" i="17"/>
  <c r="AR45" i="17"/>
  <c r="AQ45" i="17"/>
  <c r="AP45" i="17"/>
  <c r="AO45" i="17"/>
  <c r="AN45" i="17"/>
  <c r="AM45" i="17"/>
  <c r="AL45" i="17"/>
  <c r="AK45" i="17"/>
  <c r="AJ45" i="17"/>
  <c r="AI45" i="17"/>
  <c r="AH45" i="17"/>
  <c r="AG45" i="17"/>
  <c r="AF45" i="17"/>
  <c r="AX44" i="17"/>
  <c r="AW44" i="17"/>
  <c r="AV44" i="17"/>
  <c r="AU44" i="17"/>
  <c r="AT44" i="17"/>
  <c r="AS44" i="17"/>
  <c r="AS48" i="17" s="1"/>
  <c r="AR44" i="17"/>
  <c r="AQ44" i="17"/>
  <c r="AP44" i="17"/>
  <c r="AO44" i="17"/>
  <c r="AN44" i="17"/>
  <c r="AN48" i="17" s="1"/>
  <c r="AM44" i="17"/>
  <c r="AL44" i="17"/>
  <c r="AK44" i="17"/>
  <c r="AK48" i="17" s="1"/>
  <c r="AJ44" i="17"/>
  <c r="AI44" i="17"/>
  <c r="AH44" i="17"/>
  <c r="AG44" i="17"/>
  <c r="AF44" i="17"/>
  <c r="AF48" i="17" s="1"/>
  <c r="AP48" i="17" l="1"/>
  <c r="AH48" i="17"/>
  <c r="AJ48" i="17"/>
  <c r="AI48" i="17"/>
  <c r="AR48" i="17"/>
  <c r="AM48" i="17"/>
  <c r="AU48" i="17"/>
  <c r="AO48" i="17"/>
  <c r="AL48" i="17"/>
  <c r="AX48" i="17"/>
  <c r="AG48" i="17"/>
  <c r="AQ48" i="17"/>
  <c r="AW48" i="17"/>
  <c r="AV48" i="17"/>
  <c r="AT48" i="17"/>
  <c r="N6" i="19"/>
  <c r="L6" i="19"/>
  <c r="K6" i="19"/>
  <c r="J6" i="19"/>
  <c r="I6" i="19"/>
  <c r="H6" i="19"/>
  <c r="G6" i="19"/>
  <c r="F6" i="19"/>
  <c r="E6" i="19"/>
  <c r="D6" i="19"/>
  <c r="C6" i="19"/>
  <c r="B6" i="19"/>
  <c r="AX36" i="17"/>
  <c r="AW36" i="17"/>
  <c r="AV36" i="17"/>
  <c r="AU36" i="17"/>
  <c r="AT36" i="17"/>
  <c r="AS36" i="17"/>
  <c r="AR36" i="17"/>
  <c r="AQ36" i="17"/>
  <c r="AP36" i="17"/>
  <c r="AO36" i="17"/>
  <c r="AN36" i="17"/>
  <c r="AM36" i="17"/>
  <c r="AL36" i="17"/>
  <c r="AK36" i="17"/>
  <c r="AJ36" i="17"/>
  <c r="AI36" i="17"/>
  <c r="AH36" i="17"/>
  <c r="AG36" i="17"/>
  <c r="AX30" i="17"/>
  <c r="AW30" i="17"/>
  <c r="AV30" i="17"/>
  <c r="AU30" i="17"/>
  <c r="AT30" i="17"/>
  <c r="AS30" i="17"/>
  <c r="AR30" i="17"/>
  <c r="AQ30" i="17"/>
  <c r="AP30" i="17"/>
  <c r="AO30" i="17"/>
  <c r="AN30" i="17"/>
  <c r="AM30" i="17"/>
  <c r="AL30" i="17"/>
  <c r="AK30" i="17"/>
  <c r="AJ30" i="17"/>
  <c r="AI30" i="17"/>
  <c r="AH30" i="17"/>
  <c r="AG30" i="17"/>
  <c r="AX24" i="17"/>
  <c r="AW24" i="17"/>
  <c r="AV24" i="17"/>
  <c r="AU24" i="17"/>
  <c r="AT24" i="17"/>
  <c r="AS24" i="17"/>
  <c r="AR24" i="17"/>
  <c r="AQ24" i="17"/>
  <c r="AP24" i="17"/>
  <c r="AO24" i="17"/>
  <c r="AN24" i="17"/>
  <c r="AM24" i="17"/>
  <c r="AL24" i="17"/>
  <c r="AK24" i="17"/>
  <c r="AJ24" i="17"/>
  <c r="AI24" i="17"/>
  <c r="AH24" i="17"/>
  <c r="AG24" i="17"/>
  <c r="O128" i="16"/>
  <c r="O127" i="16"/>
  <c r="O126" i="16"/>
  <c r="O125" i="16"/>
  <c r="N121" i="16"/>
  <c r="N120" i="16"/>
  <c r="U20" i="16"/>
  <c r="T20" i="16"/>
  <c r="S20" i="16"/>
  <c r="N59" i="16"/>
  <c r="M59" i="16"/>
  <c r="L59" i="16"/>
  <c r="N55" i="16"/>
  <c r="M55" i="16"/>
  <c r="L55" i="16"/>
  <c r="N51" i="16"/>
  <c r="M51" i="16"/>
  <c r="L51" i="16"/>
  <c r="N47" i="16"/>
  <c r="N39" i="16" s="1"/>
  <c r="M47" i="16"/>
  <c r="L47" i="16"/>
  <c r="N43" i="16"/>
  <c r="M43" i="16"/>
  <c r="L43" i="16"/>
  <c r="N38" i="16" l="1"/>
  <c r="L39" i="16"/>
  <c r="L38" i="16"/>
  <c r="M38" i="16"/>
  <c r="M39" i="16"/>
  <c r="AF24" i="17"/>
  <c r="O10" i="16"/>
  <c r="D20" i="16" l="1"/>
  <c r="B20" i="16"/>
  <c r="D14" i="16"/>
  <c r="D13" i="16"/>
  <c r="D12" i="16"/>
  <c r="D11" i="16"/>
  <c r="C10" i="16"/>
  <c r="AF36" i="17" l="1"/>
  <c r="AF30" i="17"/>
  <c r="O62" i="16"/>
  <c r="O61" i="16"/>
  <c r="O60" i="16"/>
  <c r="O58" i="16"/>
  <c r="O57" i="16"/>
  <c r="O56" i="16"/>
  <c r="O54" i="16"/>
  <c r="O53" i="16"/>
  <c r="O52" i="16"/>
  <c r="O50" i="16"/>
  <c r="O49" i="16"/>
  <c r="O48" i="16"/>
  <c r="O46" i="16"/>
  <c r="O45" i="16"/>
  <c r="O44" i="16"/>
  <c r="K59" i="16"/>
  <c r="J59" i="16"/>
  <c r="I59" i="16"/>
  <c r="H59" i="16"/>
  <c r="G59" i="16"/>
  <c r="F59" i="16"/>
  <c r="E59" i="16"/>
  <c r="D59" i="16"/>
  <c r="C59" i="16"/>
  <c r="K55" i="16"/>
  <c r="J55" i="16"/>
  <c r="I55" i="16"/>
  <c r="H55" i="16"/>
  <c r="G55" i="16"/>
  <c r="F55" i="16"/>
  <c r="E55" i="16"/>
  <c r="D55" i="16"/>
  <c r="C55" i="16"/>
  <c r="K51" i="16"/>
  <c r="J51" i="16"/>
  <c r="I51" i="16"/>
  <c r="H51" i="16"/>
  <c r="G51" i="16"/>
  <c r="F51" i="16"/>
  <c r="E51" i="16"/>
  <c r="D51" i="16"/>
  <c r="C51" i="16"/>
  <c r="K47" i="16"/>
  <c r="J47" i="16"/>
  <c r="I47" i="16"/>
  <c r="H47" i="16"/>
  <c r="G47" i="16"/>
  <c r="F47" i="16"/>
  <c r="E47" i="16"/>
  <c r="D47" i="16"/>
  <c r="C47" i="16"/>
  <c r="K43" i="16"/>
  <c r="J43" i="16"/>
  <c r="I43" i="16"/>
  <c r="H43" i="16"/>
  <c r="G43" i="16"/>
  <c r="F43" i="16"/>
  <c r="E43" i="16"/>
  <c r="D43" i="16"/>
  <c r="C43" i="16"/>
  <c r="D29" i="16"/>
  <c r="C29" i="16"/>
  <c r="B29" i="16"/>
  <c r="R20" i="16"/>
  <c r="Q20" i="16"/>
  <c r="P20" i="16"/>
  <c r="O20" i="16"/>
  <c r="N20" i="16"/>
  <c r="M20" i="16"/>
  <c r="L20" i="16"/>
  <c r="K20" i="16"/>
  <c r="J20" i="16"/>
  <c r="F23" i="16"/>
  <c r="F22" i="16"/>
  <c r="F21" i="16"/>
  <c r="C21" i="16" l="1"/>
  <c r="E21" i="16"/>
  <c r="C22" i="16"/>
  <c r="E22" i="16"/>
  <c r="E23" i="16"/>
  <c r="C23" i="16"/>
  <c r="O40" i="16"/>
  <c r="O41" i="16"/>
  <c r="O42" i="16"/>
  <c r="F20" i="16"/>
  <c r="O43" i="16"/>
  <c r="O47" i="16"/>
  <c r="O55" i="16"/>
  <c r="O59" i="16"/>
  <c r="O51" i="16"/>
  <c r="E20" i="16" l="1"/>
  <c r="C20" i="16"/>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AE44" i="17"/>
  <c r="AD44" i="17"/>
  <c r="AC44" i="17"/>
  <c r="AB44" i="17"/>
  <c r="AA44" i="17"/>
  <c r="Z44" i="17"/>
  <c r="Y44" i="17"/>
  <c r="X44" i="17"/>
  <c r="W44" i="17"/>
  <c r="V44" i="17"/>
  <c r="U44" i="17"/>
  <c r="T44" i="17"/>
  <c r="S44" i="17"/>
  <c r="R44" i="17"/>
  <c r="Q44" i="17"/>
  <c r="P44" i="17"/>
  <c r="O44" i="17"/>
  <c r="N44" i="17"/>
  <c r="M44" i="17"/>
  <c r="L44" i="17"/>
  <c r="K44" i="17"/>
  <c r="J44" i="17"/>
  <c r="I44" i="17"/>
  <c r="H44" i="17"/>
  <c r="G44" i="17"/>
  <c r="F44" i="17"/>
  <c r="E44" i="17"/>
  <c r="D44" i="17"/>
  <c r="C44" i="17"/>
  <c r="B44" i="17"/>
  <c r="M30" i="17"/>
  <c r="L30" i="17"/>
  <c r="K30" i="17"/>
  <c r="J30" i="17"/>
  <c r="I30" i="17"/>
  <c r="H30" i="17"/>
  <c r="G30" i="17"/>
  <c r="F30" i="17"/>
  <c r="E30" i="17"/>
  <c r="D30" i="17"/>
  <c r="C30" i="17"/>
  <c r="B30" i="17"/>
  <c r="M24" i="17"/>
  <c r="L24" i="17"/>
  <c r="K24" i="17"/>
  <c r="J24" i="17"/>
  <c r="I24" i="17"/>
  <c r="H24" i="17"/>
  <c r="G24" i="17"/>
  <c r="F24" i="17"/>
  <c r="E24" i="17"/>
  <c r="D24" i="17"/>
  <c r="C24" i="17"/>
  <c r="B24" i="17"/>
  <c r="K39" i="16"/>
  <c r="J39" i="16"/>
  <c r="I39" i="16"/>
  <c r="H39" i="16"/>
  <c r="G39" i="16"/>
  <c r="F39" i="16"/>
  <c r="E39" i="16"/>
  <c r="D39" i="16"/>
  <c r="C39" i="16"/>
  <c r="K38" i="16"/>
  <c r="J38" i="16"/>
  <c r="I38" i="16"/>
  <c r="H38" i="16"/>
  <c r="G38" i="16"/>
  <c r="F38" i="16"/>
  <c r="E38" i="16"/>
  <c r="D38" i="16"/>
  <c r="C38" i="16"/>
  <c r="E31" i="16"/>
  <c r="E30" i="16"/>
  <c r="E29" i="16"/>
  <c r="V22" i="16"/>
  <c r="V21" i="16"/>
  <c r="V20" i="16"/>
  <c r="Q48" i="17" l="1"/>
  <c r="J48" i="17"/>
  <c r="Y48" i="17"/>
  <c r="B48" i="17"/>
  <c r="R48" i="17"/>
  <c r="C48" i="17"/>
  <c r="D48" i="17"/>
  <c r="L48" i="17"/>
  <c r="T48" i="17"/>
  <c r="AB48" i="17"/>
  <c r="S48" i="17"/>
  <c r="U48" i="17"/>
  <c r="F48" i="17"/>
  <c r="N48" i="17"/>
  <c r="V48" i="17"/>
  <c r="AA48" i="17"/>
  <c r="E48" i="17"/>
  <c r="G48" i="17"/>
  <c r="O48" i="17"/>
  <c r="W48" i="17"/>
  <c r="K48" i="17"/>
  <c r="M48" i="17"/>
  <c r="H48" i="17"/>
  <c r="P48" i="17"/>
  <c r="O39" i="16"/>
  <c r="Z48" i="17"/>
  <c r="AC48" i="17"/>
  <c r="AD48" i="17"/>
  <c r="AE48" i="17"/>
  <c r="X48" i="17"/>
  <c r="I48" i="17"/>
  <c r="O38" i="16"/>
  <c r="E39" i="3" l="1"/>
  <c r="D39" i="3"/>
  <c r="C39" i="3"/>
  <c r="B39" i="3"/>
  <c r="E23" i="3"/>
  <c r="E22" i="3"/>
  <c r="E21" i="3"/>
  <c r="E20" i="3"/>
  <c r="C23" i="3" l="1"/>
  <c r="C22" i="3"/>
  <c r="C21" i="3"/>
  <c r="C20" i="3"/>
  <c r="D10" i="16"/>
</calcChain>
</file>

<file path=xl/sharedStrings.xml><?xml version="1.0" encoding="utf-8"?>
<sst xmlns="http://schemas.openxmlformats.org/spreadsheetml/2006/main" count="3062" uniqueCount="1009">
  <si>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</si>
  <si>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</si>
  <si>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</si>
  <si>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</si>
  <si>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</si>
  <si>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</si>
  <si>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</si>
  <si>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</si>
  <si>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</si>
  <si>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</si>
  <si>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</si>
  <si>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</si>
  <si>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</si>
  <si>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</si>
  <si>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</si>
  <si>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</si>
  <si>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</si>
  <si>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</si>
  <si>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</si>
  <si>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</si>
  <si>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</si>
  <si>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</si>
  <si>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</si>
  <si>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</si>
  <si>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</si>
  <si>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</si>
  <si>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</si>
  <si>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</si>
  <si>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</si>
  <si>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</si>
  <si>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</si>
  <si>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</si>
  <si>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</si>
  <si>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</si>
  <si>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</si>
  <si>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</si>
  <si>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</si>
  <si>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</si>
  <si>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</si>
  <si>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</si>
  <si>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</si>
  <si>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</si>
  <si>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</si>
  <si>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</si>
  <si>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</si>
  <si>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</si>
  <si>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</si>
  <si>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</si>
  <si>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</si>
  <si>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</si>
  <si>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</si>
  <si>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</si>
  <si>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</si>
  <si>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</si>
  <si>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</si>
  <si>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</si>
  <si>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</si>
  <si>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</si>
  <si>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</si>
  <si>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</si>
  <si>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</si>
  <si>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</si>
  <si>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</si>
  <si>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</si>
  <si>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</si>
  <si>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</si>
  <si>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</si>
  <si>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</si>
  <si>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</si>
  <si>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</si>
  <si>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</si>
  <si>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</si>
  <si>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</si>
  <si>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</si>
  <si>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</si>
  <si>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</si>
  <si>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</si>
  <si>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</si>
  <si>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</si>
  <si>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</si>
  <si>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</si>
  <si>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</si>
  <si>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</si>
  <si>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</si>
  <si>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</si>
  <si>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</si>
  <si>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</si>
  <si>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</si>
  <si>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</si>
  <si>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</si>
  <si>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</si>
  <si>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</si>
  <si>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</si>
  <si>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</si>
  <si>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</si>
  <si>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</si>
  <si>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</si>
  <si>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</si>
  <si>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</si>
  <si>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</si>
  <si>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</si>
  <si>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</si>
  <si>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</si>
  <si>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</si>
  <si>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</si>
  <si>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</si>
  <si>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</si>
  <si>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</si>
  <si>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</si>
  <si>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</si>
  <si>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</si>
  <si>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</si>
  <si>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</si>
  <si>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</si>
  <si>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</si>
  <si>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</si>
  <si>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</si>
  <si>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</si>
  <si>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</si>
  <si>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</si>
  <si>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</si>
  <si>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</si>
  <si>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</si>
  <si>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</si>
  <si>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</si>
  <si>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</si>
  <si>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</si>
  <si>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</si>
  <si>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</si>
  <si>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</si>
  <si>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</si>
  <si>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</si>
  <si>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</si>
  <si>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</si>
  <si>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</si>
  <si>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</si>
  <si>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</si>
  <si>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</si>
  <si>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</si>
  <si>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</si>
  <si>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</si>
  <si>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</si>
  <si>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</si>
  <si>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</si>
  <si>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</si>
  <si>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</si>
  <si>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</si>
  <si>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</si>
  <si>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</si>
  <si>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</si>
  <si>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</si>
  <si>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</si>
  <si>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</si>
  <si>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</si>
  <si>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</si>
  <si>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</si>
  <si>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</si>
  <si>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</si>
  <si>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</si>
  <si>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</si>
  <si>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</si>
  <si>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</si>
  <si>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</si>
  <si>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</si>
  <si>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</si>
  <si>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</si>
  <si>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</si>
  <si>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</si>
  <si>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</si>
  <si>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</si>
  <si>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</si>
  <si>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</si>
  <si>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</si>
  <si>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</si>
  <si>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</si>
  <si>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</si>
  <si>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</si>
  <si>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</si>
  <si>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</si>
  <si>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</si>
  <si>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</si>
  <si>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</si>
  <si>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</si>
  <si>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</si>
  <si>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</si>
  <si>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</si>
  <si>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</si>
  <si>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</si>
  <si>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</si>
  <si>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</si>
  <si>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</si>
  <si>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</si>
  <si>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</si>
  <si>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</si>
  <si>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</si>
  <si>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</si>
  <si>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</si>
  <si>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</si>
  <si>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</si>
  <si>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</si>
  <si>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</si>
  <si>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</si>
  <si>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</si>
  <si>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</si>
  <si>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</si>
  <si>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</si>
  <si>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</si>
  <si>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</si>
  <si>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</si>
  <si>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</si>
  <si>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</si>
  <si>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</si>
  <si>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</si>
  <si>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</si>
  <si>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</si>
  <si>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</si>
  <si>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</si>
  <si>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</si>
  <si>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</si>
  <si>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</si>
  <si>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</si>
  <si>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</si>
  <si>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</si>
  <si>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</si>
  <si>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</si>
  <si>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</si>
  <si>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</si>
  <si>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</si>
  <si>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</si>
  <si>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</si>
  <si>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</si>
  <si>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</si>
  <si>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</si>
  <si>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</si>
  <si>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</si>
  <si>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</si>
  <si>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</si>
  <si>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</si>
  <si>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</si>
  <si>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</si>
  <si>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</si>
  <si>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</si>
  <si>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</si>
  <si>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</si>
  <si>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</si>
  <si>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</si>
  <si>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</si>
  <si>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</si>
  <si>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</si>
  <si>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</si>
  <si>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</si>
  <si>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</si>
  <si>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</si>
  <si>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</si>
  <si>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</si>
  <si>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</si>
  <si>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</si>
  <si>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</si>
  <si>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</si>
  <si>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</si>
  <si>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</si>
  <si>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</si>
  <si>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</si>
  <si>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</si>
  <si>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</si>
  <si>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</si>
  <si>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</si>
  <si>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</si>
  <si>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</si>
  <si>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</si>
  <si>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</si>
  <si>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</si>
  <si>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</si>
  <si>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</si>
  <si>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</si>
  <si>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</si>
  <si>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</si>
  <si>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</si>
  <si>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</si>
  <si>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</si>
  <si>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</si>
  <si>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</si>
  <si>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</si>
  <si>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</si>
  <si>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</si>
  <si>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</si>
  <si>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</si>
  <si>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</si>
  <si>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</si>
  <si>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</si>
  <si>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</si>
  <si>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</si>
  <si>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</si>
  <si>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</si>
  <si>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</si>
  <si>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</si>
  <si>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</si>
  <si>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</si>
  <si>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</si>
  <si>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</si>
  <si>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</si>
  <si>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</si>
  <si>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</si>
  <si>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</si>
  <si>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</si>
  <si>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</si>
  <si>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</si>
  <si>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</si>
  <si>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</si>
  <si>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</si>
  <si>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</si>
  <si>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</si>
  <si>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</si>
  <si>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</si>
  <si>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</si>
  <si>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</si>
  <si>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</si>
  <si>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</si>
  <si>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</si>
  <si>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</si>
  <si>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</si>
  <si>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</si>
  <si>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</si>
  <si>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</si>
  <si>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</si>
  <si>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</si>
  <si>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</si>
  <si>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</si>
  <si>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</si>
  <si>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</si>
  <si>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</si>
  <si>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</si>
  <si>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</si>
  <si>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</si>
  <si>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</si>
  <si>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</si>
  <si>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</si>
  <si>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</si>
  <si>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</si>
  <si>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</si>
  <si>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</si>
  <si>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</si>
  <si>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</si>
  <si>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</si>
  <si>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</si>
  <si>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</si>
  <si>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</si>
  <si>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</si>
  <si>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</si>
  <si>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</si>
  <si>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</si>
  <si>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</si>
  <si>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</si>
  <si>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</si>
  <si>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</si>
  <si>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</si>
  <si>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</si>
  <si>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</si>
  <si>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</si>
  <si>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</si>
  <si>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</si>
  <si>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</si>
  <si>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</si>
  <si>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</si>
  <si>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</si>
  <si>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</si>
  <si>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</si>
  <si>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</si>
  <si>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</si>
  <si>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</si>
  <si>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</si>
  <si>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</si>
  <si>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</si>
  <si>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</si>
  <si>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</si>
  <si>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</si>
  <si>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</si>
  <si>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</si>
  <si>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</si>
  <si>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</si>
  <si>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</si>
  <si>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</si>
  <si>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</si>
  <si>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</si>
  <si>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</si>
  <si>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</si>
  <si>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</si>
  <si>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</si>
  <si>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</si>
  <si>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</si>
  <si>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</si>
  <si>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</si>
  <si>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</si>
  <si>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</si>
  <si>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</si>
  <si>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</si>
  <si>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</si>
  <si>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</si>
  <si>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</si>
  <si>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</si>
  <si>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</si>
  <si>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</si>
  <si>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</si>
  <si>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</si>
  <si>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</si>
  <si>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</si>
  <si>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</si>
  <si>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</si>
  <si>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</si>
  <si>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</si>
  <si>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</si>
  <si>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</si>
  <si>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</si>
  <si>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</si>
  <si>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</si>
  <si>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</si>
  <si>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</si>
  <si>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</si>
  <si>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</si>
  <si>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</si>
  <si>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</si>
  <si>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</si>
  <si>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</si>
  <si>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</si>
  <si>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</si>
  <si>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</si>
  <si>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</si>
  <si>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</si>
  <si>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</si>
  <si>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</si>
  <si>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</si>
  <si>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IA</t>
  </si>
  <si>
    <t>SAINT CLAIR COUNTY JAIL</t>
  </si>
  <si>
    <t>1170 MICHIGAN ROAD</t>
  </si>
  <si>
    <t>PORT HURON</t>
  </si>
  <si>
    <t>LEESPORT</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</si>
  <si>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</si>
  <si>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</si>
  <si>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</si>
  <si>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</si>
  <si>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</si>
  <si>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</si>
  <si>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</si>
  <si>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</si>
  <si>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</si>
  <si>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</si>
  <si>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</si>
  <si>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</si>
  <si>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</si>
  <si>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</si>
  <si>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</si>
  <si>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</si>
  <si>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</si>
  <si>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</si>
  <si>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</si>
  <si>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</si>
  <si>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</si>
  <si>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</si>
  <si>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</si>
  <si>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</si>
  <si>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</si>
  <si>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</si>
  <si>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</si>
  <si>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</si>
  <si>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</si>
  <si>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</si>
  <si>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</si>
  <si>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</si>
  <si>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</si>
  <si>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</si>
  <si>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</si>
  <si>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</si>
  <si>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</si>
  <si>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</si>
  <si>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</si>
  <si>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</si>
  <si>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</si>
  <si>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</si>
  <si>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</si>
  <si>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</si>
  <si>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</si>
  <si>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</si>
  <si>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</si>
  <si>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</si>
  <si>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</si>
  <si>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</si>
  <si>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</si>
  <si>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</si>
  <si>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</si>
  <si>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</si>
  <si>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</si>
  <si>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</si>
  <si>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</si>
  <si>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</si>
  <si>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</si>
  <si>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</si>
  <si>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</si>
  <si>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</si>
  <si>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</si>
  <si>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</si>
  <si>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</si>
  <si>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</si>
  <si>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</si>
  <si>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</si>
  <si>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</si>
  <si>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</si>
  <si>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</si>
  <si>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</si>
  <si>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</si>
  <si>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</si>
  <si>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</si>
  <si>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LINCOLN COUNTY DETENTION CENTER</t>
  </si>
  <si>
    <t>65 BUSINESS PARK DRIVE</t>
  </si>
  <si>
    <t>TROY</t>
  </si>
  <si>
    <t>9/19/2018</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</si>
  <si>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</si>
  <si>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</si>
  <si>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</si>
  <si>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</si>
  <si>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</si>
  <si>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</si>
  <si>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</si>
  <si>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</si>
  <si>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</si>
  <si>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</si>
  <si>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</si>
  <si>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</si>
  <si>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9/11/2018</t>
  </si>
  <si>
    <t>MINICASSIA DETENTION CENTER</t>
  </si>
  <si>
    <t>1415 ALBION AVENUE</t>
  </si>
  <si>
    <t>BURLEY</t>
  </si>
  <si>
    <t>ID</t>
  </si>
  <si>
    <t>9/17/2018</t>
  </si>
  <si>
    <t>MADISON COUNTY JAIL</t>
  </si>
  <si>
    <t>2935 HIGHWAY 51</t>
  </si>
  <si>
    <t>CANTON</t>
  </si>
  <si>
    <t>9/27/2018</t>
  </si>
  <si>
    <t>Good</t>
  </si>
  <si>
    <t>POTTAWATTAMIE COUNTY JAIL</t>
  </si>
  <si>
    <t>1400 BIG LAKE ROAD</t>
  </si>
  <si>
    <t>COUNCIL BLUFFS</t>
  </si>
  <si>
    <t>5001 Maloneyville Rd</t>
  </si>
  <si>
    <t>Knoxville</t>
  </si>
  <si>
    <t>TN</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</si>
  <si>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</si>
  <si>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</si>
  <si>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</si>
  <si>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</si>
  <si>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</si>
  <si>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</si>
  <si>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</si>
  <si>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</si>
  <si>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</si>
  <si>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</si>
  <si>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LEXINGTON</t>
  </si>
  <si>
    <t>LEXINGTON COUNTY JAIL</t>
  </si>
  <si>
    <t>521 GIBSON ROAD</t>
  </si>
  <si>
    <t>9/15/2017</t>
  </si>
  <si>
    <t>BEAVER COUNTY JAIL</t>
  </si>
  <si>
    <t>6000 WOODLAWN BOULEVARD</t>
  </si>
  <si>
    <t>ALIQUIPPA</t>
  </si>
  <si>
    <t>NEW HANOVER COUNTY JAIL</t>
  </si>
  <si>
    <t>3950 JUVENILE RD</t>
  </si>
  <si>
    <t>CASTLE HAYNE</t>
  </si>
  <si>
    <t>10/1/2018</t>
  </si>
  <si>
    <t>MIDLAND COUNTY DETENTION CENTER</t>
  </si>
  <si>
    <t>400 S MAIN STREET</t>
  </si>
  <si>
    <t>MIDLAND</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</si>
  <si>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</si>
  <si>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</si>
  <si>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</si>
  <si>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</si>
  <si>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</si>
  <si>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</si>
  <si>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</si>
  <si>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</si>
  <si>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</si>
  <si>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</si>
  <si>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</si>
  <si>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</si>
  <si>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</si>
  <si>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</si>
  <si>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</si>
  <si>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</si>
  <si>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</si>
  <si>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</si>
  <si>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</si>
  <si>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</si>
  <si>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</si>
  <si>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</si>
  <si>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</si>
  <si>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</si>
  <si>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</si>
  <si>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</si>
  <si>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</si>
  <si>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</si>
  <si>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</si>
  <si>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</si>
  <si>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</si>
  <si>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</si>
  <si>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</si>
  <si>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</si>
  <si>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</si>
  <si>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</si>
  <si>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</si>
  <si>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</si>
  <si>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</si>
  <si>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</si>
  <si>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</si>
  <si>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</si>
  <si>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</si>
  <si>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</si>
  <si>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</si>
  <si>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</si>
  <si>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</si>
  <si>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</si>
  <si>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</si>
  <si>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</si>
  <si>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</si>
  <si>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</si>
  <si>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</si>
  <si>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</si>
  <si>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</si>
  <si>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</si>
  <si>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</si>
  <si>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</si>
  <si>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</si>
  <si>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</si>
  <si>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</si>
  <si>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</si>
  <si>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</si>
  <si>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</si>
  <si>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</si>
  <si>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</si>
  <si>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</si>
  <si>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</si>
  <si>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</si>
  <si>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</si>
  <si>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</si>
  <si>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</si>
  <si>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</si>
  <si>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</si>
  <si>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</si>
  <si>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</si>
  <si>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</si>
  <si>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</si>
  <si>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</si>
  <si>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</si>
  <si>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</si>
  <si>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</si>
  <si>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</si>
  <si>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</si>
  <si>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</si>
  <si>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</si>
  <si>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</si>
  <si>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</si>
  <si>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</si>
  <si>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</si>
  <si>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</si>
  <si>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</si>
  <si>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</si>
  <si>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</si>
  <si>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EOFY2020</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</si>
  <si>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</si>
  <si>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</si>
  <si>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</si>
  <si>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</si>
  <si>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</si>
  <si>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</si>
  <si>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</si>
  <si>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</si>
  <si>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</si>
  <si>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</si>
  <si>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</si>
  <si>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</si>
  <si>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</si>
  <si>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</si>
  <si>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</si>
  <si>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</si>
  <si>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</si>
  <si>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</si>
  <si>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</si>
  <si>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</si>
  <si>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ICE ALTERNATIVES TO DETENTION DATA, FY22</t>
  </si>
  <si>
    <t>ATD Active Population by Status, Extended Case Management Service, Count and ALIP, FY22</t>
  </si>
  <si>
    <t>Harlingen</t>
  </si>
  <si>
    <t xml:space="preserve">* Data are based on an individuals self-identification as transgender and are subject to change daily, depending on the number of individuals booked in and out of ICE custody. </t>
  </si>
  <si>
    <t>Atlanta Area of Responsibility</t>
  </si>
  <si>
    <t>Houston Area of Responsibility</t>
  </si>
  <si>
    <t>New Orleans Area of Responsibility</t>
  </si>
  <si>
    <t>San Diego Area of Responsibility</t>
  </si>
  <si>
    <t>Miami Area of Responsibility</t>
  </si>
  <si>
    <t>San Francisco Area of Responsibility</t>
  </si>
  <si>
    <t>Philadelphia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</si>
  <si>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</si>
  <si>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</si>
  <si>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</si>
  <si>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</si>
  <si>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</si>
  <si>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</si>
  <si>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2021 YTD</t>
  </si>
  <si>
    <t>ICE Transgender* Detainee Population FY 2022 YTD:  as of 2/14/2022</t>
  </si>
  <si>
    <t>MT</t>
  </si>
  <si>
    <t>GREAT FALLS</t>
  </si>
  <si>
    <t>CASCADE COUNTY JAIL (MONTANA)</t>
  </si>
  <si>
    <t>PECOS</t>
  </si>
  <si>
    <t>PECOS CRIMINAL JUSTICE CENTER</t>
  </si>
  <si>
    <t>11/12/2021</t>
  </si>
  <si>
    <t>NDS 2019</t>
  </si>
  <si>
    <t>9/5/2018</t>
  </si>
  <si>
    <t>ME</t>
  </si>
  <si>
    <t>PORTLAND</t>
  </si>
  <si>
    <t>CUMBERLAND COUNTY JAIL</t>
  </si>
  <si>
    <t>12/3/2021</t>
  </si>
  <si>
    <t>SIOUX CITY</t>
  </si>
  <si>
    <t>WOODBURY COUNTY JAIL</t>
  </si>
  <si>
    <t>BURNET</t>
  </si>
  <si>
    <t>BURNET COUNTY JAIL</t>
  </si>
  <si>
    <t>10/31/2021</t>
  </si>
  <si>
    <t>11/8/2021</t>
  </si>
  <si>
    <t>HLG</t>
  </si>
  <si>
    <t>10/11/2017</t>
  </si>
  <si>
    <t>AMARILLO</t>
  </si>
  <si>
    <t>RANDALL COUNTY JAIL</t>
  </si>
  <si>
    <t>MOUNTAIN HOME</t>
  </si>
  <si>
    <t>ELMORE COUNTY JAIL</t>
  </si>
  <si>
    <t>RIVERSIDE</t>
  </si>
  <si>
    <t>RIVERSIDE COUNTY SHERIFF</t>
  </si>
  <si>
    <t>10/21/2021</t>
  </si>
  <si>
    <t>BERKS COUNTY RESIDENTIAL CENTER</t>
  </si>
  <si>
    <t>8/19/2021</t>
  </si>
  <si>
    <t>11/30/2021</t>
  </si>
  <si>
    <t>11/19/2021</t>
  </si>
  <si>
    <t>12/17/2020</t>
  </si>
  <si>
    <t>12/20/2021</t>
  </si>
  <si>
    <t>PLATTSBURGH</t>
  </si>
  <si>
    <t>CLINTON COUNTY JAIL</t>
  </si>
  <si>
    <t>BAY ST. LOUIS</t>
  </si>
  <si>
    <t>HANCOCK CO PUB SFTY CPLX</t>
  </si>
  <si>
    <t>12/13/2021</t>
  </si>
  <si>
    <t>CARROLLTON</t>
  </si>
  <si>
    <t>PICKENS COUNTY DET CTR</t>
  </si>
  <si>
    <t>3/24/2021</t>
  </si>
  <si>
    <t>GUAYNABO</t>
  </si>
  <si>
    <t>SAN JUAN STAGING</t>
  </si>
  <si>
    <t>12/10/2021</t>
  </si>
  <si>
    <t>10/15/2020</t>
  </si>
  <si>
    <t>12/16/2021</t>
  </si>
  <si>
    <t>12/30/2021</t>
  </si>
  <si>
    <t>7/29/2021</t>
  </si>
  <si>
    <t>10/28/2021</t>
  </si>
  <si>
    <t>2/24/2021</t>
  </si>
  <si>
    <t>PBNDS 2011 - 2016 Revisions</t>
  </si>
  <si>
    <t>10/1/2020</t>
  </si>
  <si>
    <t>8/12/2021</t>
  </si>
  <si>
    <t>8/26/2021</t>
  </si>
  <si>
    <t>11/18/2021</t>
  </si>
  <si>
    <t>CAMBRIDGE</t>
  </si>
  <si>
    <t>DORCHESTER COUNTY DETENTION CENTER</t>
  </si>
  <si>
    <t>2/3/2022</t>
  </si>
  <si>
    <t>12/9/2021</t>
  </si>
  <si>
    <t>4/16/2021</t>
  </si>
  <si>
    <t>7/22/2021</t>
  </si>
  <si>
    <t>4/21/2021</t>
  </si>
  <si>
    <t>9/23/2021</t>
  </si>
  <si>
    <t>9/30/2021</t>
  </si>
  <si>
    <t>7/1/2021</t>
  </si>
  <si>
    <t>3/3/2021</t>
  </si>
  <si>
    <t>6/24/2021</t>
  </si>
  <si>
    <t>10/7/2021</t>
  </si>
  <si>
    <t>8/5/2021</t>
  </si>
  <si>
    <t>11/10/2021</t>
  </si>
  <si>
    <t>11/3/2021</t>
  </si>
  <si>
    <t>Adelanto ICE Processing Center</t>
  </si>
  <si>
    <t>5/20/2021</t>
  </si>
  <si>
    <t>6/10/2021</t>
  </si>
  <si>
    <t>4/8/2021</t>
  </si>
  <si>
    <t>4/28/2021</t>
  </si>
  <si>
    <t>10/26/2021</t>
  </si>
  <si>
    <t>5/6/2021</t>
  </si>
  <si>
    <t>12/17/2021</t>
  </si>
  <si>
    <t>JOE CORLEY PROCESSING CTR</t>
  </si>
  <si>
    <t>11/5/2021</t>
  </si>
  <si>
    <t>DESERT VIEW</t>
  </si>
  <si>
    <t>7/15/2021</t>
  </si>
  <si>
    <t>MCFARLAND</t>
  </si>
  <si>
    <t>GOLDEN STATE ANNEX</t>
  </si>
  <si>
    <t>4/14/2021</t>
  </si>
  <si>
    <t>5/27/2021</t>
  </si>
  <si>
    <t>2/3/2021</t>
  </si>
  <si>
    <t>7/30/2021</t>
  </si>
  <si>
    <t>11/4/2021</t>
  </si>
  <si>
    <t>PHILIPSBURG</t>
  </si>
  <si>
    <t>MOSHANNON VALLEY CORRECTIONAL</t>
  </si>
  <si>
    <t>CCA, FLORENCE CORRECTIONAL CENTER</t>
  </si>
  <si>
    <t>3/10/2021</t>
  </si>
  <si>
    <t>1/6/2022</t>
  </si>
  <si>
    <t>3/31/2021</t>
  </si>
  <si>
    <t>T. DON HUTTO DETENTION CENTER</t>
  </si>
  <si>
    <t>9/16/2021</t>
  </si>
  <si>
    <t>2/10/2021</t>
  </si>
  <si>
    <t>8/11/2021</t>
  </si>
  <si>
    <t>11/17/2021</t>
  </si>
  <si>
    <t>5/13/2021</t>
  </si>
  <si>
    <t>1/13/2022</t>
  </si>
  <si>
    <t>FOLKSTON MAIN IPC</t>
  </si>
  <si>
    <t>1/27/2022</t>
  </si>
  <si>
    <t>2/5/2021</t>
  </si>
  <si>
    <t>12/2/2021</t>
  </si>
  <si>
    <t>2/26/2021</t>
  </si>
  <si>
    <t>FY22 ALOS</t>
  </si>
  <si>
    <t>Source: ICE Integrated Decision Support (IIDS), 02/07/2022</t>
  </si>
  <si>
    <t>FY22 ADP: Mandatory</t>
  </si>
  <si>
    <t>FY22 ADP: ICE Threat Level</t>
  </si>
  <si>
    <t>FY22 ADP: Criminality</t>
  </si>
  <si>
    <t>FY22 ADP: Detainee Classification Level</t>
  </si>
  <si>
    <t>ICE Enforcement and Removal Operations Data, EOFY2022</t>
  </si>
  <si>
    <t xml:space="preserve">ICE FACILITIES DATA, FY22 </t>
  </si>
  <si>
    <t>3800 ULM NORTH FRONTAGE ROAD</t>
  </si>
  <si>
    <t>172 WEST RAUL FLOREZ BOULEVARD</t>
  </si>
  <si>
    <t>50 COUNTY WAY</t>
  </si>
  <si>
    <t>407 7TH STREET</t>
  </si>
  <si>
    <t>JAIL ADMINISTRATOR</t>
  </si>
  <si>
    <t>9100 SOUTH GEORGIA STREET</t>
  </si>
  <si>
    <t>2255 E. 8TH NORTH</t>
  </si>
  <si>
    <t>4095 LEMON STREET</t>
  </si>
  <si>
    <t>1040 BERKS RD</t>
  </si>
  <si>
    <t>25 MCCARTHY DRIVE</t>
  </si>
  <si>
    <t>8450 HIGHWAY 90</t>
  </si>
  <si>
    <t>188 CEMETERY ST</t>
  </si>
  <si>
    <t>651 FEDERAL DRIVE, SUITE 104</t>
  </si>
  <si>
    <t>829 FIELDCREST ROAD</t>
  </si>
  <si>
    <t>500 HILBIG RD</t>
  </si>
  <si>
    <t>10450 RANCHO ROAD</t>
  </si>
  <si>
    <t>611 FRONTAGE RD</t>
  </si>
  <si>
    <t>555 GEO Drive</t>
  </si>
  <si>
    <t>1100 BOWLING ROAD</t>
  </si>
  <si>
    <t>409 FM 1144</t>
  </si>
  <si>
    <t>3026 HWY 252 EAST</t>
  </si>
  <si>
    <t>300 EL RANCHO WAY</t>
  </si>
  <si>
    <t>ICE DETENTION DATA, FY2022</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</si>
  <si>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</si>
  <si>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</si>
  <si>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</si>
  <si>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</si>
  <si>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</si>
  <si>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</si>
  <si>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</si>
  <si>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</si>
  <si>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</si>
  <si>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</si>
  <si>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</si>
  <si>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</si>
  <si>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</si>
  <si>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</si>
  <si>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</si>
  <si>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</si>
  <si>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</si>
  <si>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</si>
  <si>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</si>
  <si>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</si>
  <si>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</si>
  <si>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</si>
  <si>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</si>
  <si>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</si>
  <si>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</si>
  <si>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</si>
  <si>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</si>
  <si>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</si>
  <si>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</si>
  <si>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</si>
  <si>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</si>
  <si>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</si>
  <si>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</si>
  <si>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</si>
  <si>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</si>
  <si>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</si>
  <si>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</si>
  <si>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</si>
  <si>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FY2022 ICE Average Daily Population and ICE Average Length of Stay</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</si>
  <si>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</si>
  <si>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</si>
  <si>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</si>
  <si>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</si>
  <si>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</si>
  <si>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</si>
  <si>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FY2022 ICE Initial Book-Ins</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</si>
  <si>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</si>
  <si>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</si>
  <si>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</si>
  <si>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</si>
  <si>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</si>
  <si>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Bond Posted Releases (%)</t>
  </si>
  <si>
    <t>Monthly Bond Statistics</t>
  </si>
  <si>
    <t xml:space="preserve">Bond Posted Releases (%) is calculated by the sum total count of ICE Final Releases of the noncitizens with bond posted divided by the total count of ICE Final Releases. </t>
  </si>
  <si>
    <t>STU determines Bonded Out releases by Release Reason entered and Detention Book Out Date. BMU data uses the Bond Post Date which is not necessarily the same as the Detention Book Out Date.</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</si>
  <si>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</si>
  <si>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Total ICE Final Releases</t>
  </si>
  <si>
    <t>ICE Final Releases with Bond Posted</t>
  </si>
  <si>
    <t>Average Bond Amount ($)</t>
  </si>
  <si>
    <t>ALOS (Days)</t>
  </si>
  <si>
    <t>An ICE Final Release is defined as a Final Bookout that reflects one of the following release reasons: Bonded Out, Order of Recognizance, Order of Supervision, Paroled, or Prosecutorial Discretion. All Case Statuses are included.</t>
  </si>
  <si>
    <t>Individuals with Positive Credible Fear Determination Parole Status: FY2021 - FY2022</t>
  </si>
  <si>
    <t>Parole Status</t>
  </si>
  <si>
    <t>Parole Granted</t>
  </si>
  <si>
    <t>Fiscal Year</t>
  </si>
  <si>
    <t>FY2021</t>
  </si>
  <si>
    <t>Parole granted is defined as Agency-based case action jurisdiction and case decision is "Granted".</t>
  </si>
  <si>
    <t>Individuals with Credible Fear Parole</t>
  </si>
  <si>
    <t>Parole requested and parole granted dates are based on the Case Action Decision Date contained in the system of record.</t>
  </si>
  <si>
    <t>Noncitizens with USCIS-Established Fear Decisions in an ICE Detention Facility by Facility Type</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</si>
  <si>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</si>
  <si>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</si>
  <si>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</si>
  <si>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Removals</t>
  </si>
  <si>
    <t>Bonded Out Releases Count and ALOS - Prior 12 months plus Current Month</t>
  </si>
  <si>
    <t>Parole Denied</t>
  </si>
  <si>
    <t>Parole denied is defined as Agency-based case action jurisdiction and case decision is "Denied".</t>
  </si>
  <si>
    <t>Parole decisions may not be in the same month as parole requested.</t>
  </si>
  <si>
    <t>Individuals with Positive Credible Fear Determination Parole Requested: FY2021 - FY2022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</si>
  <si>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</si>
  <si>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</si>
  <si>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</si>
  <si>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</si>
  <si>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</si>
  <si>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</si>
  <si>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</si>
  <si>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</si>
  <si>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Semiannual Arrests, Bookins and Removals</t>
  </si>
  <si>
    <t>TPS Countries</t>
  </si>
  <si>
    <t>Burma (Myanmar) designated TPS as of 05/25/2021. Arrests, Bookins, and Removals reported are since the designation date.</t>
  </si>
  <si>
    <t>Venezuela designated TPS as of 03/09/2021. Arrests, Bookins, and Removals for Burma reported are since the designation date.</t>
  </si>
  <si>
    <t>Haiti designated TPS as of 08/03/2021. Arrests, Bookins, and Removals reported are since the designation date.</t>
  </si>
  <si>
    <t xml:space="preserve">Veteran Status flag implemented during FY2021. Prior years required manual input by the officers in the database. </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</si>
  <si>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</si>
  <si>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</si>
  <si>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</si>
  <si>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</si>
  <si>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</si>
  <si>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</si>
  <si>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</si>
  <si>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</si>
  <si>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</si>
  <si>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</si>
  <si>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</si>
  <si>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</si>
  <si>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</si>
  <si>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</si>
  <si>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</si>
  <si>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</si>
  <si>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</si>
  <si>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</si>
  <si>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</si>
  <si>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</si>
  <si>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</si>
  <si>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</si>
  <si>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</si>
  <si>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</si>
  <si>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</si>
  <si>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</si>
  <si>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</si>
  <si>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</si>
  <si>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</si>
  <si>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</si>
  <si>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</si>
  <si>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The data contained within this Semiannual page is static for the first half of FY2022 (as of March 31, 2022) and will not be refreshed until the End of Fiscal Year version.</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</si>
  <si>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</si>
  <si>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mid</t>
  </si>
  <si>
    <t>BMU provided data containing Bonds Posted cases recorded from 03/01/2021 - 06/20/2022 . Data were received on 06/21/2022.</t>
  </si>
  <si>
    <t>USCIS provided data containing APSO (Asylum Pre Screening Officer) cases clocked during FY2020 - FY2022 YTD. Data were received on 07/18/2022.</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</si>
  <si>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</si>
  <si>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</si>
  <si>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</si>
  <si>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Of the 165,130 records in the USCIS provided data, the breakdown of the fear screening determinations is as follows; 71,013 positive fear screening determinations, 49,733 negative fear screening determinations and 44,384 without an identified determination. Of the 71,013 with positive fear screening determinations; 54,534 have Persecution Claim Established and 16,479 have Torture Claim Established.</t>
  </si>
  <si>
    <t>The data provided by USCIS contains multiple records for some Alien File Numbers. There are 165,130 unique fear determinations and 4,024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</si>
  <si>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FY2022 ICE Detention data are updated through 07/30/2022 (IIDS v.2.0 run date 08/01/2022; EID as of 07/30/2022).</t>
  </si>
  <si>
    <t>FY2022 ICE Removals data are updated through 07/30/2022 (IIDS v.2.0 run date 08/01/2022; EID as of 07/30/2022).</t>
  </si>
  <si>
    <t>ICE National Docket data are a snapshot as of 07/31/2022 (IIDS v.2.0 run date 08/01/2022; EID as of 07/31/2022).</t>
  </si>
  <si>
    <t>Non Citizens Currently in ICE Detention Facilities data are a snapshot as of 07/31/2022 (IIDS v.2.0 run date 08/01/2022; EID as of 07/31/2022).</t>
  </si>
  <si>
    <t>FY2022 ICE Releases data are updated through 07/30/2022 (IIDS v.2.0 run date 08/01/2022; EID as of 07/30/2022).</t>
  </si>
  <si>
    <t>ICE ICLOS and Detainees Data are updated through 07/31/2022 (IIDS v.2.0 run date 08/02/2022; EID as of 08/01/2022).</t>
  </si>
  <si>
    <t>FY2022 ICE Final Releases data are updated through 07/30/2022 (IIDS v.2.0 run date 08/02/2022; EID as of 07/30/2022).</t>
  </si>
  <si>
    <t>FY2022 ICE Encounters data are updated through 08/01/2022 (IIDS v.2.0 run date 08/02/2022; EID as of 08/01/2022)</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</si>
  <si>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</si>
  <si>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</si>
  <si>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</si>
  <si>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</si>
  <si>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</si>
  <si>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</si>
  <si>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</si>
  <si>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</si>
  <si>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</si>
  <si>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</si>
  <si>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</si>
  <si>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</si>
  <si>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</si>
  <si>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</si>
  <si>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</si>
  <si>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</si>
  <si>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</si>
  <si>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</si>
  <si>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</si>
  <si>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</si>
  <si>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</si>
  <si>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</si>
  <si>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</si>
  <si>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Data from BI Inc. Participants Report, 7.16.2022</t>
  </si>
  <si>
    <t>Data from OBP Report, 05.30.2022</t>
  </si>
  <si>
    <t>Active ATD Participants and Average Length in Program, FY22,  as of 7/16/2022, by AOR and 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</si>
</sst>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 numFmtId="174" formatCode="mm/dd/yyyy"/>
    <numFmt numFmtId="175" formatCode="#,##0;[Red]#,##0"/>
    <numFmt numFmtId="176" formatCode="#,##0.0;[Red]#,##0.0"/>
  </numFmts>
  <fonts count="4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1"/>
      <color rgb="FF000000"/>
      <name val="Calibri"/>
      <family val="2"/>
      <scheme val="minor"/>
    </font>
    <font>
      <sz val="11"/>
      <color rgb="FF000000"/>
      <name val="Calibri"/>
      <family val="2"/>
      <scheme val="minor"/>
    </font>
    <font>
      <sz val="11"/>
      <name val="Calibri"/>
      <family val="2"/>
      <scheme val="minor"/>
    </font>
    <font>
      <sz val="8"/>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51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0" fontId="8" fillId="0" borderId="1" xfId="0" applyFont="1" applyBorder="1" applyAlignment="1">
      <alignment horizontal="righ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26" xfId="1" applyNumberFormat="1" applyFont="1" applyFill="1" applyBorder="1" applyAlignment="1">
      <alignment horizontal="left"/>
    </xf>
    <xf numFmtId="41" fontId="2" fillId="5" borderId="30"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5"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5" xfId="0" applyFont="1" applyFill="1" applyBorder="1" applyAlignment="1">
      <alignment horizontal="left" vertical="top" wrapText="1"/>
    </xf>
    <xf numFmtId="0" fontId="8" fillId="2" borderId="35"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5" xfId="0" applyNumberFormat="1" applyFont="1" applyFill="1" applyBorder="1" applyAlignment="1">
      <alignment vertical="top" wrapText="1"/>
    </xf>
    <xf numFmtId="49" fontId="34" fillId="0" borderId="35" xfId="0" applyNumberFormat="1" applyFont="1" applyBorder="1" applyAlignment="1">
      <alignment vertical="top" wrapText="1"/>
    </xf>
    <xf numFmtId="49" fontId="34" fillId="0" borderId="40" xfId="0" applyNumberFormat="1" applyFont="1" applyBorder="1" applyAlignment="1">
      <alignment vertical="top" wrapText="1"/>
    </xf>
    <xf numFmtId="4" fontId="2" fillId="0" borderId="0" xfId="0" applyNumberFormat="1" applyFont="1" applyBorder="1"/>
    <xf numFmtId="41" fontId="2" fillId="2" borderId="35" xfId="1" applyNumberFormat="1" applyFont="1" applyFill="1" applyBorder="1" applyAlignment="1">
      <alignment horizontal="left"/>
    </xf>
    <xf numFmtId="3" fontId="11" fillId="0" borderId="0" xfId="0" applyNumberFormat="1" applyFont="1" applyBorder="1" applyAlignment="1">
      <alignment horizontal="center"/>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14" fontId="0" fillId="0" borderId="0" xfId="0" applyNumberFormat="1"/>
    <xf numFmtId="14" fontId="8" fillId="0" borderId="1" xfId="0" applyNumberFormat="1" applyFont="1" applyBorder="1" applyAlignment="1">
      <alignment horizontal="right" vertical="center"/>
    </xf>
    <xf numFmtId="3" fontId="15" fillId="0" borderId="1" xfId="1" applyNumberFormat="1" applyFont="1" applyFill="1" applyBorder="1" applyAlignment="1">
      <alignment vertical="center"/>
    </xf>
    <xf numFmtId="14" fontId="8" fillId="0" borderId="6" xfId="0" applyNumberFormat="1" applyFont="1" applyBorder="1" applyAlignment="1">
      <alignment horizontal="right" vertical="center"/>
    </xf>
    <xf numFmtId="0" fontId="8" fillId="0" borderId="6" xfId="0" applyFont="1" applyBorder="1" applyAlignment="1">
      <alignment horizontal="left" vertical="center"/>
    </xf>
    <xf numFmtId="0" fontId="15" fillId="0" borderId="6" xfId="0" applyFont="1" applyBorder="1" applyAlignment="1">
      <alignment vertical="center"/>
    </xf>
    <xf numFmtId="0" fontId="8" fillId="0" borderId="6" xfId="0" applyFont="1" applyBorder="1" applyAlignment="1">
      <alignment horizontal="right" vertical="center"/>
    </xf>
    <xf numFmtId="3" fontId="15" fillId="0" borderId="6" xfId="1" applyNumberFormat="1" applyFont="1" applyFill="1" applyBorder="1" applyAlignment="1">
      <alignment vertical="center"/>
    </xf>
    <xf numFmtId="0" fontId="13" fillId="0" borderId="0" xfId="4" applyFont="1" applyAlignment="1">
      <alignment horizontal="left"/>
    </xf>
    <xf numFmtId="14" fontId="14" fillId="4" borderId="41" xfId="4" applyNumberFormat="1" applyFont="1" applyFill="1" applyBorder="1" applyAlignment="1">
      <alignment horizontal="left" wrapText="1"/>
    </xf>
    <xf numFmtId="0" fontId="14" fillId="4" borderId="42" xfId="0" applyFont="1" applyFill="1" applyBorder="1" applyAlignment="1">
      <alignment horizontal="left" wrapText="1"/>
    </xf>
    <xf numFmtId="14" fontId="14" fillId="4" borderId="42" xfId="0" applyNumberFormat="1" applyFont="1" applyFill="1" applyBorder="1" applyAlignment="1">
      <alignment horizontal="left" wrapText="1"/>
    </xf>
    <xf numFmtId="3" fontId="14" fillId="4" borderId="42" xfId="0" applyNumberFormat="1" applyFont="1" applyFill="1" applyBorder="1" applyAlignment="1">
      <alignment horizontal="left" wrapText="1"/>
    </xf>
    <xf numFmtId="3" fontId="14" fillId="4" borderId="43"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41"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41" xfId="0" applyFont="1" applyFill="1" applyBorder="1" applyAlignment="1">
      <alignment horizontal="left" wrapText="1"/>
    </xf>
    <xf numFmtId="166" fontId="14" fillId="4" borderId="42" xfId="0" applyNumberFormat="1" applyFont="1" applyFill="1" applyBorder="1" applyAlignment="1">
      <alignment horizontal="left" wrapText="1"/>
    </xf>
    <xf numFmtId="0" fontId="14" fillId="4" borderId="44" xfId="0" applyFont="1" applyFill="1" applyBorder="1" applyAlignment="1">
      <alignment horizontal="left" wrapText="1"/>
    </xf>
    <xf numFmtId="14"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4" fontId="7" fillId="6" borderId="0" xfId="3" applyNumberFormat="1" applyFont="1" applyFill="1" applyAlignment="1">
      <alignment vertical="center" wrapText="1"/>
    </xf>
    <xf numFmtId="0" fontId="15" fillId="0" borderId="3" xfId="4" applyFont="1" applyBorder="1" applyAlignment="1">
      <alignment vertical="center"/>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6"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0" fontId="11" fillId="2" borderId="47"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34" xfId="0" applyFont="1" applyFill="1" applyBorder="1"/>
    <xf numFmtId="0" fontId="39" fillId="12" borderId="12" xfId="0" applyFont="1" applyFill="1" applyBorder="1"/>
    <xf numFmtId="0" fontId="39" fillId="12" borderId="13" xfId="0" applyFont="1" applyFill="1" applyBorder="1"/>
    <xf numFmtId="0" fontId="39" fillId="12" borderId="34" xfId="0" applyFont="1" applyFill="1" applyBorder="1"/>
    <xf numFmtId="0" fontId="39" fillId="13" borderId="12" xfId="0" applyFont="1" applyFill="1" applyBorder="1"/>
    <xf numFmtId="0" fontId="39" fillId="13" borderId="13" xfId="0" applyFont="1" applyFill="1" applyBorder="1"/>
    <xf numFmtId="0" fontId="39" fillId="13" borderId="34" xfId="0" applyFont="1" applyFill="1" applyBorder="1"/>
    <xf numFmtId="14" fontId="8" fillId="0" borderId="0" xfId="0" applyNumberFormat="1" applyFont="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13" borderId="1" xfId="0" applyFont="1" applyFill="1" applyBorder="1" applyAlignment="1">
      <alignment horizontal="center"/>
    </xf>
    <xf numFmtId="0" fontId="39" fillId="0" borderId="1" xfId="0" applyFont="1" applyBorder="1"/>
    <xf numFmtId="171" fontId="40" fillId="2" borderId="1" xfId="1" applyNumberFormat="1" applyFont="1" applyFill="1" applyBorder="1" applyAlignment="1">
      <alignment horizontal="left"/>
    </xf>
    <xf numFmtId="170" fontId="40" fillId="2" borderId="1" xfId="1" applyNumberFormat="1" applyFont="1" applyFill="1" applyBorder="1" applyAlignment="1">
      <alignment horizontal="left"/>
    </xf>
    <xf numFmtId="0" fontId="39" fillId="0" borderId="48" xfId="0" applyFont="1" applyBorder="1"/>
    <xf numFmtId="171" fontId="40" fillId="2" borderId="48" xfId="1" applyNumberFormat="1" applyFont="1" applyFill="1" applyBorder="1" applyAlignment="1">
      <alignment horizontal="left"/>
    </xf>
    <xf numFmtId="170" fontId="40" fillId="2" borderId="48" xfId="1" applyNumberFormat="1" applyFont="1" applyFill="1" applyBorder="1" applyAlignment="1">
      <alignment horizontal="left"/>
    </xf>
    <xf numFmtId="0" fontId="38" fillId="5" borderId="3" xfId="0" applyFont="1" applyFill="1" applyBorder="1"/>
    <xf numFmtId="171" fontId="40" fillId="2" borderId="3" xfId="1" applyNumberFormat="1" applyFont="1" applyFill="1" applyBorder="1" applyAlignment="1">
      <alignment horizontal="left"/>
    </xf>
    <xf numFmtId="170" fontId="40" fillId="2" borderId="3" xfId="1" applyNumberFormat="1" applyFont="1" applyFill="1" applyBorder="1" applyAlignment="1">
      <alignment horizontal="left"/>
    </xf>
    <xf numFmtId="0" fontId="37" fillId="0" borderId="0" xfId="0" applyFont="1"/>
    <xf numFmtId="3" fontId="8" fillId="0" borderId="0" xfId="0" applyNumberFormat="1" applyFont="1"/>
    <xf numFmtId="0" fontId="38" fillId="5" borderId="0" xfId="0" applyFont="1" applyFill="1"/>
    <xf numFmtId="0" fontId="39" fillId="5" borderId="0" xfId="0" applyFont="1" applyFill="1"/>
    <xf numFmtId="164" fontId="40" fillId="2" borderId="1" xfId="1" applyNumberFormat="1" applyFont="1" applyFill="1" applyBorder="1" applyAlignment="1">
      <alignment horizontal="left"/>
    </xf>
    <xf numFmtId="164" fontId="40" fillId="2" borderId="48" xfId="1" applyNumberFormat="1" applyFont="1" applyFill="1" applyBorder="1" applyAlignment="1">
      <alignment horizontal="left"/>
    </xf>
    <xf numFmtId="164" fontId="40" fillId="2" borderId="3" xfId="1" applyNumberFormat="1" applyFont="1" applyFill="1" applyBorder="1" applyAlignment="1">
      <alignment horizontal="left"/>
    </xf>
    <xf numFmtId="172" fontId="31" fillId="3" borderId="20"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164" fontId="32" fillId="10" borderId="49" xfId="1" applyNumberFormat="1" applyFont="1" applyFill="1" applyBorder="1" applyAlignment="1">
      <alignment horizontal="left"/>
    </xf>
    <xf numFmtId="172" fontId="31" fillId="14" borderId="20" xfId="0" applyNumberFormat="1" applyFont="1" applyFill="1" applyBorder="1" applyAlignment="1">
      <alignment horizontal="center" vertical="center" wrapText="1"/>
    </xf>
    <xf numFmtId="172" fontId="31" fillId="14" borderId="23" xfId="0" applyNumberFormat="1" applyFont="1" applyFill="1" applyBorder="1" applyAlignment="1">
      <alignment horizontal="center" vertical="center" wrapText="1"/>
    </xf>
    <xf numFmtId="173" fontId="8" fillId="2" borderId="1" xfId="1" applyNumberFormat="1" applyFont="1" applyFill="1" applyBorder="1" applyAlignment="1">
      <alignment horizontal="right"/>
    </xf>
    <xf numFmtId="173" fontId="8" fillId="2" borderId="35" xfId="1" applyNumberFormat="1" applyFont="1" applyFill="1" applyBorder="1" applyAlignment="1">
      <alignment horizontal="right"/>
    </xf>
    <xf numFmtId="49" fontId="34" fillId="0" borderId="35" xfId="0" applyNumberFormat="1" applyFont="1" applyBorder="1" applyAlignment="1">
      <alignment horizontal="left" vertical="top" wrapText="1"/>
    </xf>
    <xf numFmtId="0" fontId="8" fillId="0" borderId="35" xfId="0" applyFont="1" applyBorder="1" applyAlignment="1">
      <alignment vertical="center" wrapText="1"/>
    </xf>
    <xf numFmtId="0" fontId="8" fillId="0" borderId="35" xfId="0" applyFont="1" applyBorder="1" applyAlignment="1">
      <alignment wrapText="1"/>
    </xf>
    <xf numFmtId="3" fontId="8" fillId="2" borderId="35" xfId="1" applyNumberFormat="1" applyFont="1" applyFill="1" applyBorder="1" applyAlignment="1">
      <alignment horizontal="righ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41" fontId="2" fillId="5" borderId="1" xfId="1" applyNumberFormat="1" applyFont="1" applyFill="1" applyBorder="1" applyAlignment="1">
      <alignment horizontal="left"/>
    </xf>
    <xf numFmtId="164" fontId="2" fillId="2" borderId="1" xfId="1" applyNumberFormat="1" applyFont="1" applyFill="1" applyBorder="1" applyAlignment="1">
      <alignment horizontal="right"/>
    </xf>
    <xf numFmtId="41" fontId="2" fillId="5" borderId="4" xfId="0" applyNumberFormat="1" applyFont="1" applyFill="1" applyBorder="1" applyAlignment="1">
      <alignment horizontal="right"/>
    </xf>
    <xf numFmtId="0" fontId="0" fillId="0" borderId="0" xfId="0" applyBorder="1"/>
    <xf numFmtId="164" fontId="2" fillId="5" borderId="4" xfId="1" applyNumberFormat="1" applyFont="1" applyFill="1" applyBorder="1" applyAlignment="1">
      <alignment horizontal="right"/>
    </xf>
    <xf numFmtId="164" fontId="2" fillId="10" borderId="3" xfId="1" applyNumberFormat="1" applyFont="1" applyFill="1" applyBorder="1" applyAlignment="1">
      <alignment horizontal="right"/>
    </xf>
    <xf numFmtId="164" fontId="2" fillId="10" borderId="1" xfId="1" applyNumberFormat="1" applyFont="1" applyFill="1" applyBorder="1" applyAlignment="1">
      <alignment horizontal="right"/>
    </xf>
    <xf numFmtId="0" fontId="8" fillId="2" borderId="35" xfId="0" applyFont="1" applyFill="1" applyBorder="1" applyAlignment="1">
      <alignment horizontal="left" vertical="top"/>
    </xf>
    <xf numFmtId="0" fontId="2" fillId="0" borderId="4" xfId="0" applyFont="1" applyBorder="1"/>
    <xf numFmtId="164" fontId="11" fillId="2" borderId="0" xfId="1" applyNumberFormat="1" applyFont="1" applyFill="1" applyBorder="1" applyAlignment="1">
      <alignment horizontal="left"/>
    </xf>
    <xf numFmtId="0" fontId="28" fillId="5" borderId="50" xfId="2" applyFont="1" applyFill="1" applyBorder="1" applyAlignment="1">
      <alignment horizontal="center" vertical="top"/>
    </xf>
    <xf numFmtId="164" fontId="2" fillId="2" borderId="1" xfId="1" applyNumberFormat="1" applyFont="1" applyFill="1" applyBorder="1" applyAlignment="1">
      <alignment horizontal="left"/>
    </xf>
    <xf numFmtId="41" fontId="2" fillId="2" borderId="0" xfId="1" applyNumberFormat="1" applyFont="1" applyFill="1" applyBorder="1" applyAlignment="1">
      <alignment horizontal="left"/>
    </xf>
    <xf numFmtId="164" fontId="2" fillId="2" borderId="6" xfId="1" applyNumberFormat="1" applyFont="1" applyFill="1" applyBorder="1" applyAlignment="1">
      <alignment vertical="center"/>
    </xf>
    <xf numFmtId="164" fontId="2" fillId="2" borderId="0" xfId="1" applyNumberFormat="1" applyFont="1" applyFill="1" applyBorder="1" applyAlignment="1">
      <alignment horizontal="center" vertical="center"/>
    </xf>
    <xf numFmtId="164" fontId="2" fillId="2" borderId="1" xfId="1" applyNumberFormat="1" applyFont="1" applyFill="1" applyBorder="1" applyAlignment="1">
      <alignment vertical="center"/>
    </xf>
    <xf numFmtId="0" fontId="19" fillId="3" borderId="1" xfId="0" applyFont="1" applyFill="1" applyBorder="1" applyAlignment="1">
      <alignment horizontal="center" vertical="center" wrapText="1"/>
    </xf>
    <xf numFmtId="0" fontId="8" fillId="0" borderId="5" xfId="0" applyFont="1" applyBorder="1" applyAlignment="1">
      <alignment horizontal="left" vertical="top" wrapText="1"/>
    </xf>
    <xf numFmtId="0" fontId="8" fillId="2" borderId="40" xfId="0" applyFont="1" applyFill="1" applyBorder="1" applyAlignment="1">
      <alignment horizontal="left" vertical="top" wrapText="1"/>
    </xf>
    <xf numFmtId="172" fontId="31" fillId="14" borderId="51" xfId="0" applyNumberFormat="1" applyFont="1" applyFill="1" applyBorder="1" applyAlignment="1">
      <alignment horizontal="center" vertical="center" wrapText="1"/>
    </xf>
    <xf numFmtId="173" fontId="8" fillId="2" borderId="12" xfId="1" applyNumberFormat="1" applyFont="1" applyFill="1" applyBorder="1" applyAlignment="1">
      <alignment horizontal="right"/>
    </xf>
    <xf numFmtId="172" fontId="31" fillId="3" borderId="23" xfId="0" applyNumberFormat="1" applyFont="1" applyFill="1" applyBorder="1" applyAlignment="1">
      <alignment horizontal="center" vertical="center" wrapText="1"/>
    </xf>
    <xf numFmtId="3" fontId="8" fillId="2" borderId="40"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5" xfId="1" applyNumberFormat="1" applyFont="1" applyFill="1" applyBorder="1" applyAlignment="1">
      <alignment horizontal="right"/>
    </xf>
    <xf numFmtId="41" fontId="8" fillId="2" borderId="40"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48" xfId="1" applyNumberFormat="1" applyFont="1" applyFill="1" applyBorder="1" applyAlignment="1">
      <alignment horizontal="right"/>
    </xf>
    <xf numFmtId="164" fontId="2" fillId="2" borderId="3" xfId="1" applyNumberFormat="1" applyFont="1" applyFill="1" applyBorder="1" applyAlignment="1">
      <alignment horizontal="right"/>
    </xf>
    <xf numFmtId="41" fontId="15" fillId="0" borderId="1" xfId="0" applyNumberFormat="1" applyFont="1" applyBorder="1" applyAlignment="1">
      <alignment horizontal="right" vertical="center"/>
    </xf>
    <xf numFmtId="41" fontId="15" fillId="0" borderId="6" xfId="0" applyNumberFormat="1" applyFont="1" applyBorder="1" applyAlignment="1">
      <alignment horizontal="right" vertical="center"/>
    </xf>
    <xf numFmtId="174" fontId="8" fillId="0" borderId="1" xfId="0" applyNumberFormat="1" applyFont="1" applyBorder="1" applyAlignment="1">
      <alignment horizontal="right" vertical="center"/>
    </xf>
    <xf numFmtId="174" fontId="8" fillId="0" borderId="6" xfId="0" applyNumberFormat="1" applyFont="1" applyBorder="1" applyAlignment="1">
      <alignment horizontal="right" vertical="center"/>
    </xf>
    <xf numFmtId="41" fontId="8" fillId="2" borderId="12" xfId="1" applyNumberFormat="1" applyFont="1" applyFill="1" applyBorder="1" applyAlignment="1">
      <alignment horizontal="right"/>
    </xf>
    <xf numFmtId="170" fontId="8" fillId="2" borderId="48" xfId="1" applyNumberFormat="1" applyFont="1" applyFill="1" applyBorder="1" applyAlignment="1">
      <alignment horizontal="right"/>
    </xf>
    <xf numFmtId="170" fontId="8" fillId="2" borderId="52" xfId="1" applyNumberFormat="1" applyFont="1" applyFill="1" applyBorder="1" applyAlignment="1">
      <alignment horizontal="right"/>
    </xf>
    <xf numFmtId="170" fontId="8" fillId="2" borderId="40" xfId="1" applyNumberFormat="1" applyFont="1" applyFill="1" applyBorder="1" applyAlignment="1">
      <alignment horizontal="right"/>
    </xf>
    <xf numFmtId="0" fontId="19" fillId="3" borderId="1" xfId="0" applyFont="1" applyFill="1" applyBorder="1" applyAlignment="1">
      <alignment vertical="center" wrapText="1"/>
    </xf>
    <xf numFmtId="41" fontId="2" fillId="5" borderId="15" xfId="0" applyNumberFormat="1" applyFont="1" applyFill="1" applyBorder="1" applyAlignment="1"/>
    <xf numFmtId="164" fontId="2" fillId="4" borderId="15" xfId="1" applyNumberFormat="1" applyFont="1" applyFill="1" applyBorder="1" applyAlignment="1"/>
    <xf numFmtId="0" fontId="19" fillId="3" borderId="17" xfId="0" applyFont="1" applyFill="1" applyBorder="1" applyAlignment="1">
      <alignment vertical="center" wrapText="1"/>
    </xf>
    <xf numFmtId="41" fontId="2" fillId="0" borderId="1" xfId="1" applyNumberFormat="1" applyFont="1" applyFill="1" applyBorder="1" applyAlignment="1">
      <alignment horizontal="right"/>
    </xf>
    <xf numFmtId="165" fontId="2" fillId="0" borderId="1" xfId="1" applyNumberFormat="1" applyFont="1" applyFill="1" applyBorder="1"/>
    <xf numFmtId="164" fontId="2" fillId="0" borderId="33" xfId="1" applyNumberFormat="1" applyFont="1" applyFill="1" applyBorder="1" applyAlignment="1"/>
    <xf numFmtId="164" fontId="2" fillId="0" borderId="34" xfId="1" applyNumberFormat="1" applyFont="1" applyFill="1" applyBorder="1" applyAlignment="1"/>
    <xf numFmtId="164"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3" xfId="1" applyNumberFormat="1" applyFont="1" applyFill="1" applyBorder="1" applyAlignment="1">
      <alignment horizontal="left"/>
    </xf>
    <xf numFmtId="41" fontId="2" fillId="0" borderId="1" xfId="1" applyNumberFormat="1" applyFont="1" applyFill="1" applyBorder="1" applyAlignment="1">
      <alignment horizontal="left"/>
    </xf>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41" fontId="2" fillId="0" borderId="1" xfId="1" applyNumberFormat="1" applyFont="1" applyFill="1" applyBorder="1" applyAlignment="1">
      <alignment horizontal="right" vertical="top"/>
    </xf>
    <xf numFmtId="165" fontId="2" fillId="7" borderId="1" xfId="1" applyNumberFormat="1" applyFont="1" applyFill="1" applyBorder="1"/>
    <xf numFmtId="164" fontId="2" fillId="7" borderId="15" xfId="1" applyNumberFormat="1" applyFont="1" applyFill="1" applyBorder="1" applyAlignment="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0" fontId="0" fillId="0" borderId="7" xfId="0" applyBorder="1"/>
    <xf numFmtId="0" fontId="41" fillId="16" borderId="53" xfId="0" applyFont="1" applyFill="1" applyBorder="1" applyAlignment="1">
      <alignment vertical="center"/>
    </xf>
    <xf numFmtId="0" fontId="41" fillId="16" borderId="54" xfId="0" applyFont="1" applyFill="1" applyBorder="1" applyAlignment="1">
      <alignment vertical="center"/>
    </xf>
    <xf numFmtId="0" fontId="41" fillId="16" borderId="55" xfId="0" applyFont="1" applyFill="1" applyBorder="1" applyAlignment="1">
      <alignment vertical="center"/>
    </xf>
    <xf numFmtId="0" fontId="41" fillId="16" borderId="56" xfId="0" applyFont="1" applyFill="1" applyBorder="1" applyAlignment="1">
      <alignment vertical="center"/>
    </xf>
    <xf numFmtId="0" fontId="41" fillId="16" borderId="56" xfId="0" applyFont="1" applyFill="1" applyBorder="1" applyAlignment="1">
      <alignment vertical="center" wrapText="1"/>
    </xf>
    <xf numFmtId="0" fontId="42" fillId="0" borderId="57" xfId="0" applyFont="1" applyBorder="1" applyAlignment="1">
      <alignment vertical="center"/>
    </xf>
    <xf numFmtId="0" fontId="42" fillId="0" borderId="58" xfId="0" applyFont="1" applyBorder="1" applyAlignment="1">
      <alignment horizontal="right" vertical="center"/>
    </xf>
    <xf numFmtId="0" fontId="42" fillId="0" borderId="57" xfId="0" applyFont="1" applyBorder="1" applyAlignment="1">
      <alignment vertical="center" wrapText="1"/>
    </xf>
    <xf numFmtId="0" fontId="41" fillId="16" borderId="57" xfId="0" applyFont="1" applyFill="1" applyBorder="1" applyAlignment="1">
      <alignment vertical="center"/>
    </xf>
    <xf numFmtId="0" fontId="41" fillId="16" borderId="58" xfId="0" applyFont="1" applyFill="1" applyBorder="1" applyAlignment="1">
      <alignment horizontal="right" vertical="center"/>
    </xf>
    <xf numFmtId="0" fontId="0" fillId="0" borderId="0" xfId="0" applyAlignment="1">
      <alignment vertical="center"/>
    </xf>
    <xf numFmtId="0" fontId="35" fillId="0" borderId="0" xfId="0" applyFont="1" applyAlignment="1">
      <alignment horizontal="left" vertical="center"/>
    </xf>
    <xf numFmtId="0" fontId="41" fillId="0" borderId="7" xfId="0" applyFont="1" applyBorder="1" applyAlignment="1">
      <alignment horizontal="left" vertical="center"/>
    </xf>
    <xf numFmtId="0" fontId="41" fillId="0" borderId="0" xfId="0" applyFont="1" applyAlignment="1">
      <alignment horizontal="left" vertical="center"/>
    </xf>
    <xf numFmtId="2" fontId="42" fillId="0" borderId="58"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3" fillId="0" borderId="0" xfId="0" applyFont="1" applyAlignment="1">
      <alignment horizontal="left" vertical="top" wrapText="1"/>
    </xf>
    <xf numFmtId="2" fontId="41" fillId="16" borderId="58" xfId="0" applyNumberFormat="1" applyFont="1" applyFill="1" applyBorder="1" applyAlignment="1">
      <alignment horizontal="right" vertical="center"/>
    </xf>
    <xf numFmtId="0" fontId="44" fillId="0" borderId="0" xfId="0" applyFont="1" applyAlignment="1">
      <alignment vertical="center"/>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11" fillId="0" borderId="0" xfId="0" applyFont="1" applyAlignment="1">
      <alignment horizontal="left" vertical="center"/>
    </xf>
    <xf numFmtId="164" fontId="2" fillId="2" borderId="1" xfId="1" applyNumberFormat="1" applyFont="1" applyFill="1" applyBorder="1" applyAlignment="1">
      <alignment horizontal="left"/>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4" xfId="0" applyFont="1" applyFill="1" applyBorder="1" applyAlignment="1">
      <alignment horizontal="center" vertical="center"/>
    </xf>
    <xf numFmtId="0" fontId="11" fillId="0" borderId="7" xfId="0" applyFont="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2" fillId="5" borderId="4" xfId="0" applyFont="1" applyFill="1" applyBorder="1" applyAlignment="1">
      <alignment horizontal="left"/>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3" xfId="1" applyNumberFormat="1" applyFont="1" applyFill="1" applyBorder="1" applyAlignment="1">
      <alignment horizontal="left"/>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4" xfId="0" applyFont="1" applyFill="1" applyBorder="1" applyAlignment="1">
      <alignment horizontal="center" vertical="center" wrapText="1"/>
    </xf>
    <xf numFmtId="0" fontId="2" fillId="2" borderId="1" xfId="0" applyFont="1" applyFill="1" applyBorder="1"/>
    <xf numFmtId="0" fontId="2" fillId="2" borderId="45" xfId="0" applyFont="1" applyFill="1" applyBorder="1"/>
    <xf numFmtId="0" fontId="11" fillId="2" borderId="8" xfId="0" applyFont="1" applyFill="1" applyBorder="1" applyAlignment="1">
      <alignment horizontal="left" vertical="center"/>
    </xf>
    <xf numFmtId="164" fontId="2" fillId="2" borderId="1" xfId="1" applyNumberFormat="1" applyFont="1" applyFill="1" applyBorder="1" applyAlignment="1">
      <alignment horizontal="right"/>
    </xf>
    <xf numFmtId="0" fontId="11" fillId="2" borderId="0" xfId="0" applyFont="1" applyFill="1" applyBorder="1" applyAlignment="1">
      <alignment horizontal="left" vertical="center" wrapText="1"/>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0" xfId="0" applyFont="1" applyFill="1" applyBorder="1" applyAlignment="1">
      <alignment vertical="center" wrapText="1"/>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33"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4" xfId="1" applyNumberFormat="1" applyFont="1" applyFill="1" applyBorder="1" applyAlignment="1">
      <alignment horizont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7" xfId="0" applyFont="1" applyFill="1" applyBorder="1" applyAlignment="1">
      <alignment horizontal="center" vertical="center" wrapText="1"/>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39" fillId="12" borderId="12" xfId="0" applyFont="1" applyFill="1" applyBorder="1" applyAlignment="1">
      <alignment horizontal="center"/>
    </xf>
    <xf numFmtId="0" fontId="39" fillId="12" borderId="34" xfId="0" applyFont="1" applyFill="1" applyBorder="1" applyAlignment="1">
      <alignment horizontal="center"/>
    </xf>
    <xf numFmtId="0" fontId="38" fillId="4"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34" xfId="0" applyFont="1" applyFill="1" applyBorder="1" applyAlignment="1">
      <alignment horizontal="center"/>
    </xf>
    <xf numFmtId="0" fontId="38" fillId="5" borderId="1" xfId="0" applyFont="1" applyFill="1" applyBorder="1" applyAlignment="1">
      <alignment horizontal="center" vertical="center"/>
    </xf>
    <xf numFmtId="0" fontId="39" fillId="13" borderId="12" xfId="0" applyFont="1" applyFill="1" applyBorder="1" applyAlignment="1">
      <alignment horizontal="center"/>
    </xf>
    <xf numFmtId="0" fontId="39" fillId="13" borderId="34" xfId="0" applyFont="1" applyFill="1" applyBorder="1" applyAlignment="1">
      <alignment horizont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2" fillId="0" borderId="0" xfId="0" applyFont="1" applyAlignment="1">
      <alignment vertical="top" wrapText="1"/>
    </xf>
    <xf numFmtId="0" fontId="35" fillId="0" borderId="0" xfId="0" applyFont="1" applyAlignment="1">
      <alignment horizontal="left" vertical="center"/>
    </xf>
    <xf numFmtId="0" fontId="41" fillId="16" borderId="7" xfId="0" applyFont="1" applyFill="1" applyBorder="1" applyAlignment="1">
      <alignment horizontal="center" vertical="center"/>
    </xf>
    <xf numFmtId="0" fontId="41" fillId="16" borderId="0" xfId="0" applyFont="1" applyFill="1" applyAlignment="1">
      <alignment horizontal="center" vertical="center"/>
    </xf>
    <xf numFmtId="0" fontId="0" fillId="0" borderId="7" xfId="0" applyBorder="1" applyAlignment="1">
      <alignment horizontal="center" vertical="top" wrapText="1"/>
    </xf>
    <xf numFmtId="0" fontId="0" fillId="0" borderId="0" xfId="0" applyAlignment="1">
      <alignment horizontal="center" vertical="top" wrapText="1"/>
    </xf>
    <xf numFmtId="0" fontId="43" fillId="0" borderId="7" xfId="0" applyFont="1" applyBorder="1" applyAlignment="1">
      <alignment horizontal="center" vertical="top" wrapText="1"/>
    </xf>
    <xf numFmtId="0" fontId="43" fillId="0" borderId="0" xfId="0" applyFont="1" applyAlignment="1">
      <alignment horizontal="center" vertical="top" wrapText="1"/>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41" fillId="16" borderId="54" xfId="0" applyFont="1" applyFill="1" applyBorder="1" applyAlignment="1">
      <alignment horizontal="center" vertical="center"/>
    </xf>
    <xf numFmtId="0" fontId="41" fillId="16" borderId="55" xfId="0" applyFont="1" applyFill="1" applyBorder="1" applyAlignment="1">
      <alignment horizontal="center" vertical="center"/>
    </xf>
    <xf numFmtId="0" fontId="41" fillId="16" borderId="56" xfId="0" applyFont="1" applyFill="1" applyBorder="1" applyAlignment="1">
      <alignment horizontal="center" vertical="center"/>
    </xf>
    <xf numFmtId="0" fontId="8" fillId="0" borderId="5" xfId="0" applyFont="1" applyBorder="1" applyAlignment="1">
      <alignment horizontal="center" vertical="top" wrapText="1"/>
    </xf>
    <xf numFmtId="0" fontId="39" fillId="0" borderId="5" xfId="0" applyFont="1" applyBorder="1" applyAlignment="1">
      <alignment horizontal="center" vertical="top"/>
    </xf>
    <xf numFmtId="0" fontId="39" fillId="0" borderId="49" xfId="0" applyFont="1" applyBorder="1" applyAlignment="1">
      <alignment horizontal="center" vertical="top"/>
    </xf>
    <xf numFmtId="0" fontId="39" fillId="0" borderId="36" xfId="0" applyFont="1" applyBorder="1" applyAlignment="1">
      <alignment horizontal="center" vertical="top" wrapText="1"/>
    </xf>
    <xf numFmtId="0" fontId="39" fillId="0" borderId="10" xfId="0" applyFont="1" applyBorder="1" applyAlignment="1">
      <alignment horizontal="center" vertical="top" wrapText="1"/>
    </xf>
    <xf numFmtId="0" fontId="23" fillId="6" borderId="0" xfId="3" applyFont="1" applyFill="1" applyAlignment="1">
      <alignment horizontal="center" vertical="center" wrapText="1"/>
    </xf>
    <xf numFmtId="0" fontId="28" fillId="0" borderId="0" xfId="2" applyFont="1" applyAlignment="1">
      <alignment horizontal="center" vertical="top"/>
    </xf>
    <xf numFmtId="0" fontId="8" fillId="0" borderId="5" xfId="0" applyFont="1" applyBorder="1" applyAlignment="1">
      <alignment horizontal="left"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8" fillId="0" borderId="37" xfId="0" applyFont="1" applyBorder="1" applyAlignment="1">
      <alignment horizontal="left" vertical="top" wrapText="1"/>
    </xf>
    <xf numFmtId="0" fontId="8" fillId="0" borderId="7" xfId="0" applyFont="1" applyBorder="1" applyAlignment="1">
      <alignment horizontal="left" vertical="top" wrapText="1"/>
    </xf>
    <xf numFmtId="0" fontId="8" fillId="0" borderId="38" xfId="0" applyFont="1" applyBorder="1" applyAlignment="1">
      <alignment horizontal="left" vertical="top" wrapText="1"/>
    </xf>
    <xf numFmtId="0" fontId="8" fillId="0" borderId="36"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36"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2" borderId="36"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39" xfId="0" applyFont="1" applyFill="1" applyBorder="1" applyAlignment="1">
      <alignment horizontal="center" vertical="top" wrapText="1"/>
    </xf>
    <xf numFmtId="0" fontId="28" fillId="2" borderId="0" xfId="2" applyFont="1" applyFill="1" applyAlignment="1">
      <alignment horizontal="left" vertical="top"/>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6" fillId="2" borderId="0" xfId="0" applyFont="1" applyFill="1" applyAlignment="1">
      <alignment horizontal="left" vertical="center" wrapText="1"/>
    </xf>
    <xf numFmtId="175" fontId="0" fillId="0" borderId="0" xfId="0" applyNumberFormat="1"/>
    <xf numFmtId="176" fontId="0" fillId="0" borderId="0" xfId="0" applyNumberFormat="1"/>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D9D9D9"/>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449076-3420-4EF8-9BC1-75FF695AB90D}" name="Table_Facility_List_Staging_8_26_2013.accdb_11434" displayName="Table_Facility_List_Staging_8_26_2013.accdb_11434" ref="A7:AE139" headerRowDxfId="63" dataDxfId="61" headerRowBorderDxfId="62" tableBorderDxfId="60">
  <autoFilter ref="A7:AE139" xr:uid="{00000000-000C-0000-FFFF-FFFF00000000}"/>
  <tableColumns count="31">
    <tableColumn id="2" xr3:uid="{2C0AFEB1-76ED-49F0-95CF-EE7C9B829D48}" name="Name" dataDxfId="59" totalsRowDxfId="58"/>
    <tableColumn id="3" xr3:uid="{06861C6E-DA37-4F1B-9C4A-9178DA11C03C}" name="Address" dataDxfId="57" totalsRowDxfId="56"/>
    <tableColumn id="4" xr3:uid="{8997B067-2AC1-4A95-96BF-912501A359C3}" name="City" dataDxfId="55" totalsRowDxfId="54"/>
    <tableColumn id="6" xr3:uid="{5149A0CC-96C2-41DB-8396-A90EF555940C}" name="State" dataDxfId="53"/>
    <tableColumn id="7" xr3:uid="{3E5BFDD4-D46A-46DC-8DB6-1AB5DC319C36}" name="Zip" dataDxfId="52" totalsRowDxfId="51"/>
    <tableColumn id="9" xr3:uid="{B833C98F-E8B5-4976-9E81-3104BABD9E46}" name="AOR" dataDxfId="50" totalsRowDxfId="49"/>
    <tableColumn id="12" xr3:uid="{FE58B81F-E2E2-4DCA-B720-8B0FD2904F71}" name="Type Detailed" dataDxfId="48" totalsRowDxfId="47"/>
    <tableColumn id="81" xr3:uid="{D9F75D0F-B2D0-42ED-951D-7E3438358AAC}" name="Male/Female" dataDxfId="46" totalsRowDxfId="45"/>
    <tableColumn id="43" xr3:uid="{15766F68-CA16-4172-A1BA-8CAA3C8EC04D}" name="FY22 ALOS" dataDxfId="44" totalsRowDxfId="43" dataCellStyle="Comma"/>
    <tableColumn id="67" xr3:uid="{5BF2928A-CD09-45F7-B0EE-A051EA62370F}" name="Level A" dataDxfId="42" totalsRowDxfId="41"/>
    <tableColumn id="68" xr3:uid="{8D3BBA3E-2BF3-46AE-82ED-516A6FDF5385}" name="Level B" dataDxfId="40" totalsRowDxfId="39"/>
    <tableColumn id="69" xr3:uid="{D7C49410-DA63-4117-B796-803A0482EDC6}" name="Level C" dataDxfId="38" totalsRowDxfId="37"/>
    <tableColumn id="70" xr3:uid="{A25FA88C-DB60-4E8D-8A85-C459F02E57AA}" name="Level D" dataDxfId="36" totalsRowDxfId="35"/>
    <tableColumn id="71" xr3:uid="{1AB5DB70-815E-4A55-A8EE-1CB49D0DFB58}" name="Male Crim" dataDxfId="34" totalsRowDxfId="33"/>
    <tableColumn id="72" xr3:uid="{D7495311-D87C-4C83-8ACB-AFB70F90B686}" name="Male Non-Crim" dataDxfId="32" totalsRowDxfId="31"/>
    <tableColumn id="73" xr3:uid="{8CACF41F-3149-4E02-89EE-E1F2775F787D}" name="Female Crim" dataDxfId="30" totalsRowDxfId="29"/>
    <tableColumn id="74" xr3:uid="{BE961AFE-D8B7-49C0-B9BC-5561A2215F80}" name="Female Non-Crim" dataDxfId="28" totalsRowDxfId="27"/>
    <tableColumn id="75" xr3:uid="{3E3FEAAB-26E8-4B5C-9DEB-AC06D05A65D4}" name="ICE Threat Level 1" dataDxfId="26" totalsRowDxfId="25"/>
    <tableColumn id="76" xr3:uid="{2C93A386-E998-4830-A5C9-45C0FE1AB2F9}" name="ICE Threat Level 2" dataDxfId="24" totalsRowDxfId="23"/>
    <tableColumn id="77" xr3:uid="{A5DDAF45-E1A6-402C-A71D-17BB4669B71D}" name="ICE Threat Level 3" dataDxfId="22" totalsRowDxfId="21"/>
    <tableColumn id="78" xr3:uid="{A74552B8-9F68-4B67-8743-B41204B53F83}" name="No ICE Threat Level" dataDxfId="20" totalsRowDxfId="19"/>
    <tableColumn id="79" xr3:uid="{8B9B72CB-5B32-4E36-91BB-D337E47E77B5}" name="Mandatory" dataDxfId="18" totalsRowDxfId="17"/>
    <tableColumn id="86" xr3:uid="{0D6D32A3-7887-4BB9-9EDC-35AB361350C4}" name="Guaranteed Minimum" dataDxfId="16" totalsRowDxfId="15"/>
    <tableColumn id="124" xr3:uid="{C924DEC0-7915-4345-B117-5CEC79C729C9}" name="Last Inspection Type" dataDxfId="14" totalsRowDxfId="13"/>
    <tableColumn id="129" xr3:uid="{B117729C-0946-49F0-B67D-6796512BBBEE}" name="Last Inspection Standard" dataDxfId="12" totalsRowDxfId="11"/>
    <tableColumn id="93" xr3:uid="{FAC0B65D-2842-4A1F-BA3E-1AF748AB11B1}" name="Last Inspection Rating - Final" dataDxfId="10"/>
    <tableColumn id="95" xr3:uid="{3A44DEE3-B25E-435F-A423-187DDF3A42F4}" name="Last Inspection Date" dataDxfId="9" totalsRowDxfId="8"/>
    <tableColumn id="125" xr3:uid="{4CBF7FB7-78F8-465B-A741-ED6A035C2E7E}" name="Second to Last Inspection Type" dataDxfId="7" totalsRowDxfId="6"/>
    <tableColumn id="131" xr3:uid="{845C6713-1D18-4DF8-A0F3-0210D9B53C84}" name="Second to Last Inspection Standard" dataDxfId="5" totalsRowDxfId="4"/>
    <tableColumn id="5" xr3:uid="{5C93C10F-7EC8-4B10-85D5-1AB3CBBEC390}" name="Second to Last Inspection Rating" dataDxfId="3" totalsRowDxfId="2"/>
    <tableColumn id="97" xr3:uid="{8CB5C760-F728-4D93-8B77-EDC7FFA89148}"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44" t="s">
        <v>600</v>
      </c>
    </row>
    <row r="2" spans="1:1" ht="51.75" customHeight="1" x14ac:dyDescent="0.25">
      <c r="A2" s="43" t="s">
        <v>51</v>
      </c>
    </row>
    <row r="3" spans="1:1" ht="76.349999999999994" customHeight="1" x14ac:dyDescent="0.25">
      <c r="A3" s="43" t="s">
        <v>675</v>
      </c>
    </row>
    <row r="4" spans="1:1" ht="22.5" customHeight="1" x14ac:dyDescent="0.25">
      <c r="A4" s="43" t="s">
        <v>599</v>
      </c>
    </row>
    <row r="5" spans="1:1" ht="36.75" customHeight="1" x14ac:dyDescent="0.25">
      <c r="A5" s="43" t="s">
        <v>571</v>
      </c>
    </row>
    <row r="6" spans="1:1" x14ac:dyDescent="0.2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B64A-BF74-476D-9209-594A3F442CF2}">
  <dimension ref="A1:H44"/>
  <sheetViews>
    <sheetView workbookViewId="0">
      <selection activeCell="I8" sqref="I8"/>
    </sheetView>
  </sheetViews>
  <sheetFormatPr defaultRowHeight="15" x14ac:dyDescent="0.25"/>
  <cols>
    <col min="1" max="1" width="22.5703125" customWidth="1"/>
    <col min="2" max="2" width="16.5703125" customWidth="1"/>
    <col min="3" max="3" width="38" customWidth="1"/>
    <col min="4" max="4" width="34.85546875" customWidth="1"/>
    <col min="7" max="7" width="8.85546875" customWidth="1"/>
  </cols>
  <sheetData>
    <row r="1" spans="1:8" ht="15" customHeight="1" thickBot="1" x14ac:dyDescent="0.3">
      <c r="A1" s="369" t="s">
        <v>983</v>
      </c>
      <c r="B1" s="369"/>
      <c r="C1" s="370"/>
      <c r="D1" s="371"/>
      <c r="E1" s="371"/>
      <c r="F1" s="371"/>
      <c r="G1" s="371"/>
      <c r="H1" s="372"/>
    </row>
    <row r="2" spans="1:8" ht="122.45" customHeight="1" thickBot="1" x14ac:dyDescent="0.3">
      <c r="A2" s="476" t="s">
        <v>984</v>
      </c>
      <c r="B2" s="477"/>
      <c r="C2" s="477"/>
      <c r="D2" s="477"/>
      <c r="E2" s="477"/>
      <c r="F2" s="477"/>
      <c r="G2" s="477"/>
      <c r="H2" s="478"/>
    </row>
    <row r="3" spans="1:8" ht="15.75" thickBot="1" x14ac:dyDescent="0.3"/>
    <row r="4" spans="1:8" ht="15.75" thickBot="1" x14ac:dyDescent="0.3">
      <c r="A4" s="479" t="s">
        <v>985</v>
      </c>
      <c r="B4" s="480"/>
      <c r="C4" s="480"/>
      <c r="D4" s="481"/>
    </row>
    <row r="5" spans="1:8" ht="30.75" thickBot="1" x14ac:dyDescent="0.3">
      <c r="A5" s="369" t="s">
        <v>986</v>
      </c>
      <c r="B5" s="373" t="s">
        <v>987</v>
      </c>
      <c r="C5" s="373" t="s">
        <v>988</v>
      </c>
      <c r="D5" s="373" t="s">
        <v>989</v>
      </c>
    </row>
    <row r="6" spans="1:8" ht="15.75" thickBot="1" x14ac:dyDescent="0.3">
      <c r="A6" s="374" t="s">
        <v>990</v>
      </c>
      <c r="B6" s="375">
        <v>55</v>
      </c>
      <c r="C6" s="375">
        <v>12.36</v>
      </c>
      <c r="D6" s="375">
        <v>36.24</v>
      </c>
    </row>
    <row r="7" spans="1:8" ht="15.75" thickBot="1" x14ac:dyDescent="0.3">
      <c r="A7" s="374" t="s">
        <v>991</v>
      </c>
      <c r="B7" s="375">
        <v>9</v>
      </c>
      <c r="C7" s="375">
        <v>40.78</v>
      </c>
      <c r="D7" s="375">
        <v>74.78</v>
      </c>
    </row>
    <row r="8" spans="1:8" ht="15.75" thickBot="1" x14ac:dyDescent="0.3">
      <c r="A8" s="374" t="s">
        <v>992</v>
      </c>
      <c r="B8" s="375">
        <v>235</v>
      </c>
      <c r="C8" s="375">
        <v>13.41</v>
      </c>
      <c r="D8" s="375">
        <v>14.48</v>
      </c>
    </row>
    <row r="9" spans="1:8" ht="30.75" thickBot="1" x14ac:dyDescent="0.3">
      <c r="A9" s="376" t="s">
        <v>993</v>
      </c>
      <c r="B9" s="375">
        <v>13</v>
      </c>
      <c r="C9" s="375">
        <v>17.850000000000001</v>
      </c>
      <c r="D9" s="375">
        <v>22.62</v>
      </c>
    </row>
    <row r="10" spans="1:8" ht="15.75" thickBot="1" x14ac:dyDescent="0.3">
      <c r="A10" s="374" t="s">
        <v>994</v>
      </c>
      <c r="B10" s="375">
        <v>1</v>
      </c>
      <c r="C10" s="375">
        <v>22</v>
      </c>
      <c r="D10" s="375">
        <v>51</v>
      </c>
    </row>
    <row r="11" spans="1:8" ht="15.75" thickBot="1" x14ac:dyDescent="0.3">
      <c r="A11" s="377" t="s">
        <v>995</v>
      </c>
      <c r="B11" s="378">
        <v>313</v>
      </c>
      <c r="C11" s="378">
        <v>14.23</v>
      </c>
      <c r="D11" s="378">
        <v>20.49</v>
      </c>
    </row>
    <row r="12" spans="1:8" x14ac:dyDescent="0.25">
      <c r="A12" s="379"/>
    </row>
    <row r="13" spans="1:8" x14ac:dyDescent="0.25">
      <c r="A13" s="469" t="s">
        <v>996</v>
      </c>
      <c r="B13" s="469"/>
      <c r="C13" s="469"/>
      <c r="D13" s="469"/>
      <c r="E13" s="469"/>
      <c r="F13" s="469"/>
      <c r="G13" s="469"/>
      <c r="H13" s="469"/>
    </row>
    <row r="14" spans="1:8" ht="15.75" thickBot="1" x14ac:dyDescent="0.3">
      <c r="A14" s="379"/>
    </row>
    <row r="15" spans="1:8" ht="15.75" thickBot="1" x14ac:dyDescent="0.3">
      <c r="A15" s="479" t="s">
        <v>997</v>
      </c>
      <c r="B15" s="480"/>
      <c r="C15" s="480"/>
      <c r="D15" s="481"/>
    </row>
    <row r="16" spans="1:8" ht="30.75" thickBot="1" x14ac:dyDescent="0.3">
      <c r="A16" s="369" t="s">
        <v>986</v>
      </c>
      <c r="B16" s="373" t="s">
        <v>987</v>
      </c>
      <c r="C16" s="373" t="s">
        <v>988</v>
      </c>
      <c r="D16" s="373" t="s">
        <v>989</v>
      </c>
    </row>
    <row r="17" spans="1:8" ht="15.75" thickBot="1" x14ac:dyDescent="0.3">
      <c r="A17" s="374" t="s">
        <v>990</v>
      </c>
      <c r="B17" s="375">
        <v>41</v>
      </c>
      <c r="C17" s="375">
        <v>14.46</v>
      </c>
      <c r="D17" s="375">
        <v>19.63</v>
      </c>
    </row>
    <row r="18" spans="1:8" ht="15.75" thickBot="1" x14ac:dyDescent="0.3">
      <c r="A18" s="374" t="s">
        <v>991</v>
      </c>
      <c r="B18" s="375">
        <v>10</v>
      </c>
      <c r="C18" s="375">
        <v>26.3</v>
      </c>
      <c r="D18" s="375">
        <v>29.5</v>
      </c>
    </row>
    <row r="19" spans="1:8" ht="15.75" thickBot="1" x14ac:dyDescent="0.3">
      <c r="A19" s="374" t="s">
        <v>992</v>
      </c>
      <c r="B19" s="375">
        <v>231</v>
      </c>
      <c r="C19" s="375">
        <v>10.48</v>
      </c>
      <c r="D19" s="375">
        <v>12.6</v>
      </c>
    </row>
    <row r="20" spans="1:8" ht="30.75" thickBot="1" x14ac:dyDescent="0.3">
      <c r="A20" s="376" t="s">
        <v>993</v>
      </c>
      <c r="B20" s="375">
        <v>12</v>
      </c>
      <c r="C20" s="375">
        <v>20.83</v>
      </c>
      <c r="D20" s="375">
        <v>25.5</v>
      </c>
    </row>
    <row r="21" spans="1:8" ht="15.75" thickBot="1" x14ac:dyDescent="0.3">
      <c r="A21" s="374" t="s">
        <v>994</v>
      </c>
      <c r="B21" s="375">
        <v>2</v>
      </c>
      <c r="C21" s="375">
        <v>11</v>
      </c>
      <c r="D21" s="375">
        <v>19.5</v>
      </c>
    </row>
    <row r="22" spans="1:8" ht="15.75" thickBot="1" x14ac:dyDescent="0.3">
      <c r="A22" s="377" t="s">
        <v>995</v>
      </c>
      <c r="B22" s="378">
        <v>296</v>
      </c>
      <c r="C22" s="378">
        <v>11.99</v>
      </c>
      <c r="D22" s="378">
        <v>14.72</v>
      </c>
    </row>
    <row r="24" spans="1:8" x14ac:dyDescent="0.25">
      <c r="A24" s="469" t="s">
        <v>998</v>
      </c>
      <c r="B24" s="469"/>
      <c r="C24" s="469"/>
      <c r="D24" s="469"/>
      <c r="E24" s="469"/>
      <c r="F24" s="469"/>
      <c r="G24" s="469"/>
      <c r="H24" s="469"/>
    </row>
    <row r="25" spans="1:8" ht="15.75" thickBot="1" x14ac:dyDescent="0.3">
      <c r="A25" s="380"/>
      <c r="B25" s="380"/>
      <c r="C25" s="380"/>
      <c r="D25" s="380"/>
      <c r="E25" s="380"/>
      <c r="F25" s="380"/>
      <c r="G25" s="380"/>
      <c r="H25" s="380"/>
    </row>
    <row r="26" spans="1:8" ht="15.75" thickBot="1" x14ac:dyDescent="0.3">
      <c r="A26" s="479" t="s">
        <v>999</v>
      </c>
      <c r="B26" s="480"/>
      <c r="C26" s="480"/>
      <c r="D26" s="481"/>
    </row>
    <row r="27" spans="1:8" ht="30.75" thickBot="1" x14ac:dyDescent="0.3">
      <c r="A27" s="369" t="s">
        <v>986</v>
      </c>
      <c r="B27" s="373" t="s">
        <v>987</v>
      </c>
      <c r="C27" s="373" t="s">
        <v>988</v>
      </c>
      <c r="D27" s="373" t="s">
        <v>989</v>
      </c>
      <c r="E27" s="381"/>
      <c r="F27" s="382"/>
      <c r="G27" s="382"/>
      <c r="H27" s="382"/>
    </row>
    <row r="28" spans="1:8" ht="15" customHeight="1" thickBot="1" x14ac:dyDescent="0.3">
      <c r="A28" s="374" t="s">
        <v>990</v>
      </c>
      <c r="B28" s="375">
        <v>52</v>
      </c>
      <c r="C28" s="383">
        <v>9.884615385</v>
      </c>
      <c r="D28" s="383">
        <v>11.42222222</v>
      </c>
      <c r="E28" s="384"/>
      <c r="F28" s="385"/>
      <c r="G28" s="385"/>
      <c r="H28" s="385"/>
    </row>
    <row r="29" spans="1:8" ht="15.75" thickBot="1" x14ac:dyDescent="0.3">
      <c r="A29" s="374" t="s">
        <v>991</v>
      </c>
      <c r="B29" s="375">
        <v>5</v>
      </c>
      <c r="C29" s="383">
        <v>15.2</v>
      </c>
      <c r="D29" s="383">
        <v>15.2</v>
      </c>
    </row>
    <row r="30" spans="1:8" ht="15.75" thickBot="1" x14ac:dyDescent="0.3">
      <c r="A30" s="374" t="s">
        <v>992</v>
      </c>
      <c r="B30" s="375">
        <v>111</v>
      </c>
      <c r="C30" s="383">
        <v>7.4864864860000004</v>
      </c>
      <c r="D30" s="383">
        <v>7.6944444440000002</v>
      </c>
      <c r="E30" s="381"/>
      <c r="F30" s="382"/>
      <c r="G30" s="382"/>
      <c r="H30" s="382"/>
    </row>
    <row r="31" spans="1:8" ht="30.75" thickBot="1" x14ac:dyDescent="0.3">
      <c r="A31" s="376" t="s">
        <v>993</v>
      </c>
      <c r="B31" s="375">
        <v>19</v>
      </c>
      <c r="C31" s="383">
        <v>7.0526315789999998</v>
      </c>
      <c r="D31" s="383">
        <v>7.4444444440000002</v>
      </c>
      <c r="E31" s="386"/>
      <c r="F31" s="386"/>
      <c r="G31" s="386"/>
      <c r="H31" s="386"/>
    </row>
    <row r="32" spans="1:8" ht="15.75" thickBot="1" x14ac:dyDescent="0.3">
      <c r="A32" s="374" t="s">
        <v>994</v>
      </c>
      <c r="B32" s="375">
        <v>39</v>
      </c>
      <c r="C32" s="383">
        <v>17.410256409999999</v>
      </c>
      <c r="D32" s="383">
        <v>19.399999999999999</v>
      </c>
      <c r="E32" s="368"/>
    </row>
    <row r="33" spans="1:8" ht="15.75" thickBot="1" x14ac:dyDescent="0.3">
      <c r="A33" s="377" t="s">
        <v>995</v>
      </c>
      <c r="B33" s="378">
        <v>226</v>
      </c>
      <c r="C33" s="387">
        <v>11.406797971999998</v>
      </c>
      <c r="D33" s="387">
        <v>12.232222221599999</v>
      </c>
    </row>
    <row r="34" spans="1:8" ht="17.45" customHeight="1" x14ac:dyDescent="0.25"/>
    <row r="35" spans="1:8" x14ac:dyDescent="0.25">
      <c r="A35" s="469" t="s">
        <v>1000</v>
      </c>
      <c r="B35" s="469"/>
      <c r="C35" s="469"/>
      <c r="D35" s="469"/>
      <c r="E35" s="469"/>
      <c r="F35" s="469"/>
      <c r="G35" s="469"/>
      <c r="H35" s="469"/>
    </row>
    <row r="36" spans="1:8" x14ac:dyDescent="0.25">
      <c r="A36" s="380" t="s">
        <v>1001</v>
      </c>
      <c r="B36" s="380"/>
      <c r="C36" s="380"/>
      <c r="D36" s="380"/>
      <c r="E36" s="380"/>
      <c r="F36" s="380"/>
      <c r="G36" s="380"/>
      <c r="H36" s="380"/>
    </row>
    <row r="38" spans="1:8" x14ac:dyDescent="0.25">
      <c r="A38" s="470" t="s">
        <v>1002</v>
      </c>
      <c r="B38" s="471"/>
      <c r="C38" s="471"/>
      <c r="D38" s="471"/>
      <c r="E38" s="471"/>
      <c r="F38" s="471"/>
      <c r="G38" s="471"/>
      <c r="H38" s="471"/>
    </row>
    <row r="39" spans="1:8" ht="254.1" customHeight="1" x14ac:dyDescent="0.25">
      <c r="A39" s="472" t="s">
        <v>1003</v>
      </c>
      <c r="B39" s="473"/>
      <c r="C39" s="473"/>
      <c r="D39" s="473"/>
      <c r="E39" s="473"/>
      <c r="F39" s="473"/>
      <c r="G39" s="473"/>
      <c r="H39" s="473"/>
    </row>
    <row r="41" spans="1:8" x14ac:dyDescent="0.25">
      <c r="A41" s="470" t="s">
        <v>1004</v>
      </c>
      <c r="B41" s="471"/>
      <c r="C41" s="471"/>
      <c r="D41" s="471"/>
      <c r="E41" s="471"/>
      <c r="F41" s="471"/>
      <c r="G41" s="471"/>
      <c r="H41" s="471"/>
    </row>
    <row r="42" spans="1:8" ht="409.6" customHeight="1" x14ac:dyDescent="0.25">
      <c r="A42" s="474" t="s">
        <v>1005</v>
      </c>
      <c r="B42" s="475"/>
      <c r="C42" s="475"/>
      <c r="D42" s="475"/>
      <c r="E42" s="475"/>
      <c r="F42" s="475"/>
      <c r="G42" s="475"/>
      <c r="H42" s="475"/>
    </row>
    <row r="43" spans="1:8" x14ac:dyDescent="0.25">
      <c r="A43" s="379"/>
    </row>
    <row r="44" spans="1:8" x14ac:dyDescent="0.25">
      <c r="A44" s="388"/>
    </row>
  </sheetData>
  <mergeCells count="11">
    <mergeCell ref="A26:D26"/>
    <mergeCell ref="A2:H2"/>
    <mergeCell ref="A4:D4"/>
    <mergeCell ref="A13:H13"/>
    <mergeCell ref="A15:D15"/>
    <mergeCell ref="A24:H24"/>
    <mergeCell ref="A35:H35"/>
    <mergeCell ref="A38:H38"/>
    <mergeCell ref="A39:H39"/>
    <mergeCell ref="A41:H41"/>
    <mergeCell ref="A42:H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17EF6-9773-40EB-9FF3-924F5D734D24}">
  <sheetPr>
    <pageSetUpPr fitToPage="1"/>
  </sheetPr>
  <dimension ref="A1:B133"/>
  <sheetViews>
    <sheetView showGridLines="0" zoomScale="80" zoomScaleNormal="80" workbookViewId="0">
      <selection sqref="A1:B1"/>
    </sheetView>
  </sheetViews>
  <sheetFormatPr defaultRowHeight="15" x14ac:dyDescent="0.25"/>
  <cols>
    <col min="1" max="1" width="26.5703125" style="7" customWidth="1"/>
    <col min="2" max="2" width="160.7109375" customWidth="1"/>
  </cols>
  <sheetData>
    <row r="1" spans="1:2" s="11" customFormat="1" ht="26.25" x14ac:dyDescent="0.25">
      <c r="A1" s="488" t="s">
        <v>50</v>
      </c>
      <c r="B1" s="488"/>
    </row>
    <row r="2" spans="1:2" s="11" customFormat="1" ht="74.25" customHeight="1" x14ac:dyDescent="0.25">
      <c r="A2" s="487" t="s">
        <v>51</v>
      </c>
      <c r="B2" s="487"/>
    </row>
    <row r="3" spans="1:2" s="11" customFormat="1" ht="48.6" customHeight="1" thickBot="1" x14ac:dyDescent="0.3">
      <c r="A3" s="46" t="s">
        <v>604</v>
      </c>
      <c r="B3" s="315"/>
    </row>
    <row r="4" spans="1:2" ht="18.75" x14ac:dyDescent="0.25">
      <c r="A4" s="159" t="s">
        <v>121</v>
      </c>
      <c r="B4" s="160" t="s">
        <v>122</v>
      </c>
    </row>
    <row r="5" spans="1:2" ht="15.75" x14ac:dyDescent="0.25">
      <c r="A5" s="322" t="s">
        <v>52</v>
      </c>
      <c r="B5" s="162" t="s">
        <v>53</v>
      </c>
    </row>
    <row r="6" spans="1:2" ht="15.75" x14ac:dyDescent="0.25">
      <c r="A6" s="322" t="s">
        <v>54</v>
      </c>
      <c r="B6" s="162" t="s">
        <v>55</v>
      </c>
    </row>
    <row r="7" spans="1:2" ht="15.75" x14ac:dyDescent="0.25">
      <c r="A7" s="322" t="s">
        <v>56</v>
      </c>
      <c r="B7" s="162" t="s">
        <v>57</v>
      </c>
    </row>
    <row r="8" spans="1:2" ht="15.75" x14ac:dyDescent="0.25">
      <c r="A8" s="322" t="s">
        <v>58</v>
      </c>
      <c r="B8" s="162" t="s">
        <v>59</v>
      </c>
    </row>
    <row r="9" spans="1:2" ht="15.75" x14ac:dyDescent="0.25">
      <c r="A9" s="322" t="s">
        <v>4</v>
      </c>
      <c r="B9" s="162" t="s">
        <v>60</v>
      </c>
    </row>
    <row r="10" spans="1:2" ht="15.75" x14ac:dyDescent="0.25">
      <c r="A10" s="322" t="s">
        <v>61</v>
      </c>
      <c r="B10" s="162" t="s">
        <v>62</v>
      </c>
    </row>
    <row r="11" spans="1:2" ht="15.75" x14ac:dyDescent="0.25">
      <c r="A11" s="322" t="s">
        <v>63</v>
      </c>
      <c r="B11" s="162" t="s">
        <v>64</v>
      </c>
    </row>
    <row r="12" spans="1:2" ht="15.75" x14ac:dyDescent="0.25">
      <c r="A12" s="322" t="s">
        <v>65</v>
      </c>
      <c r="B12" s="162" t="s">
        <v>66</v>
      </c>
    </row>
    <row r="13" spans="1:2" ht="47.25" x14ac:dyDescent="0.25">
      <c r="A13" s="322" t="s">
        <v>67</v>
      </c>
      <c r="B13" s="162" t="s">
        <v>68</v>
      </c>
    </row>
    <row r="14" spans="1:2" ht="47.25" x14ac:dyDescent="0.25">
      <c r="A14" s="322" t="s">
        <v>70</v>
      </c>
      <c r="B14" s="162" t="s">
        <v>71</v>
      </c>
    </row>
    <row r="15" spans="1:2" ht="15.75" x14ac:dyDescent="0.25">
      <c r="A15" s="322" t="s">
        <v>72</v>
      </c>
      <c r="B15" s="162" t="s">
        <v>73</v>
      </c>
    </row>
    <row r="16" spans="1:2" ht="47.25" customHeight="1" x14ac:dyDescent="0.25">
      <c r="A16" s="489" t="s">
        <v>74</v>
      </c>
      <c r="B16" s="162" t="s">
        <v>75</v>
      </c>
    </row>
    <row r="17" spans="1:2" ht="47.25" x14ac:dyDescent="0.25">
      <c r="A17" s="489"/>
      <c r="B17" s="162" t="s">
        <v>76</v>
      </c>
    </row>
    <row r="18" spans="1:2" ht="47.1" customHeight="1" x14ac:dyDescent="0.25">
      <c r="A18" s="489" t="s">
        <v>613</v>
      </c>
      <c r="B18" s="162" t="s">
        <v>614</v>
      </c>
    </row>
    <row r="19" spans="1:2" ht="47.25" x14ac:dyDescent="0.25">
      <c r="A19" s="489"/>
      <c r="B19" s="162" t="s">
        <v>615</v>
      </c>
    </row>
    <row r="20" spans="1:2" ht="189" x14ac:dyDescent="0.25">
      <c r="A20" s="322" t="s">
        <v>77</v>
      </c>
      <c r="B20" s="162" t="s">
        <v>912</v>
      </c>
    </row>
    <row r="21" spans="1:2" ht="15.75" x14ac:dyDescent="0.25">
      <c r="A21" s="322" t="s">
        <v>79</v>
      </c>
      <c r="B21" s="162" t="s">
        <v>80</v>
      </c>
    </row>
    <row r="22" spans="1:2" ht="15.75" x14ac:dyDescent="0.25">
      <c r="A22" s="322" t="s">
        <v>81</v>
      </c>
      <c r="B22" s="162" t="s">
        <v>82</v>
      </c>
    </row>
    <row r="23" spans="1:2" ht="15.75" x14ac:dyDescent="0.25">
      <c r="A23" s="322" t="s">
        <v>83</v>
      </c>
      <c r="B23" s="162" t="s">
        <v>84</v>
      </c>
    </row>
    <row r="24" spans="1:2" ht="31.5" x14ac:dyDescent="0.25">
      <c r="A24" s="322" t="s">
        <v>85</v>
      </c>
      <c r="B24" s="162" t="s">
        <v>86</v>
      </c>
    </row>
    <row r="25" spans="1:2" ht="31.5" x14ac:dyDescent="0.25">
      <c r="A25" s="322" t="s">
        <v>87</v>
      </c>
      <c r="B25" s="162" t="s">
        <v>88</v>
      </c>
    </row>
    <row r="26" spans="1:2" ht="15.75" x14ac:dyDescent="0.25">
      <c r="A26" s="322" t="s">
        <v>89</v>
      </c>
      <c r="B26" s="162" t="s">
        <v>90</v>
      </c>
    </row>
    <row r="27" spans="1:2" ht="15.75" x14ac:dyDescent="0.25">
      <c r="A27" s="322" t="s">
        <v>91</v>
      </c>
      <c r="B27" s="162" t="s">
        <v>92</v>
      </c>
    </row>
    <row r="28" spans="1:2" ht="15.75" x14ac:dyDescent="0.25">
      <c r="A28" s="322" t="s">
        <v>93</v>
      </c>
      <c r="B28" s="162" t="s">
        <v>94</v>
      </c>
    </row>
    <row r="29" spans="1:2" ht="15.75" x14ac:dyDescent="0.25">
      <c r="A29" s="322" t="s">
        <v>95</v>
      </c>
      <c r="B29" s="162" t="s">
        <v>96</v>
      </c>
    </row>
    <row r="30" spans="1:2" ht="15.75" x14ac:dyDescent="0.25">
      <c r="A30" s="322" t="s">
        <v>97</v>
      </c>
      <c r="B30" s="162" t="s">
        <v>98</v>
      </c>
    </row>
    <row r="31" spans="1:2" ht="15.75" x14ac:dyDescent="0.25">
      <c r="A31" s="322" t="s">
        <v>2</v>
      </c>
      <c r="B31" s="162" t="s">
        <v>99</v>
      </c>
    </row>
    <row r="32" spans="1:2" ht="31.5" x14ac:dyDescent="0.25">
      <c r="A32" s="322" t="s">
        <v>655</v>
      </c>
      <c r="B32" s="162" t="s">
        <v>100</v>
      </c>
    </row>
    <row r="33" spans="1:2" ht="15.75" x14ac:dyDescent="0.25">
      <c r="A33" s="322" t="s">
        <v>3</v>
      </c>
      <c r="B33" s="162" t="s">
        <v>101</v>
      </c>
    </row>
    <row r="34" spans="1:2" ht="31.5" x14ac:dyDescent="0.25">
      <c r="A34" s="322" t="s">
        <v>103</v>
      </c>
      <c r="B34" s="162" t="s">
        <v>104</v>
      </c>
    </row>
    <row r="35" spans="1:2" ht="15.75" x14ac:dyDescent="0.25">
      <c r="A35" s="322" t="s">
        <v>105</v>
      </c>
      <c r="B35" s="162" t="s">
        <v>106</v>
      </c>
    </row>
    <row r="36" spans="1:2" ht="31.5" x14ac:dyDescent="0.25">
      <c r="A36" s="322" t="s">
        <v>107</v>
      </c>
      <c r="B36" s="162" t="s">
        <v>108</v>
      </c>
    </row>
    <row r="37" spans="1:2" ht="15.75" x14ac:dyDescent="0.25">
      <c r="A37" s="322" t="s">
        <v>109</v>
      </c>
      <c r="B37" s="162" t="s">
        <v>616</v>
      </c>
    </row>
    <row r="38" spans="1:2" ht="15.75" x14ac:dyDescent="0.25">
      <c r="A38" s="322" t="s">
        <v>23</v>
      </c>
      <c r="B38" s="162" t="s">
        <v>617</v>
      </c>
    </row>
    <row r="39" spans="1:2" ht="15.75" x14ac:dyDescent="0.25">
      <c r="A39" s="489" t="s">
        <v>110</v>
      </c>
      <c r="B39" s="162" t="s">
        <v>111</v>
      </c>
    </row>
    <row r="40" spans="1:2" ht="15.75" x14ac:dyDescent="0.25">
      <c r="A40" s="489"/>
      <c r="B40" s="162" t="s">
        <v>112</v>
      </c>
    </row>
    <row r="41" spans="1:2" ht="47.25" x14ac:dyDescent="0.25">
      <c r="A41" s="489"/>
      <c r="B41" s="162" t="s">
        <v>113</v>
      </c>
    </row>
    <row r="42" spans="1:2" ht="15.75" x14ac:dyDescent="0.25">
      <c r="A42" s="489"/>
      <c r="B42" s="162" t="s">
        <v>114</v>
      </c>
    </row>
    <row r="43" spans="1:2" ht="47.25" x14ac:dyDescent="0.25">
      <c r="A43" s="489"/>
      <c r="B43" s="162" t="s">
        <v>115</v>
      </c>
    </row>
    <row r="44" spans="1:2" ht="15.75" x14ac:dyDescent="0.25">
      <c r="A44" s="489"/>
      <c r="B44" s="162" t="s">
        <v>116</v>
      </c>
    </row>
    <row r="45" spans="1:2" ht="15.75" x14ac:dyDescent="0.25">
      <c r="A45" s="489"/>
      <c r="B45" s="162" t="s">
        <v>117</v>
      </c>
    </row>
    <row r="46" spans="1:2" ht="15.75" x14ac:dyDescent="0.25">
      <c r="A46" s="489"/>
      <c r="B46" s="162" t="s">
        <v>118</v>
      </c>
    </row>
    <row r="47" spans="1:2" ht="15.75" x14ac:dyDescent="0.25">
      <c r="A47" s="322" t="s">
        <v>119</v>
      </c>
      <c r="B47" s="162" t="s">
        <v>120</v>
      </c>
    </row>
    <row r="48" spans="1:2" ht="31.5" x14ac:dyDescent="0.25">
      <c r="A48" s="489" t="s">
        <v>640</v>
      </c>
      <c r="B48" s="162" t="s">
        <v>618</v>
      </c>
    </row>
    <row r="49" spans="1:2" ht="15.75" x14ac:dyDescent="0.25">
      <c r="A49" s="489"/>
      <c r="B49" s="162" t="s">
        <v>619</v>
      </c>
    </row>
    <row r="50" spans="1:2" ht="15.75" x14ac:dyDescent="0.25">
      <c r="A50" s="489"/>
      <c r="B50" s="162" t="s">
        <v>620</v>
      </c>
    </row>
    <row r="51" spans="1:2" ht="15.75" customHeight="1" x14ac:dyDescent="0.25">
      <c r="A51" s="489" t="s">
        <v>879</v>
      </c>
      <c r="B51" s="165" t="s">
        <v>975</v>
      </c>
    </row>
    <row r="52" spans="1:2" ht="15.75" x14ac:dyDescent="0.25">
      <c r="A52" s="489"/>
      <c r="B52" s="162" t="s">
        <v>621</v>
      </c>
    </row>
    <row r="53" spans="1:2" ht="35.450000000000003" customHeight="1" x14ac:dyDescent="0.25">
      <c r="A53" s="489"/>
      <c r="B53" s="162" t="s">
        <v>622</v>
      </c>
    </row>
    <row r="54" spans="1:2" ht="86.25" customHeight="1" x14ac:dyDescent="0.25">
      <c r="A54" s="489"/>
      <c r="B54" s="162" t="s">
        <v>880</v>
      </c>
    </row>
    <row r="55" spans="1:2" ht="87.6" customHeight="1" x14ac:dyDescent="0.25">
      <c r="A55" s="489"/>
      <c r="B55" s="162" t="s">
        <v>646</v>
      </c>
    </row>
    <row r="56" spans="1:2" ht="31.5" x14ac:dyDescent="0.25">
      <c r="A56" s="489"/>
      <c r="B56" s="162" t="s">
        <v>623</v>
      </c>
    </row>
    <row r="57" spans="1:2" ht="78.75" x14ac:dyDescent="0.25">
      <c r="A57" s="489"/>
      <c r="B57" s="162" t="s">
        <v>641</v>
      </c>
    </row>
    <row r="58" spans="1:2" ht="15.75" x14ac:dyDescent="0.25">
      <c r="A58" s="489"/>
      <c r="B58" s="162" t="s">
        <v>624</v>
      </c>
    </row>
    <row r="59" spans="1:2" ht="31.5" x14ac:dyDescent="0.25">
      <c r="A59" s="489"/>
      <c r="B59" s="162" t="s">
        <v>881</v>
      </c>
    </row>
    <row r="60" spans="1:2" ht="173.25" x14ac:dyDescent="0.25">
      <c r="A60" s="489"/>
      <c r="B60" s="162" t="s">
        <v>913</v>
      </c>
    </row>
    <row r="61" spans="1:2" ht="15.75" x14ac:dyDescent="0.25">
      <c r="A61" s="489" t="s">
        <v>882</v>
      </c>
      <c r="B61" s="165" t="s">
        <v>976</v>
      </c>
    </row>
    <row r="62" spans="1:2" ht="31.5" x14ac:dyDescent="0.25">
      <c r="A62" s="489"/>
      <c r="B62" s="162" t="s">
        <v>626</v>
      </c>
    </row>
    <row r="63" spans="1:2" ht="15.75" x14ac:dyDescent="0.25">
      <c r="A63" s="489"/>
      <c r="B63" s="162" t="s">
        <v>627</v>
      </c>
    </row>
    <row r="64" spans="1:2" ht="15.75" x14ac:dyDescent="0.25">
      <c r="A64" s="489"/>
      <c r="B64" s="162" t="s">
        <v>628</v>
      </c>
    </row>
    <row r="65" spans="1:2" ht="78.75" x14ac:dyDescent="0.25">
      <c r="A65" s="489"/>
      <c r="B65" s="162" t="s">
        <v>645</v>
      </c>
    </row>
    <row r="66" spans="1:2" ht="177.95" customHeight="1" x14ac:dyDescent="0.25">
      <c r="A66" s="489"/>
      <c r="B66" s="162" t="s">
        <v>913</v>
      </c>
    </row>
    <row r="67" spans="1:2" ht="15.75" x14ac:dyDescent="0.25">
      <c r="A67" s="482" t="s">
        <v>914</v>
      </c>
      <c r="B67" s="165" t="s">
        <v>976</v>
      </c>
    </row>
    <row r="68" spans="1:2" ht="15.75" x14ac:dyDescent="0.25">
      <c r="A68" s="482"/>
      <c r="B68" s="162" t="s">
        <v>629</v>
      </c>
    </row>
    <row r="69" spans="1:2" ht="50.45" customHeight="1" x14ac:dyDescent="0.25">
      <c r="A69" s="482"/>
      <c r="B69" s="162" t="s">
        <v>883</v>
      </c>
    </row>
    <row r="70" spans="1:2" ht="47.25" x14ac:dyDescent="0.25">
      <c r="A70" s="482"/>
      <c r="B70" s="162" t="s">
        <v>884</v>
      </c>
    </row>
    <row r="71" spans="1:2" ht="173.25" x14ac:dyDescent="0.25">
      <c r="A71" s="482"/>
      <c r="B71" s="162" t="s">
        <v>913</v>
      </c>
    </row>
    <row r="72" spans="1:2" ht="15.75" x14ac:dyDescent="0.25">
      <c r="A72" s="482" t="s">
        <v>649</v>
      </c>
      <c r="B72" s="312" t="s">
        <v>977</v>
      </c>
    </row>
    <row r="73" spans="1:2" ht="15.75" x14ac:dyDescent="0.25">
      <c r="A73" s="482"/>
      <c r="B73" s="162" t="s">
        <v>632</v>
      </c>
    </row>
    <row r="74" spans="1:2" ht="83.45" customHeight="1" x14ac:dyDescent="0.25">
      <c r="A74" s="482"/>
      <c r="B74" s="162" t="s">
        <v>645</v>
      </c>
    </row>
    <row r="75" spans="1:2" ht="78.75" x14ac:dyDescent="0.25">
      <c r="A75" s="482"/>
      <c r="B75" s="165" t="s">
        <v>641</v>
      </c>
    </row>
    <row r="76" spans="1:2" ht="15.75" x14ac:dyDescent="0.25">
      <c r="A76" s="482"/>
      <c r="B76" s="162" t="s">
        <v>624</v>
      </c>
    </row>
    <row r="77" spans="1:2" ht="31.5" x14ac:dyDescent="0.25">
      <c r="A77" s="482"/>
      <c r="B77" s="162" t="s">
        <v>885</v>
      </c>
    </row>
    <row r="78" spans="1:2" ht="173.25" x14ac:dyDescent="0.25">
      <c r="A78" s="482"/>
      <c r="B78" s="162" t="s">
        <v>913</v>
      </c>
    </row>
    <row r="79" spans="1:2" ht="15.75" x14ac:dyDescent="0.25">
      <c r="A79" s="490" t="s">
        <v>886</v>
      </c>
      <c r="B79" s="165" t="s">
        <v>975</v>
      </c>
    </row>
    <row r="80" spans="1:2" ht="15.75" x14ac:dyDescent="0.25">
      <c r="A80" s="490"/>
      <c r="B80" s="162" t="s">
        <v>632</v>
      </c>
    </row>
    <row r="81" spans="1:2" ht="31.5" x14ac:dyDescent="0.25">
      <c r="A81" s="490"/>
      <c r="B81" s="162" t="s">
        <v>623</v>
      </c>
    </row>
    <row r="82" spans="1:2" ht="15.75" x14ac:dyDescent="0.25">
      <c r="A82" s="490"/>
      <c r="B82" s="162" t="s">
        <v>634</v>
      </c>
    </row>
    <row r="83" spans="1:2" ht="47.25" x14ac:dyDescent="0.25">
      <c r="A83" s="490"/>
      <c r="B83" s="162" t="s">
        <v>635</v>
      </c>
    </row>
    <row r="84" spans="1:2" ht="15.75" x14ac:dyDescent="0.25">
      <c r="A84" s="490"/>
      <c r="B84" s="162" t="s">
        <v>636</v>
      </c>
    </row>
    <row r="85" spans="1:2" ht="15.75" x14ac:dyDescent="0.25">
      <c r="A85" s="490"/>
      <c r="B85" s="162" t="s">
        <v>637</v>
      </c>
    </row>
    <row r="86" spans="1:2" ht="15.75" x14ac:dyDescent="0.25">
      <c r="A86" s="490"/>
      <c r="B86" s="162" t="s">
        <v>624</v>
      </c>
    </row>
    <row r="87" spans="1:2" ht="78.75" x14ac:dyDescent="0.25">
      <c r="A87" s="490"/>
      <c r="B87" s="162" t="s">
        <v>645</v>
      </c>
    </row>
    <row r="88" spans="1:2" ht="173.25" x14ac:dyDescent="0.25">
      <c r="A88" s="490"/>
      <c r="B88" s="162" t="s">
        <v>913</v>
      </c>
    </row>
    <row r="89" spans="1:2" ht="15.6" customHeight="1" x14ac:dyDescent="0.25">
      <c r="A89" s="491" t="s">
        <v>658</v>
      </c>
      <c r="B89" s="171" t="s">
        <v>978</v>
      </c>
    </row>
    <row r="90" spans="1:2" ht="15.75" x14ac:dyDescent="0.25">
      <c r="A90" s="491"/>
      <c r="B90" s="171" t="s">
        <v>979</v>
      </c>
    </row>
    <row r="91" spans="1:2" ht="15.75" x14ac:dyDescent="0.25">
      <c r="A91" s="491"/>
      <c r="B91" s="172" t="s">
        <v>632</v>
      </c>
    </row>
    <row r="92" spans="1:2" ht="15.75" x14ac:dyDescent="0.25">
      <c r="A92" s="491"/>
      <c r="B92" s="171" t="s">
        <v>969</v>
      </c>
    </row>
    <row r="93" spans="1:2" ht="63" x14ac:dyDescent="0.25">
      <c r="A93" s="491"/>
      <c r="B93" s="172" t="s">
        <v>887</v>
      </c>
    </row>
    <row r="94" spans="1:2" ht="31.5" x14ac:dyDescent="0.25">
      <c r="A94" s="491"/>
      <c r="B94" s="172" t="s">
        <v>652</v>
      </c>
    </row>
    <row r="95" spans="1:2" ht="48.95" customHeight="1" x14ac:dyDescent="0.25">
      <c r="A95" s="491"/>
      <c r="B95" s="171" t="s">
        <v>973</v>
      </c>
    </row>
    <row r="96" spans="1:2" ht="31.5" x14ac:dyDescent="0.25">
      <c r="A96" s="491"/>
      <c r="B96" s="172" t="s">
        <v>888</v>
      </c>
    </row>
    <row r="97" spans="1:2" ht="143.44999999999999" customHeight="1" x14ac:dyDescent="0.25">
      <c r="A97" s="491"/>
      <c r="B97" s="171" t="s">
        <v>974</v>
      </c>
    </row>
    <row r="98" spans="1:2" ht="66" customHeight="1" x14ac:dyDescent="0.25">
      <c r="A98" s="491"/>
      <c r="B98" s="172" t="s">
        <v>654</v>
      </c>
    </row>
    <row r="99" spans="1:2" ht="31.5" x14ac:dyDescent="0.25">
      <c r="A99" s="491" t="s">
        <v>889</v>
      </c>
      <c r="B99" s="172" t="s">
        <v>890</v>
      </c>
    </row>
    <row r="100" spans="1:2" ht="147.94999999999999" customHeight="1" x14ac:dyDescent="0.25">
      <c r="A100" s="491"/>
      <c r="B100" s="298" t="s">
        <v>966</v>
      </c>
    </row>
    <row r="101" spans="1:2" ht="15.6" customHeight="1" x14ac:dyDescent="0.25">
      <c r="A101" s="491"/>
      <c r="B101" s="172" t="s">
        <v>891</v>
      </c>
    </row>
    <row r="102" spans="1:2" ht="176.1" customHeight="1" x14ac:dyDescent="0.25">
      <c r="A102" s="491"/>
      <c r="B102" s="300" t="s">
        <v>913</v>
      </c>
    </row>
    <row r="103" spans="1:2" ht="31.5" x14ac:dyDescent="0.25">
      <c r="A103" s="491"/>
      <c r="B103" s="299" t="s">
        <v>911</v>
      </c>
    </row>
    <row r="104" spans="1:2" ht="15.75" x14ac:dyDescent="0.25">
      <c r="A104" s="491"/>
      <c r="B104" s="172" t="s">
        <v>980</v>
      </c>
    </row>
    <row r="105" spans="1:2" ht="15.75" x14ac:dyDescent="0.25">
      <c r="A105" s="490" t="s">
        <v>893</v>
      </c>
      <c r="B105" s="171" t="s">
        <v>981</v>
      </c>
    </row>
    <row r="106" spans="1:2" ht="31.5" x14ac:dyDescent="0.25">
      <c r="A106" s="490"/>
      <c r="B106" s="162" t="s">
        <v>901</v>
      </c>
    </row>
    <row r="107" spans="1:2" ht="15.75" x14ac:dyDescent="0.25">
      <c r="A107" s="490"/>
      <c r="B107" s="162" t="s">
        <v>627</v>
      </c>
    </row>
    <row r="108" spans="1:2" ht="15.75" x14ac:dyDescent="0.25">
      <c r="A108" s="490"/>
      <c r="B108" s="162" t="s">
        <v>628</v>
      </c>
    </row>
    <row r="109" spans="1:2" ht="15.75" x14ac:dyDescent="0.25">
      <c r="A109" s="490"/>
      <c r="B109" s="171" t="s">
        <v>968</v>
      </c>
    </row>
    <row r="110" spans="1:2" ht="21" customHeight="1" x14ac:dyDescent="0.25">
      <c r="A110" s="490"/>
      <c r="B110" s="171" t="s">
        <v>894</v>
      </c>
    </row>
    <row r="111" spans="1:2" ht="31.5" x14ac:dyDescent="0.25">
      <c r="A111" s="490"/>
      <c r="B111" s="171" t="s">
        <v>896</v>
      </c>
    </row>
    <row r="112" spans="1:2" ht="31.5" x14ac:dyDescent="0.25">
      <c r="A112" s="490"/>
      <c r="B112" s="171" t="s">
        <v>895</v>
      </c>
    </row>
    <row r="113" spans="1:2" ht="15.6" customHeight="1" x14ac:dyDescent="0.25">
      <c r="A113" s="482" t="s">
        <v>908</v>
      </c>
      <c r="B113" s="165" t="s">
        <v>982</v>
      </c>
    </row>
    <row r="114" spans="1:2" ht="15.75" x14ac:dyDescent="0.25">
      <c r="A114" s="482"/>
      <c r="B114" s="171" t="s">
        <v>909</v>
      </c>
    </row>
    <row r="115" spans="1:2" ht="15.75" x14ac:dyDescent="0.25">
      <c r="A115" s="482"/>
      <c r="B115" s="171" t="s">
        <v>907</v>
      </c>
    </row>
    <row r="116" spans="1:2" ht="15.75" x14ac:dyDescent="0.25">
      <c r="A116" s="482"/>
      <c r="B116" s="171" t="s">
        <v>917</v>
      </c>
    </row>
    <row r="117" spans="1:2" ht="15.75" x14ac:dyDescent="0.25">
      <c r="A117" s="482"/>
      <c r="B117" s="171" t="s">
        <v>918</v>
      </c>
    </row>
    <row r="118" spans="1:2" ht="15.6" customHeight="1" x14ac:dyDescent="0.25">
      <c r="A118" s="485" t="s">
        <v>928</v>
      </c>
      <c r="B118" s="165" t="s">
        <v>970</v>
      </c>
    </row>
    <row r="119" spans="1:2" ht="15.75" x14ac:dyDescent="0.25">
      <c r="A119" s="486"/>
      <c r="B119" s="165" t="s">
        <v>971</v>
      </c>
    </row>
    <row r="120" spans="1:2" ht="15.75" x14ac:dyDescent="0.25">
      <c r="A120" s="486"/>
      <c r="B120" s="165" t="s">
        <v>972</v>
      </c>
    </row>
    <row r="121" spans="1:2" ht="15.75" x14ac:dyDescent="0.25">
      <c r="A121" s="486"/>
      <c r="B121" s="165" t="s">
        <v>920</v>
      </c>
    </row>
    <row r="122" spans="1:2" ht="47.25" x14ac:dyDescent="0.25">
      <c r="A122" s="486"/>
      <c r="B122" s="165" t="s">
        <v>921</v>
      </c>
    </row>
    <row r="123" spans="1:2" ht="15.75" x14ac:dyDescent="0.25">
      <c r="A123" s="486"/>
      <c r="B123" s="165" t="s">
        <v>922</v>
      </c>
    </row>
    <row r="124" spans="1:2" ht="31.5" x14ac:dyDescent="0.25">
      <c r="A124" s="486"/>
      <c r="B124" s="165" t="s">
        <v>923</v>
      </c>
    </row>
    <row r="125" spans="1:2" ht="15.75" x14ac:dyDescent="0.25">
      <c r="A125" s="486"/>
      <c r="B125" s="165" t="s">
        <v>621</v>
      </c>
    </row>
    <row r="126" spans="1:2" ht="31.5" x14ac:dyDescent="0.25">
      <c r="A126" s="486"/>
      <c r="B126" s="165" t="s">
        <v>924</v>
      </c>
    </row>
    <row r="127" spans="1:2" ht="94.5" x14ac:dyDescent="0.25">
      <c r="A127" s="486"/>
      <c r="B127" s="165" t="s">
        <v>925</v>
      </c>
    </row>
    <row r="128" spans="1:2" ht="15.75" x14ac:dyDescent="0.25">
      <c r="A128" s="486"/>
      <c r="B128" s="165" t="s">
        <v>926</v>
      </c>
    </row>
    <row r="129" spans="1:2" ht="31.5" x14ac:dyDescent="0.25">
      <c r="A129" s="486"/>
      <c r="B129" s="165" t="s">
        <v>927</v>
      </c>
    </row>
    <row r="130" spans="1:2" ht="15.75" x14ac:dyDescent="0.25">
      <c r="A130" s="486"/>
      <c r="B130" s="165" t="s">
        <v>933</v>
      </c>
    </row>
    <row r="131" spans="1:2" ht="15.75" x14ac:dyDescent="0.25">
      <c r="A131" s="483" t="s">
        <v>929</v>
      </c>
      <c r="B131" s="165" t="s">
        <v>930</v>
      </c>
    </row>
    <row r="132" spans="1:2" ht="15.75" x14ac:dyDescent="0.25">
      <c r="A132" s="483"/>
      <c r="B132" s="165" t="s">
        <v>932</v>
      </c>
    </row>
    <row r="133" spans="1:2" ht="16.5" thickBot="1" x14ac:dyDescent="0.3">
      <c r="A133" s="484"/>
      <c r="B133" s="323" t="s">
        <v>931</v>
      </c>
    </row>
  </sheetData>
  <mergeCells count="17">
    <mergeCell ref="A79:A88"/>
    <mergeCell ref="A72:A78"/>
    <mergeCell ref="A131:A133"/>
    <mergeCell ref="A118:A130"/>
    <mergeCell ref="A2:B2"/>
    <mergeCell ref="A1:B1"/>
    <mergeCell ref="A16:A17"/>
    <mergeCell ref="A18:A19"/>
    <mergeCell ref="A39:A46"/>
    <mergeCell ref="A113:A117"/>
    <mergeCell ref="A48:A50"/>
    <mergeCell ref="A51:A60"/>
    <mergeCell ref="A61:A66"/>
    <mergeCell ref="A105:A112"/>
    <mergeCell ref="A99:A104"/>
    <mergeCell ref="A67:A71"/>
    <mergeCell ref="A89:A98"/>
  </mergeCells>
  <pageMargins left="0.25" right="0.25" top="0.75" bottom="0.75" header="0.3" footer="0.3"/>
  <pageSetup scale="14"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82" zoomScale="80" zoomScaleNormal="80" workbookViewId="0">
      <selection activeCell="B94" sqref="B94"/>
    </sheetView>
  </sheetViews>
  <sheetFormatPr defaultRowHeight="15" x14ac:dyDescent="0.25"/>
  <cols>
    <col min="1" max="1" width="26.5703125" style="7" customWidth="1"/>
    <col min="2" max="2" width="151.42578125" style="7"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11" customFormat="1" ht="26.25" x14ac:dyDescent="0.25">
      <c r="A1" s="390" t="s">
        <v>50</v>
      </c>
      <c r="B1" s="390"/>
      <c r="C1" s="390"/>
      <c r="D1" s="390"/>
      <c r="E1" s="19"/>
      <c r="F1" s="19"/>
      <c r="G1" s="19"/>
      <c r="H1" s="19"/>
      <c r="I1" s="19"/>
      <c r="J1" s="19"/>
      <c r="K1" s="19"/>
      <c r="L1" s="19"/>
      <c r="M1" s="19"/>
      <c r="N1" s="19"/>
      <c r="O1" s="19"/>
      <c r="P1" s="19"/>
      <c r="Q1" s="19"/>
      <c r="R1" s="19"/>
      <c r="S1" s="19"/>
      <c r="T1" s="19"/>
      <c r="U1" s="19"/>
      <c r="V1" s="19"/>
      <c r="W1" s="19"/>
      <c r="X1" s="19"/>
      <c r="Y1" s="19"/>
      <c r="Z1" s="19"/>
      <c r="AA1" s="19"/>
      <c r="AB1" s="19"/>
      <c r="AC1" s="19"/>
      <c r="AD1" s="19"/>
      <c r="AE1" s="19"/>
    </row>
    <row r="2" spans="1:31" s="11" customFormat="1" ht="74.25" customHeight="1" x14ac:dyDescent="0.25">
      <c r="A2" s="391" t="s">
        <v>51</v>
      </c>
      <c r="B2" s="391"/>
      <c r="C2" s="391"/>
      <c r="D2" s="391"/>
      <c r="E2" s="19"/>
      <c r="F2" s="19"/>
      <c r="G2" s="19"/>
      <c r="H2" s="19"/>
      <c r="I2" s="19"/>
      <c r="J2" s="19"/>
      <c r="K2" s="19"/>
      <c r="L2" s="19"/>
      <c r="M2" s="19"/>
      <c r="N2" s="19"/>
      <c r="O2" s="19"/>
      <c r="P2" s="19"/>
      <c r="Q2" s="19"/>
      <c r="R2" s="19"/>
      <c r="S2" s="19"/>
      <c r="T2" s="19"/>
      <c r="U2" s="19"/>
      <c r="V2" s="19"/>
      <c r="W2" s="19"/>
      <c r="X2" s="19"/>
      <c r="Y2" s="19"/>
      <c r="Z2" s="19"/>
      <c r="AA2" s="19"/>
      <c r="AB2" s="19"/>
      <c r="AC2" s="19"/>
      <c r="AD2" s="19"/>
      <c r="AE2" s="19"/>
    </row>
    <row r="3" spans="1:31" s="11" customFormat="1" ht="48.6" customHeight="1" thickBot="1" x14ac:dyDescent="0.3">
      <c r="A3" s="46" t="s">
        <v>604</v>
      </c>
      <c r="B3" s="46"/>
      <c r="C3" s="51"/>
      <c r="D3" s="51"/>
      <c r="E3" s="504"/>
      <c r="F3" s="504"/>
      <c r="G3" s="504"/>
      <c r="H3" s="504"/>
      <c r="I3" s="504"/>
      <c r="J3" s="504"/>
      <c r="K3" s="504"/>
      <c r="L3" s="504"/>
      <c r="M3" s="504"/>
      <c r="N3" s="504"/>
      <c r="O3" s="504"/>
      <c r="P3" s="504"/>
      <c r="Q3" s="504"/>
      <c r="R3" s="504"/>
      <c r="S3" s="504"/>
      <c r="T3" s="504"/>
      <c r="U3" s="504"/>
      <c r="V3" s="504"/>
      <c r="W3" s="504"/>
      <c r="X3" s="504"/>
      <c r="Y3" s="504"/>
      <c r="Z3" s="504"/>
      <c r="AA3" s="504"/>
      <c r="AB3" s="504"/>
      <c r="AC3" s="504"/>
      <c r="AD3" s="504"/>
      <c r="AE3" s="504"/>
    </row>
    <row r="4" spans="1:31" ht="18.75" x14ac:dyDescent="0.25">
      <c r="A4" s="159" t="s">
        <v>121</v>
      </c>
      <c r="B4" s="160" t="s">
        <v>122</v>
      </c>
    </row>
    <row r="5" spans="1:31" ht="15.75" x14ac:dyDescent="0.25">
      <c r="A5" s="161" t="s">
        <v>52</v>
      </c>
      <c r="B5" s="162" t="s">
        <v>53</v>
      </c>
    </row>
    <row r="6" spans="1:31" ht="15.75" x14ac:dyDescent="0.25">
      <c r="A6" s="161" t="s">
        <v>54</v>
      </c>
      <c r="B6" s="162" t="s">
        <v>55</v>
      </c>
    </row>
    <row r="7" spans="1:31" ht="15.75" x14ac:dyDescent="0.25">
      <c r="A7" s="161" t="s">
        <v>56</v>
      </c>
      <c r="B7" s="162" t="s">
        <v>57</v>
      </c>
    </row>
    <row r="8" spans="1:31" ht="15.75" x14ac:dyDescent="0.25">
      <c r="A8" s="161" t="s">
        <v>58</v>
      </c>
      <c r="B8" s="162" t="s">
        <v>59</v>
      </c>
    </row>
    <row r="9" spans="1:31" ht="15.75" x14ac:dyDescent="0.25">
      <c r="A9" s="161" t="s">
        <v>4</v>
      </c>
      <c r="B9" s="162" t="s">
        <v>60</v>
      </c>
    </row>
    <row r="10" spans="1:31" ht="15.75" x14ac:dyDescent="0.25">
      <c r="A10" s="161" t="s">
        <v>61</v>
      </c>
      <c r="B10" s="162" t="s">
        <v>62</v>
      </c>
    </row>
    <row r="11" spans="1:31" ht="15.75" x14ac:dyDescent="0.25">
      <c r="A11" s="161" t="s">
        <v>63</v>
      </c>
      <c r="B11" s="162" t="s">
        <v>64</v>
      </c>
    </row>
    <row r="12" spans="1:31" ht="15.75" x14ac:dyDescent="0.25">
      <c r="A12" s="161" t="s">
        <v>65</v>
      </c>
      <c r="B12" s="162" t="s">
        <v>66</v>
      </c>
      <c r="Z12" s="50"/>
    </row>
    <row r="13" spans="1:31" ht="47.25" x14ac:dyDescent="0.25">
      <c r="A13" s="161" t="s">
        <v>67</v>
      </c>
      <c r="B13" s="162" t="s">
        <v>68</v>
      </c>
    </row>
    <row r="14" spans="1:31" ht="47.25" x14ac:dyDescent="0.25">
      <c r="A14" s="161" t="s">
        <v>70</v>
      </c>
      <c r="B14" s="162" t="s">
        <v>71</v>
      </c>
    </row>
    <row r="15" spans="1:31" ht="15.75" x14ac:dyDescent="0.25">
      <c r="A15" s="161" t="s">
        <v>72</v>
      </c>
      <c r="B15" s="162" t="s">
        <v>73</v>
      </c>
    </row>
    <row r="16" spans="1:31" ht="47.25" customHeight="1" x14ac:dyDescent="0.25">
      <c r="A16" s="489" t="s">
        <v>74</v>
      </c>
      <c r="B16" s="162" t="s">
        <v>75</v>
      </c>
    </row>
    <row r="17" spans="1:2" ht="47.25" x14ac:dyDescent="0.25">
      <c r="A17" s="489"/>
      <c r="B17" s="162" t="s">
        <v>76</v>
      </c>
    </row>
    <row r="18" spans="1:2" ht="47.1" customHeight="1" x14ac:dyDescent="0.25">
      <c r="A18" s="498" t="s">
        <v>613</v>
      </c>
      <c r="B18" s="162" t="s">
        <v>614</v>
      </c>
    </row>
    <row r="19" spans="1:2" ht="47.25" x14ac:dyDescent="0.25">
      <c r="A19" s="500"/>
      <c r="B19" s="162" t="s">
        <v>615</v>
      </c>
    </row>
    <row r="20" spans="1:2" ht="15.75" x14ac:dyDescent="0.25">
      <c r="A20" s="161" t="s">
        <v>77</v>
      </c>
      <c r="B20" s="162" t="s">
        <v>78</v>
      </c>
    </row>
    <row r="21" spans="1:2" ht="15.75" x14ac:dyDescent="0.25">
      <c r="A21" s="161" t="s">
        <v>79</v>
      </c>
      <c r="B21" s="162" t="s">
        <v>80</v>
      </c>
    </row>
    <row r="22" spans="1:2" ht="15.75" x14ac:dyDescent="0.25">
      <c r="A22" s="161" t="s">
        <v>81</v>
      </c>
      <c r="B22" s="162" t="s">
        <v>82</v>
      </c>
    </row>
    <row r="23" spans="1:2" ht="15.75" x14ac:dyDescent="0.25">
      <c r="A23" s="161" t="s">
        <v>83</v>
      </c>
      <c r="B23" s="162" t="s">
        <v>84</v>
      </c>
    </row>
    <row r="24" spans="1:2" ht="47.25" x14ac:dyDescent="0.25">
      <c r="A24" s="161" t="s">
        <v>85</v>
      </c>
      <c r="B24" s="162" t="s">
        <v>86</v>
      </c>
    </row>
    <row r="25" spans="1:2" ht="31.5" x14ac:dyDescent="0.25">
      <c r="A25" s="161" t="s">
        <v>87</v>
      </c>
      <c r="B25" s="162" t="s">
        <v>88</v>
      </c>
    </row>
    <row r="26" spans="1:2" ht="15.75" x14ac:dyDescent="0.25">
      <c r="A26" s="161" t="s">
        <v>89</v>
      </c>
      <c r="B26" s="162" t="s">
        <v>90</v>
      </c>
    </row>
    <row r="27" spans="1:2" ht="15.75" x14ac:dyDescent="0.25">
      <c r="A27" s="161" t="s">
        <v>91</v>
      </c>
      <c r="B27" s="162" t="s">
        <v>92</v>
      </c>
    </row>
    <row r="28" spans="1:2" ht="15.75" x14ac:dyDescent="0.25">
      <c r="A28" s="161" t="s">
        <v>93</v>
      </c>
      <c r="B28" s="162" t="s">
        <v>94</v>
      </c>
    </row>
    <row r="29" spans="1:2" ht="31.5" x14ac:dyDescent="0.25">
      <c r="A29" s="161" t="s">
        <v>95</v>
      </c>
      <c r="B29" s="162" t="s">
        <v>96</v>
      </c>
    </row>
    <row r="30" spans="1:2" ht="15.75" x14ac:dyDescent="0.25">
      <c r="A30" s="161" t="s">
        <v>97</v>
      </c>
      <c r="B30" s="162" t="s">
        <v>98</v>
      </c>
    </row>
    <row r="31" spans="1:2" ht="15.75" x14ac:dyDescent="0.25">
      <c r="A31" s="161" t="s">
        <v>2</v>
      </c>
      <c r="B31" s="162" t="s">
        <v>99</v>
      </c>
    </row>
    <row r="32" spans="1:2" ht="31.5" x14ac:dyDescent="0.25">
      <c r="A32" s="163" t="s">
        <v>655</v>
      </c>
      <c r="B32" s="164" t="s">
        <v>100</v>
      </c>
    </row>
    <row r="33" spans="1:2" ht="15.75" x14ac:dyDescent="0.25">
      <c r="A33" s="161" t="s">
        <v>3</v>
      </c>
      <c r="B33" s="162" t="s">
        <v>101</v>
      </c>
    </row>
    <row r="34" spans="1:2" ht="31.5" x14ac:dyDescent="0.25">
      <c r="A34" s="161" t="s">
        <v>103</v>
      </c>
      <c r="B34" s="162" t="s">
        <v>104</v>
      </c>
    </row>
    <row r="35" spans="1:2" ht="15.75" x14ac:dyDescent="0.25">
      <c r="A35" s="161" t="s">
        <v>105</v>
      </c>
      <c r="B35" s="162" t="s">
        <v>106</v>
      </c>
    </row>
    <row r="36" spans="1:2" ht="31.5" x14ac:dyDescent="0.25">
      <c r="A36" s="161" t="s">
        <v>107</v>
      </c>
      <c r="B36" s="162" t="s">
        <v>108</v>
      </c>
    </row>
    <row r="37" spans="1:2" ht="15.75" x14ac:dyDescent="0.25">
      <c r="A37" s="161" t="s">
        <v>109</v>
      </c>
      <c r="B37" s="162" t="s">
        <v>616</v>
      </c>
    </row>
    <row r="38" spans="1:2" ht="15.75" x14ac:dyDescent="0.25">
      <c r="A38" s="161" t="s">
        <v>23</v>
      </c>
      <c r="B38" s="162" t="s">
        <v>617</v>
      </c>
    </row>
    <row r="39" spans="1:2" ht="15.75" x14ac:dyDescent="0.25">
      <c r="A39" s="489" t="s">
        <v>110</v>
      </c>
      <c r="B39" s="162" t="s">
        <v>111</v>
      </c>
    </row>
    <row r="40" spans="1:2" ht="15.75" x14ac:dyDescent="0.25">
      <c r="A40" s="489"/>
      <c r="B40" s="162" t="s">
        <v>112</v>
      </c>
    </row>
    <row r="41" spans="1:2" ht="47.25" x14ac:dyDescent="0.25">
      <c r="A41" s="489"/>
      <c r="B41" s="162" t="s">
        <v>113</v>
      </c>
    </row>
    <row r="42" spans="1:2" ht="15.75" x14ac:dyDescent="0.25">
      <c r="A42" s="489"/>
      <c r="B42" s="162" t="s">
        <v>114</v>
      </c>
    </row>
    <row r="43" spans="1:2" ht="47.25" x14ac:dyDescent="0.25">
      <c r="A43" s="489"/>
      <c r="B43" s="162" t="s">
        <v>115</v>
      </c>
    </row>
    <row r="44" spans="1:2" ht="15.75" x14ac:dyDescent="0.25">
      <c r="A44" s="489"/>
      <c r="B44" s="162" t="s">
        <v>116</v>
      </c>
    </row>
    <row r="45" spans="1:2" ht="31.5" x14ac:dyDescent="0.25">
      <c r="A45" s="489"/>
      <c r="B45" s="162" t="s">
        <v>117</v>
      </c>
    </row>
    <row r="46" spans="1:2" ht="31.5" x14ac:dyDescent="0.25">
      <c r="A46" s="489"/>
      <c r="B46" s="162" t="s">
        <v>118</v>
      </c>
    </row>
    <row r="47" spans="1:2" ht="15.75" x14ac:dyDescent="0.25">
      <c r="A47" s="161" t="s">
        <v>119</v>
      </c>
      <c r="B47" s="162" t="s">
        <v>120</v>
      </c>
    </row>
    <row r="48" spans="1:2" ht="31.5" x14ac:dyDescent="0.25">
      <c r="A48" s="498" t="s">
        <v>640</v>
      </c>
      <c r="B48" s="162" t="s">
        <v>618</v>
      </c>
    </row>
    <row r="49" spans="1:2" ht="15.75" x14ac:dyDescent="0.25">
      <c r="A49" s="499"/>
      <c r="B49" s="162" t="s">
        <v>619</v>
      </c>
    </row>
    <row r="50" spans="1:2" ht="15.75" x14ac:dyDescent="0.25">
      <c r="A50" s="500"/>
      <c r="B50" s="162" t="s">
        <v>620</v>
      </c>
    </row>
    <row r="51" spans="1:2" ht="15.75" customHeight="1" x14ac:dyDescent="0.25">
      <c r="A51" s="492" t="s">
        <v>644</v>
      </c>
      <c r="B51" s="165" t="s">
        <v>676</v>
      </c>
    </row>
    <row r="52" spans="1:2" ht="15.75" x14ac:dyDescent="0.25">
      <c r="A52" s="493"/>
      <c r="B52" s="164" t="s">
        <v>621</v>
      </c>
    </row>
    <row r="53" spans="1:2" ht="47.45" customHeight="1" x14ac:dyDescent="0.25">
      <c r="A53" s="493"/>
      <c r="B53" s="164" t="s">
        <v>622</v>
      </c>
    </row>
    <row r="54" spans="1:2" ht="86.25" customHeight="1" x14ac:dyDescent="0.25">
      <c r="A54" s="493"/>
      <c r="B54" s="164" t="s">
        <v>677</v>
      </c>
    </row>
    <row r="55" spans="1:2" ht="87.6" customHeight="1" x14ac:dyDescent="0.25">
      <c r="A55" s="493"/>
      <c r="B55" s="164" t="s">
        <v>646</v>
      </c>
    </row>
    <row r="56" spans="1:2" ht="31.5" x14ac:dyDescent="0.25">
      <c r="A56" s="493"/>
      <c r="B56" s="164" t="s">
        <v>623</v>
      </c>
    </row>
    <row r="57" spans="1:2" ht="78.75" x14ac:dyDescent="0.25">
      <c r="A57" s="493"/>
      <c r="B57" s="164" t="s">
        <v>641</v>
      </c>
    </row>
    <row r="58" spans="1:2" ht="15.75" x14ac:dyDescent="0.25">
      <c r="A58" s="493"/>
      <c r="B58" s="164" t="s">
        <v>624</v>
      </c>
    </row>
    <row r="59" spans="1:2" ht="31.5" x14ac:dyDescent="0.25">
      <c r="A59" s="494"/>
      <c r="B59" s="164" t="s">
        <v>625</v>
      </c>
    </row>
    <row r="60" spans="1:2" ht="15.75" x14ac:dyDescent="0.25">
      <c r="A60" s="495" t="s">
        <v>647</v>
      </c>
      <c r="B60" s="165" t="s">
        <v>678</v>
      </c>
    </row>
    <row r="61" spans="1:2" ht="31.5" x14ac:dyDescent="0.25">
      <c r="A61" s="496"/>
      <c r="B61" s="162" t="s">
        <v>626</v>
      </c>
    </row>
    <row r="62" spans="1:2" ht="15.75" x14ac:dyDescent="0.25">
      <c r="A62" s="496"/>
      <c r="B62" s="162" t="s">
        <v>627</v>
      </c>
    </row>
    <row r="63" spans="1:2" ht="15.75" x14ac:dyDescent="0.25">
      <c r="A63" s="496"/>
      <c r="B63" s="162" t="s">
        <v>628</v>
      </c>
    </row>
    <row r="64" spans="1:2" ht="78.75" x14ac:dyDescent="0.25">
      <c r="A64" s="496"/>
      <c r="B64" s="164" t="s">
        <v>645</v>
      </c>
    </row>
    <row r="65" spans="1:2" ht="50.1" customHeight="1" x14ac:dyDescent="0.25">
      <c r="A65" s="497"/>
      <c r="B65" s="162" t="s">
        <v>625</v>
      </c>
    </row>
    <row r="66" spans="1:2" ht="15.75" x14ac:dyDescent="0.25">
      <c r="A66" s="498" t="s">
        <v>648</v>
      </c>
      <c r="B66" s="165" t="s">
        <v>679</v>
      </c>
    </row>
    <row r="67" spans="1:2" ht="15.75" x14ac:dyDescent="0.25">
      <c r="A67" s="499"/>
      <c r="B67" s="162" t="s">
        <v>629</v>
      </c>
    </row>
    <row r="68" spans="1:2" ht="39.950000000000003" customHeight="1" x14ac:dyDescent="0.25">
      <c r="A68" s="499"/>
      <c r="B68" s="162" t="s">
        <v>630</v>
      </c>
    </row>
    <row r="69" spans="1:2" ht="63" x14ac:dyDescent="0.25">
      <c r="A69" s="499"/>
      <c r="B69" s="162" t="s">
        <v>631</v>
      </c>
    </row>
    <row r="70" spans="1:2" ht="31.5" x14ac:dyDescent="0.25">
      <c r="A70" s="500"/>
      <c r="B70" s="162" t="s">
        <v>625</v>
      </c>
    </row>
    <row r="71" spans="1:2" ht="20.45" customHeight="1" x14ac:dyDescent="0.25">
      <c r="A71" s="166" t="s">
        <v>649</v>
      </c>
      <c r="B71" s="165" t="s">
        <v>680</v>
      </c>
    </row>
    <row r="72" spans="1:2" ht="15.75" x14ac:dyDescent="0.25">
      <c r="A72" s="166"/>
      <c r="B72" s="162" t="s">
        <v>632</v>
      </c>
    </row>
    <row r="73" spans="1:2" ht="83.45" customHeight="1" x14ac:dyDescent="0.25">
      <c r="A73" s="167"/>
      <c r="B73" s="164" t="s">
        <v>645</v>
      </c>
    </row>
    <row r="74" spans="1:2" ht="78.75" x14ac:dyDescent="0.25">
      <c r="A74" s="168"/>
      <c r="B74" s="165" t="s">
        <v>641</v>
      </c>
    </row>
    <row r="75" spans="1:2" ht="15.75" x14ac:dyDescent="0.25">
      <c r="A75" s="168"/>
      <c r="B75" s="162" t="s">
        <v>624</v>
      </c>
    </row>
    <row r="76" spans="1:2" ht="31.5" x14ac:dyDescent="0.25">
      <c r="A76" s="168"/>
      <c r="B76" s="162" t="s">
        <v>633</v>
      </c>
    </row>
    <row r="77" spans="1:2" ht="31.5" x14ac:dyDescent="0.25">
      <c r="A77" s="169"/>
      <c r="B77" s="164" t="s">
        <v>642</v>
      </c>
    </row>
    <row r="78" spans="1:2" ht="15.75" x14ac:dyDescent="0.25">
      <c r="A78" s="168" t="s">
        <v>650</v>
      </c>
      <c r="B78" s="165" t="s">
        <v>676</v>
      </c>
    </row>
    <row r="79" spans="1:2" ht="15.75" x14ac:dyDescent="0.25">
      <c r="A79" s="168"/>
      <c r="B79" s="162" t="s">
        <v>632</v>
      </c>
    </row>
    <row r="80" spans="1:2" ht="31.5" x14ac:dyDescent="0.25">
      <c r="A80" s="168"/>
      <c r="B80" s="162" t="s">
        <v>623</v>
      </c>
    </row>
    <row r="81" spans="1:2" ht="15.75" x14ac:dyDescent="0.25">
      <c r="A81" s="168"/>
      <c r="B81" s="162" t="s">
        <v>634</v>
      </c>
    </row>
    <row r="82" spans="1:2" ht="47.25" x14ac:dyDescent="0.25">
      <c r="A82" s="167"/>
      <c r="B82" s="162" t="s">
        <v>635</v>
      </c>
    </row>
    <row r="83" spans="1:2" ht="31.5" x14ac:dyDescent="0.25">
      <c r="A83" s="167"/>
      <c r="B83" s="162" t="s">
        <v>636</v>
      </c>
    </row>
    <row r="84" spans="1:2" ht="15.75" x14ac:dyDescent="0.25">
      <c r="A84" s="167"/>
      <c r="B84" s="162" t="s">
        <v>637</v>
      </c>
    </row>
    <row r="85" spans="1:2" ht="15.75" x14ac:dyDescent="0.25">
      <c r="A85" s="167"/>
      <c r="B85" s="162" t="s">
        <v>624</v>
      </c>
    </row>
    <row r="86" spans="1:2" ht="78.75" x14ac:dyDescent="0.25">
      <c r="A86" s="167"/>
      <c r="B86" s="164" t="s">
        <v>645</v>
      </c>
    </row>
    <row r="87" spans="1:2" ht="31.5" x14ac:dyDescent="0.25">
      <c r="A87" s="170"/>
      <c r="B87" s="162" t="s">
        <v>625</v>
      </c>
    </row>
    <row r="88" spans="1:2" ht="15.6" customHeight="1" x14ac:dyDescent="0.25">
      <c r="A88" s="501" t="s">
        <v>658</v>
      </c>
      <c r="B88" s="171" t="s">
        <v>672</v>
      </c>
    </row>
    <row r="89" spans="1:2" ht="15.75" x14ac:dyDescent="0.25">
      <c r="A89" s="502"/>
      <c r="B89" s="171" t="s">
        <v>681</v>
      </c>
    </row>
    <row r="90" spans="1:2" ht="15.75" x14ac:dyDescent="0.25">
      <c r="A90" s="502"/>
      <c r="B90" s="172" t="s">
        <v>632</v>
      </c>
    </row>
    <row r="91" spans="1:2" ht="15.75" x14ac:dyDescent="0.25">
      <c r="A91" s="502"/>
      <c r="B91" s="171" t="s">
        <v>682</v>
      </c>
    </row>
    <row r="92" spans="1:2" ht="63" x14ac:dyDescent="0.25">
      <c r="A92" s="502"/>
      <c r="B92" s="172" t="s">
        <v>651</v>
      </c>
    </row>
    <row r="93" spans="1:2" ht="31.5" x14ac:dyDescent="0.25">
      <c r="A93" s="502"/>
      <c r="B93" s="172" t="s">
        <v>652</v>
      </c>
    </row>
    <row r="94" spans="1:2" ht="47.25" x14ac:dyDescent="0.25">
      <c r="A94" s="502"/>
      <c r="B94" s="171" t="s">
        <v>673</v>
      </c>
    </row>
    <row r="95" spans="1:2" ht="31.5" x14ac:dyDescent="0.25">
      <c r="A95" s="502"/>
      <c r="B95" s="172" t="s">
        <v>653</v>
      </c>
    </row>
    <row r="96" spans="1:2" ht="141.75" x14ac:dyDescent="0.25">
      <c r="A96" s="502"/>
      <c r="B96" s="171" t="s">
        <v>674</v>
      </c>
    </row>
    <row r="97" spans="1:2" ht="63.75" thickBot="1" x14ac:dyDescent="0.3">
      <c r="A97" s="503"/>
      <c r="B97" s="173" t="s">
        <v>654</v>
      </c>
    </row>
  </sheetData>
  <mergeCells count="17">
    <mergeCell ref="AC3:AE3"/>
    <mergeCell ref="E3:H3"/>
    <mergeCell ref="I3:L3"/>
    <mergeCell ref="M3:P3"/>
    <mergeCell ref="Q3:T3"/>
    <mergeCell ref="U3:X3"/>
    <mergeCell ref="A1:D1"/>
    <mergeCell ref="A2:D2"/>
    <mergeCell ref="Y3:AB3"/>
    <mergeCell ref="A18:A19"/>
    <mergeCell ref="A39:A46"/>
    <mergeCell ref="A51:A59"/>
    <mergeCell ref="A60:A65"/>
    <mergeCell ref="A66:A70"/>
    <mergeCell ref="A88:A97"/>
    <mergeCell ref="A16:A17"/>
    <mergeCell ref="A48:A50"/>
  </mergeCells>
  <pageMargins left="0.25" right="0.25" top="0.75" bottom="0.75" header="0.3" footer="0.3"/>
  <pageSetup scale="16"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showGridLines="0" tabSelected="1" topLeftCell="A85" zoomScale="80" zoomScaleNormal="80" workbookViewId="0">
      <selection activeCell="G12" sqref="G12"/>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17"/>
  </cols>
  <sheetData>
    <row r="1" spans="1:56" ht="55.35" customHeight="1" x14ac:dyDescent="0.25">
      <c r="A1" s="390" t="s">
        <v>50</v>
      </c>
      <c r="B1" s="390"/>
      <c r="C1" s="390"/>
      <c r="D1" s="390"/>
      <c r="E1" s="17"/>
      <c r="F1" s="17"/>
      <c r="G1" s="17"/>
      <c r="H1" s="17"/>
      <c r="I1" s="17"/>
      <c r="J1" s="17"/>
      <c r="K1" s="17"/>
      <c r="L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row>
    <row r="2" spans="1:56" ht="55.35" customHeight="1" x14ac:dyDescent="0.25">
      <c r="A2" s="391" t="s">
        <v>51</v>
      </c>
      <c r="B2" s="391"/>
      <c r="C2" s="391"/>
      <c r="D2" s="391"/>
      <c r="E2" s="17"/>
      <c r="F2" s="17"/>
      <c r="G2" s="17"/>
      <c r="H2" s="17"/>
      <c r="I2" s="17"/>
      <c r="J2" s="17"/>
      <c r="K2" s="17"/>
      <c r="L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row>
    <row r="3" spans="1:56" ht="13.35" customHeight="1" x14ac:dyDescent="0.25">
      <c r="A3" s="17"/>
      <c r="B3" s="17"/>
      <c r="C3" s="17"/>
      <c r="D3" s="17"/>
      <c r="E3" s="17"/>
      <c r="F3" s="17"/>
      <c r="G3" s="20"/>
      <c r="H3" s="17"/>
      <c r="I3" s="17"/>
      <c r="J3" s="17"/>
      <c r="K3" s="17"/>
      <c r="L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row>
    <row r="4" spans="1:56" ht="55.35" customHeight="1" x14ac:dyDescent="0.25">
      <c r="A4" s="389" t="s">
        <v>683</v>
      </c>
      <c r="B4" s="389"/>
      <c r="C4" s="389"/>
      <c r="D4" s="389"/>
      <c r="E4" s="63"/>
      <c r="F4" s="63"/>
      <c r="G4" s="63"/>
      <c r="H4" s="63"/>
      <c r="I4" s="63"/>
      <c r="J4" s="17"/>
      <c r="K4" s="17"/>
      <c r="L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row>
    <row r="5" spans="1:56" ht="50.1" customHeight="1" x14ac:dyDescent="0.25">
      <c r="A5" s="505" t="s">
        <v>684</v>
      </c>
      <c r="B5" s="505"/>
      <c r="C5" s="505"/>
      <c r="D5" s="38"/>
      <c r="E5" s="17"/>
      <c r="F5" s="17"/>
      <c r="G5" s="17"/>
      <c r="H5" s="17"/>
      <c r="I5" s="17"/>
      <c r="J5" s="17"/>
      <c r="K5" s="17"/>
      <c r="L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row>
    <row r="6" spans="1:56" x14ac:dyDescent="0.25">
      <c r="A6" s="181" t="s">
        <v>572</v>
      </c>
      <c r="B6" s="181" t="s">
        <v>573</v>
      </c>
      <c r="C6" s="181" t="s">
        <v>54</v>
      </c>
      <c r="D6" s="17"/>
      <c r="E6" s="17"/>
      <c r="F6" s="17"/>
      <c r="G6" s="17"/>
      <c r="H6" s="17"/>
      <c r="I6" s="17"/>
      <c r="J6" s="17"/>
      <c r="K6" s="17"/>
      <c r="L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row>
    <row r="7" spans="1:56" x14ac:dyDescent="0.25">
      <c r="A7" s="39" t="s">
        <v>574</v>
      </c>
      <c r="B7" s="41">
        <v>89780</v>
      </c>
      <c r="C7" s="179">
        <v>568.046313210069</v>
      </c>
      <c r="D7" s="17"/>
      <c r="E7" s="17"/>
      <c r="F7" s="17"/>
      <c r="G7" s="17"/>
      <c r="H7" s="17"/>
      <c r="I7" s="17"/>
      <c r="J7" s="17"/>
      <c r="K7" s="17"/>
      <c r="L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row>
    <row r="8" spans="1:56" x14ac:dyDescent="0.25">
      <c r="A8" s="39" t="s">
        <v>602</v>
      </c>
      <c r="B8" s="41">
        <v>478</v>
      </c>
      <c r="C8" s="179">
        <v>1059.6882845188284</v>
      </c>
      <c r="D8" s="17"/>
      <c r="E8" s="17"/>
      <c r="F8" s="17"/>
      <c r="G8" s="17"/>
      <c r="H8" s="17"/>
      <c r="I8" s="17"/>
      <c r="J8" s="17"/>
      <c r="K8" s="17"/>
      <c r="L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row>
    <row r="9" spans="1:56" x14ac:dyDescent="0.25">
      <c r="A9" s="39" t="s">
        <v>601</v>
      </c>
      <c r="B9" s="41">
        <v>205627</v>
      </c>
      <c r="C9" s="179">
        <v>253.10349808147762</v>
      </c>
      <c r="D9" s="17"/>
      <c r="E9" s="17"/>
      <c r="F9" s="17"/>
      <c r="G9" s="17"/>
      <c r="H9" s="17"/>
      <c r="I9" s="17"/>
      <c r="J9" s="17"/>
      <c r="K9" s="17"/>
      <c r="L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row>
    <row r="10" spans="1:56" x14ac:dyDescent="0.25">
      <c r="A10" s="39" t="s">
        <v>603</v>
      </c>
      <c r="B10" s="41">
        <v>365</v>
      </c>
      <c r="C10" s="179">
        <v>1038.6191780821919</v>
      </c>
      <c r="D10" s="38"/>
      <c r="E10" s="17"/>
      <c r="F10" s="17"/>
      <c r="G10" s="17"/>
      <c r="H10" s="17"/>
      <c r="I10" s="17"/>
      <c r="J10" s="17"/>
      <c r="K10" s="17"/>
      <c r="L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row>
    <row r="11" spans="1:56" x14ac:dyDescent="0.25">
      <c r="A11" s="40" t="s">
        <v>1</v>
      </c>
      <c r="B11" s="42">
        <v>296250</v>
      </c>
      <c r="C11" s="180">
        <v>350.81768101265823</v>
      </c>
      <c r="D11" s="17"/>
      <c r="E11" s="17"/>
      <c r="F11" s="17"/>
      <c r="G11" s="17"/>
      <c r="H11" s="17"/>
      <c r="I11" s="17"/>
      <c r="J11" s="17"/>
      <c r="K11" s="17"/>
      <c r="L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row>
    <row r="12" spans="1:56" ht="15.75" customHeight="1" x14ac:dyDescent="0.25">
      <c r="A12" s="506" t="s">
        <v>1006</v>
      </c>
      <c r="B12" s="506"/>
      <c r="C12" s="506"/>
      <c r="D12" s="17"/>
      <c r="E12" s="17"/>
      <c r="F12" s="17"/>
      <c r="G12" s="17"/>
      <c r="H12" s="17"/>
      <c r="I12" s="17"/>
      <c r="J12" s="17"/>
      <c r="K12" s="17"/>
      <c r="L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row>
    <row r="13" spans="1:56" ht="15.95" customHeight="1" x14ac:dyDescent="0.25">
      <c r="A13" s="506" t="s">
        <v>1007</v>
      </c>
      <c r="B13" s="506"/>
      <c r="C13" s="506"/>
      <c r="D13" s="17"/>
      <c r="E13" s="17"/>
      <c r="F13" s="17"/>
      <c r="G13" s="17"/>
      <c r="H13" s="17"/>
      <c r="I13" s="17"/>
      <c r="J13" s="17"/>
      <c r="K13" s="17"/>
      <c r="L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row>
    <row r="14" spans="1:56" ht="14.45" customHeight="1" x14ac:dyDescent="0.25">
      <c r="A14" s="507"/>
      <c r="B14" s="507"/>
      <c r="C14" s="507"/>
      <c r="D14" s="17"/>
      <c r="E14" s="17"/>
      <c r="F14" s="17"/>
      <c r="G14" s="17"/>
      <c r="H14" s="17"/>
      <c r="I14" s="17"/>
      <c r="J14" s="17"/>
      <c r="K14" s="17"/>
      <c r="L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row>
    <row r="15" spans="1:56" ht="15.95" customHeight="1" x14ac:dyDescent="0.25">
      <c r="A15" s="507"/>
      <c r="B15" s="507"/>
      <c r="C15" s="507"/>
      <c r="D15" s="17"/>
      <c r="E15" s="17"/>
      <c r="F15" s="17"/>
      <c r="G15" s="17"/>
      <c r="H15" s="17"/>
      <c r="I15" s="17"/>
      <c r="J15" s="17"/>
      <c r="K15" s="17"/>
      <c r="L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row>
    <row r="16" spans="1:56" ht="34.35" customHeight="1" thickBot="1" x14ac:dyDescent="0.3">
      <c r="A16" s="507" t="s">
        <v>1008</v>
      </c>
      <c r="B16" s="507"/>
      <c r="C16" s="507"/>
      <c r="D16" s="17"/>
      <c r="E16" s="17"/>
      <c r="F16" s="17"/>
      <c r="G16" s="17"/>
      <c r="H16" s="17"/>
      <c r="I16" s="17"/>
      <c r="J16" s="17"/>
      <c r="K16" s="17"/>
      <c r="L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row>
    <row r="17" spans="1:56" ht="31.5" x14ac:dyDescent="0.25">
      <c r="A17" s="52" t="s">
        <v>611</v>
      </c>
      <c r="B17" s="53" t="s">
        <v>573</v>
      </c>
      <c r="C17" s="53" t="s">
        <v>612</v>
      </c>
      <c r="D17" s="17"/>
      <c r="E17" s="17"/>
      <c r="F17" s="17"/>
      <c r="G17" s="17"/>
      <c r="H17" s="17"/>
      <c r="I17" s="17"/>
      <c r="J17" s="17"/>
      <c r="K17" s="17"/>
      <c r="L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row>
    <row r="18" spans="1:56" ht="16.5" thickBot="1" x14ac:dyDescent="0.3">
      <c r="A18" s="54" t="s">
        <v>1</v>
      </c>
      <c r="B18" s="55">
        <v>296250</v>
      </c>
      <c r="C18" s="56">
        <v>350.81768101265823</v>
      </c>
      <c r="D18" s="17"/>
      <c r="E18" s="17"/>
      <c r="F18" s="17"/>
      <c r="G18" s="17"/>
      <c r="H18" s="17"/>
      <c r="I18" s="17"/>
      <c r="J18" s="17"/>
      <c r="K18" s="17"/>
      <c r="L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row>
    <row r="19" spans="1:56" ht="16.5" thickTop="1" x14ac:dyDescent="0.25">
      <c r="A19" s="57" t="s">
        <v>576</v>
      </c>
      <c r="B19" s="58">
        <v>4706</v>
      </c>
      <c r="C19" s="59">
        <v>522.02401189970249</v>
      </c>
      <c r="D19" s="17"/>
      <c r="E19" s="17"/>
      <c r="F19" s="17"/>
      <c r="G19" s="17"/>
      <c r="H19" s="17"/>
      <c r="I19" s="17"/>
      <c r="J19" s="17"/>
      <c r="K19" s="17"/>
      <c r="L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row>
    <row r="20" spans="1:56" x14ac:dyDescent="0.25">
      <c r="A20" s="60" t="s">
        <v>79</v>
      </c>
      <c r="B20" s="61">
        <v>424</v>
      </c>
      <c r="C20" s="62">
        <v>404.70283018867923</v>
      </c>
      <c r="D20" s="17"/>
      <c r="E20" s="17"/>
      <c r="F20" s="17"/>
      <c r="G20" s="17"/>
      <c r="H20" s="17"/>
      <c r="I20" s="17"/>
      <c r="J20" s="17"/>
      <c r="K20" s="17"/>
      <c r="L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row>
    <row r="21" spans="1:56" x14ac:dyDescent="0.25">
      <c r="A21" s="60" t="s">
        <v>575</v>
      </c>
      <c r="B21" s="61">
        <v>3746</v>
      </c>
      <c r="C21" s="62">
        <v>384.75093432995197</v>
      </c>
      <c r="D21" s="17"/>
      <c r="E21" s="17"/>
      <c r="F21" s="17"/>
      <c r="G21" s="17"/>
      <c r="H21" s="17"/>
      <c r="I21" s="17"/>
      <c r="J21" s="17"/>
      <c r="K21" s="17"/>
      <c r="L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row>
    <row r="22" spans="1:56" x14ac:dyDescent="0.25">
      <c r="A22" s="60" t="s">
        <v>23</v>
      </c>
      <c r="B22" s="61">
        <v>536</v>
      </c>
      <c r="C22" s="62">
        <v>1574.205223880597</v>
      </c>
      <c r="D22" s="17"/>
      <c r="E22" s="17"/>
      <c r="F22" s="17"/>
      <c r="G22" s="17"/>
      <c r="H22" s="17"/>
      <c r="I22" s="17"/>
      <c r="J22" s="17"/>
      <c r="K22" s="17"/>
      <c r="L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row>
    <row r="23" spans="1:56" x14ac:dyDescent="0.25">
      <c r="A23" s="57" t="s">
        <v>577</v>
      </c>
      <c r="B23" s="58">
        <v>3116</v>
      </c>
      <c r="C23" s="59">
        <v>614.88799743260586</v>
      </c>
      <c r="D23" s="17"/>
      <c r="E23" s="17"/>
      <c r="F23" s="17"/>
      <c r="G23" s="17"/>
      <c r="H23" s="17"/>
      <c r="I23" s="17"/>
      <c r="J23" s="17"/>
      <c r="K23" s="17"/>
      <c r="L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row>
    <row r="24" spans="1:56" x14ac:dyDescent="0.25">
      <c r="A24" s="60" t="s">
        <v>79</v>
      </c>
      <c r="B24" s="61">
        <v>119</v>
      </c>
      <c r="C24" s="62">
        <v>313.8655462184874</v>
      </c>
      <c r="D24" s="17"/>
      <c r="E24" s="17"/>
      <c r="F24" s="17"/>
      <c r="G24" s="17"/>
      <c r="H24" s="17"/>
      <c r="I24" s="17"/>
      <c r="J24" s="17"/>
      <c r="K24" s="17"/>
      <c r="L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row>
    <row r="25" spans="1:56" x14ac:dyDescent="0.25">
      <c r="A25" s="60" t="s">
        <v>575</v>
      </c>
      <c r="B25" s="61">
        <v>2723</v>
      </c>
      <c r="C25" s="62">
        <v>550.90084465662869</v>
      </c>
      <c r="D25" s="17"/>
      <c r="E25" s="17"/>
      <c r="F25" s="17"/>
      <c r="G25" s="17"/>
      <c r="H25" s="17"/>
      <c r="I25" s="17"/>
      <c r="J25" s="17"/>
      <c r="K25" s="17"/>
      <c r="L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row>
    <row r="26" spans="1:56" x14ac:dyDescent="0.25">
      <c r="A26" s="60" t="s">
        <v>23</v>
      </c>
      <c r="B26" s="61">
        <v>274</v>
      </c>
      <c r="C26" s="62">
        <v>1381.5255474452554</v>
      </c>
      <c r="D26" s="17"/>
      <c r="E26" s="17"/>
      <c r="F26" s="17"/>
      <c r="G26" s="17"/>
      <c r="H26" s="17"/>
      <c r="I26" s="17"/>
      <c r="J26" s="17"/>
      <c r="K26" s="17"/>
      <c r="L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row>
    <row r="27" spans="1:56" x14ac:dyDescent="0.25">
      <c r="A27" s="57" t="s">
        <v>578</v>
      </c>
      <c r="B27" s="58">
        <v>8024</v>
      </c>
      <c r="C27" s="59">
        <v>223.01632602193419</v>
      </c>
      <c r="D27" s="17"/>
      <c r="E27" s="17"/>
      <c r="F27" s="17"/>
      <c r="G27" s="17"/>
      <c r="H27" s="17"/>
      <c r="I27" s="17"/>
      <c r="J27" s="17"/>
      <c r="K27" s="17"/>
      <c r="L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row>
    <row r="28" spans="1:56" x14ac:dyDescent="0.25">
      <c r="A28" s="60" t="s">
        <v>79</v>
      </c>
      <c r="B28" s="61">
        <v>329</v>
      </c>
      <c r="C28" s="62">
        <v>184.51671732522797</v>
      </c>
      <c r="D28" s="17"/>
      <c r="E28" s="17"/>
      <c r="F28" s="17"/>
      <c r="G28" s="17"/>
      <c r="H28" s="17"/>
      <c r="I28" s="17"/>
      <c r="J28" s="17"/>
      <c r="K28" s="17"/>
      <c r="L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row>
    <row r="29" spans="1:56" x14ac:dyDescent="0.25">
      <c r="A29" s="60" t="s">
        <v>575</v>
      </c>
      <c r="B29" s="61">
        <v>7668</v>
      </c>
      <c r="C29" s="62">
        <v>223.57263954094941</v>
      </c>
      <c r="D29" s="17"/>
      <c r="E29" s="17"/>
      <c r="F29" s="17"/>
      <c r="G29" s="17"/>
      <c r="H29" s="17"/>
      <c r="I29" s="17"/>
      <c r="J29" s="17"/>
      <c r="K29" s="17"/>
      <c r="L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row>
    <row r="30" spans="1:56" x14ac:dyDescent="0.25">
      <c r="A30" s="60" t="s">
        <v>23</v>
      </c>
      <c r="B30" s="61">
        <v>27</v>
      </c>
      <c r="C30" s="62">
        <v>534.14814814814815</v>
      </c>
      <c r="D30" s="17"/>
      <c r="E30" s="17"/>
      <c r="F30" s="17"/>
      <c r="G30" s="17"/>
      <c r="H30" s="17"/>
      <c r="I30" s="17"/>
      <c r="J30" s="17"/>
      <c r="K30" s="17"/>
      <c r="L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row>
    <row r="31" spans="1:56" x14ac:dyDescent="0.25">
      <c r="A31" s="57" t="s">
        <v>579</v>
      </c>
      <c r="B31" s="58">
        <v>722</v>
      </c>
      <c r="C31" s="59">
        <v>858.41551246537392</v>
      </c>
      <c r="D31" s="17"/>
      <c r="E31" s="17"/>
      <c r="F31" s="17"/>
      <c r="G31" s="17"/>
      <c r="H31" s="17"/>
      <c r="I31" s="17"/>
      <c r="J31" s="17"/>
      <c r="K31" s="17"/>
      <c r="L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2" spans="1:56" x14ac:dyDescent="0.25">
      <c r="A32" s="60" t="s">
        <v>79</v>
      </c>
      <c r="B32" s="61">
        <v>14</v>
      </c>
      <c r="C32" s="62">
        <v>262.64285714285717</v>
      </c>
      <c r="D32" s="17"/>
      <c r="E32" s="17"/>
      <c r="F32" s="17"/>
      <c r="G32" s="17"/>
      <c r="H32" s="17"/>
      <c r="I32" s="17"/>
      <c r="J32" s="17"/>
      <c r="K32" s="17"/>
      <c r="L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row>
    <row r="33" spans="1:56" x14ac:dyDescent="0.25">
      <c r="A33" s="60" t="s">
        <v>575</v>
      </c>
      <c r="B33" s="61">
        <v>214</v>
      </c>
      <c r="C33" s="62">
        <v>194.39719626168224</v>
      </c>
      <c r="D33" s="17"/>
      <c r="E33" s="17"/>
      <c r="F33" s="17"/>
      <c r="G33" s="17"/>
      <c r="H33" s="17"/>
      <c r="I33" s="17"/>
      <c r="J33" s="17"/>
      <c r="K33" s="17"/>
      <c r="L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row>
    <row r="34" spans="1:56" x14ac:dyDescent="0.25">
      <c r="A34" s="60" t="s">
        <v>23</v>
      </c>
      <c r="B34" s="61">
        <v>494</v>
      </c>
      <c r="C34" s="62">
        <v>1162.9514170040486</v>
      </c>
      <c r="D34" s="17"/>
      <c r="E34" s="17"/>
      <c r="F34" s="17"/>
      <c r="G34" s="17"/>
      <c r="H34" s="17"/>
      <c r="I34" s="17"/>
      <c r="J34" s="17"/>
      <c r="K34" s="17"/>
      <c r="L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row>
    <row r="35" spans="1:56" x14ac:dyDescent="0.25">
      <c r="A35" s="57" t="s">
        <v>580</v>
      </c>
      <c r="B35" s="58">
        <v>12419</v>
      </c>
      <c r="C35" s="59">
        <v>700.77896771076576</v>
      </c>
      <c r="D35" s="17"/>
      <c r="E35" s="17"/>
      <c r="F35" s="17"/>
      <c r="G35" s="17"/>
      <c r="H35" s="17"/>
      <c r="I35" s="17"/>
      <c r="J35" s="17"/>
      <c r="K35" s="17"/>
      <c r="L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row>
    <row r="36" spans="1:56" x14ac:dyDescent="0.25">
      <c r="A36" s="60" t="s">
        <v>79</v>
      </c>
      <c r="B36" s="61">
        <v>361</v>
      </c>
      <c r="C36" s="62">
        <v>487.9279778393352</v>
      </c>
      <c r="D36" s="17"/>
      <c r="E36" s="17"/>
      <c r="F36" s="17"/>
      <c r="G36" s="17"/>
      <c r="H36" s="17"/>
      <c r="I36" s="17"/>
      <c r="J36" s="17"/>
      <c r="K36" s="17"/>
      <c r="L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row>
    <row r="37" spans="1:56" x14ac:dyDescent="0.25">
      <c r="A37" s="60" t="s">
        <v>575</v>
      </c>
      <c r="B37" s="61">
        <v>10050</v>
      </c>
      <c r="C37" s="62">
        <v>489.64905472636815</v>
      </c>
      <c r="D37" s="17"/>
      <c r="E37" s="17"/>
      <c r="F37" s="17"/>
      <c r="G37" s="17"/>
      <c r="H37" s="17"/>
      <c r="I37" s="17"/>
      <c r="J37" s="17"/>
      <c r="K37" s="17"/>
      <c r="L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row>
    <row r="38" spans="1:56" x14ac:dyDescent="0.25">
      <c r="A38" s="60" t="s">
        <v>23</v>
      </c>
      <c r="B38" s="61">
        <v>2008</v>
      </c>
      <c r="C38" s="62">
        <v>1795.7465139442231</v>
      </c>
      <c r="D38" s="17"/>
      <c r="E38" s="17"/>
      <c r="F38" s="17"/>
      <c r="G38" s="17"/>
      <c r="H38" s="17"/>
      <c r="I38" s="17"/>
      <c r="J38" s="17"/>
      <c r="K38" s="17"/>
      <c r="L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row>
    <row r="39" spans="1:56" x14ac:dyDescent="0.25">
      <c r="A39" s="57" t="s">
        <v>581</v>
      </c>
      <c r="B39" s="58">
        <v>2769</v>
      </c>
      <c r="C39" s="59">
        <v>400.41820151679309</v>
      </c>
      <c r="D39" s="17"/>
      <c r="E39" s="17"/>
      <c r="F39" s="17"/>
      <c r="G39" s="17"/>
      <c r="H39" s="17"/>
      <c r="I39" s="17"/>
      <c r="J39" s="17"/>
      <c r="K39" s="17"/>
      <c r="L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row>
    <row r="40" spans="1:56" x14ac:dyDescent="0.25">
      <c r="A40" s="60" t="s">
        <v>79</v>
      </c>
      <c r="B40" s="61">
        <v>150</v>
      </c>
      <c r="C40" s="62">
        <v>317.79333333333335</v>
      </c>
      <c r="D40" s="17"/>
      <c r="E40" s="17"/>
      <c r="F40" s="17"/>
      <c r="G40" s="17"/>
      <c r="H40" s="17"/>
      <c r="I40" s="17"/>
      <c r="J40" s="17"/>
      <c r="K40" s="17"/>
      <c r="L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row>
    <row r="41" spans="1:56" x14ac:dyDescent="0.25">
      <c r="A41" s="60" t="s">
        <v>575</v>
      </c>
      <c r="B41" s="61">
        <v>2565</v>
      </c>
      <c r="C41" s="62">
        <v>390.91890838206626</v>
      </c>
      <c r="D41" s="17"/>
      <c r="E41" s="17"/>
      <c r="F41" s="17"/>
      <c r="G41" s="17"/>
      <c r="H41" s="17"/>
      <c r="I41" s="17"/>
      <c r="J41" s="17"/>
      <c r="K41" s="17"/>
      <c r="L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row>
    <row r="42" spans="1:56" x14ac:dyDescent="0.25">
      <c r="A42" s="60" t="s">
        <v>23</v>
      </c>
      <c r="B42" s="61">
        <v>54</v>
      </c>
      <c r="C42" s="62">
        <v>1081.148148148148</v>
      </c>
      <c r="D42" s="17"/>
      <c r="E42" s="17"/>
      <c r="F42" s="17"/>
      <c r="G42" s="17"/>
      <c r="H42" s="17"/>
      <c r="I42" s="17"/>
      <c r="J42" s="17"/>
      <c r="K42" s="17"/>
      <c r="L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3" spans="1:56" x14ac:dyDescent="0.25">
      <c r="A43" s="57" t="s">
        <v>582</v>
      </c>
      <c r="B43" s="58">
        <v>3369</v>
      </c>
      <c r="C43" s="59">
        <v>589.65123181953106</v>
      </c>
      <c r="D43" s="17"/>
      <c r="E43" s="17"/>
      <c r="F43" s="17"/>
      <c r="G43" s="17"/>
      <c r="H43" s="17"/>
      <c r="I43" s="17"/>
      <c r="J43" s="17"/>
      <c r="K43" s="17"/>
      <c r="L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row>
    <row r="44" spans="1:56" x14ac:dyDescent="0.25">
      <c r="A44" s="60" t="s">
        <v>79</v>
      </c>
      <c r="B44" s="61">
        <v>20</v>
      </c>
      <c r="C44" s="62">
        <v>358.55</v>
      </c>
      <c r="D44" s="17"/>
      <c r="E44" s="17"/>
      <c r="F44" s="17"/>
      <c r="G44" s="17"/>
      <c r="H44" s="17"/>
      <c r="I44" s="17"/>
      <c r="J44" s="17"/>
      <c r="K44" s="17"/>
      <c r="L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row>
    <row r="45" spans="1:56" x14ac:dyDescent="0.25">
      <c r="A45" s="60" t="s">
        <v>575</v>
      </c>
      <c r="B45" s="61">
        <v>2987</v>
      </c>
      <c r="C45" s="62">
        <v>427.7874121191831</v>
      </c>
      <c r="D45" s="17"/>
      <c r="E45" s="17"/>
      <c r="F45" s="17"/>
      <c r="G45" s="17"/>
      <c r="H45" s="17"/>
      <c r="I45" s="17"/>
      <c r="J45" s="17"/>
      <c r="K45" s="17"/>
      <c r="L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row>
    <row r="46" spans="1:56" x14ac:dyDescent="0.25">
      <c r="A46" s="60" t="s">
        <v>23</v>
      </c>
      <c r="B46" s="61">
        <v>362</v>
      </c>
      <c r="C46" s="62">
        <v>1938.0193370165746</v>
      </c>
      <c r="D46" s="17"/>
      <c r="E46" s="17"/>
      <c r="F46" s="17"/>
      <c r="G46" s="17"/>
      <c r="H46" s="17"/>
      <c r="I46" s="17"/>
      <c r="J46" s="17"/>
      <c r="K46" s="17"/>
      <c r="L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row>
    <row r="47" spans="1:56" x14ac:dyDescent="0.25">
      <c r="A47" s="57" t="s">
        <v>583</v>
      </c>
      <c r="B47" s="58">
        <v>8766</v>
      </c>
      <c r="C47" s="59">
        <v>942.04426192105859</v>
      </c>
      <c r="D47" s="17"/>
      <c r="E47" s="17"/>
      <c r="F47" s="17"/>
      <c r="G47" s="17"/>
      <c r="H47" s="17"/>
      <c r="I47" s="17"/>
      <c r="J47" s="17"/>
      <c r="K47" s="17"/>
      <c r="L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row>
    <row r="48" spans="1:56" x14ac:dyDescent="0.25">
      <c r="A48" s="60" t="s">
        <v>79</v>
      </c>
      <c r="B48" s="61">
        <v>91</v>
      </c>
      <c r="C48" s="62">
        <v>456.72527472527474</v>
      </c>
      <c r="D48" s="17"/>
      <c r="E48" s="17"/>
      <c r="F48" s="17"/>
      <c r="G48" s="17"/>
      <c r="H48" s="17"/>
      <c r="I48" s="17"/>
      <c r="J48" s="17"/>
      <c r="K48" s="17"/>
      <c r="L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row>
    <row r="49" spans="1:56" x14ac:dyDescent="0.25">
      <c r="A49" s="60" t="s">
        <v>575</v>
      </c>
      <c r="B49" s="61">
        <v>7482</v>
      </c>
      <c r="C49" s="62">
        <v>776.7830793905373</v>
      </c>
      <c r="D49" s="17"/>
      <c r="E49" s="17"/>
      <c r="F49" s="17"/>
      <c r="G49" s="17"/>
      <c r="H49" s="17"/>
      <c r="I49" s="17"/>
      <c r="J49" s="17"/>
      <c r="K49" s="17"/>
      <c r="L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row>
    <row r="50" spans="1:56" x14ac:dyDescent="0.25">
      <c r="A50" s="60" t="s">
        <v>23</v>
      </c>
      <c r="B50" s="61">
        <v>1193</v>
      </c>
      <c r="C50" s="62">
        <v>2015.5129924559933</v>
      </c>
      <c r="D50" s="17"/>
      <c r="E50" s="17"/>
      <c r="F50" s="17"/>
      <c r="G50" s="17"/>
      <c r="H50" s="17"/>
      <c r="I50" s="17"/>
      <c r="J50" s="17"/>
      <c r="K50" s="17"/>
      <c r="L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row r="51" spans="1:56" x14ac:dyDescent="0.25">
      <c r="A51" s="57" t="s">
        <v>584</v>
      </c>
      <c r="B51" s="58">
        <v>17339</v>
      </c>
      <c r="C51" s="59">
        <v>137.07595593748198</v>
      </c>
      <c r="D51" s="17"/>
      <c r="E51" s="17"/>
      <c r="F51" s="17"/>
      <c r="G51" s="17"/>
      <c r="H51" s="17"/>
      <c r="I51" s="17"/>
      <c r="J51" s="17"/>
      <c r="K51" s="17"/>
      <c r="L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x14ac:dyDescent="0.25">
      <c r="A52" s="60" t="s">
        <v>79</v>
      </c>
      <c r="B52" s="61">
        <v>740</v>
      </c>
      <c r="C52" s="62">
        <v>261.0081081081081</v>
      </c>
      <c r="D52" s="17"/>
      <c r="E52" s="17"/>
      <c r="F52" s="17"/>
      <c r="G52" s="17"/>
      <c r="H52" s="17"/>
      <c r="I52" s="17"/>
      <c r="J52" s="17"/>
      <c r="K52" s="17"/>
      <c r="L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x14ac:dyDescent="0.25">
      <c r="A53" s="60" t="s">
        <v>575</v>
      </c>
      <c r="B53" s="61">
        <v>15863</v>
      </c>
      <c r="C53" s="62">
        <v>91.45086049297106</v>
      </c>
      <c r="D53" s="17"/>
      <c r="E53" s="17"/>
      <c r="F53" s="17"/>
      <c r="G53" s="17"/>
      <c r="H53" s="17"/>
      <c r="I53" s="17"/>
      <c r="J53" s="17"/>
      <c r="K53" s="17"/>
      <c r="L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x14ac:dyDescent="0.25">
      <c r="A54" s="60" t="s">
        <v>23</v>
      </c>
      <c r="B54" s="61">
        <v>736</v>
      </c>
      <c r="C54" s="62">
        <v>995.82744565217388</v>
      </c>
      <c r="D54" s="17"/>
      <c r="E54" s="17"/>
      <c r="F54" s="17"/>
      <c r="G54" s="17"/>
      <c r="H54" s="17"/>
      <c r="I54" s="17"/>
      <c r="J54" s="17"/>
      <c r="K54" s="17"/>
      <c r="L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x14ac:dyDescent="0.25">
      <c r="A55" s="57" t="s">
        <v>685</v>
      </c>
      <c r="B55" s="58">
        <v>46058</v>
      </c>
      <c r="C55" s="59">
        <v>72.932997524859957</v>
      </c>
      <c r="D55" s="17"/>
      <c r="E55" s="17"/>
      <c r="F55" s="17"/>
      <c r="G55" s="17"/>
      <c r="H55" s="17"/>
      <c r="I55" s="17"/>
      <c r="J55" s="17"/>
      <c r="K55" s="17"/>
      <c r="L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x14ac:dyDescent="0.25">
      <c r="A56" s="60" t="s">
        <v>79</v>
      </c>
      <c r="B56" s="61">
        <v>1830</v>
      </c>
      <c r="C56" s="62">
        <v>180.28743169398908</v>
      </c>
      <c r="D56" s="17"/>
      <c r="E56" s="17"/>
      <c r="F56" s="17"/>
      <c r="G56" s="17"/>
      <c r="H56" s="17"/>
      <c r="I56" s="17"/>
      <c r="J56" s="17"/>
      <c r="K56" s="17"/>
      <c r="L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x14ac:dyDescent="0.25">
      <c r="A57" s="60" t="s">
        <v>575</v>
      </c>
      <c r="B57" s="61">
        <v>43449</v>
      </c>
      <c r="C57" s="62">
        <v>67.640267900296905</v>
      </c>
      <c r="D57" s="17"/>
      <c r="E57" s="17"/>
      <c r="F57" s="17"/>
      <c r="G57" s="17"/>
      <c r="H57" s="17"/>
      <c r="I57" s="17"/>
      <c r="J57" s="17"/>
      <c r="K57" s="17"/>
      <c r="L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x14ac:dyDescent="0.25">
      <c r="A58" s="60" t="s">
        <v>23</v>
      </c>
      <c r="B58" s="61">
        <v>779</v>
      </c>
      <c r="C58" s="62">
        <v>115.94351732991014</v>
      </c>
      <c r="D58" s="17"/>
      <c r="E58" s="17"/>
      <c r="F58" s="17"/>
      <c r="G58" s="17"/>
      <c r="H58" s="17"/>
      <c r="I58" s="17"/>
      <c r="J58" s="17"/>
      <c r="K58" s="17"/>
      <c r="L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x14ac:dyDescent="0.25">
      <c r="A59" s="57" t="s">
        <v>585</v>
      </c>
      <c r="B59" s="58">
        <v>3559</v>
      </c>
      <c r="C59" s="59">
        <v>249.80191064905873</v>
      </c>
      <c r="D59" s="17"/>
      <c r="E59" s="17"/>
      <c r="F59" s="17"/>
      <c r="G59" s="17"/>
      <c r="H59" s="17"/>
      <c r="I59" s="17"/>
      <c r="J59" s="17"/>
      <c r="K59" s="17"/>
      <c r="L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x14ac:dyDescent="0.25">
      <c r="A60" s="60" t="s">
        <v>79</v>
      </c>
      <c r="B60" s="61">
        <v>821</v>
      </c>
      <c r="C60" s="62">
        <v>294.9537149817296</v>
      </c>
      <c r="D60" s="17"/>
      <c r="E60" s="17"/>
      <c r="F60" s="17"/>
      <c r="G60" s="17"/>
      <c r="H60" s="17"/>
      <c r="I60" s="17"/>
      <c r="J60" s="17"/>
      <c r="K60" s="17"/>
      <c r="L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x14ac:dyDescent="0.25">
      <c r="A61" s="60" t="s">
        <v>575</v>
      </c>
      <c r="B61" s="61">
        <v>2711</v>
      </c>
      <c r="C61" s="62">
        <v>229.75839173736628</v>
      </c>
      <c r="D61" s="17"/>
      <c r="E61" s="17"/>
      <c r="F61" s="17"/>
      <c r="G61" s="17"/>
      <c r="H61" s="17"/>
      <c r="I61" s="17"/>
      <c r="J61" s="17"/>
      <c r="K61" s="17"/>
      <c r="L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x14ac:dyDescent="0.25">
      <c r="A62" s="60" t="s">
        <v>23</v>
      </c>
      <c r="B62" s="61">
        <v>27</v>
      </c>
      <c r="C62" s="62">
        <v>889.37037037037032</v>
      </c>
      <c r="D62" s="17"/>
      <c r="E62" s="17"/>
      <c r="F62" s="17"/>
      <c r="G62" s="17"/>
      <c r="H62" s="17"/>
      <c r="I62" s="17"/>
      <c r="J62" s="17"/>
      <c r="K62" s="17"/>
      <c r="L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x14ac:dyDescent="0.25">
      <c r="A63" s="57" t="s">
        <v>586</v>
      </c>
      <c r="B63" s="58">
        <v>15794</v>
      </c>
      <c r="C63" s="59">
        <v>598.01836140306443</v>
      </c>
      <c r="D63" s="17"/>
      <c r="E63" s="17"/>
      <c r="F63" s="17"/>
      <c r="G63" s="17"/>
      <c r="H63" s="17"/>
      <c r="I63" s="17"/>
      <c r="J63" s="17"/>
      <c r="K63" s="17"/>
      <c r="L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x14ac:dyDescent="0.25">
      <c r="A64" s="60" t="s">
        <v>79</v>
      </c>
      <c r="B64" s="61">
        <v>1003</v>
      </c>
      <c r="C64" s="62">
        <v>349.54336989032902</v>
      </c>
      <c r="D64" s="17"/>
      <c r="E64" s="17"/>
      <c r="F64" s="17"/>
      <c r="G64" s="17"/>
      <c r="H64" s="17"/>
      <c r="I64" s="17"/>
      <c r="J64" s="17"/>
      <c r="K64" s="17"/>
      <c r="L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x14ac:dyDescent="0.25">
      <c r="A65" s="60" t="s">
        <v>575</v>
      </c>
      <c r="B65" s="61">
        <v>10067</v>
      </c>
      <c r="C65" s="62">
        <v>329.68620244362768</v>
      </c>
      <c r="D65" s="17"/>
      <c r="E65" s="17"/>
      <c r="F65" s="17"/>
      <c r="G65" s="17"/>
      <c r="H65" s="17"/>
      <c r="I65" s="17"/>
      <c r="J65" s="17"/>
      <c r="K65" s="17"/>
      <c r="L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x14ac:dyDescent="0.25">
      <c r="A66" s="60" t="s">
        <v>23</v>
      </c>
      <c r="B66" s="61">
        <v>4724</v>
      </c>
      <c r="C66" s="62">
        <v>1222.5992802709568</v>
      </c>
      <c r="D66" s="17"/>
      <c r="E66" s="17"/>
      <c r="F66" s="17"/>
      <c r="G66" s="17"/>
      <c r="H66" s="17"/>
      <c r="I66" s="17"/>
      <c r="J66" s="17"/>
      <c r="K66" s="17"/>
      <c r="L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spans="1:56" x14ac:dyDescent="0.25">
      <c r="A67" s="57" t="s">
        <v>587</v>
      </c>
      <c r="B67" s="58">
        <v>14753</v>
      </c>
      <c r="C67" s="59">
        <v>307.82308682979732</v>
      </c>
      <c r="D67" s="17"/>
      <c r="E67" s="17"/>
      <c r="F67" s="17"/>
      <c r="G67" s="17"/>
      <c r="H67" s="17"/>
      <c r="I67" s="17"/>
      <c r="J67" s="17"/>
      <c r="K67" s="17"/>
      <c r="L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row>
    <row r="68" spans="1:56" x14ac:dyDescent="0.25">
      <c r="A68" s="60" t="s">
        <v>79</v>
      </c>
      <c r="B68" s="61">
        <v>1455</v>
      </c>
      <c r="C68" s="62">
        <v>270.60962199312712</v>
      </c>
      <c r="D68" s="17"/>
      <c r="E68" s="17"/>
      <c r="F68" s="17"/>
      <c r="G68" s="17"/>
      <c r="H68" s="17"/>
      <c r="I68" s="17"/>
      <c r="J68" s="17"/>
      <c r="K68" s="17"/>
      <c r="L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x14ac:dyDescent="0.25">
      <c r="A69" s="60" t="s">
        <v>575</v>
      </c>
      <c r="B69" s="61">
        <v>13167</v>
      </c>
      <c r="C69" s="62">
        <v>309.07777018303335</v>
      </c>
      <c r="D69" s="17"/>
      <c r="E69" s="17"/>
      <c r="F69" s="17"/>
      <c r="G69" s="17"/>
      <c r="H69" s="17"/>
      <c r="I69" s="17"/>
      <c r="J69" s="17"/>
      <c r="K69" s="17"/>
      <c r="L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x14ac:dyDescent="0.25">
      <c r="A70" s="60" t="s">
        <v>23</v>
      </c>
      <c r="B70" s="61">
        <v>131</v>
      </c>
      <c r="C70" s="62">
        <v>595.03816793893134</v>
      </c>
      <c r="D70" s="17"/>
      <c r="E70" s="17"/>
      <c r="F70" s="17"/>
      <c r="G70" s="17"/>
      <c r="H70" s="17"/>
      <c r="I70" s="17"/>
      <c r="J70" s="17"/>
      <c r="K70" s="17"/>
      <c r="L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x14ac:dyDescent="0.25">
      <c r="A71" s="57" t="s">
        <v>588</v>
      </c>
      <c r="B71" s="58">
        <v>3816</v>
      </c>
      <c r="C71" s="59">
        <v>555.83726415094338</v>
      </c>
      <c r="D71" s="17"/>
      <c r="E71" s="17"/>
      <c r="F71" s="17"/>
      <c r="G71" s="17"/>
      <c r="H71" s="17"/>
      <c r="I71" s="17"/>
      <c r="J71" s="17"/>
      <c r="K71" s="17"/>
      <c r="L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x14ac:dyDescent="0.25">
      <c r="A72" s="60" t="s">
        <v>79</v>
      </c>
      <c r="B72" s="61">
        <v>148</v>
      </c>
      <c r="C72" s="62">
        <v>245.52702702702703</v>
      </c>
      <c r="D72" s="17"/>
      <c r="E72" s="17"/>
      <c r="F72" s="17"/>
      <c r="G72" s="17"/>
      <c r="H72" s="17"/>
      <c r="I72" s="17"/>
      <c r="J72" s="17"/>
      <c r="K72" s="17"/>
      <c r="L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x14ac:dyDescent="0.25">
      <c r="A73" s="60" t="s">
        <v>575</v>
      </c>
      <c r="B73" s="61">
        <v>3502</v>
      </c>
      <c r="C73" s="62">
        <v>533.37150199885775</v>
      </c>
      <c r="D73" s="17"/>
      <c r="E73" s="17"/>
      <c r="F73" s="17"/>
      <c r="G73" s="17"/>
      <c r="H73" s="17"/>
      <c r="I73" s="17"/>
      <c r="J73" s="17"/>
      <c r="K73" s="17"/>
      <c r="L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spans="1:56" x14ac:dyDescent="0.25">
      <c r="A74" s="60" t="s">
        <v>23</v>
      </c>
      <c r="B74" s="61">
        <v>166</v>
      </c>
      <c r="C74" s="62">
        <v>1306.4457831325301</v>
      </c>
      <c r="D74" s="17"/>
      <c r="E74" s="17"/>
      <c r="F74" s="17"/>
      <c r="G74" s="17"/>
      <c r="H74" s="17"/>
      <c r="I74" s="17"/>
      <c r="J74" s="17"/>
      <c r="K74" s="17"/>
      <c r="L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row>
    <row r="75" spans="1:56" x14ac:dyDescent="0.25">
      <c r="A75" s="57" t="s">
        <v>589</v>
      </c>
      <c r="B75" s="58">
        <v>10133</v>
      </c>
      <c r="C75" s="59">
        <v>318.1012533307017</v>
      </c>
      <c r="D75" s="17"/>
      <c r="E75" s="17"/>
      <c r="F75" s="17"/>
      <c r="G75" s="17"/>
      <c r="H75" s="17"/>
      <c r="I75" s="17"/>
      <c r="J75" s="17"/>
      <c r="K75" s="17"/>
      <c r="L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row>
    <row r="76" spans="1:56" x14ac:dyDescent="0.25">
      <c r="A76" s="60" t="s">
        <v>79</v>
      </c>
      <c r="B76" s="61">
        <v>357</v>
      </c>
      <c r="C76" s="62">
        <v>399.00560224089634</v>
      </c>
      <c r="D76" s="17"/>
      <c r="E76" s="17"/>
      <c r="F76" s="17"/>
      <c r="G76" s="17"/>
      <c r="H76" s="17"/>
      <c r="I76" s="17"/>
      <c r="J76" s="17"/>
      <c r="K76" s="17"/>
      <c r="L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row>
    <row r="77" spans="1:56" x14ac:dyDescent="0.25">
      <c r="A77" s="60" t="s">
        <v>575</v>
      </c>
      <c r="B77" s="61">
        <v>9426</v>
      </c>
      <c r="C77" s="62">
        <v>266.62232123912582</v>
      </c>
      <c r="D77" s="17"/>
      <c r="E77" s="17"/>
      <c r="F77" s="17"/>
      <c r="G77" s="17"/>
      <c r="H77" s="17"/>
      <c r="I77" s="17"/>
      <c r="J77" s="17"/>
      <c r="K77" s="17"/>
      <c r="L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row>
    <row r="78" spans="1:56" x14ac:dyDescent="0.25">
      <c r="A78" s="60" t="s">
        <v>23</v>
      </c>
      <c r="B78" s="61">
        <v>350</v>
      </c>
      <c r="C78" s="62">
        <v>1621.98</v>
      </c>
      <c r="D78" s="17"/>
      <c r="E78" s="17"/>
      <c r="F78" s="17"/>
      <c r="G78" s="17"/>
      <c r="H78" s="17"/>
      <c r="I78" s="17"/>
      <c r="J78" s="17"/>
      <c r="K78" s="17"/>
      <c r="L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row>
    <row r="79" spans="1:56" x14ac:dyDescent="0.25">
      <c r="A79" s="57" t="s">
        <v>590</v>
      </c>
      <c r="B79" s="58">
        <v>14766</v>
      </c>
      <c r="C79" s="59">
        <v>750.92489502912099</v>
      </c>
      <c r="D79" s="17"/>
      <c r="E79" s="17"/>
      <c r="F79" s="17"/>
      <c r="G79" s="17"/>
      <c r="H79" s="17"/>
      <c r="I79" s="17"/>
      <c r="J79" s="17"/>
      <c r="K79" s="17"/>
      <c r="L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row>
    <row r="80" spans="1:56" x14ac:dyDescent="0.25">
      <c r="A80" s="60" t="s">
        <v>79</v>
      </c>
      <c r="B80" s="61">
        <v>293</v>
      </c>
      <c r="C80" s="62">
        <v>422.52218430034128</v>
      </c>
      <c r="D80" s="17"/>
      <c r="E80" s="17"/>
      <c r="F80" s="17"/>
      <c r="G80" s="17"/>
      <c r="H80" s="17"/>
      <c r="I80" s="17"/>
      <c r="J80" s="17"/>
      <c r="K80" s="17"/>
      <c r="L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row>
    <row r="81" spans="1:56" x14ac:dyDescent="0.25">
      <c r="A81" s="60" t="s">
        <v>575</v>
      </c>
      <c r="B81" s="61">
        <v>12650</v>
      </c>
      <c r="C81" s="62">
        <v>577.19889328063243</v>
      </c>
      <c r="D81" s="17"/>
      <c r="E81" s="17"/>
      <c r="F81" s="17"/>
      <c r="G81" s="17"/>
      <c r="H81" s="17"/>
      <c r="I81" s="17"/>
      <c r="J81" s="17"/>
      <c r="K81" s="17"/>
      <c r="L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row>
    <row r="82" spans="1:56" x14ac:dyDescent="0.25">
      <c r="A82" s="60" t="s">
        <v>23</v>
      </c>
      <c r="B82" s="61">
        <v>1823</v>
      </c>
      <c r="C82" s="62">
        <v>2009.2111903455841</v>
      </c>
      <c r="D82" s="17"/>
      <c r="E82" s="17"/>
      <c r="F82" s="17"/>
      <c r="G82" s="17"/>
      <c r="H82" s="17"/>
      <c r="I82" s="17"/>
      <c r="J82" s="17"/>
      <c r="K82" s="17"/>
      <c r="L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row>
    <row r="83" spans="1:56" x14ac:dyDescent="0.25">
      <c r="A83" s="57" t="s">
        <v>591</v>
      </c>
      <c r="B83" s="58">
        <v>6154</v>
      </c>
      <c r="C83" s="59">
        <v>381.48618784530385</v>
      </c>
      <c r="D83" s="17"/>
      <c r="E83" s="17"/>
      <c r="F83" s="17"/>
      <c r="G83" s="17"/>
      <c r="H83" s="17"/>
      <c r="I83" s="17"/>
      <c r="J83" s="17"/>
      <c r="K83" s="17"/>
      <c r="L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row>
    <row r="84" spans="1:56" x14ac:dyDescent="0.25">
      <c r="A84" s="60" t="s">
        <v>79</v>
      </c>
      <c r="B84" s="61">
        <v>28</v>
      </c>
      <c r="C84" s="62">
        <v>347.67857142857144</v>
      </c>
      <c r="D84" s="17"/>
      <c r="E84" s="17"/>
      <c r="F84" s="17"/>
      <c r="G84" s="17"/>
      <c r="H84" s="17"/>
      <c r="I84" s="17"/>
      <c r="J84" s="17"/>
      <c r="K84" s="17"/>
      <c r="L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row>
    <row r="85" spans="1:56" x14ac:dyDescent="0.25">
      <c r="A85" s="60" t="s">
        <v>575</v>
      </c>
      <c r="B85" s="61">
        <v>5991</v>
      </c>
      <c r="C85" s="62">
        <v>361.6272742447004</v>
      </c>
      <c r="D85" s="17"/>
      <c r="E85" s="17"/>
      <c r="F85" s="17"/>
      <c r="G85" s="17"/>
      <c r="H85" s="17"/>
      <c r="I85" s="17"/>
      <c r="J85" s="17"/>
      <c r="K85" s="17"/>
      <c r="L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row>
    <row r="86" spans="1:56" x14ac:dyDescent="0.25">
      <c r="A86" s="60" t="s">
        <v>23</v>
      </c>
      <c r="B86" s="61">
        <v>135</v>
      </c>
      <c r="C86" s="62">
        <v>1269.7925925925927</v>
      </c>
      <c r="D86" s="17"/>
      <c r="E86" s="17"/>
      <c r="F86" s="17"/>
      <c r="G86" s="17"/>
      <c r="H86" s="17"/>
      <c r="I86" s="17"/>
      <c r="J86" s="17"/>
      <c r="K86" s="17"/>
      <c r="L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row>
    <row r="87" spans="1:56" x14ac:dyDescent="0.25">
      <c r="A87" s="57" t="s">
        <v>592</v>
      </c>
      <c r="B87" s="58">
        <v>24352</v>
      </c>
      <c r="C87" s="59">
        <v>77.172470433639944</v>
      </c>
      <c r="D87" s="17"/>
      <c r="E87" s="17"/>
      <c r="F87" s="17"/>
      <c r="G87" s="17"/>
      <c r="H87" s="17"/>
      <c r="I87" s="17"/>
      <c r="J87" s="17"/>
      <c r="K87" s="17"/>
      <c r="L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row>
    <row r="88" spans="1:56" x14ac:dyDescent="0.25">
      <c r="A88" s="60" t="s">
        <v>79</v>
      </c>
      <c r="B88" s="61">
        <v>3859</v>
      </c>
      <c r="C88" s="62">
        <v>124.44726613112205</v>
      </c>
      <c r="D88" s="17"/>
      <c r="E88" s="17"/>
      <c r="F88" s="17"/>
      <c r="G88" s="17"/>
      <c r="H88" s="17"/>
      <c r="I88" s="17"/>
      <c r="J88" s="17"/>
      <c r="K88" s="17"/>
      <c r="L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row>
    <row r="89" spans="1:56" x14ac:dyDescent="0.25">
      <c r="A89" s="60" t="s">
        <v>575</v>
      </c>
      <c r="B89" s="61">
        <v>19783</v>
      </c>
      <c r="C89" s="62">
        <v>66.054996714350708</v>
      </c>
      <c r="D89" s="17"/>
      <c r="E89" s="17"/>
      <c r="F89" s="17"/>
      <c r="G89" s="17"/>
      <c r="H89" s="17"/>
      <c r="I89" s="17"/>
      <c r="J89" s="17"/>
      <c r="K89" s="17"/>
      <c r="L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row>
    <row r="90" spans="1:56" x14ac:dyDescent="0.25">
      <c r="A90" s="60" t="s">
        <v>23</v>
      </c>
      <c r="B90" s="61">
        <v>710</v>
      </c>
      <c r="C90" s="62">
        <v>129.9943661971831</v>
      </c>
      <c r="D90" s="17"/>
      <c r="E90" s="17"/>
      <c r="F90" s="17"/>
      <c r="G90" s="17"/>
      <c r="H90" s="17"/>
      <c r="I90" s="17"/>
      <c r="J90" s="17"/>
      <c r="K90" s="17"/>
      <c r="L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row>
    <row r="91" spans="1:56" x14ac:dyDescent="0.25">
      <c r="A91" s="57" t="s">
        <v>593</v>
      </c>
      <c r="B91" s="58">
        <v>5839</v>
      </c>
      <c r="C91" s="59">
        <v>658.18787463606782</v>
      </c>
      <c r="D91" s="17"/>
      <c r="E91" s="17"/>
      <c r="F91" s="17"/>
      <c r="G91" s="17"/>
      <c r="H91" s="17"/>
      <c r="I91" s="17"/>
      <c r="J91" s="17"/>
      <c r="K91" s="17"/>
      <c r="L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row>
    <row r="92" spans="1:56" x14ac:dyDescent="0.25">
      <c r="A92" s="60" t="s">
        <v>79</v>
      </c>
      <c r="B92" s="61">
        <v>58</v>
      </c>
      <c r="C92" s="62">
        <v>339.60344827586209</v>
      </c>
      <c r="D92" s="17"/>
      <c r="E92" s="17"/>
      <c r="F92" s="17"/>
      <c r="G92" s="17"/>
      <c r="H92" s="17"/>
      <c r="I92" s="17"/>
      <c r="J92" s="17"/>
      <c r="K92" s="17"/>
      <c r="L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row>
    <row r="93" spans="1:56" x14ac:dyDescent="0.25">
      <c r="A93" s="60" t="s">
        <v>575</v>
      </c>
      <c r="B93" s="61">
        <v>5421</v>
      </c>
      <c r="C93" s="62">
        <v>615.83822173030808</v>
      </c>
      <c r="D93" s="17"/>
      <c r="E93" s="17"/>
      <c r="F93" s="17"/>
      <c r="G93" s="17"/>
      <c r="H93" s="17"/>
      <c r="I93" s="17"/>
      <c r="J93" s="17"/>
      <c r="K93" s="17"/>
      <c r="L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row>
    <row r="94" spans="1:56" x14ac:dyDescent="0.25">
      <c r="A94" s="60" t="s">
        <v>23</v>
      </c>
      <c r="B94" s="61">
        <v>360</v>
      </c>
      <c r="C94" s="62">
        <v>1347.2305555555556</v>
      </c>
      <c r="D94" s="17"/>
      <c r="E94" s="17"/>
      <c r="F94" s="17"/>
      <c r="G94" s="17"/>
      <c r="H94" s="17"/>
      <c r="I94" s="17"/>
      <c r="J94" s="17"/>
      <c r="K94" s="17"/>
      <c r="L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row>
    <row r="95" spans="1:56" x14ac:dyDescent="0.25">
      <c r="A95" s="57" t="s">
        <v>594</v>
      </c>
      <c r="B95" s="58">
        <v>50826</v>
      </c>
      <c r="C95" s="59">
        <v>84.445638059261015</v>
      </c>
      <c r="D95" s="17"/>
      <c r="E95" s="17"/>
      <c r="F95" s="17"/>
      <c r="G95" s="17"/>
      <c r="H95" s="17"/>
      <c r="I95" s="17"/>
      <c r="J95" s="17"/>
      <c r="K95" s="17"/>
      <c r="L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row>
    <row r="96" spans="1:56" x14ac:dyDescent="0.25">
      <c r="A96" s="60" t="s">
        <v>79</v>
      </c>
      <c r="B96" s="61">
        <v>838</v>
      </c>
      <c r="C96" s="62">
        <v>217.03460620525058</v>
      </c>
      <c r="D96" s="17"/>
      <c r="E96" s="17"/>
      <c r="F96" s="17"/>
      <c r="G96" s="17"/>
      <c r="H96" s="17"/>
      <c r="I96" s="17"/>
      <c r="J96" s="17"/>
      <c r="K96" s="17"/>
      <c r="L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row>
    <row r="97" spans="1:56" x14ac:dyDescent="0.25">
      <c r="A97" s="60" t="s">
        <v>575</v>
      </c>
      <c r="B97" s="61">
        <v>32126</v>
      </c>
      <c r="C97" s="62">
        <v>88.508809064309276</v>
      </c>
      <c r="D97" s="17"/>
      <c r="E97" s="17"/>
      <c r="F97" s="17"/>
      <c r="G97" s="17"/>
      <c r="H97" s="17"/>
      <c r="I97" s="17"/>
      <c r="J97" s="17"/>
      <c r="K97" s="17"/>
      <c r="L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row>
    <row r="98" spans="1:56" x14ac:dyDescent="0.25">
      <c r="A98" s="60" t="s">
        <v>23</v>
      </c>
      <c r="B98" s="61">
        <v>17862</v>
      </c>
      <c r="C98" s="62">
        <v>70.917310491546303</v>
      </c>
      <c r="D98" s="17"/>
      <c r="E98" s="17"/>
      <c r="F98" s="17"/>
      <c r="G98" s="17"/>
      <c r="H98" s="17"/>
      <c r="I98" s="17"/>
      <c r="J98" s="17"/>
      <c r="K98" s="17"/>
      <c r="L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row>
    <row r="99" spans="1:56" x14ac:dyDescent="0.25">
      <c r="A99" s="57" t="s">
        <v>595</v>
      </c>
      <c r="B99" s="58">
        <v>9086</v>
      </c>
      <c r="C99" s="59">
        <v>281.73728813559325</v>
      </c>
      <c r="D99" s="17"/>
      <c r="E99" s="17"/>
      <c r="F99" s="17"/>
      <c r="G99" s="17"/>
      <c r="H99" s="17"/>
      <c r="I99" s="17"/>
      <c r="J99" s="17"/>
      <c r="K99" s="17"/>
      <c r="L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row>
    <row r="100" spans="1:56" x14ac:dyDescent="0.25">
      <c r="A100" s="60" t="s">
        <v>79</v>
      </c>
      <c r="B100" s="61">
        <v>330</v>
      </c>
      <c r="C100" s="62">
        <v>709.06666666666672</v>
      </c>
      <c r="D100" s="17"/>
      <c r="E100" s="17"/>
      <c r="F100" s="17"/>
      <c r="G100" s="17"/>
      <c r="H100" s="17"/>
      <c r="I100" s="17"/>
      <c r="J100" s="17"/>
      <c r="K100" s="17"/>
      <c r="L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row>
    <row r="101" spans="1:56" x14ac:dyDescent="0.25">
      <c r="A101" s="60" t="s">
        <v>575</v>
      </c>
      <c r="B101" s="61">
        <v>8335</v>
      </c>
      <c r="C101" s="62">
        <v>205.54973005398921</v>
      </c>
      <c r="D101" s="17"/>
      <c r="E101" s="17"/>
      <c r="F101" s="17"/>
      <c r="G101" s="17"/>
      <c r="H101" s="17"/>
      <c r="I101" s="17"/>
      <c r="J101" s="17"/>
      <c r="K101" s="17"/>
      <c r="L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row>
    <row r="102" spans="1:56" x14ac:dyDescent="0.25">
      <c r="A102" s="60" t="s">
        <v>23</v>
      </c>
      <c r="B102" s="61">
        <v>421</v>
      </c>
      <c r="C102" s="62">
        <v>1455.144893111639</v>
      </c>
      <c r="D102" s="17"/>
      <c r="E102" s="17"/>
      <c r="F102" s="17"/>
      <c r="G102" s="17"/>
      <c r="H102" s="17"/>
      <c r="I102" s="17"/>
      <c r="J102" s="17"/>
      <c r="K102" s="17"/>
      <c r="L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row>
    <row r="103" spans="1:56" x14ac:dyDescent="0.25">
      <c r="A103" s="57" t="s">
        <v>596</v>
      </c>
      <c r="B103" s="58">
        <v>15941</v>
      </c>
      <c r="C103" s="59">
        <v>958.45323379963611</v>
      </c>
      <c r="D103" s="17"/>
      <c r="E103" s="17"/>
      <c r="F103" s="17"/>
      <c r="G103" s="17"/>
      <c r="H103" s="17"/>
      <c r="I103" s="17"/>
      <c r="J103" s="17"/>
      <c r="K103" s="17"/>
      <c r="L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row>
    <row r="104" spans="1:56" x14ac:dyDescent="0.25">
      <c r="A104" s="60" t="s">
        <v>79</v>
      </c>
      <c r="B104" s="61">
        <v>922</v>
      </c>
      <c r="C104" s="62">
        <v>528.7212581344902</v>
      </c>
      <c r="D104" s="17"/>
      <c r="E104" s="17"/>
      <c r="F104" s="17"/>
      <c r="G104" s="17"/>
      <c r="H104" s="17"/>
      <c r="I104" s="17"/>
      <c r="J104" s="17"/>
      <c r="K104" s="17"/>
      <c r="L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row>
    <row r="105" spans="1:56" x14ac:dyDescent="0.25">
      <c r="A105" s="60" t="s">
        <v>575</v>
      </c>
      <c r="B105" s="61">
        <v>10025</v>
      </c>
      <c r="C105" s="62">
        <v>592.14453865336657</v>
      </c>
      <c r="D105" s="17"/>
      <c r="E105" s="17"/>
      <c r="F105" s="17"/>
      <c r="G105" s="17"/>
      <c r="H105" s="17"/>
      <c r="I105" s="17"/>
      <c r="J105" s="17"/>
      <c r="K105" s="17"/>
      <c r="L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row>
    <row r="106" spans="1:56" x14ac:dyDescent="0.25">
      <c r="A106" s="60" t="s">
        <v>23</v>
      </c>
      <c r="B106" s="61">
        <v>4994</v>
      </c>
      <c r="C106" s="62">
        <v>1773.1223468161795</v>
      </c>
      <c r="D106" s="17"/>
      <c r="E106" s="17"/>
      <c r="F106" s="17"/>
      <c r="G106" s="17"/>
      <c r="H106" s="17"/>
      <c r="I106" s="17"/>
      <c r="J106" s="17"/>
      <c r="K106" s="17"/>
      <c r="L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row>
    <row r="107" spans="1:56" x14ac:dyDescent="0.25">
      <c r="A107" s="57" t="s">
        <v>597</v>
      </c>
      <c r="B107" s="58">
        <v>6058</v>
      </c>
      <c r="C107" s="59">
        <v>724.25371409706179</v>
      </c>
      <c r="D107" s="17"/>
      <c r="E107" s="17"/>
      <c r="F107" s="17"/>
      <c r="G107" s="17"/>
      <c r="H107" s="17"/>
      <c r="I107" s="17"/>
      <c r="J107" s="17"/>
      <c r="K107" s="17"/>
      <c r="L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row>
    <row r="108" spans="1:56" x14ac:dyDescent="0.25">
      <c r="A108" s="60" t="s">
        <v>79</v>
      </c>
      <c r="B108" s="61">
        <v>189</v>
      </c>
      <c r="C108" s="62">
        <v>227.21693121693121</v>
      </c>
      <c r="D108" s="17"/>
      <c r="E108" s="17"/>
      <c r="F108" s="17"/>
      <c r="G108" s="17"/>
      <c r="H108" s="17"/>
      <c r="I108" s="17"/>
      <c r="J108" s="17"/>
      <c r="K108" s="17"/>
      <c r="L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row>
    <row r="109" spans="1:56" x14ac:dyDescent="0.25">
      <c r="A109" s="60" t="s">
        <v>575</v>
      </c>
      <c r="B109" s="61">
        <v>5037</v>
      </c>
      <c r="C109" s="62">
        <v>571.79531467143136</v>
      </c>
      <c r="D109" s="17"/>
      <c r="E109" s="17"/>
      <c r="F109" s="17"/>
      <c r="G109" s="17"/>
      <c r="H109" s="17"/>
      <c r="I109" s="17"/>
      <c r="J109" s="17"/>
      <c r="K109" s="17"/>
      <c r="L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row>
    <row r="110" spans="1:56" x14ac:dyDescent="0.25">
      <c r="A110" s="60" t="s">
        <v>23</v>
      </c>
      <c r="B110" s="61">
        <v>832</v>
      </c>
      <c r="C110" s="62">
        <v>1760.1586538461538</v>
      </c>
      <c r="D110" s="17"/>
      <c r="E110" s="17"/>
      <c r="F110" s="17"/>
      <c r="G110" s="17"/>
      <c r="H110" s="17"/>
      <c r="I110" s="17"/>
      <c r="J110" s="17"/>
      <c r="K110" s="17"/>
      <c r="L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row>
    <row r="111" spans="1:56" x14ac:dyDescent="0.25">
      <c r="A111" s="57" t="s">
        <v>598</v>
      </c>
      <c r="B111" s="58">
        <v>2769</v>
      </c>
      <c r="C111" s="59">
        <v>1094.8075117370893</v>
      </c>
      <c r="D111" s="17"/>
      <c r="E111" s="17"/>
      <c r="F111" s="17"/>
      <c r="G111" s="17"/>
      <c r="H111" s="17"/>
      <c r="I111" s="17"/>
      <c r="J111" s="17"/>
      <c r="K111" s="17"/>
      <c r="L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row>
    <row r="112" spans="1:56" x14ac:dyDescent="0.25">
      <c r="A112" s="60" t="s">
        <v>79</v>
      </c>
      <c r="B112" s="61">
        <v>154</v>
      </c>
      <c r="C112" s="62">
        <v>537.7532467532468</v>
      </c>
      <c r="D112" s="17"/>
      <c r="E112" s="17"/>
      <c r="F112" s="17"/>
      <c r="G112" s="17"/>
      <c r="H112" s="17"/>
      <c r="I112" s="17"/>
      <c r="J112" s="17"/>
      <c r="K112" s="17"/>
      <c r="L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row>
    <row r="113" spans="1:56" x14ac:dyDescent="0.25">
      <c r="A113" s="60" t="s">
        <v>575</v>
      </c>
      <c r="B113" s="61">
        <v>1938</v>
      </c>
      <c r="C113" s="62">
        <v>815.42260061919501</v>
      </c>
      <c r="D113" s="17"/>
      <c r="E113" s="17"/>
      <c r="F113" s="17"/>
      <c r="G113" s="17"/>
      <c r="H113" s="17"/>
      <c r="I113" s="17"/>
      <c r="J113" s="17"/>
      <c r="K113" s="17"/>
      <c r="L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row>
    <row r="114" spans="1:56" x14ac:dyDescent="0.25">
      <c r="A114" s="60" t="s">
        <v>23</v>
      </c>
      <c r="B114" s="61">
        <v>677</v>
      </c>
      <c r="C114" s="62">
        <v>2021.2983751846382</v>
      </c>
      <c r="D114" s="17"/>
      <c r="E114" s="17"/>
      <c r="F114" s="17"/>
      <c r="G114" s="17"/>
      <c r="H114" s="17"/>
      <c r="I114" s="17"/>
      <c r="J114" s="17"/>
      <c r="K114" s="17"/>
      <c r="L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row>
    <row r="115" spans="1:56" x14ac:dyDescent="0.25">
      <c r="A115" s="57" t="s">
        <v>656</v>
      </c>
      <c r="B115" s="58">
        <v>5116</v>
      </c>
      <c r="C115" s="59">
        <v>474.57251759186863</v>
      </c>
      <c r="D115" s="17"/>
      <c r="E115" s="17"/>
      <c r="F115" s="17"/>
      <c r="G115" s="17"/>
      <c r="H115" s="17"/>
      <c r="I115" s="17"/>
      <c r="J115" s="17"/>
      <c r="K115" s="17"/>
      <c r="L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row>
    <row r="116" spans="1:56" x14ac:dyDescent="0.25">
      <c r="A116" s="60" t="s">
        <v>79</v>
      </c>
      <c r="B116" s="61">
        <v>368</v>
      </c>
      <c r="C116" s="62">
        <v>531.99728260869563</v>
      </c>
      <c r="D116" s="17"/>
      <c r="E116" s="17"/>
      <c r="F116" s="17"/>
      <c r="G116" s="17"/>
      <c r="H116" s="17"/>
      <c r="I116" s="17"/>
      <c r="J116" s="17"/>
      <c r="K116" s="17"/>
      <c r="L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row>
    <row r="117" spans="1:56" x14ac:dyDescent="0.25">
      <c r="A117" s="60" t="s">
        <v>575</v>
      </c>
      <c r="B117" s="61">
        <v>4688</v>
      </c>
      <c r="C117" s="62">
        <v>460.72760238907847</v>
      </c>
      <c r="D117" s="17"/>
      <c r="E117" s="17"/>
      <c r="F117" s="17"/>
      <c r="G117" s="17"/>
      <c r="H117" s="17"/>
      <c r="I117" s="17"/>
      <c r="J117" s="17"/>
      <c r="K117" s="17"/>
      <c r="L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row>
    <row r="118" spans="1:56" x14ac:dyDescent="0.25">
      <c r="A118" s="60" t="s">
        <v>23</v>
      </c>
      <c r="B118" s="61">
        <v>60</v>
      </c>
      <c r="C118" s="62">
        <v>1204.1166666666666</v>
      </c>
      <c r="M118"/>
    </row>
    <row r="119" spans="1:56" x14ac:dyDescent="0.25">
      <c r="A119" t="s">
        <v>995</v>
      </c>
      <c r="B119" s="508">
        <v>296250</v>
      </c>
      <c r="C119" s="509">
        <v>350.81768101265823</v>
      </c>
    </row>
    <row r="120"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5F2B-C721-47FF-AD15-FDC2C323580C}">
  <dimension ref="A1:AX137"/>
  <sheetViews>
    <sheetView showGridLines="0" topLeftCell="A58" zoomScale="80" zoomScaleNormal="80" zoomScaleSheetLayoutView="70" zoomScalePageLayoutView="90" workbookViewId="0">
      <selection sqref="A1:D1"/>
    </sheetView>
  </sheetViews>
  <sheetFormatPr defaultRowHeight="15" x14ac:dyDescent="0.25"/>
  <cols>
    <col min="1" max="1" width="36.42578125" customWidth="1"/>
    <col min="2" max="2" width="23.855468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85546875" bestFit="1"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8" customFormat="1" ht="27.75" customHeight="1" x14ac:dyDescent="0.2">
      <c r="A1" s="390" t="s">
        <v>50</v>
      </c>
      <c r="B1" s="390"/>
      <c r="C1" s="390"/>
      <c r="D1" s="390"/>
    </row>
    <row r="2" spans="1:50" s="1" customFormat="1" ht="45.75" customHeight="1" x14ac:dyDescent="0.2">
      <c r="A2" s="391" t="s">
        <v>51</v>
      </c>
      <c r="B2" s="391"/>
      <c r="C2" s="391"/>
      <c r="D2" s="391"/>
      <c r="E2" s="391"/>
      <c r="F2" s="391"/>
      <c r="G2" s="391"/>
      <c r="H2" s="391"/>
      <c r="I2" s="391"/>
      <c r="J2" s="391"/>
      <c r="K2" s="391"/>
      <c r="L2" s="391"/>
      <c r="M2" s="391"/>
      <c r="N2" s="391"/>
      <c r="O2" s="391"/>
      <c r="P2" s="391"/>
      <c r="Q2" s="47"/>
      <c r="R2" s="47"/>
      <c r="S2" s="47"/>
      <c r="T2" s="47"/>
      <c r="U2" s="47"/>
      <c r="V2" s="47"/>
    </row>
    <row r="3" spans="1:50" ht="31.5" customHeight="1" x14ac:dyDescent="0.25">
      <c r="A3" s="389" t="s">
        <v>840</v>
      </c>
      <c r="B3" s="389"/>
      <c r="C3" s="389"/>
      <c r="D3" s="389"/>
      <c r="E3" s="45"/>
      <c r="F3" s="45"/>
      <c r="G3" s="45"/>
      <c r="H3" s="45"/>
      <c r="I3" s="45"/>
      <c r="J3" s="45"/>
      <c r="K3" s="45"/>
      <c r="L3" s="45"/>
      <c r="M3" s="45"/>
      <c r="N3" s="45"/>
      <c r="O3" s="45"/>
      <c r="P3" s="45"/>
      <c r="Q3" s="45"/>
      <c r="R3" s="45"/>
      <c r="S3" s="45"/>
      <c r="T3" s="45"/>
      <c r="U3" s="45"/>
      <c r="V3" s="45"/>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row>
    <row r="4" spans="1:50" s="8" customFormat="1" ht="30.75" customHeight="1" x14ac:dyDescent="0.2">
      <c r="A4" s="420"/>
      <c r="B4" s="420"/>
      <c r="C4" s="420"/>
      <c r="D4" s="420"/>
      <c r="E4" s="420"/>
      <c r="F4" s="420"/>
      <c r="G4" s="420"/>
      <c r="H4" s="420"/>
      <c r="I4" s="420"/>
      <c r="J4" s="420"/>
      <c r="K4" s="420"/>
      <c r="L4" s="420"/>
      <c r="M4" s="420"/>
      <c r="N4" s="420"/>
      <c r="O4" s="420"/>
      <c r="P4" s="420"/>
      <c r="Q4" s="420"/>
      <c r="R4" s="420"/>
      <c r="S4" s="420"/>
      <c r="T4" s="420"/>
      <c r="U4" s="420"/>
      <c r="V4" s="420"/>
      <c r="W4" s="217"/>
      <c r="X4" s="217"/>
      <c r="Y4" s="217"/>
      <c r="Z4" s="217"/>
    </row>
    <row r="5" spans="1:50" s="1" customFormat="1" ht="7.5" customHeight="1" thickBot="1" x14ac:dyDescent="0.25">
      <c r="A5" s="227"/>
      <c r="B5" s="227"/>
      <c r="C5" s="227"/>
      <c r="D5" s="227"/>
      <c r="E5" s="227"/>
      <c r="F5" s="227"/>
      <c r="G5" s="227"/>
      <c r="H5" s="227"/>
      <c r="I5" s="227"/>
      <c r="J5" s="227"/>
      <c r="K5" s="227"/>
      <c r="L5" s="227"/>
      <c r="M5" s="227"/>
      <c r="N5" s="227"/>
      <c r="O5" s="227"/>
      <c r="P5" s="227"/>
      <c r="Q5" s="227"/>
      <c r="R5" s="227"/>
      <c r="S5" s="227"/>
      <c r="T5" s="227"/>
      <c r="U5" s="227"/>
      <c r="V5" s="227"/>
      <c r="W5" s="2"/>
      <c r="X5" s="2"/>
      <c r="Y5" s="2"/>
      <c r="Z5" s="2"/>
    </row>
    <row r="6" spans="1:50" s="1" customFormat="1" ht="16.5" customHeight="1" x14ac:dyDescent="0.2">
      <c r="A6" s="421"/>
      <c r="B6" s="422"/>
      <c r="C6" s="422"/>
      <c r="D6" s="422"/>
      <c r="E6" s="422"/>
      <c r="F6" s="422"/>
      <c r="G6" s="422"/>
      <c r="H6" s="422"/>
      <c r="I6" s="422"/>
      <c r="J6" s="422"/>
      <c r="K6" s="422"/>
      <c r="L6" s="422"/>
      <c r="M6" s="422"/>
      <c r="N6" s="422"/>
      <c r="O6" s="422"/>
      <c r="P6" s="422"/>
      <c r="Q6" s="422"/>
      <c r="R6" s="422"/>
      <c r="S6" s="422"/>
      <c r="T6" s="422"/>
      <c r="U6" s="422"/>
      <c r="V6" s="423"/>
      <c r="W6" s="2"/>
      <c r="X6" s="2"/>
      <c r="Y6" s="2"/>
      <c r="Z6" s="2"/>
    </row>
    <row r="7" spans="1:50" s="8" customFormat="1" ht="16.5" customHeight="1" x14ac:dyDescent="0.2">
      <c r="A7" s="81"/>
      <c r="B7" s="228"/>
      <c r="C7" s="228"/>
      <c r="D7" s="228"/>
      <c r="E7" s="228"/>
      <c r="F7" s="228"/>
      <c r="G7" s="228"/>
      <c r="H7" s="228"/>
      <c r="J7" s="229"/>
      <c r="K7" s="229"/>
      <c r="L7" s="229"/>
      <c r="N7" s="228"/>
      <c r="O7" s="228"/>
      <c r="P7" s="228"/>
      <c r="Q7" s="228"/>
      <c r="R7" s="228"/>
      <c r="S7" s="228"/>
      <c r="T7" s="228"/>
      <c r="U7" s="228"/>
      <c r="V7" s="25"/>
      <c r="W7" s="26"/>
      <c r="X7" s="26"/>
      <c r="Y7" s="26"/>
      <c r="Z7" s="26"/>
    </row>
    <row r="8" spans="1:50" s="70" customFormat="1" ht="30.6" customHeight="1" x14ac:dyDescent="0.2">
      <c r="A8" s="397" t="s">
        <v>659</v>
      </c>
      <c r="B8" s="398"/>
      <c r="C8" s="398"/>
      <c r="D8" s="398"/>
      <c r="E8" s="226"/>
      <c r="F8" s="226"/>
      <c r="G8" s="398" t="s">
        <v>643</v>
      </c>
      <c r="H8" s="398"/>
      <c r="I8" s="398"/>
      <c r="J8" s="398"/>
      <c r="K8" s="398"/>
      <c r="M8" s="398" t="s">
        <v>910</v>
      </c>
      <c r="N8" s="398"/>
      <c r="O8" s="398"/>
      <c r="P8" s="398"/>
      <c r="Q8" s="398"/>
      <c r="T8" s="230"/>
      <c r="U8" s="230"/>
      <c r="V8" s="221"/>
      <c r="W8" s="71"/>
      <c r="X8" s="71"/>
      <c r="Y8" s="71"/>
      <c r="Z8" s="71"/>
      <c r="AB8" s="231"/>
      <c r="AC8" s="231"/>
    </row>
    <row r="9" spans="1:50" s="8" customFormat="1" ht="28.35" customHeight="1" x14ac:dyDescent="0.2">
      <c r="A9" s="21" t="s">
        <v>638</v>
      </c>
      <c r="B9" s="220" t="s">
        <v>841</v>
      </c>
      <c r="C9" s="220" t="s">
        <v>126</v>
      </c>
      <c r="D9" s="220" t="s">
        <v>1</v>
      </c>
      <c r="E9" s="228"/>
      <c r="F9" s="228"/>
      <c r="G9" s="424" t="s">
        <v>127</v>
      </c>
      <c r="H9" s="425"/>
      <c r="I9" s="77" t="s">
        <v>841</v>
      </c>
      <c r="J9" s="77" t="s">
        <v>126</v>
      </c>
      <c r="K9" s="77" t="s">
        <v>1</v>
      </c>
      <c r="M9" s="411" t="s">
        <v>123</v>
      </c>
      <c r="N9" s="411"/>
      <c r="O9" s="343" t="s">
        <v>124</v>
      </c>
      <c r="P9" s="228"/>
      <c r="Q9" s="228"/>
      <c r="R9" s="228"/>
      <c r="S9" s="228"/>
      <c r="T9" s="228"/>
      <c r="U9" s="26"/>
      <c r="V9" s="30"/>
      <c r="W9" s="26"/>
      <c r="X9" s="26"/>
      <c r="Y9" s="26"/>
      <c r="Z9" s="26"/>
      <c r="AA9" s="26"/>
      <c r="AB9" s="139"/>
      <c r="AC9" s="139"/>
    </row>
    <row r="10" spans="1:50" s="8" customFormat="1" ht="16.5" customHeight="1" thickBot="1" x14ac:dyDescent="0.25">
      <c r="A10" s="83" t="s">
        <v>1</v>
      </c>
      <c r="B10" s="114">
        <v>0</v>
      </c>
      <c r="C10" s="114">
        <f>SUM(C11:C14)</f>
        <v>23390</v>
      </c>
      <c r="D10" s="114">
        <f>SUM(D11:D14)</f>
        <v>23390</v>
      </c>
      <c r="E10" s="228"/>
      <c r="F10" s="228"/>
      <c r="G10" s="426" t="s">
        <v>842</v>
      </c>
      <c r="H10" s="426"/>
      <c r="I10" s="348">
        <v>50</v>
      </c>
      <c r="J10" s="348">
        <v>35.671579149713303</v>
      </c>
      <c r="K10" s="358">
        <v>35.672497196860498</v>
      </c>
      <c r="M10" s="414" t="s">
        <v>1</v>
      </c>
      <c r="N10" s="414"/>
      <c r="O10" s="344">
        <f>SUM(O11:O12)</f>
        <v>4171</v>
      </c>
      <c r="P10" s="228"/>
      <c r="Q10" s="228"/>
      <c r="R10" s="228"/>
      <c r="S10" s="228"/>
      <c r="T10" s="228"/>
      <c r="U10" s="232"/>
      <c r="V10" s="155"/>
      <c r="W10" s="232"/>
      <c r="X10" s="26"/>
      <c r="Y10" s="26"/>
      <c r="Z10" s="26"/>
      <c r="AA10" s="26"/>
      <c r="AB10" s="139"/>
      <c r="AC10" s="139"/>
    </row>
    <row r="11" spans="1:50" s="8" customFormat="1" ht="13.35" customHeight="1" thickTop="1" x14ac:dyDescent="0.2">
      <c r="A11" s="84" t="s">
        <v>133</v>
      </c>
      <c r="B11" s="347">
        <v>0</v>
      </c>
      <c r="C11" s="347">
        <v>9575</v>
      </c>
      <c r="D11" s="233">
        <f>SUM(B11:C11)</f>
        <v>9575</v>
      </c>
      <c r="E11" s="228"/>
      <c r="F11" s="228"/>
      <c r="G11" s="427"/>
      <c r="H11" s="427"/>
      <c r="I11" s="76"/>
      <c r="J11" s="76"/>
      <c r="K11" s="76"/>
      <c r="M11" s="417" t="s">
        <v>841</v>
      </c>
      <c r="N11" s="417"/>
      <c r="O11" s="349">
        <v>0</v>
      </c>
      <c r="P11" s="228"/>
      <c r="Q11" s="228"/>
      <c r="R11" s="228"/>
      <c r="S11" s="228"/>
      <c r="T11" s="228"/>
      <c r="U11" s="232"/>
      <c r="V11" s="155"/>
      <c r="W11" s="232"/>
      <c r="X11" s="26"/>
      <c r="Y11" s="26"/>
      <c r="Z11" s="26"/>
      <c r="AA11" s="26"/>
      <c r="AB11" s="139"/>
      <c r="AC11" s="139"/>
    </row>
    <row r="12" spans="1:50" s="8" customFormat="1" ht="13.35" customHeight="1" x14ac:dyDescent="0.2">
      <c r="A12" s="85" t="s">
        <v>134</v>
      </c>
      <c r="B12" s="347">
        <v>0</v>
      </c>
      <c r="C12" s="347">
        <v>10553</v>
      </c>
      <c r="D12" s="233">
        <f t="shared" ref="D12:D14" si="0">SUM(B12:C12)</f>
        <v>10553</v>
      </c>
      <c r="E12" s="228"/>
      <c r="F12" s="228"/>
      <c r="M12" s="393" t="s">
        <v>126</v>
      </c>
      <c r="N12" s="393"/>
      <c r="O12" s="350">
        <v>4171</v>
      </c>
      <c r="P12" s="228"/>
      <c r="Q12" s="228"/>
      <c r="R12" s="228"/>
      <c r="S12" s="228"/>
      <c r="T12" s="228"/>
      <c r="U12" s="232"/>
      <c r="V12" s="155"/>
      <c r="W12" s="232"/>
      <c r="X12" s="26"/>
      <c r="Y12" s="26"/>
      <c r="Z12" s="26"/>
      <c r="AA12" s="26"/>
      <c r="AB12" s="139"/>
      <c r="AC12" s="139"/>
    </row>
    <row r="13" spans="1:50" s="8" customFormat="1" ht="13.35" customHeight="1" x14ac:dyDescent="0.2">
      <c r="A13" s="85" t="s">
        <v>135</v>
      </c>
      <c r="B13" s="347">
        <v>0</v>
      </c>
      <c r="C13" s="347">
        <v>2269</v>
      </c>
      <c r="D13" s="233">
        <f t="shared" si="0"/>
        <v>2269</v>
      </c>
      <c r="E13" s="228"/>
      <c r="F13" s="228"/>
      <c r="G13" s="228"/>
      <c r="H13" s="228"/>
      <c r="I13" s="228"/>
      <c r="J13" s="228"/>
      <c r="K13" s="228"/>
      <c r="R13" s="228"/>
      <c r="S13" s="228"/>
      <c r="T13" s="228"/>
      <c r="U13" s="232"/>
      <c r="V13" s="155"/>
      <c r="W13" s="232"/>
      <c r="X13" s="26"/>
      <c r="Y13" s="26"/>
      <c r="Z13" s="26"/>
      <c r="AA13" s="26"/>
      <c r="AB13" s="139"/>
      <c r="AC13" s="139"/>
    </row>
    <row r="14" spans="1:50" s="8" customFormat="1" ht="13.35" customHeight="1" x14ac:dyDescent="0.2">
      <c r="A14" s="85" t="s">
        <v>0</v>
      </c>
      <c r="B14" s="347">
        <v>0</v>
      </c>
      <c r="C14" s="347">
        <v>993</v>
      </c>
      <c r="D14" s="233">
        <f t="shared" si="0"/>
        <v>993</v>
      </c>
      <c r="E14" s="228"/>
      <c r="F14" s="228"/>
      <c r="G14" s="228"/>
      <c r="H14" s="228"/>
      <c r="I14" s="228"/>
      <c r="J14" s="228"/>
      <c r="K14" s="228"/>
      <c r="L14" s="228"/>
      <c r="M14" s="228"/>
      <c r="N14" s="228"/>
      <c r="O14" s="228"/>
      <c r="P14" s="228"/>
      <c r="Q14" s="228"/>
      <c r="R14" s="228"/>
      <c r="S14" s="228"/>
      <c r="T14" s="228"/>
      <c r="U14" s="232"/>
      <c r="V14" s="155"/>
      <c r="W14" s="232"/>
      <c r="X14" s="26"/>
      <c r="Y14" s="26"/>
      <c r="Z14" s="26"/>
      <c r="AA14" s="26"/>
      <c r="AB14" s="139"/>
      <c r="AC14" s="139"/>
    </row>
    <row r="15" spans="1:50" s="8" customFormat="1" ht="16.5" customHeight="1" x14ac:dyDescent="0.2">
      <c r="A15" s="86"/>
      <c r="B15" s="28"/>
      <c r="C15" s="28"/>
      <c r="D15" s="28"/>
      <c r="E15" s="28"/>
      <c r="F15" s="28"/>
      <c r="G15" s="228"/>
      <c r="H15" s="228"/>
      <c r="I15" s="228"/>
      <c r="J15" s="228"/>
      <c r="K15" s="228"/>
      <c r="L15" s="228"/>
      <c r="M15" s="228"/>
      <c r="N15" s="228"/>
      <c r="O15" s="228"/>
      <c r="P15" s="228"/>
      <c r="Q15" s="228"/>
      <c r="R15" s="228"/>
      <c r="S15" s="228"/>
      <c r="T15" s="228"/>
      <c r="U15" s="228"/>
      <c r="V15" s="25"/>
      <c r="W15" s="26"/>
      <c r="X15" s="26"/>
      <c r="Y15" s="26"/>
      <c r="Z15" s="26"/>
      <c r="AA15" s="26"/>
      <c r="AB15" s="139"/>
      <c r="AC15" s="139"/>
      <c r="AK15" s="139"/>
      <c r="AL15" s="139"/>
    </row>
    <row r="16" spans="1:50" s="8" customFormat="1" ht="16.5" customHeight="1" x14ac:dyDescent="0.2">
      <c r="A16" s="394"/>
      <c r="B16" s="395"/>
      <c r="C16" s="395"/>
      <c r="D16" s="395"/>
      <c r="E16" s="395"/>
      <c r="F16" s="395"/>
      <c r="G16" s="395"/>
      <c r="H16" s="395"/>
      <c r="I16" s="395"/>
      <c r="J16" s="395"/>
      <c r="K16" s="395"/>
      <c r="L16" s="395"/>
      <c r="M16" s="395"/>
      <c r="N16" s="395"/>
      <c r="O16" s="395"/>
      <c r="P16" s="395"/>
      <c r="Q16" s="395"/>
      <c r="R16" s="395"/>
      <c r="S16" s="395"/>
      <c r="T16" s="395"/>
      <c r="U16" s="395"/>
      <c r="V16" s="396"/>
      <c r="W16" s="26"/>
      <c r="X16" s="139"/>
      <c r="Y16" s="26"/>
      <c r="Z16" s="26"/>
      <c r="AK16" s="139"/>
    </row>
    <row r="17" spans="1:38" s="8" customFormat="1" ht="16.5" customHeight="1" x14ac:dyDescent="0.2">
      <c r="A17" s="81"/>
      <c r="B17" s="228"/>
      <c r="C17" s="228"/>
      <c r="D17" s="228"/>
      <c r="E17" s="228"/>
      <c r="F17" s="228"/>
      <c r="G17" s="228"/>
      <c r="H17" s="228"/>
      <c r="I17" s="228"/>
      <c r="J17" s="228"/>
      <c r="K17" s="228"/>
      <c r="L17" s="228"/>
      <c r="M17" s="228"/>
      <c r="N17" s="228"/>
      <c r="O17" s="228"/>
      <c r="P17" s="228"/>
      <c r="Q17" s="228"/>
      <c r="R17" s="228"/>
      <c r="S17" s="228"/>
      <c r="T17" s="228"/>
      <c r="U17" s="228"/>
      <c r="V17" s="25"/>
      <c r="W17" s="26"/>
      <c r="X17" s="26"/>
      <c r="Y17" s="26"/>
      <c r="Z17" s="26"/>
      <c r="AF17" s="139"/>
      <c r="AK17" s="139"/>
    </row>
    <row r="18" spans="1:38" s="9" customFormat="1" ht="27.6" customHeight="1" x14ac:dyDescent="0.2">
      <c r="A18" s="397" t="s">
        <v>660</v>
      </c>
      <c r="B18" s="398"/>
      <c r="C18" s="398"/>
      <c r="D18" s="398"/>
      <c r="E18" s="398"/>
      <c r="F18" s="398"/>
      <c r="I18" s="406" t="s">
        <v>843</v>
      </c>
      <c r="J18" s="406"/>
      <c r="K18" s="406"/>
      <c r="L18" s="406"/>
      <c r="M18" s="406"/>
      <c r="N18" s="406"/>
      <c r="O18" s="406"/>
      <c r="P18" s="406"/>
      <c r="Q18" s="406"/>
      <c r="R18" s="406"/>
      <c r="S18" s="406"/>
      <c r="T18" s="406"/>
      <c r="U18" s="406"/>
      <c r="V18" s="428"/>
      <c r="W18" s="29"/>
      <c r="X18" s="29"/>
      <c r="Y18" s="29"/>
      <c r="AE18" s="8"/>
      <c r="AF18" s="139"/>
      <c r="AG18" s="8"/>
      <c r="AH18" s="8"/>
      <c r="AI18" s="8"/>
      <c r="AJ18" s="8"/>
      <c r="AK18" s="8"/>
      <c r="AL18" s="139"/>
    </row>
    <row r="19" spans="1:38" s="1" customFormat="1" ht="28.7" customHeight="1" x14ac:dyDescent="0.2">
      <c r="A19" s="220" t="s">
        <v>129</v>
      </c>
      <c r="B19" s="220" t="s">
        <v>83</v>
      </c>
      <c r="C19" s="220" t="s">
        <v>130</v>
      </c>
      <c r="D19" s="220" t="s">
        <v>65</v>
      </c>
      <c r="E19" s="220" t="s">
        <v>131</v>
      </c>
      <c r="F19" s="220" t="s">
        <v>1</v>
      </c>
      <c r="I19" s="220" t="s">
        <v>136</v>
      </c>
      <c r="J19" s="220" t="s">
        <v>137</v>
      </c>
      <c r="K19" s="220" t="s">
        <v>138</v>
      </c>
      <c r="L19" s="220" t="s">
        <v>139</v>
      </c>
      <c r="M19" s="220" t="s">
        <v>140</v>
      </c>
      <c r="N19" s="220" t="s">
        <v>141</v>
      </c>
      <c r="O19" s="220" t="s">
        <v>142</v>
      </c>
      <c r="P19" s="220" t="s">
        <v>143</v>
      </c>
      <c r="Q19" s="220" t="s">
        <v>144</v>
      </c>
      <c r="R19" s="220" t="s">
        <v>145</v>
      </c>
      <c r="S19" s="220" t="s">
        <v>147</v>
      </c>
      <c r="T19" s="220" t="s">
        <v>148</v>
      </c>
      <c r="U19" s="220" t="s">
        <v>149</v>
      </c>
      <c r="V19" s="220" t="s">
        <v>1</v>
      </c>
      <c r="W19" s="31"/>
      <c r="X19" s="151"/>
      <c r="Y19" s="151"/>
      <c r="Z19" s="234"/>
      <c r="AA19" s="235"/>
      <c r="AB19" s="146"/>
      <c r="AC19" s="146"/>
      <c r="AD19" s="146"/>
      <c r="AE19" s="154"/>
      <c r="AF19" s="146"/>
      <c r="AG19" s="146"/>
      <c r="AH19" s="146"/>
      <c r="AI19" s="146"/>
      <c r="AJ19" s="146"/>
      <c r="AK19" s="146"/>
    </row>
    <row r="20" spans="1:38" s="1" customFormat="1" ht="18" customHeight="1" thickBot="1" x14ac:dyDescent="0.25">
      <c r="A20" s="83" t="s">
        <v>1</v>
      </c>
      <c r="B20" s="114">
        <f>SUM(B21:B23)</f>
        <v>6559</v>
      </c>
      <c r="C20" s="103">
        <f>IF(ISERROR(B20/F20),0,B20/F20)</f>
        <v>0.2804189824711415</v>
      </c>
      <c r="D20" s="114">
        <f>SUM(D21:D23)</f>
        <v>16831</v>
      </c>
      <c r="E20" s="103">
        <f>IF(ISERROR(D20/F20),0,D20/F20)</f>
        <v>0.7195810175288585</v>
      </c>
      <c r="F20" s="114">
        <f>B20+D20</f>
        <v>23390</v>
      </c>
      <c r="I20" s="22" t="s">
        <v>1</v>
      </c>
      <c r="J20" s="124">
        <f>SUM(J21:J22)</f>
        <v>28670</v>
      </c>
      <c r="K20" s="125">
        <f t="shared" ref="K20:U20" si="1">SUM(K21:K22)</f>
        <v>30327</v>
      </c>
      <c r="L20" s="124">
        <f t="shared" si="1"/>
        <v>30423</v>
      </c>
      <c r="M20" s="124">
        <f t="shared" si="1"/>
        <v>25598</v>
      </c>
      <c r="N20" s="124">
        <f t="shared" si="1"/>
        <v>25632</v>
      </c>
      <c r="O20" s="124">
        <f t="shared" si="1"/>
        <v>31040</v>
      </c>
      <c r="P20" s="124">
        <f t="shared" si="1"/>
        <v>25404</v>
      </c>
      <c r="Q20" s="124">
        <f t="shared" si="1"/>
        <v>26135</v>
      </c>
      <c r="R20" s="124">
        <f t="shared" si="1"/>
        <v>21486</v>
      </c>
      <c r="S20" s="124">
        <f t="shared" si="1"/>
        <v>21209</v>
      </c>
      <c r="T20" s="124">
        <f t="shared" si="1"/>
        <v>0</v>
      </c>
      <c r="U20" s="124">
        <f t="shared" si="1"/>
        <v>0</v>
      </c>
      <c r="V20" s="109">
        <f>SUM(J20:U20)</f>
        <v>265924</v>
      </c>
      <c r="W20" s="31"/>
      <c r="X20" s="31"/>
      <c r="Y20" s="151"/>
      <c r="Z20" s="151"/>
      <c r="AA20" s="146"/>
      <c r="AB20" s="146"/>
      <c r="AC20" s="146"/>
      <c r="AD20" s="146"/>
      <c r="AE20" s="154"/>
      <c r="AF20" s="146"/>
      <c r="AG20" s="146"/>
    </row>
    <row r="21" spans="1:38" s="1" customFormat="1" ht="15" customHeight="1" thickTop="1" x14ac:dyDescent="0.2">
      <c r="A21" s="84" t="s">
        <v>69</v>
      </c>
      <c r="B21" s="351">
        <v>4784</v>
      </c>
      <c r="C21" s="101">
        <f t="shared" ref="C21:C23" si="2">IF(ISERROR(B21/F21),0,B21/F21)</f>
        <v>0.85200356188780058</v>
      </c>
      <c r="D21" s="351">
        <v>831</v>
      </c>
      <c r="E21" s="101">
        <f t="shared" ref="E21:E23" si="3">IF(ISERROR(D21/F21),0,D21/F21)</f>
        <v>0.14799643811219945</v>
      </c>
      <c r="F21" s="224">
        <f t="shared" ref="F21:F23" si="4">B21+D21</f>
        <v>5615</v>
      </c>
      <c r="I21" s="224" t="s">
        <v>65</v>
      </c>
      <c r="J21" s="353">
        <v>24342</v>
      </c>
      <c r="K21" s="353">
        <v>26119</v>
      </c>
      <c r="L21" s="353">
        <v>26748</v>
      </c>
      <c r="M21" s="353">
        <v>22123</v>
      </c>
      <c r="N21" s="353">
        <v>21906</v>
      </c>
      <c r="O21" s="353">
        <v>25813</v>
      </c>
      <c r="P21" s="353">
        <v>20308</v>
      </c>
      <c r="Q21" s="353">
        <v>20945</v>
      </c>
      <c r="R21" s="353">
        <v>16444</v>
      </c>
      <c r="S21" s="353">
        <v>15879</v>
      </c>
      <c r="T21" s="353">
        <v>0</v>
      </c>
      <c r="U21" s="353">
        <v>0</v>
      </c>
      <c r="V21" s="108">
        <f t="shared" ref="V21:V22" si="5">SUM(J21:U21)</f>
        <v>220627</v>
      </c>
      <c r="W21" s="31"/>
      <c r="X21" s="178"/>
      <c r="Y21" s="178"/>
      <c r="Z21" s="151"/>
      <c r="AA21" s="146"/>
      <c r="AB21" s="154"/>
      <c r="AC21" s="154"/>
      <c r="AD21" s="154"/>
      <c r="AE21" s="154"/>
      <c r="AF21" s="154"/>
      <c r="AG21" s="154"/>
      <c r="AH21" s="154"/>
      <c r="AI21" s="154"/>
      <c r="AJ21" s="154"/>
      <c r="AK21" s="154"/>
      <c r="AL21" s="154"/>
    </row>
    <row r="22" spans="1:38" s="1" customFormat="1" ht="15" customHeight="1" x14ac:dyDescent="0.2">
      <c r="A22" s="85" t="s">
        <v>102</v>
      </c>
      <c r="B22" s="352">
        <v>1324</v>
      </c>
      <c r="C22" s="102">
        <f t="shared" si="2"/>
        <v>0.82440846824408465</v>
      </c>
      <c r="D22" s="352">
        <v>282</v>
      </c>
      <c r="E22" s="102">
        <f t="shared" si="3"/>
        <v>0.17559153175591533</v>
      </c>
      <c r="F22" s="225">
        <f t="shared" si="4"/>
        <v>1606</v>
      </c>
      <c r="I22" s="225" t="s">
        <v>657</v>
      </c>
      <c r="J22" s="354">
        <v>4328</v>
      </c>
      <c r="K22" s="354">
        <v>4208</v>
      </c>
      <c r="L22" s="354">
        <v>3675</v>
      </c>
      <c r="M22" s="354">
        <v>3475</v>
      </c>
      <c r="N22" s="354">
        <v>3726</v>
      </c>
      <c r="O22" s="354">
        <v>5227</v>
      </c>
      <c r="P22" s="354">
        <v>5096</v>
      </c>
      <c r="Q22" s="354">
        <v>5190</v>
      </c>
      <c r="R22" s="354">
        <v>5042</v>
      </c>
      <c r="S22" s="354">
        <v>5330</v>
      </c>
      <c r="T22" s="354">
        <v>0</v>
      </c>
      <c r="U22" s="354">
        <v>0</v>
      </c>
      <c r="V22" s="175">
        <f t="shared" si="5"/>
        <v>45297</v>
      </c>
      <c r="W22" s="31"/>
      <c r="X22" s="178"/>
      <c r="Y22" s="178"/>
      <c r="Z22" s="178"/>
      <c r="AA22" s="154"/>
      <c r="AB22" s="154"/>
      <c r="AC22" s="154"/>
      <c r="AD22" s="154"/>
      <c r="AE22" s="154"/>
      <c r="AF22" s="154"/>
      <c r="AG22" s="154"/>
      <c r="AH22" s="154"/>
      <c r="AI22" s="154"/>
      <c r="AJ22" s="154"/>
      <c r="AK22" s="154"/>
      <c r="AL22" s="154"/>
    </row>
    <row r="23" spans="1:38" s="1" customFormat="1" ht="15" customHeight="1" x14ac:dyDescent="0.2">
      <c r="A23" s="85" t="s">
        <v>132</v>
      </c>
      <c r="B23" s="352">
        <v>451</v>
      </c>
      <c r="C23" s="102">
        <f t="shared" si="2"/>
        <v>2.7892881439792194E-2</v>
      </c>
      <c r="D23" s="352">
        <v>15718</v>
      </c>
      <c r="E23" s="102">
        <f t="shared" si="3"/>
        <v>0.97210711856020782</v>
      </c>
      <c r="F23" s="225">
        <f t="shared" si="4"/>
        <v>16169</v>
      </c>
      <c r="T23" s="26"/>
      <c r="U23" s="26"/>
      <c r="V23" s="30"/>
      <c r="W23" s="31"/>
      <c r="X23" s="178"/>
      <c r="Y23" s="178"/>
      <c r="Z23" s="178"/>
      <c r="AA23" s="154"/>
      <c r="AB23" s="154"/>
      <c r="AC23" s="154"/>
      <c r="AD23" s="154"/>
      <c r="AE23" s="154"/>
      <c r="AF23" s="154"/>
      <c r="AG23" s="154"/>
      <c r="AH23" s="154"/>
      <c r="AI23" s="154"/>
      <c r="AJ23" s="154"/>
      <c r="AK23" s="154"/>
      <c r="AL23" s="154"/>
    </row>
    <row r="24" spans="1:38" s="1" customFormat="1" ht="12" x14ac:dyDescent="0.2">
      <c r="A24" s="88"/>
      <c r="T24" s="26"/>
      <c r="U24" s="26"/>
      <c r="V24" s="30"/>
      <c r="W24" s="31"/>
      <c r="X24" s="31"/>
      <c r="Y24" s="178"/>
      <c r="Z24" s="178"/>
      <c r="AA24" s="154"/>
      <c r="AB24" s="154"/>
      <c r="AC24" s="154"/>
      <c r="AD24" s="154"/>
      <c r="AE24" s="154"/>
      <c r="AF24" s="154"/>
      <c r="AG24" s="154"/>
      <c r="AH24" s="154"/>
      <c r="AK24" s="154"/>
      <c r="AL24" s="154"/>
    </row>
    <row r="25" spans="1:38" s="8" customFormat="1" ht="16.5" customHeight="1" x14ac:dyDescent="0.2">
      <c r="A25" s="394"/>
      <c r="B25" s="395"/>
      <c r="C25" s="395"/>
      <c r="D25" s="395"/>
      <c r="E25" s="395"/>
      <c r="F25" s="395"/>
      <c r="G25" s="395"/>
      <c r="H25" s="395"/>
      <c r="I25" s="395"/>
      <c r="J25" s="395"/>
      <c r="K25" s="395"/>
      <c r="L25" s="395"/>
      <c r="M25" s="395"/>
      <c r="N25" s="395"/>
      <c r="O25" s="395"/>
      <c r="P25" s="395"/>
      <c r="Q25" s="395"/>
      <c r="R25" s="395"/>
      <c r="S25" s="395"/>
      <c r="T25" s="395"/>
      <c r="U25" s="395"/>
      <c r="V25" s="396"/>
      <c r="W25" s="26"/>
      <c r="X25" s="26"/>
      <c r="Y25" s="26"/>
      <c r="Z25" s="232"/>
      <c r="AA25" s="139"/>
      <c r="AB25" s="139"/>
      <c r="AC25" s="139"/>
      <c r="AD25" s="139"/>
      <c r="AE25" s="139"/>
      <c r="AF25" s="139"/>
      <c r="AG25" s="139"/>
    </row>
    <row r="26" spans="1:38" s="1" customFormat="1" ht="12" x14ac:dyDescent="0.2">
      <c r="A26" s="88"/>
      <c r="T26" s="26"/>
      <c r="U26" s="26"/>
      <c r="V26" s="30"/>
      <c r="W26" s="31"/>
      <c r="X26" s="31"/>
      <c r="Y26" s="31"/>
      <c r="Z26" s="178"/>
      <c r="AA26" s="154"/>
      <c r="AB26" s="154"/>
      <c r="AC26" s="154"/>
      <c r="AG26" s="154"/>
    </row>
    <row r="27" spans="1:38" s="8" customFormat="1" ht="21.6" customHeight="1" x14ac:dyDescent="0.2">
      <c r="A27" s="409" t="s">
        <v>844</v>
      </c>
      <c r="B27" s="410"/>
      <c r="C27" s="410"/>
      <c r="D27" s="410"/>
      <c r="E27" s="410"/>
      <c r="F27" s="236"/>
      <c r="H27" s="410" t="s">
        <v>845</v>
      </c>
      <c r="I27" s="410"/>
      <c r="J27" s="410"/>
      <c r="K27" s="410"/>
      <c r="L27" s="410"/>
      <c r="M27" s="236"/>
      <c r="N27" s="410" t="s">
        <v>846</v>
      </c>
      <c r="O27" s="410"/>
      <c r="P27" s="410"/>
      <c r="Q27" s="410"/>
      <c r="R27" s="410"/>
      <c r="S27" s="236"/>
      <c r="V27" s="237"/>
      <c r="W27" s="238"/>
      <c r="X27" s="239"/>
      <c r="Y27" s="239"/>
      <c r="Z27" s="239"/>
      <c r="AA27" s="150"/>
      <c r="AB27" s="150"/>
      <c r="AC27" s="150"/>
      <c r="AD27" s="150"/>
      <c r="AE27" s="139"/>
      <c r="AF27" s="139"/>
      <c r="AG27" s="139"/>
      <c r="AH27" s="150"/>
      <c r="AI27" s="150"/>
    </row>
    <row r="28" spans="1:38" s="1" customFormat="1" ht="37.5" customHeight="1" x14ac:dyDescent="0.2">
      <c r="A28" s="321" t="s">
        <v>151</v>
      </c>
      <c r="B28" s="220" t="s">
        <v>69</v>
      </c>
      <c r="C28" s="220" t="s">
        <v>102</v>
      </c>
      <c r="D28" s="220" t="s">
        <v>132</v>
      </c>
      <c r="E28" s="220" t="s">
        <v>1</v>
      </c>
      <c r="H28" s="411" t="s">
        <v>151</v>
      </c>
      <c r="I28" s="411"/>
      <c r="J28" s="343" t="s">
        <v>1</v>
      </c>
      <c r="K28" s="26"/>
      <c r="L28" s="26"/>
      <c r="M28" s="26"/>
      <c r="N28" s="412"/>
      <c r="O28" s="413"/>
      <c r="P28" s="346" t="s">
        <v>146</v>
      </c>
      <c r="U28" s="26"/>
      <c r="V28" s="89"/>
      <c r="W28" s="31"/>
      <c r="X28" s="31"/>
      <c r="Y28" s="31"/>
      <c r="Z28" s="154"/>
      <c r="AD28" s="154"/>
      <c r="AE28" s="154"/>
      <c r="AF28" s="154"/>
      <c r="AG28" s="154"/>
    </row>
    <row r="29" spans="1:38" s="1" customFormat="1" ht="15" customHeight="1" thickBot="1" x14ac:dyDescent="0.25">
      <c r="A29" s="83" t="s">
        <v>1</v>
      </c>
      <c r="B29" s="114">
        <f>SUM(B30:B31)</f>
        <v>33409</v>
      </c>
      <c r="C29" s="114">
        <f t="shared" ref="C29:D29" si="6">SUM(C30:C31)</f>
        <v>8993</v>
      </c>
      <c r="D29" s="114">
        <f t="shared" si="6"/>
        <v>223522</v>
      </c>
      <c r="E29" s="125">
        <f>SUM(B29:D29)</f>
        <v>265924</v>
      </c>
      <c r="H29" s="414" t="s">
        <v>1</v>
      </c>
      <c r="I29" s="414"/>
      <c r="J29" s="345">
        <f>SUM(J30:J31)</f>
        <v>220008</v>
      </c>
      <c r="K29" s="26"/>
      <c r="L29" s="26"/>
      <c r="M29" s="26"/>
      <c r="N29" s="415" t="s">
        <v>1</v>
      </c>
      <c r="O29" s="416"/>
      <c r="P29" s="359">
        <v>54640</v>
      </c>
      <c r="U29" s="232"/>
      <c r="V29" s="177"/>
      <c r="W29" s="31"/>
      <c r="X29" s="178"/>
      <c r="Y29" s="178"/>
      <c r="Z29" s="154"/>
      <c r="AA29" s="154"/>
      <c r="AB29" s="154"/>
      <c r="AC29" s="154"/>
      <c r="AD29" s="154"/>
      <c r="AE29" s="154"/>
      <c r="AF29" s="154"/>
      <c r="AG29" s="154"/>
      <c r="AH29" s="154"/>
      <c r="AI29" s="154"/>
      <c r="AJ29" s="154"/>
    </row>
    <row r="30" spans="1:38" s="1" customFormat="1" ht="15" customHeight="1" thickTop="1" x14ac:dyDescent="0.2">
      <c r="A30" s="84" t="s">
        <v>841</v>
      </c>
      <c r="B30" s="351">
        <v>54</v>
      </c>
      <c r="C30" s="351">
        <v>23</v>
      </c>
      <c r="D30" s="351">
        <v>17037</v>
      </c>
      <c r="E30" s="224">
        <f>SUM(B30:D30)</f>
        <v>17114</v>
      </c>
      <c r="F30" s="8"/>
      <c r="G30" s="8"/>
      <c r="H30" s="417" t="s">
        <v>841</v>
      </c>
      <c r="I30" s="417"/>
      <c r="J30" s="349">
        <v>26680</v>
      </c>
      <c r="K30" s="26"/>
      <c r="L30" s="26"/>
      <c r="M30" s="26"/>
      <c r="N30" s="418" t="s">
        <v>847</v>
      </c>
      <c r="O30" s="419"/>
      <c r="P30" s="349">
        <v>185</v>
      </c>
      <c r="U30" s="232"/>
      <c r="V30" s="177"/>
      <c r="W30" s="31"/>
      <c r="X30" s="178"/>
      <c r="Y30" s="178"/>
      <c r="Z30" s="154"/>
      <c r="AA30" s="154"/>
      <c r="AB30" s="154"/>
      <c r="AC30" s="154"/>
      <c r="AD30" s="154"/>
      <c r="AE30" s="154"/>
      <c r="AF30" s="154"/>
      <c r="AG30" s="154"/>
      <c r="AH30" s="154"/>
      <c r="AI30" s="154"/>
      <c r="AJ30" s="154"/>
    </row>
    <row r="31" spans="1:38" s="1" customFormat="1" ht="14.45" customHeight="1" x14ac:dyDescent="0.2">
      <c r="A31" s="85" t="s">
        <v>126</v>
      </c>
      <c r="B31" s="352">
        <v>33355</v>
      </c>
      <c r="C31" s="352">
        <v>8970</v>
      </c>
      <c r="D31" s="352">
        <v>206485</v>
      </c>
      <c r="E31" s="224">
        <f>SUM(B31:D31)</f>
        <v>248810</v>
      </c>
      <c r="F31" s="8"/>
      <c r="G31" s="8"/>
      <c r="H31" s="393" t="s">
        <v>126</v>
      </c>
      <c r="I31" s="393"/>
      <c r="J31" s="350">
        <v>193328</v>
      </c>
      <c r="K31" s="26"/>
      <c r="L31" s="26"/>
      <c r="M31" s="26"/>
      <c r="N31" s="26"/>
      <c r="O31" s="26"/>
      <c r="P31" s="26"/>
      <c r="Q31" s="26"/>
      <c r="R31" s="26"/>
      <c r="U31" s="232"/>
      <c r="V31" s="177"/>
      <c r="W31" s="31"/>
      <c r="X31" s="178"/>
      <c r="Y31" s="178"/>
      <c r="Z31" s="154"/>
      <c r="AA31" s="154"/>
      <c r="AB31" s="154"/>
      <c r="AC31" s="154"/>
      <c r="AD31" s="154"/>
      <c r="AE31" s="154"/>
      <c r="AF31" s="154"/>
      <c r="AG31" s="154"/>
      <c r="AH31" s="154"/>
      <c r="AI31" s="154"/>
      <c r="AJ31" s="154"/>
    </row>
    <row r="32" spans="1:38" s="1" customFormat="1" ht="12" x14ac:dyDescent="0.2">
      <c r="A32" s="88"/>
      <c r="F32" s="8"/>
      <c r="G32" s="8"/>
      <c r="H32" s="8"/>
      <c r="K32" s="8"/>
      <c r="L32" s="26"/>
      <c r="M32" s="26"/>
      <c r="N32" s="26"/>
      <c r="O32" s="26"/>
      <c r="P32" s="26"/>
      <c r="Q32" s="26"/>
      <c r="R32" s="26"/>
      <c r="S32" s="26"/>
      <c r="T32" s="26"/>
      <c r="U32" s="232"/>
      <c r="V32" s="30"/>
      <c r="W32" s="31"/>
      <c r="X32" s="178"/>
      <c r="Y32" s="178"/>
      <c r="Z32" s="178"/>
      <c r="AA32" s="154"/>
      <c r="AB32" s="154"/>
      <c r="AC32" s="154"/>
      <c r="AD32" s="154"/>
      <c r="AE32" s="154"/>
      <c r="AF32" s="154"/>
      <c r="AG32" s="154"/>
    </row>
    <row r="33" spans="1:45" s="8" customFormat="1" ht="16.5" customHeight="1" x14ac:dyDescent="0.2">
      <c r="A33" s="394"/>
      <c r="B33" s="395"/>
      <c r="C33" s="395"/>
      <c r="D33" s="395"/>
      <c r="E33" s="395"/>
      <c r="F33" s="395"/>
      <c r="G33" s="395"/>
      <c r="H33" s="395"/>
      <c r="I33" s="395"/>
      <c r="J33" s="395"/>
      <c r="K33" s="395"/>
      <c r="L33" s="395"/>
      <c r="M33" s="395"/>
      <c r="N33" s="395"/>
      <c r="O33" s="395"/>
      <c r="P33" s="395"/>
      <c r="Q33" s="395"/>
      <c r="R33" s="395"/>
      <c r="S33" s="395"/>
      <c r="T33" s="395"/>
      <c r="U33" s="395"/>
      <c r="V33" s="396"/>
      <c r="W33" s="26"/>
      <c r="X33" s="26"/>
      <c r="Y33" s="26"/>
      <c r="Z33" s="232"/>
      <c r="AA33" s="139"/>
      <c r="AB33" s="139"/>
      <c r="AC33" s="139"/>
      <c r="AD33" s="139"/>
      <c r="AE33" s="139"/>
      <c r="AF33" s="139"/>
      <c r="AG33" s="139"/>
    </row>
    <row r="34" spans="1:45" s="1" customFormat="1" ht="12" x14ac:dyDescent="0.2">
      <c r="A34" s="88"/>
      <c r="F34" s="8"/>
      <c r="G34" s="8"/>
      <c r="H34" s="8"/>
      <c r="I34" s="154"/>
      <c r="K34" s="8"/>
      <c r="L34" s="26"/>
      <c r="M34" s="26"/>
      <c r="N34" s="26"/>
      <c r="O34" s="26"/>
      <c r="P34" s="26"/>
      <c r="Q34" s="26"/>
      <c r="R34" s="26"/>
      <c r="S34" s="26"/>
      <c r="T34" s="26"/>
      <c r="U34" s="26"/>
      <c r="V34" s="240"/>
      <c r="W34" s="31"/>
      <c r="X34" s="31"/>
      <c r="Y34" s="31"/>
      <c r="Z34" s="178"/>
      <c r="AA34" s="154"/>
      <c r="AB34" s="154"/>
      <c r="AC34" s="154"/>
      <c r="AD34" s="154"/>
      <c r="AE34" s="154"/>
    </row>
    <row r="35" spans="1:45" s="1" customFormat="1" ht="12" x14ac:dyDescent="0.2">
      <c r="A35" s="88"/>
      <c r="F35" s="8"/>
      <c r="G35" s="8"/>
      <c r="H35" s="8"/>
      <c r="I35" s="146"/>
      <c r="J35" s="146"/>
      <c r="K35" s="150"/>
      <c r="L35" s="241"/>
      <c r="M35" s="241"/>
      <c r="N35" s="241"/>
      <c r="O35" s="241"/>
      <c r="P35" s="241"/>
      <c r="Q35" s="241"/>
      <c r="R35" s="241"/>
      <c r="S35" s="241"/>
      <c r="T35" s="26"/>
      <c r="U35" s="26"/>
      <c r="V35" s="30"/>
      <c r="W35" s="31"/>
      <c r="X35" s="31"/>
      <c r="Y35" s="31"/>
      <c r="Z35" s="178"/>
      <c r="AB35" s="154"/>
      <c r="AC35" s="154"/>
      <c r="AE35" s="154"/>
    </row>
    <row r="36" spans="1:45" s="1" customFormat="1" ht="22.5" customHeight="1" x14ac:dyDescent="0.2">
      <c r="A36" s="397" t="s">
        <v>848</v>
      </c>
      <c r="B36" s="398"/>
      <c r="C36" s="398"/>
      <c r="D36" s="398"/>
      <c r="E36" s="398"/>
      <c r="F36" s="236"/>
      <c r="G36" s="8"/>
      <c r="H36" s="8"/>
      <c r="I36" s="8"/>
      <c r="J36" s="8"/>
      <c r="K36" s="8"/>
      <c r="L36" s="8"/>
      <c r="M36" s="8"/>
      <c r="N36" s="8"/>
      <c r="O36" s="8"/>
      <c r="P36" s="8"/>
      <c r="Q36" s="8"/>
      <c r="R36" s="139"/>
      <c r="S36" s="8"/>
      <c r="T36" s="8"/>
      <c r="U36" s="8"/>
      <c r="V36" s="242"/>
      <c r="W36" s="31"/>
      <c r="X36" s="31"/>
      <c r="Y36" s="31"/>
      <c r="Z36" s="178"/>
      <c r="AB36" s="154"/>
      <c r="AC36" s="154"/>
      <c r="AE36" s="154"/>
    </row>
    <row r="37" spans="1:45" s="1" customFormat="1" ht="38.450000000000003" customHeight="1" x14ac:dyDescent="0.2">
      <c r="A37" s="90" t="s">
        <v>150</v>
      </c>
      <c r="B37" s="220" t="s">
        <v>129</v>
      </c>
      <c r="C37" s="220" t="s">
        <v>137</v>
      </c>
      <c r="D37" s="220" t="s">
        <v>138</v>
      </c>
      <c r="E37" s="220" t="s">
        <v>139</v>
      </c>
      <c r="F37" s="220" t="s">
        <v>140</v>
      </c>
      <c r="G37" s="220" t="s">
        <v>141</v>
      </c>
      <c r="H37" s="220" t="s">
        <v>142</v>
      </c>
      <c r="I37" s="220" t="s">
        <v>143</v>
      </c>
      <c r="J37" s="220" t="s">
        <v>144</v>
      </c>
      <c r="K37" s="220" t="s">
        <v>145</v>
      </c>
      <c r="L37" s="220" t="s">
        <v>147</v>
      </c>
      <c r="M37" s="220" t="s">
        <v>148</v>
      </c>
      <c r="N37" s="220" t="s">
        <v>149</v>
      </c>
      <c r="O37" s="220" t="s">
        <v>1</v>
      </c>
      <c r="P37" s="8"/>
      <c r="Q37" s="8"/>
      <c r="R37" s="139"/>
      <c r="S37" s="8"/>
      <c r="T37" s="8"/>
      <c r="U37" s="8"/>
      <c r="V37" s="242"/>
      <c r="W37" s="8"/>
      <c r="X37" s="8"/>
      <c r="Y37" s="8"/>
      <c r="Z37" s="8"/>
      <c r="AA37" s="8"/>
      <c r="AB37" s="8"/>
      <c r="AC37" s="8"/>
      <c r="AD37" s="31"/>
      <c r="AE37" s="31"/>
      <c r="AI37" s="154"/>
      <c r="AJ37" s="154"/>
      <c r="AL37" s="154"/>
    </row>
    <row r="38" spans="1:45" s="1" customFormat="1" ht="15.75" customHeight="1" thickBot="1" x14ac:dyDescent="0.25">
      <c r="A38" s="243" t="s">
        <v>1</v>
      </c>
      <c r="B38" s="114"/>
      <c r="C38" s="307">
        <f>SUM(C43,C47,C51,C55,C59)</f>
        <v>21772</v>
      </c>
      <c r="D38" s="307">
        <f t="shared" ref="D38:N38" si="7">SUM(D43,D47,D51,D55,D59)</f>
        <v>27524</v>
      </c>
      <c r="E38" s="307">
        <f t="shared" si="7"/>
        <v>28006</v>
      </c>
      <c r="F38" s="307">
        <f t="shared" si="7"/>
        <v>23964</v>
      </c>
      <c r="G38" s="307">
        <f t="shared" si="7"/>
        <v>24921</v>
      </c>
      <c r="H38" s="307">
        <f t="shared" si="7"/>
        <v>24968</v>
      </c>
      <c r="I38" s="307">
        <f t="shared" si="7"/>
        <v>18466</v>
      </c>
      <c r="J38" s="307">
        <f t="shared" si="7"/>
        <v>16701</v>
      </c>
      <c r="K38" s="307">
        <f t="shared" si="7"/>
        <v>18321</v>
      </c>
      <c r="L38" s="307">
        <f t="shared" si="7"/>
        <v>15365</v>
      </c>
      <c r="M38" s="307">
        <f t="shared" si="7"/>
        <v>0</v>
      </c>
      <c r="N38" s="307">
        <f t="shared" si="7"/>
        <v>0</v>
      </c>
      <c r="O38" s="309">
        <f>SUM(C38:N38)</f>
        <v>220008</v>
      </c>
      <c r="P38" s="8"/>
      <c r="Q38" s="8"/>
      <c r="R38" s="139"/>
      <c r="S38" s="8"/>
      <c r="T38" s="8"/>
      <c r="U38" s="139"/>
      <c r="V38" s="244"/>
      <c r="W38" s="139"/>
      <c r="X38" s="139"/>
      <c r="Y38" s="139"/>
      <c r="Z38" s="139"/>
      <c r="AA38" s="139"/>
      <c r="AB38" s="139"/>
      <c r="AC38" s="139"/>
      <c r="AD38" s="178"/>
      <c r="AE38" s="178"/>
      <c r="AF38" s="154"/>
      <c r="AG38" s="154"/>
      <c r="AH38" s="154"/>
      <c r="AI38" s="154"/>
      <c r="AJ38" s="154"/>
      <c r="AL38" s="154"/>
      <c r="AP38" s="154"/>
      <c r="AQ38" s="154"/>
      <c r="AR38" s="154"/>
      <c r="AS38" s="154"/>
    </row>
    <row r="39" spans="1:45" s="1" customFormat="1" ht="15" customHeight="1" thickTop="1" x14ac:dyDescent="0.2">
      <c r="A39" s="245" t="s">
        <v>605</v>
      </c>
      <c r="B39" s="245" t="s">
        <v>1</v>
      </c>
      <c r="C39" s="310">
        <f t="shared" ref="C39:N39" si="8">C43+C47</f>
        <v>1079</v>
      </c>
      <c r="D39" s="310">
        <f t="shared" si="8"/>
        <v>1190</v>
      </c>
      <c r="E39" s="310">
        <f t="shared" si="8"/>
        <v>1058</v>
      </c>
      <c r="F39" s="310">
        <f t="shared" si="8"/>
        <v>699</v>
      </c>
      <c r="G39" s="310">
        <f t="shared" si="8"/>
        <v>2157</v>
      </c>
      <c r="H39" s="310">
        <f t="shared" si="8"/>
        <v>3185</v>
      </c>
      <c r="I39" s="310">
        <f t="shared" si="8"/>
        <v>2396</v>
      </c>
      <c r="J39" s="310">
        <f t="shared" si="8"/>
        <v>2716</v>
      </c>
      <c r="K39" s="310">
        <f t="shared" si="8"/>
        <v>3462</v>
      </c>
      <c r="L39" s="310">
        <f t="shared" si="8"/>
        <v>3039</v>
      </c>
      <c r="M39" s="310">
        <f t="shared" si="8"/>
        <v>0</v>
      </c>
      <c r="N39" s="310">
        <f t="shared" si="8"/>
        <v>0</v>
      </c>
      <c r="O39" s="310">
        <f t="shared" ref="O39:O62" si="9">SUM(C39:N39)</f>
        <v>20981</v>
      </c>
      <c r="P39" s="246"/>
      <c r="Q39" s="246"/>
      <c r="R39" s="139"/>
      <c r="S39" s="139"/>
      <c r="T39" s="139"/>
      <c r="U39" s="139"/>
      <c r="V39" s="244"/>
      <c r="W39" s="139"/>
      <c r="X39" s="139"/>
      <c r="Y39" s="139"/>
      <c r="Z39" s="139"/>
      <c r="AA39" s="139"/>
      <c r="AB39" s="139"/>
      <c r="AC39" s="139"/>
      <c r="AD39" s="178"/>
      <c r="AE39" s="178"/>
      <c r="AF39" s="154"/>
      <c r="AG39" s="154"/>
      <c r="AH39" s="154"/>
      <c r="AI39" s="154"/>
      <c r="AS39" s="154"/>
    </row>
    <row r="40" spans="1:45" s="1" customFormat="1" ht="15" customHeight="1" x14ac:dyDescent="0.2">
      <c r="A40" s="225"/>
      <c r="B40" s="225" t="s">
        <v>69</v>
      </c>
      <c r="C40" s="355">
        <v>81</v>
      </c>
      <c r="D40" s="355">
        <v>72</v>
      </c>
      <c r="E40" s="355">
        <v>76</v>
      </c>
      <c r="F40" s="355">
        <v>48</v>
      </c>
      <c r="G40" s="355">
        <v>62</v>
      </c>
      <c r="H40" s="355">
        <v>70</v>
      </c>
      <c r="I40" s="355">
        <v>99</v>
      </c>
      <c r="J40" s="355">
        <v>105</v>
      </c>
      <c r="K40" s="355">
        <v>101</v>
      </c>
      <c r="L40" s="356">
        <v>110</v>
      </c>
      <c r="M40" s="356">
        <v>0</v>
      </c>
      <c r="N40" s="356">
        <v>0</v>
      </c>
      <c r="O40" s="334">
        <f t="shared" ref="O40" si="10">O44+O48</f>
        <v>824</v>
      </c>
      <c r="P40" s="8"/>
      <c r="Q40" s="8"/>
      <c r="R40" s="139"/>
      <c r="S40" s="8"/>
      <c r="T40" s="8"/>
      <c r="U40" s="139"/>
      <c r="V40" s="244"/>
      <c r="W40" s="8"/>
      <c r="X40" s="8"/>
      <c r="Y40" s="8"/>
      <c r="Z40" s="8"/>
      <c r="AA40" s="139"/>
      <c r="AB40" s="139"/>
      <c r="AC40" s="139"/>
      <c r="AD40" s="178"/>
      <c r="AE40" s="178"/>
      <c r="AF40" s="154"/>
      <c r="AG40" s="154"/>
      <c r="AH40" s="154"/>
      <c r="AI40" s="154"/>
      <c r="AS40" s="154"/>
    </row>
    <row r="41" spans="1:45" s="1" customFormat="1" ht="15" customHeight="1" x14ac:dyDescent="0.2">
      <c r="A41" s="225"/>
      <c r="B41" s="225" t="s">
        <v>102</v>
      </c>
      <c r="C41" s="355">
        <v>121</v>
      </c>
      <c r="D41" s="355">
        <v>86</v>
      </c>
      <c r="E41" s="355">
        <v>82</v>
      </c>
      <c r="F41" s="355">
        <v>71</v>
      </c>
      <c r="G41" s="355">
        <v>72</v>
      </c>
      <c r="H41" s="355">
        <v>104</v>
      </c>
      <c r="I41" s="355">
        <v>90</v>
      </c>
      <c r="J41" s="355">
        <v>121</v>
      </c>
      <c r="K41" s="355">
        <v>122</v>
      </c>
      <c r="L41" s="356">
        <v>134</v>
      </c>
      <c r="M41" s="356">
        <v>0</v>
      </c>
      <c r="N41" s="356">
        <v>0</v>
      </c>
      <c r="O41" s="334">
        <f t="shared" ref="O41:O42" si="11">O45+O49</f>
        <v>1003</v>
      </c>
      <c r="P41" s="8"/>
      <c r="Q41" s="8"/>
      <c r="R41" s="8"/>
      <c r="S41" s="139"/>
      <c r="T41" s="139"/>
      <c r="U41" s="139"/>
      <c r="V41" s="244"/>
      <c r="W41" s="8"/>
      <c r="X41" s="8"/>
      <c r="Y41" s="8"/>
      <c r="Z41" s="8"/>
      <c r="AA41" s="8"/>
      <c r="AB41" s="139"/>
      <c r="AC41" s="8"/>
      <c r="AD41" s="178"/>
      <c r="AE41" s="31"/>
      <c r="AF41" s="154"/>
      <c r="AH41" s="154"/>
      <c r="AS41" s="154"/>
    </row>
    <row r="42" spans="1:45" s="1" customFormat="1" ht="15" customHeight="1" x14ac:dyDescent="0.2">
      <c r="A42" s="225"/>
      <c r="B42" s="225" t="s">
        <v>132</v>
      </c>
      <c r="C42" s="355">
        <v>877</v>
      </c>
      <c r="D42" s="355">
        <v>1032</v>
      </c>
      <c r="E42" s="355">
        <v>900</v>
      </c>
      <c r="F42" s="355">
        <v>580</v>
      </c>
      <c r="G42" s="355">
        <v>2023</v>
      </c>
      <c r="H42" s="355">
        <v>3011</v>
      </c>
      <c r="I42" s="355">
        <v>2207</v>
      </c>
      <c r="J42" s="355">
        <v>2490</v>
      </c>
      <c r="K42" s="355">
        <v>3239</v>
      </c>
      <c r="L42" s="356">
        <v>2795</v>
      </c>
      <c r="M42" s="356">
        <v>0</v>
      </c>
      <c r="N42" s="356">
        <v>0</v>
      </c>
      <c r="O42" s="334">
        <f t="shared" si="11"/>
        <v>19154</v>
      </c>
      <c r="P42" s="8"/>
      <c r="Q42" s="8"/>
      <c r="R42" s="8"/>
      <c r="S42" s="8"/>
      <c r="T42" s="8"/>
      <c r="U42" s="139"/>
      <c r="V42" s="242"/>
      <c r="W42" s="8"/>
      <c r="X42" s="8"/>
      <c r="Y42" s="8"/>
      <c r="Z42" s="8"/>
      <c r="AA42" s="8"/>
      <c r="AB42" s="139"/>
      <c r="AC42" s="8"/>
      <c r="AD42" s="31"/>
      <c r="AE42" s="31"/>
      <c r="AS42" s="154"/>
    </row>
    <row r="43" spans="1:45" s="1" customFormat="1" ht="14.45" customHeight="1" x14ac:dyDescent="0.2">
      <c r="A43" s="247" t="s">
        <v>606</v>
      </c>
      <c r="B43" s="248" t="s">
        <v>1</v>
      </c>
      <c r="C43" s="311">
        <f>SUM(C44:C46)</f>
        <v>277</v>
      </c>
      <c r="D43" s="311">
        <f t="shared" ref="D43:N43" si="12">SUM(D44:D46)</f>
        <v>260</v>
      </c>
      <c r="E43" s="311">
        <f t="shared" si="12"/>
        <v>309</v>
      </c>
      <c r="F43" s="311">
        <f t="shared" si="12"/>
        <v>230</v>
      </c>
      <c r="G43" s="311">
        <f t="shared" si="12"/>
        <v>1349</v>
      </c>
      <c r="H43" s="311">
        <f t="shared" si="12"/>
        <v>2351</v>
      </c>
      <c r="I43" s="311">
        <f t="shared" si="12"/>
        <v>1420</v>
      </c>
      <c r="J43" s="311">
        <f t="shared" si="12"/>
        <v>1379</v>
      </c>
      <c r="K43" s="311">
        <f t="shared" si="12"/>
        <v>2134</v>
      </c>
      <c r="L43" s="311">
        <f t="shared" si="12"/>
        <v>1799</v>
      </c>
      <c r="M43" s="311">
        <f t="shared" si="12"/>
        <v>0</v>
      </c>
      <c r="N43" s="311">
        <f t="shared" si="12"/>
        <v>0</v>
      </c>
      <c r="O43" s="311">
        <f t="shared" si="9"/>
        <v>11508</v>
      </c>
      <c r="P43" s="246"/>
      <c r="Q43" s="8"/>
      <c r="R43" s="8"/>
      <c r="S43" s="8"/>
      <c r="T43" s="8"/>
      <c r="U43" s="8"/>
      <c r="V43" s="242"/>
      <c r="W43" s="8"/>
      <c r="X43" s="8"/>
      <c r="Y43" s="8"/>
      <c r="Z43" s="8"/>
      <c r="AA43" s="8"/>
      <c r="AB43" s="139"/>
      <c r="AC43" s="8"/>
      <c r="AD43" s="31"/>
      <c r="AE43" s="31"/>
      <c r="AF43" s="154"/>
      <c r="AG43" s="154"/>
      <c r="AH43" s="154"/>
      <c r="AQ43" s="154"/>
      <c r="AR43" s="154"/>
      <c r="AS43" s="154"/>
    </row>
    <row r="44" spans="1:45" s="1" customFormat="1" ht="14.45" customHeight="1" x14ac:dyDescent="0.2">
      <c r="A44" s="188"/>
      <c r="B44" s="225" t="s">
        <v>69</v>
      </c>
      <c r="C44" s="355">
        <v>10</v>
      </c>
      <c r="D44" s="355">
        <v>13</v>
      </c>
      <c r="E44" s="355">
        <v>11</v>
      </c>
      <c r="F44" s="355">
        <v>8</v>
      </c>
      <c r="G44" s="355">
        <v>14</v>
      </c>
      <c r="H44" s="355">
        <v>14</v>
      </c>
      <c r="I44" s="355">
        <v>20</v>
      </c>
      <c r="J44" s="355">
        <v>21</v>
      </c>
      <c r="K44" s="355">
        <v>38</v>
      </c>
      <c r="L44" s="356">
        <v>31</v>
      </c>
      <c r="M44" s="356">
        <v>0</v>
      </c>
      <c r="N44" s="356">
        <v>0</v>
      </c>
      <c r="O44" s="306">
        <f t="shared" si="9"/>
        <v>180</v>
      </c>
      <c r="P44" s="246"/>
      <c r="Q44" s="8"/>
      <c r="R44" s="8"/>
      <c r="S44" s="8"/>
      <c r="T44" s="8"/>
      <c r="U44" s="8"/>
      <c r="V44" s="242"/>
      <c r="W44" s="8"/>
      <c r="X44" s="8"/>
      <c r="Y44" s="8"/>
      <c r="Z44" s="8"/>
      <c r="AA44" s="8"/>
      <c r="AB44" s="139"/>
      <c r="AC44" s="139"/>
      <c r="AD44" s="31"/>
      <c r="AE44" s="178"/>
      <c r="AF44" s="154"/>
      <c r="AG44" s="154"/>
      <c r="AH44" s="154"/>
      <c r="AI44" s="154"/>
      <c r="AQ44" s="154"/>
      <c r="AR44" s="154"/>
      <c r="AS44" s="154"/>
    </row>
    <row r="45" spans="1:45" s="1" customFormat="1" ht="14.45" customHeight="1" x14ac:dyDescent="0.2">
      <c r="A45" s="188"/>
      <c r="B45" s="225" t="s">
        <v>102</v>
      </c>
      <c r="C45" s="355">
        <v>34</v>
      </c>
      <c r="D45" s="355">
        <v>8</v>
      </c>
      <c r="E45" s="355">
        <v>6</v>
      </c>
      <c r="F45" s="355">
        <v>14</v>
      </c>
      <c r="G45" s="355">
        <v>28</v>
      </c>
      <c r="H45" s="355">
        <v>34</v>
      </c>
      <c r="I45" s="355">
        <v>35</v>
      </c>
      <c r="J45" s="355">
        <v>29</v>
      </c>
      <c r="K45" s="355">
        <v>36</v>
      </c>
      <c r="L45" s="356">
        <v>31</v>
      </c>
      <c r="M45" s="356">
        <v>0</v>
      </c>
      <c r="N45" s="356">
        <v>0</v>
      </c>
      <c r="O45" s="306">
        <f t="shared" si="9"/>
        <v>255</v>
      </c>
      <c r="P45" s="8"/>
      <c r="Q45" s="8"/>
      <c r="R45" s="8"/>
      <c r="S45" s="8"/>
      <c r="T45" s="8"/>
      <c r="U45" s="8"/>
      <c r="V45" s="242"/>
      <c r="W45" s="8"/>
      <c r="X45" s="8"/>
      <c r="Y45" s="8"/>
      <c r="Z45" s="8"/>
      <c r="AA45" s="8"/>
      <c r="AB45" s="139"/>
      <c r="AC45" s="8"/>
      <c r="AD45" s="178"/>
      <c r="AE45" s="31"/>
      <c r="AF45" s="154"/>
      <c r="AG45" s="154"/>
      <c r="AH45" s="154"/>
      <c r="AI45" s="154"/>
      <c r="AQ45" s="154"/>
      <c r="AR45" s="154"/>
      <c r="AS45" s="154"/>
    </row>
    <row r="46" spans="1:45" s="1" customFormat="1" ht="14.45" customHeight="1" x14ac:dyDescent="0.2">
      <c r="A46" s="188"/>
      <c r="B46" s="225" t="s">
        <v>132</v>
      </c>
      <c r="C46" s="355">
        <v>233</v>
      </c>
      <c r="D46" s="355">
        <v>239</v>
      </c>
      <c r="E46" s="355">
        <v>292</v>
      </c>
      <c r="F46" s="355">
        <v>208</v>
      </c>
      <c r="G46" s="355">
        <v>1307</v>
      </c>
      <c r="H46" s="355">
        <v>2303</v>
      </c>
      <c r="I46" s="355">
        <v>1365</v>
      </c>
      <c r="J46" s="355">
        <v>1329</v>
      </c>
      <c r="K46" s="355">
        <v>2060</v>
      </c>
      <c r="L46" s="356">
        <v>1737</v>
      </c>
      <c r="M46" s="356">
        <v>0</v>
      </c>
      <c r="N46" s="356">
        <v>0</v>
      </c>
      <c r="O46" s="306">
        <f t="shared" si="9"/>
        <v>11073</v>
      </c>
      <c r="P46" s="8"/>
      <c r="Q46" s="8"/>
      <c r="R46" s="8"/>
      <c r="S46" s="8"/>
      <c r="T46" s="8"/>
      <c r="U46" s="8"/>
      <c r="V46" s="242"/>
      <c r="W46" s="8"/>
      <c r="X46" s="8"/>
      <c r="Y46" s="8"/>
      <c r="Z46" s="8"/>
      <c r="AA46" s="8"/>
      <c r="AB46" s="139"/>
      <c r="AC46" s="8"/>
      <c r="AD46" s="178"/>
      <c r="AE46" s="31"/>
      <c r="AF46" s="154"/>
      <c r="AG46" s="154"/>
      <c r="AH46" s="154"/>
      <c r="AI46" s="154"/>
      <c r="AQ46" s="154"/>
      <c r="AR46" s="154"/>
      <c r="AS46" s="154"/>
    </row>
    <row r="47" spans="1:45" s="1" customFormat="1" ht="14.45" customHeight="1" x14ac:dyDescent="0.2">
      <c r="A47" s="247" t="s">
        <v>607</v>
      </c>
      <c r="B47" s="248" t="s">
        <v>1</v>
      </c>
      <c r="C47" s="311">
        <f>SUM(C48:C50)</f>
        <v>802</v>
      </c>
      <c r="D47" s="311">
        <f t="shared" ref="D47:N47" si="13">SUM(D48:D50)</f>
        <v>930</v>
      </c>
      <c r="E47" s="311">
        <f t="shared" si="13"/>
        <v>749</v>
      </c>
      <c r="F47" s="311">
        <f t="shared" si="13"/>
        <v>469</v>
      </c>
      <c r="G47" s="311">
        <f t="shared" si="13"/>
        <v>808</v>
      </c>
      <c r="H47" s="311">
        <f t="shared" si="13"/>
        <v>834</v>
      </c>
      <c r="I47" s="311">
        <f t="shared" si="13"/>
        <v>976</v>
      </c>
      <c r="J47" s="311">
        <f t="shared" si="13"/>
        <v>1337</v>
      </c>
      <c r="K47" s="311">
        <f t="shared" si="13"/>
        <v>1328</v>
      </c>
      <c r="L47" s="311">
        <f t="shared" si="13"/>
        <v>1240</v>
      </c>
      <c r="M47" s="311">
        <f t="shared" si="13"/>
        <v>0</v>
      </c>
      <c r="N47" s="311">
        <f t="shared" si="13"/>
        <v>0</v>
      </c>
      <c r="O47" s="311">
        <f t="shared" si="9"/>
        <v>9473</v>
      </c>
      <c r="P47" s="8"/>
      <c r="Q47" s="8"/>
      <c r="R47" s="8"/>
      <c r="S47" s="8"/>
      <c r="T47" s="8"/>
      <c r="U47" s="8"/>
      <c r="V47" s="242"/>
      <c r="W47" s="8"/>
      <c r="X47" s="8"/>
      <c r="Y47" s="8"/>
      <c r="Z47" s="8"/>
      <c r="AA47" s="8"/>
      <c r="AB47" s="139"/>
      <c r="AC47" s="8"/>
      <c r="AD47" s="178"/>
      <c r="AE47" s="31"/>
      <c r="AF47" s="154"/>
      <c r="AG47" s="154"/>
      <c r="AH47" s="154"/>
      <c r="AI47" s="154"/>
      <c r="AP47" s="154"/>
      <c r="AQ47" s="154"/>
      <c r="AR47" s="154"/>
      <c r="AS47" s="154"/>
    </row>
    <row r="48" spans="1:45" s="1" customFormat="1" ht="14.45" customHeight="1" x14ac:dyDescent="0.2">
      <c r="A48" s="188"/>
      <c r="B48" s="225" t="s">
        <v>69</v>
      </c>
      <c r="C48" s="355">
        <v>71</v>
      </c>
      <c r="D48" s="355">
        <v>59</v>
      </c>
      <c r="E48" s="355">
        <v>65</v>
      </c>
      <c r="F48" s="355">
        <v>40</v>
      </c>
      <c r="G48" s="355">
        <v>48</v>
      </c>
      <c r="H48" s="355">
        <v>56</v>
      </c>
      <c r="I48" s="355">
        <v>79</v>
      </c>
      <c r="J48" s="355">
        <v>84</v>
      </c>
      <c r="K48" s="355">
        <v>63</v>
      </c>
      <c r="L48" s="356">
        <v>79</v>
      </c>
      <c r="M48" s="356">
        <v>0</v>
      </c>
      <c r="N48" s="356">
        <v>0</v>
      </c>
      <c r="O48" s="306">
        <f t="shared" si="9"/>
        <v>644</v>
      </c>
      <c r="P48" s="8"/>
      <c r="Q48" s="8"/>
      <c r="R48" s="8"/>
      <c r="S48" s="8"/>
      <c r="T48" s="8"/>
      <c r="U48" s="8"/>
      <c r="V48" s="244"/>
      <c r="W48" s="139"/>
      <c r="X48" s="139"/>
      <c r="Y48" s="139"/>
      <c r="Z48" s="139"/>
      <c r="AA48" s="139"/>
      <c r="AB48" s="139"/>
      <c r="AC48" s="139"/>
      <c r="AD48" s="178"/>
      <c r="AE48" s="178"/>
      <c r="AF48" s="154"/>
      <c r="AG48" s="154"/>
      <c r="AH48" s="154"/>
      <c r="AI48" s="154"/>
      <c r="AP48" s="154"/>
      <c r="AQ48" s="154"/>
      <c r="AR48" s="154"/>
      <c r="AS48" s="154"/>
    </row>
    <row r="49" spans="1:45" s="1" customFormat="1" ht="14.45" customHeight="1" x14ac:dyDescent="0.2">
      <c r="A49" s="188"/>
      <c r="B49" s="225" t="s">
        <v>102</v>
      </c>
      <c r="C49" s="355">
        <v>87</v>
      </c>
      <c r="D49" s="355">
        <v>78</v>
      </c>
      <c r="E49" s="355">
        <v>76</v>
      </c>
      <c r="F49" s="355">
        <v>57</v>
      </c>
      <c r="G49" s="355">
        <v>44</v>
      </c>
      <c r="H49" s="355">
        <v>70</v>
      </c>
      <c r="I49" s="355">
        <v>55</v>
      </c>
      <c r="J49" s="355">
        <v>92</v>
      </c>
      <c r="K49" s="355">
        <v>86</v>
      </c>
      <c r="L49" s="356">
        <v>103</v>
      </c>
      <c r="M49" s="356">
        <v>0</v>
      </c>
      <c r="N49" s="356">
        <v>0</v>
      </c>
      <c r="O49" s="306">
        <f t="shared" si="9"/>
        <v>748</v>
      </c>
      <c r="P49" s="8"/>
      <c r="Q49" s="8"/>
      <c r="R49" s="8"/>
      <c r="S49" s="8"/>
      <c r="T49" s="8"/>
      <c r="U49" s="139"/>
      <c r="V49" s="244"/>
      <c r="W49" s="139"/>
      <c r="X49" s="139"/>
      <c r="Y49" s="139"/>
      <c r="Z49" s="139"/>
      <c r="AA49" s="139"/>
      <c r="AB49" s="139"/>
      <c r="AC49" s="139"/>
      <c r="AD49" s="178"/>
      <c r="AE49" s="178"/>
      <c r="AF49" s="154"/>
      <c r="AG49" s="154"/>
      <c r="AH49" s="154"/>
      <c r="AI49" s="154"/>
      <c r="AL49" s="154"/>
      <c r="AM49" s="154"/>
      <c r="AN49" s="154"/>
      <c r="AO49" s="154"/>
      <c r="AP49" s="154"/>
      <c r="AQ49" s="154"/>
      <c r="AR49" s="154"/>
      <c r="AS49" s="154"/>
    </row>
    <row r="50" spans="1:45" s="1" customFormat="1" ht="14.45" customHeight="1" x14ac:dyDescent="0.2">
      <c r="A50" s="188"/>
      <c r="B50" s="225" t="s">
        <v>132</v>
      </c>
      <c r="C50" s="355">
        <v>644</v>
      </c>
      <c r="D50" s="355">
        <v>793</v>
      </c>
      <c r="E50" s="355">
        <v>608</v>
      </c>
      <c r="F50" s="355">
        <v>372</v>
      </c>
      <c r="G50" s="355">
        <v>716</v>
      </c>
      <c r="H50" s="355">
        <v>708</v>
      </c>
      <c r="I50" s="355">
        <v>842</v>
      </c>
      <c r="J50" s="355">
        <v>1161</v>
      </c>
      <c r="K50" s="355">
        <v>1179</v>
      </c>
      <c r="L50" s="356">
        <v>1058</v>
      </c>
      <c r="M50" s="356">
        <v>0</v>
      </c>
      <c r="N50" s="356">
        <v>0</v>
      </c>
      <c r="O50" s="306">
        <f t="shared" si="9"/>
        <v>8081</v>
      </c>
      <c r="P50" s="8"/>
      <c r="Q50" s="8"/>
      <c r="R50" s="8"/>
      <c r="S50" s="8"/>
      <c r="T50" s="8"/>
      <c r="U50" s="8"/>
      <c r="V50" s="242"/>
      <c r="W50" s="8"/>
      <c r="X50" s="8"/>
      <c r="Y50" s="8"/>
      <c r="Z50" s="8"/>
      <c r="AA50" s="8"/>
      <c r="AB50" s="8"/>
      <c r="AC50" s="8"/>
      <c r="AD50" s="178"/>
      <c r="AE50" s="31"/>
      <c r="AF50" s="154"/>
      <c r="AG50" s="154"/>
      <c r="AH50" s="154"/>
      <c r="AI50" s="154"/>
      <c r="AP50" s="154"/>
      <c r="AQ50" s="154"/>
      <c r="AR50" s="154"/>
      <c r="AS50" s="154"/>
    </row>
    <row r="51" spans="1:45" s="1" customFormat="1" ht="14.45" customHeight="1" x14ac:dyDescent="0.2">
      <c r="A51" s="248" t="s">
        <v>2</v>
      </c>
      <c r="B51" s="248" t="s">
        <v>1</v>
      </c>
      <c r="C51" s="311">
        <f>SUM(C52:C54)</f>
        <v>11628</v>
      </c>
      <c r="D51" s="311">
        <f t="shared" ref="D51:N51" si="14">SUM(D52:D54)</f>
        <v>14984</v>
      </c>
      <c r="E51" s="311">
        <f t="shared" si="14"/>
        <v>17311</v>
      </c>
      <c r="F51" s="311">
        <f t="shared" si="14"/>
        <v>16953</v>
      </c>
      <c r="G51" s="311">
        <f t="shared" si="14"/>
        <v>17786</v>
      </c>
      <c r="H51" s="311">
        <f t="shared" si="14"/>
        <v>16251</v>
      </c>
      <c r="I51" s="311">
        <f t="shared" si="14"/>
        <v>10913</v>
      </c>
      <c r="J51" s="311">
        <f t="shared" si="14"/>
        <v>7020</v>
      </c>
      <c r="K51" s="311">
        <f t="shared" si="14"/>
        <v>7793</v>
      </c>
      <c r="L51" s="311">
        <f t="shared" si="14"/>
        <v>5382</v>
      </c>
      <c r="M51" s="311">
        <f t="shared" si="14"/>
        <v>0</v>
      </c>
      <c r="N51" s="311">
        <f t="shared" si="14"/>
        <v>0</v>
      </c>
      <c r="O51" s="311">
        <f t="shared" si="9"/>
        <v>126021</v>
      </c>
      <c r="P51" s="8"/>
      <c r="Q51" s="8"/>
      <c r="R51" s="8"/>
      <c r="S51" s="8"/>
      <c r="T51" s="8"/>
      <c r="U51" s="139"/>
      <c r="V51" s="244"/>
      <c r="W51" s="139"/>
      <c r="X51" s="139"/>
      <c r="Y51" s="139"/>
      <c r="Z51" s="139"/>
      <c r="AA51" s="139"/>
      <c r="AB51" s="139"/>
      <c r="AC51" s="139"/>
      <c r="AD51" s="178"/>
      <c r="AE51" s="178"/>
      <c r="AF51" s="154"/>
      <c r="AG51" s="154"/>
      <c r="AH51" s="154"/>
      <c r="AI51" s="154"/>
      <c r="AP51" s="154"/>
      <c r="AQ51" s="154"/>
      <c r="AR51" s="154"/>
      <c r="AS51" s="154"/>
    </row>
    <row r="52" spans="1:45" s="1" customFormat="1" ht="14.45" customHeight="1" x14ac:dyDescent="0.2">
      <c r="A52" s="225"/>
      <c r="B52" s="225" t="s">
        <v>69</v>
      </c>
      <c r="C52" s="355">
        <v>143</v>
      </c>
      <c r="D52" s="355">
        <v>144</v>
      </c>
      <c r="E52" s="355">
        <v>166</v>
      </c>
      <c r="F52" s="355">
        <v>130</v>
      </c>
      <c r="G52" s="355">
        <v>115</v>
      </c>
      <c r="H52" s="355">
        <v>112</v>
      </c>
      <c r="I52" s="355">
        <v>98</v>
      </c>
      <c r="J52" s="355">
        <v>76</v>
      </c>
      <c r="K52" s="355">
        <v>115</v>
      </c>
      <c r="L52" s="356">
        <v>130</v>
      </c>
      <c r="M52" s="356">
        <v>0</v>
      </c>
      <c r="N52" s="356">
        <v>0</v>
      </c>
      <c r="O52" s="306">
        <f t="shared" si="9"/>
        <v>1229</v>
      </c>
      <c r="P52" s="8"/>
      <c r="Q52" s="8"/>
      <c r="R52" s="8"/>
      <c r="S52" s="8"/>
      <c r="T52" s="8"/>
      <c r="U52" s="8"/>
      <c r="V52" s="242"/>
      <c r="W52" s="8"/>
      <c r="X52" s="139"/>
      <c r="Y52" s="139"/>
      <c r="Z52" s="139"/>
      <c r="AA52" s="139"/>
      <c r="AB52" s="139"/>
      <c r="AC52" s="139"/>
      <c r="AD52" s="178"/>
      <c r="AE52" s="178"/>
      <c r="AF52" s="154"/>
      <c r="AG52" s="154"/>
      <c r="AH52" s="154"/>
      <c r="AI52" s="154"/>
      <c r="AO52" s="154"/>
      <c r="AP52" s="154"/>
      <c r="AQ52" s="154"/>
      <c r="AR52" s="154"/>
      <c r="AS52" s="154"/>
    </row>
    <row r="53" spans="1:45" s="1" customFormat="1" ht="14.45" customHeight="1" x14ac:dyDescent="0.2">
      <c r="A53" s="225"/>
      <c r="B53" s="225" t="s">
        <v>102</v>
      </c>
      <c r="C53" s="355">
        <v>205</v>
      </c>
      <c r="D53" s="355">
        <v>203</v>
      </c>
      <c r="E53" s="355">
        <v>233</v>
      </c>
      <c r="F53" s="355">
        <v>159</v>
      </c>
      <c r="G53" s="355">
        <v>206</v>
      </c>
      <c r="H53" s="355">
        <v>307</v>
      </c>
      <c r="I53" s="355">
        <v>206</v>
      </c>
      <c r="J53" s="355">
        <v>93</v>
      </c>
      <c r="K53" s="355">
        <v>99</v>
      </c>
      <c r="L53" s="356">
        <v>144</v>
      </c>
      <c r="M53" s="356">
        <v>0</v>
      </c>
      <c r="N53" s="356">
        <v>0</v>
      </c>
      <c r="O53" s="306">
        <f t="shared" si="9"/>
        <v>1855</v>
      </c>
      <c r="P53" s="8"/>
      <c r="Q53" s="8"/>
      <c r="R53" s="8"/>
      <c r="S53" s="8"/>
      <c r="T53" s="8"/>
      <c r="U53" s="8"/>
      <c r="V53" s="242"/>
      <c r="W53" s="8"/>
      <c r="X53" s="8"/>
      <c r="Y53" s="139"/>
      <c r="Z53" s="139"/>
      <c r="AA53" s="139"/>
      <c r="AB53" s="139"/>
      <c r="AC53" s="8"/>
      <c r="AD53" s="178"/>
      <c r="AE53" s="31"/>
      <c r="AF53" s="154"/>
      <c r="AG53" s="154"/>
      <c r="AH53" s="154"/>
      <c r="AI53" s="154"/>
      <c r="AP53" s="154"/>
      <c r="AQ53" s="154"/>
      <c r="AR53" s="154"/>
      <c r="AS53" s="154"/>
    </row>
    <row r="54" spans="1:45" s="1" customFormat="1" ht="14.45" customHeight="1" x14ac:dyDescent="0.2">
      <c r="A54" s="225"/>
      <c r="B54" s="225" t="s">
        <v>132</v>
      </c>
      <c r="C54" s="355">
        <v>11280</v>
      </c>
      <c r="D54" s="355">
        <v>14637</v>
      </c>
      <c r="E54" s="355">
        <v>16912</v>
      </c>
      <c r="F54" s="355">
        <v>16664</v>
      </c>
      <c r="G54" s="355">
        <v>17465</v>
      </c>
      <c r="H54" s="355">
        <v>15832</v>
      </c>
      <c r="I54" s="355">
        <v>10609</v>
      </c>
      <c r="J54" s="355">
        <v>6851</v>
      </c>
      <c r="K54" s="355">
        <v>7579</v>
      </c>
      <c r="L54" s="356">
        <v>5108</v>
      </c>
      <c r="M54" s="356">
        <v>0</v>
      </c>
      <c r="N54" s="356">
        <v>0</v>
      </c>
      <c r="O54" s="306">
        <f t="shared" si="9"/>
        <v>122937</v>
      </c>
      <c r="P54" s="8"/>
      <c r="Q54" s="8"/>
      <c r="R54" s="8"/>
      <c r="S54" s="8"/>
      <c r="T54" s="8"/>
      <c r="U54" s="8"/>
      <c r="V54" s="242"/>
      <c r="W54" s="8"/>
      <c r="X54" s="139"/>
      <c r="Y54" s="139"/>
      <c r="Z54" s="139"/>
      <c r="AA54" s="139"/>
      <c r="AB54" s="139"/>
      <c r="AC54" s="139"/>
      <c r="AD54" s="178"/>
      <c r="AE54" s="178"/>
      <c r="AF54" s="154"/>
      <c r="AG54" s="154"/>
      <c r="AH54" s="154"/>
      <c r="AI54" s="154"/>
      <c r="AP54" s="154"/>
      <c r="AQ54" s="154"/>
      <c r="AR54" s="154"/>
      <c r="AS54" s="154"/>
    </row>
    <row r="55" spans="1:45" s="1" customFormat="1" ht="14.45" customHeight="1" x14ac:dyDescent="0.2">
      <c r="A55" s="248" t="s">
        <v>3</v>
      </c>
      <c r="B55" s="248" t="s">
        <v>1</v>
      </c>
      <c r="C55" s="311">
        <f>SUM(C56:C58)</f>
        <v>465</v>
      </c>
      <c r="D55" s="311">
        <f t="shared" ref="D55:N55" si="15">SUM(D56:D58)</f>
        <v>759</v>
      </c>
      <c r="E55" s="311">
        <f t="shared" si="15"/>
        <v>1146</v>
      </c>
      <c r="F55" s="311">
        <f t="shared" si="15"/>
        <v>1190</v>
      </c>
      <c r="G55" s="311">
        <f t="shared" si="15"/>
        <v>533</v>
      </c>
      <c r="H55" s="311">
        <f t="shared" si="15"/>
        <v>619</v>
      </c>
      <c r="I55" s="311">
        <f t="shared" si="15"/>
        <v>561</v>
      </c>
      <c r="J55" s="311">
        <f t="shared" si="15"/>
        <v>607</v>
      </c>
      <c r="K55" s="311">
        <f t="shared" si="15"/>
        <v>581</v>
      </c>
      <c r="L55" s="311">
        <f t="shared" si="15"/>
        <v>436</v>
      </c>
      <c r="M55" s="311">
        <f t="shared" si="15"/>
        <v>0</v>
      </c>
      <c r="N55" s="311">
        <f t="shared" si="15"/>
        <v>0</v>
      </c>
      <c r="O55" s="311">
        <f t="shared" si="9"/>
        <v>6897</v>
      </c>
      <c r="P55" s="8"/>
      <c r="Q55" s="8"/>
      <c r="R55" s="8"/>
      <c r="S55" s="8"/>
      <c r="T55" s="8"/>
      <c r="U55" s="8"/>
      <c r="V55" s="242"/>
      <c r="W55" s="8"/>
      <c r="X55" s="8"/>
      <c r="Y55" s="139"/>
      <c r="Z55" s="139"/>
      <c r="AA55" s="8"/>
      <c r="AB55" s="139"/>
      <c r="AC55" s="8"/>
      <c r="AD55" s="31"/>
      <c r="AE55" s="31"/>
      <c r="AF55" s="154"/>
      <c r="AG55" s="154"/>
      <c r="AH55" s="154"/>
      <c r="AI55" s="154"/>
      <c r="AP55" s="154"/>
      <c r="AQ55" s="154"/>
      <c r="AR55" s="154"/>
      <c r="AS55" s="154"/>
    </row>
    <row r="56" spans="1:45" s="1" customFormat="1" ht="14.45" customHeight="1" x14ac:dyDescent="0.2">
      <c r="A56" s="225"/>
      <c r="B56" s="225" t="s">
        <v>69</v>
      </c>
      <c r="C56" s="355">
        <v>162</v>
      </c>
      <c r="D56" s="355">
        <v>184</v>
      </c>
      <c r="E56" s="355">
        <v>258</v>
      </c>
      <c r="F56" s="355">
        <v>239</v>
      </c>
      <c r="G56" s="355">
        <v>155</v>
      </c>
      <c r="H56" s="355">
        <v>248</v>
      </c>
      <c r="I56" s="355">
        <v>184</v>
      </c>
      <c r="J56" s="355">
        <v>181</v>
      </c>
      <c r="K56" s="355">
        <v>243</v>
      </c>
      <c r="L56" s="356">
        <v>167</v>
      </c>
      <c r="M56" s="356">
        <v>0</v>
      </c>
      <c r="N56" s="356">
        <v>0</v>
      </c>
      <c r="O56" s="306">
        <f t="shared" si="9"/>
        <v>2021</v>
      </c>
      <c r="P56" s="8"/>
      <c r="Q56" s="8"/>
      <c r="R56" s="8"/>
      <c r="S56" s="8"/>
      <c r="T56" s="8"/>
      <c r="U56" s="8"/>
      <c r="V56" s="242"/>
      <c r="W56" s="8"/>
      <c r="X56" s="8"/>
      <c r="Y56" s="8"/>
      <c r="Z56" s="139"/>
      <c r="AA56" s="139"/>
      <c r="AB56" s="139"/>
      <c r="AC56" s="139"/>
      <c r="AD56" s="178"/>
      <c r="AE56" s="178"/>
      <c r="AF56" s="154"/>
      <c r="AG56" s="154"/>
      <c r="AH56" s="154"/>
      <c r="AP56" s="154"/>
      <c r="AQ56" s="154"/>
      <c r="AR56" s="154"/>
      <c r="AS56" s="154"/>
    </row>
    <row r="57" spans="1:45" s="1" customFormat="1" ht="14.45" customHeight="1" x14ac:dyDescent="0.2">
      <c r="A57" s="225"/>
      <c r="B57" s="225" t="s">
        <v>102</v>
      </c>
      <c r="C57" s="355">
        <v>34</v>
      </c>
      <c r="D57" s="355">
        <v>24</v>
      </c>
      <c r="E57" s="355">
        <v>44</v>
      </c>
      <c r="F57" s="355">
        <v>60</v>
      </c>
      <c r="G57" s="355">
        <v>32</v>
      </c>
      <c r="H57" s="355">
        <v>37</v>
      </c>
      <c r="I57" s="355">
        <v>39</v>
      </c>
      <c r="J57" s="355">
        <v>23</v>
      </c>
      <c r="K57" s="355">
        <v>28</v>
      </c>
      <c r="L57" s="356">
        <v>38</v>
      </c>
      <c r="M57" s="356">
        <v>0</v>
      </c>
      <c r="N57" s="356">
        <v>0</v>
      </c>
      <c r="O57" s="306">
        <f t="shared" si="9"/>
        <v>359</v>
      </c>
      <c r="P57" s="8"/>
      <c r="Q57" s="8"/>
      <c r="R57" s="8"/>
      <c r="S57" s="8"/>
      <c r="T57" s="8"/>
      <c r="U57" s="8"/>
      <c r="V57" s="244"/>
      <c r="W57" s="139"/>
      <c r="X57" s="139"/>
      <c r="Y57" s="139"/>
      <c r="Z57" s="139"/>
      <c r="AA57" s="139"/>
      <c r="AB57" s="139"/>
      <c r="AC57" s="139"/>
      <c r="AD57" s="178"/>
      <c r="AE57" s="178"/>
      <c r="AF57" s="154"/>
      <c r="AG57" s="154"/>
      <c r="AH57" s="154"/>
      <c r="AI57" s="154"/>
      <c r="AP57" s="154"/>
      <c r="AQ57" s="154"/>
      <c r="AR57" s="154"/>
      <c r="AS57" s="154"/>
    </row>
    <row r="58" spans="1:45" s="1" customFormat="1" ht="14.45" customHeight="1" x14ac:dyDescent="0.2">
      <c r="A58" s="225"/>
      <c r="B58" s="225" t="s">
        <v>132</v>
      </c>
      <c r="C58" s="355">
        <v>269</v>
      </c>
      <c r="D58" s="355">
        <v>551</v>
      </c>
      <c r="E58" s="355">
        <v>844</v>
      </c>
      <c r="F58" s="355">
        <v>891</v>
      </c>
      <c r="G58" s="355">
        <v>346</v>
      </c>
      <c r="H58" s="355">
        <v>334</v>
      </c>
      <c r="I58" s="355">
        <v>338</v>
      </c>
      <c r="J58" s="355">
        <v>403</v>
      </c>
      <c r="K58" s="355">
        <v>310</v>
      </c>
      <c r="L58" s="356">
        <v>231</v>
      </c>
      <c r="M58" s="356">
        <v>0</v>
      </c>
      <c r="N58" s="356">
        <v>0</v>
      </c>
      <c r="O58" s="306">
        <f t="shared" si="9"/>
        <v>4517</v>
      </c>
      <c r="P58" s="8"/>
      <c r="Q58" s="8"/>
      <c r="R58" s="8"/>
      <c r="S58" s="8"/>
      <c r="T58" s="8"/>
      <c r="U58" s="8"/>
      <c r="V58" s="244"/>
      <c r="W58" s="139"/>
      <c r="X58" s="139"/>
      <c r="Y58" s="139"/>
      <c r="Z58" s="139"/>
      <c r="AA58" s="139"/>
      <c r="AB58" s="139"/>
      <c r="AC58" s="8"/>
      <c r="AD58" s="31"/>
      <c r="AE58" s="31"/>
      <c r="AF58" s="154"/>
      <c r="AG58" s="154"/>
      <c r="AI58" s="154"/>
      <c r="AP58" s="154"/>
      <c r="AQ58" s="154"/>
      <c r="AR58" s="154"/>
      <c r="AS58" s="154"/>
    </row>
    <row r="59" spans="1:45" s="1" customFormat="1" ht="14.45" customHeight="1" x14ac:dyDescent="0.2">
      <c r="A59" s="248" t="s">
        <v>609</v>
      </c>
      <c r="B59" s="248" t="s">
        <v>1</v>
      </c>
      <c r="C59" s="311">
        <f>SUM(C60:C62)</f>
        <v>8600</v>
      </c>
      <c r="D59" s="311">
        <f t="shared" ref="D59:N59" si="16">SUM(D60:D62)</f>
        <v>10591</v>
      </c>
      <c r="E59" s="311">
        <f t="shared" si="16"/>
        <v>8491</v>
      </c>
      <c r="F59" s="311">
        <f t="shared" si="16"/>
        <v>5122</v>
      </c>
      <c r="G59" s="311">
        <f t="shared" si="16"/>
        <v>4445</v>
      </c>
      <c r="H59" s="311">
        <f t="shared" si="16"/>
        <v>4913</v>
      </c>
      <c r="I59" s="311">
        <f t="shared" si="16"/>
        <v>4596</v>
      </c>
      <c r="J59" s="311">
        <f t="shared" si="16"/>
        <v>6358</v>
      </c>
      <c r="K59" s="311">
        <f t="shared" si="16"/>
        <v>6485</v>
      </c>
      <c r="L59" s="311">
        <f t="shared" si="16"/>
        <v>6508</v>
      </c>
      <c r="M59" s="311">
        <f t="shared" si="16"/>
        <v>0</v>
      </c>
      <c r="N59" s="311">
        <f t="shared" si="16"/>
        <v>0</v>
      </c>
      <c r="O59" s="311">
        <f t="shared" si="9"/>
        <v>66109</v>
      </c>
      <c r="P59" s="8"/>
      <c r="Q59" s="8"/>
      <c r="R59" s="8"/>
      <c r="S59" s="8"/>
      <c r="T59" s="8"/>
      <c r="U59" s="8"/>
      <c r="V59" s="242"/>
      <c r="W59" s="8"/>
      <c r="X59" s="8"/>
      <c r="Y59" s="139"/>
      <c r="Z59" s="139"/>
      <c r="AA59" s="139"/>
      <c r="AB59" s="139"/>
      <c r="AC59" s="139"/>
      <c r="AD59" s="178"/>
      <c r="AE59" s="178"/>
      <c r="AF59" s="154"/>
      <c r="AG59" s="154"/>
      <c r="AH59" s="154"/>
      <c r="AI59" s="154"/>
      <c r="AP59" s="154"/>
      <c r="AQ59" s="154"/>
      <c r="AR59" s="154"/>
      <c r="AS59" s="154"/>
    </row>
    <row r="60" spans="1:45" s="1" customFormat="1" ht="14.45" customHeight="1" x14ac:dyDescent="0.2">
      <c r="A60" s="225"/>
      <c r="B60" s="225" t="s">
        <v>69</v>
      </c>
      <c r="C60" s="355">
        <v>36</v>
      </c>
      <c r="D60" s="355">
        <v>35</v>
      </c>
      <c r="E60" s="355">
        <v>30</v>
      </c>
      <c r="F60" s="355">
        <v>23</v>
      </c>
      <c r="G60" s="355">
        <v>14</v>
      </c>
      <c r="H60" s="355">
        <v>31</v>
      </c>
      <c r="I60" s="355">
        <v>32</v>
      </c>
      <c r="J60" s="355">
        <v>62</v>
      </c>
      <c r="K60" s="355">
        <v>41</v>
      </c>
      <c r="L60" s="356">
        <v>48</v>
      </c>
      <c r="M60" s="356">
        <v>0</v>
      </c>
      <c r="N60" s="356">
        <v>0</v>
      </c>
      <c r="O60" s="306">
        <f t="shared" si="9"/>
        <v>352</v>
      </c>
      <c r="P60" s="8"/>
      <c r="Q60" s="8"/>
      <c r="R60" s="8"/>
      <c r="S60" s="8"/>
      <c r="T60" s="8"/>
      <c r="U60" s="8"/>
      <c r="V60" s="242"/>
      <c r="W60" s="8"/>
      <c r="X60" s="8"/>
      <c r="Y60" s="139"/>
      <c r="Z60" s="139"/>
      <c r="AA60" s="139"/>
      <c r="AB60" s="139"/>
      <c r="AC60" s="139"/>
      <c r="AD60" s="178"/>
      <c r="AE60" s="178"/>
      <c r="AF60" s="154"/>
      <c r="AG60" s="154"/>
      <c r="AH60" s="154"/>
      <c r="AP60" s="154"/>
      <c r="AQ60" s="154"/>
      <c r="AR60" s="154"/>
      <c r="AS60" s="154"/>
    </row>
    <row r="61" spans="1:45" s="1" customFormat="1" ht="14.45" customHeight="1" x14ac:dyDescent="0.2">
      <c r="A61" s="225"/>
      <c r="B61" s="225" t="s">
        <v>102</v>
      </c>
      <c r="C61" s="355">
        <v>80</v>
      </c>
      <c r="D61" s="355">
        <v>110</v>
      </c>
      <c r="E61" s="355">
        <v>114</v>
      </c>
      <c r="F61" s="355">
        <v>38</v>
      </c>
      <c r="G61" s="355">
        <v>48</v>
      </c>
      <c r="H61" s="355">
        <v>63</v>
      </c>
      <c r="I61" s="355">
        <v>51</v>
      </c>
      <c r="J61" s="355">
        <v>94</v>
      </c>
      <c r="K61" s="355">
        <v>115</v>
      </c>
      <c r="L61" s="356">
        <v>96</v>
      </c>
      <c r="M61" s="356">
        <v>0</v>
      </c>
      <c r="N61" s="356">
        <v>0</v>
      </c>
      <c r="O61" s="306">
        <f t="shared" si="9"/>
        <v>809</v>
      </c>
      <c r="P61" s="8"/>
      <c r="Q61" s="8"/>
      <c r="R61" s="8"/>
      <c r="S61" s="8"/>
      <c r="T61" s="8"/>
      <c r="U61" s="8"/>
      <c r="V61" s="242"/>
      <c r="W61" s="8"/>
      <c r="X61" s="8"/>
      <c r="Y61" s="139"/>
      <c r="Z61" s="139"/>
      <c r="AA61" s="139"/>
      <c r="AB61" s="139"/>
      <c r="AC61" s="139"/>
      <c r="AD61" s="178"/>
      <c r="AE61" s="178"/>
      <c r="AF61" s="154"/>
      <c r="AG61" s="154"/>
      <c r="AH61" s="154"/>
      <c r="AK61" s="154"/>
      <c r="AL61" s="154"/>
      <c r="AM61" s="154"/>
      <c r="AN61" s="154"/>
      <c r="AO61" s="154"/>
      <c r="AP61" s="154"/>
      <c r="AQ61" s="154"/>
      <c r="AR61" s="154"/>
      <c r="AS61" s="154"/>
    </row>
    <row r="62" spans="1:45" s="1" customFormat="1" ht="14.45" customHeight="1" x14ac:dyDescent="0.2">
      <c r="A62" s="225"/>
      <c r="B62" s="225" t="s">
        <v>132</v>
      </c>
      <c r="C62" s="355">
        <v>8484</v>
      </c>
      <c r="D62" s="355">
        <v>10446</v>
      </c>
      <c r="E62" s="355">
        <v>8347</v>
      </c>
      <c r="F62" s="355">
        <v>5061</v>
      </c>
      <c r="G62" s="355">
        <v>4383</v>
      </c>
      <c r="H62" s="355">
        <v>4819</v>
      </c>
      <c r="I62" s="355">
        <v>4513</v>
      </c>
      <c r="J62" s="355">
        <v>6202</v>
      </c>
      <c r="K62" s="355">
        <v>6329</v>
      </c>
      <c r="L62" s="356">
        <v>6364</v>
      </c>
      <c r="M62" s="356">
        <v>0</v>
      </c>
      <c r="N62" s="356">
        <v>0</v>
      </c>
      <c r="O62" s="306">
        <f t="shared" si="9"/>
        <v>64948</v>
      </c>
      <c r="P62" s="8"/>
      <c r="Q62" s="8"/>
      <c r="R62" s="8"/>
      <c r="S62" s="8"/>
      <c r="T62" s="8"/>
      <c r="U62" s="8"/>
      <c r="V62" s="242"/>
      <c r="W62" s="8"/>
      <c r="X62" s="8"/>
      <c r="Y62" s="139"/>
      <c r="Z62" s="139"/>
      <c r="AA62" s="139"/>
      <c r="AB62" s="139"/>
      <c r="AC62" s="139"/>
      <c r="AD62" s="178"/>
      <c r="AE62" s="178"/>
      <c r="AF62" s="154"/>
      <c r="AG62" s="154"/>
      <c r="AI62" s="154"/>
      <c r="AP62" s="154"/>
      <c r="AQ62" s="154"/>
      <c r="AR62" s="154"/>
      <c r="AS62" s="154"/>
    </row>
    <row r="63" spans="1:45" s="1" customFormat="1" ht="12" x14ac:dyDescent="0.2">
      <c r="A63" s="88"/>
      <c r="E63" s="8"/>
      <c r="F63" s="8"/>
      <c r="G63" s="8"/>
      <c r="Q63" s="8"/>
      <c r="R63" s="26"/>
      <c r="S63" s="26"/>
      <c r="T63" s="232"/>
      <c r="U63" s="232"/>
      <c r="V63" s="249"/>
      <c r="W63" s="26"/>
      <c r="X63" s="232"/>
      <c r="Y63" s="232"/>
      <c r="Z63" s="26"/>
      <c r="AA63" s="26"/>
      <c r="AB63" s="26"/>
      <c r="AC63" s="31"/>
      <c r="AD63" s="31"/>
      <c r="AE63" s="31"/>
      <c r="AF63" s="31"/>
      <c r="AQ63" s="154"/>
      <c r="AS63" s="154"/>
    </row>
    <row r="64" spans="1:45" s="8" customFormat="1" ht="18" customHeight="1" x14ac:dyDescent="0.2">
      <c r="A64" s="399"/>
      <c r="B64" s="400"/>
      <c r="C64" s="400"/>
      <c r="D64" s="400"/>
      <c r="E64" s="400"/>
      <c r="F64" s="400"/>
      <c r="G64" s="400"/>
      <c r="H64" s="400"/>
      <c r="I64" s="400"/>
      <c r="J64" s="400"/>
      <c r="K64" s="400"/>
      <c r="L64" s="400"/>
      <c r="M64" s="400"/>
      <c r="N64" s="400"/>
      <c r="O64" s="400"/>
      <c r="P64" s="400"/>
      <c r="Q64" s="400"/>
      <c r="R64" s="400"/>
      <c r="S64" s="400"/>
      <c r="T64" s="400"/>
      <c r="U64" s="400"/>
      <c r="V64" s="401"/>
      <c r="W64" s="26"/>
      <c r="X64" s="26"/>
      <c r="Y64" s="26"/>
      <c r="Z64" s="26"/>
    </row>
    <row r="65" spans="1:33" s="1" customFormat="1" ht="12" x14ac:dyDescent="0.2">
      <c r="A65" s="88"/>
      <c r="F65" s="8"/>
      <c r="G65" s="8"/>
      <c r="H65" s="8"/>
      <c r="K65" s="8"/>
      <c r="L65" s="26"/>
      <c r="M65" s="26"/>
      <c r="N65" s="26"/>
      <c r="O65" s="26"/>
      <c r="P65" s="26"/>
      <c r="Q65" s="26"/>
      <c r="R65" s="26"/>
      <c r="S65" s="26"/>
      <c r="T65" s="26"/>
      <c r="U65" s="26"/>
      <c r="V65" s="30"/>
      <c r="W65" s="31"/>
      <c r="X65" s="31"/>
      <c r="Y65" s="31"/>
      <c r="Z65" s="31"/>
    </row>
    <row r="66" spans="1:33" s="1" customFormat="1" ht="23.25" customHeight="1" x14ac:dyDescent="0.2">
      <c r="A66" s="402" t="s">
        <v>849</v>
      </c>
      <c r="B66" s="392"/>
      <c r="C66" s="392"/>
      <c r="D66" s="392"/>
      <c r="E66" s="392"/>
      <c r="F66" s="392"/>
      <c r="G66" s="392"/>
      <c r="H66" s="392"/>
      <c r="I66" s="392"/>
      <c r="J66" s="392"/>
      <c r="K66" s="392"/>
      <c r="L66" s="392"/>
      <c r="M66" s="392"/>
      <c r="N66" s="392"/>
      <c r="O66" s="26"/>
      <c r="P66" s="26"/>
      <c r="Q66" s="241"/>
      <c r="R66" s="241"/>
      <c r="S66" s="241"/>
      <c r="T66" s="241"/>
      <c r="U66" s="241"/>
      <c r="V66" s="145"/>
      <c r="W66" s="151"/>
      <c r="X66" s="151"/>
      <c r="Y66" s="151"/>
      <c r="Z66" s="151"/>
      <c r="AA66" s="146"/>
      <c r="AB66" s="146"/>
    </row>
    <row r="67" spans="1:33" s="1" customFormat="1" ht="22.5" customHeight="1" x14ac:dyDescent="0.2">
      <c r="A67" s="321" t="s">
        <v>136</v>
      </c>
      <c r="B67" s="220" t="s">
        <v>137</v>
      </c>
      <c r="C67" s="220" t="s">
        <v>138</v>
      </c>
      <c r="D67" s="220" t="s">
        <v>139</v>
      </c>
      <c r="E67" s="220" t="s">
        <v>140</v>
      </c>
      <c r="F67" s="220" t="s">
        <v>141</v>
      </c>
      <c r="G67" s="220" t="s">
        <v>142</v>
      </c>
      <c r="H67" s="220" t="s">
        <v>143</v>
      </c>
      <c r="I67" s="220" t="s">
        <v>144</v>
      </c>
      <c r="J67" s="220" t="s">
        <v>145</v>
      </c>
      <c r="K67" s="220" t="s">
        <v>147</v>
      </c>
      <c r="L67" s="220" t="s">
        <v>148</v>
      </c>
      <c r="M67" s="220" t="s">
        <v>149</v>
      </c>
      <c r="N67" s="220" t="s">
        <v>155</v>
      </c>
      <c r="O67" s="26"/>
      <c r="P67" s="241"/>
      <c r="Q67" s="241"/>
      <c r="R67" s="241"/>
      <c r="S67" s="241"/>
      <c r="T67" s="241"/>
      <c r="U67" s="241"/>
      <c r="V67" s="145"/>
      <c r="W67" s="151"/>
      <c r="X67" s="151"/>
      <c r="Y67" s="151"/>
      <c r="Z67" s="151"/>
      <c r="AA67" s="146"/>
      <c r="AB67" s="146"/>
      <c r="AC67" s="146"/>
      <c r="AD67" s="146"/>
      <c r="AE67" s="146"/>
      <c r="AF67" s="146"/>
    </row>
    <row r="68" spans="1:33" s="1" customFormat="1" ht="12" x14ac:dyDescent="0.2">
      <c r="A68" s="91" t="s">
        <v>152</v>
      </c>
      <c r="B68" s="360">
        <v>17962.193548387098</v>
      </c>
      <c r="C68" s="361">
        <v>18499.5333333333</v>
      </c>
      <c r="D68" s="362">
        <v>16789.774193548401</v>
      </c>
      <c r="E68" s="361">
        <v>16594.7096774194</v>
      </c>
      <c r="F68" s="362">
        <v>14776.75</v>
      </c>
      <c r="G68" s="361">
        <v>14764.032258064501</v>
      </c>
      <c r="H68" s="361">
        <v>14239.8</v>
      </c>
      <c r="I68" s="362">
        <v>18026.193548387098</v>
      </c>
      <c r="J68" s="361">
        <v>18181.566666666698</v>
      </c>
      <c r="K68" s="362">
        <v>17177.2</v>
      </c>
      <c r="L68" s="362">
        <v>0</v>
      </c>
      <c r="M68" s="361">
        <v>0</v>
      </c>
      <c r="N68" s="362">
        <v>16715.960396039602</v>
      </c>
      <c r="O68" s="250"/>
      <c r="P68" s="251"/>
      <c r="Q68" s="251"/>
      <c r="R68" s="251"/>
      <c r="S68" s="251"/>
      <c r="T68" s="251"/>
      <c r="U68" s="251"/>
      <c r="V68" s="147"/>
      <c r="W68" s="152"/>
      <c r="X68" s="152"/>
      <c r="Y68" s="152"/>
      <c r="Z68" s="152"/>
      <c r="AA68" s="148"/>
      <c r="AB68" s="148"/>
    </row>
    <row r="69" spans="1:33" s="1" customFormat="1" ht="12" x14ac:dyDescent="0.2">
      <c r="A69" s="93" t="s">
        <v>69</v>
      </c>
      <c r="B69" s="354">
        <v>649.19354838709705</v>
      </c>
      <c r="C69" s="357">
        <v>660.9</v>
      </c>
      <c r="D69" s="357">
        <v>630.58064516129002</v>
      </c>
      <c r="E69" s="357">
        <v>619.58064516129002</v>
      </c>
      <c r="F69" s="357">
        <v>643.03571428571399</v>
      </c>
      <c r="G69" s="357">
        <v>600.58064516129002</v>
      </c>
      <c r="H69" s="357">
        <v>684.23333333333301</v>
      </c>
      <c r="I69" s="357">
        <v>860.29032258064501</v>
      </c>
      <c r="J69" s="357">
        <v>860.93333333333305</v>
      </c>
      <c r="K69" s="357">
        <v>801.46666666666704</v>
      </c>
      <c r="L69" s="357">
        <v>0</v>
      </c>
      <c r="M69" s="357">
        <v>0</v>
      </c>
      <c r="N69" s="357">
        <v>700.98349834983503</v>
      </c>
      <c r="O69" s="26"/>
      <c r="P69" s="251"/>
      <c r="Q69" s="251"/>
      <c r="R69" s="251"/>
      <c r="S69" s="251"/>
      <c r="T69" s="251"/>
      <c r="U69" s="232"/>
      <c r="V69" s="147"/>
      <c r="W69" s="152"/>
      <c r="X69" s="152"/>
      <c r="Y69" s="152"/>
      <c r="Z69" s="152"/>
      <c r="AA69" s="148"/>
      <c r="AB69" s="148"/>
      <c r="AC69" s="148"/>
      <c r="AD69" s="148"/>
      <c r="AE69" s="148"/>
      <c r="AF69" s="148"/>
      <c r="AG69" s="148"/>
    </row>
    <row r="70" spans="1:33" s="1" customFormat="1" ht="12" x14ac:dyDescent="0.2">
      <c r="A70" s="94" t="s">
        <v>102</v>
      </c>
      <c r="B70" s="354">
        <v>409.48387096774201</v>
      </c>
      <c r="C70" s="357">
        <v>310.7</v>
      </c>
      <c r="D70" s="357">
        <v>294.64516129032302</v>
      </c>
      <c r="E70" s="357">
        <v>310.58064516129002</v>
      </c>
      <c r="F70" s="357">
        <v>364.71428571428601</v>
      </c>
      <c r="G70" s="357">
        <v>352.87096774193498</v>
      </c>
      <c r="H70" s="357">
        <v>334.6</v>
      </c>
      <c r="I70" s="357">
        <v>358.54838709677398</v>
      </c>
      <c r="J70" s="357">
        <v>361.7</v>
      </c>
      <c r="K70" s="357">
        <v>312.36666666666702</v>
      </c>
      <c r="L70" s="357">
        <v>0</v>
      </c>
      <c r="M70" s="357">
        <v>0</v>
      </c>
      <c r="N70" s="357">
        <v>340.93399339934001</v>
      </c>
      <c r="O70" s="26"/>
      <c r="P70" s="241"/>
      <c r="Q70" s="241"/>
      <c r="R70" s="241"/>
      <c r="S70" s="241"/>
      <c r="T70" s="241"/>
      <c r="U70" s="241"/>
      <c r="V70" s="145"/>
      <c r="W70" s="151"/>
      <c r="X70" s="151"/>
      <c r="Y70" s="151"/>
      <c r="Z70" s="151"/>
      <c r="AA70" s="148"/>
      <c r="AB70" s="148"/>
      <c r="AC70" s="148"/>
      <c r="AG70" s="148"/>
    </row>
    <row r="71" spans="1:33" s="33" customFormat="1" ht="12" x14ac:dyDescent="0.2">
      <c r="A71" s="94" t="s">
        <v>132</v>
      </c>
      <c r="B71" s="354">
        <v>16903.516129032301</v>
      </c>
      <c r="C71" s="357">
        <v>17527.933333333302</v>
      </c>
      <c r="D71" s="357">
        <v>15864.5483870968</v>
      </c>
      <c r="E71" s="357">
        <v>15664.5483870968</v>
      </c>
      <c r="F71" s="357">
        <v>13769</v>
      </c>
      <c r="G71" s="357">
        <v>13810.580645161301</v>
      </c>
      <c r="H71" s="357">
        <v>13220.9666666667</v>
      </c>
      <c r="I71" s="357">
        <v>16807.3548387097</v>
      </c>
      <c r="J71" s="357">
        <v>16958.933333333302</v>
      </c>
      <c r="K71" s="357">
        <v>16063.3666666667</v>
      </c>
      <c r="L71" s="357">
        <v>0</v>
      </c>
      <c r="M71" s="357">
        <v>0</v>
      </c>
      <c r="N71" s="357">
        <v>15674.0429042904</v>
      </c>
      <c r="O71" s="251"/>
      <c r="P71" s="251"/>
      <c r="Q71" s="251"/>
      <c r="R71" s="251"/>
      <c r="S71" s="251"/>
      <c r="T71" s="251"/>
      <c r="U71" s="251"/>
      <c r="V71" s="147"/>
      <c r="W71" s="153"/>
      <c r="X71" s="153"/>
      <c r="Y71" s="153"/>
      <c r="Z71" s="153"/>
      <c r="AA71" s="153"/>
      <c r="AB71" s="153"/>
      <c r="AC71" s="153"/>
      <c r="AD71" s="153"/>
      <c r="AE71" s="153"/>
      <c r="AF71" s="153"/>
      <c r="AG71" s="153"/>
    </row>
    <row r="72" spans="1:33" s="1" customFormat="1" ht="12" x14ac:dyDescent="0.2">
      <c r="A72" s="91" t="s">
        <v>153</v>
      </c>
      <c r="B72" s="360">
        <v>4835.6774193548399</v>
      </c>
      <c r="C72" s="361">
        <v>4836.0666666666702</v>
      </c>
      <c r="D72" s="362">
        <v>4777.5483870967701</v>
      </c>
      <c r="E72" s="361">
        <v>4859.1612903225796</v>
      </c>
      <c r="F72" s="362">
        <v>4993.7142857142899</v>
      </c>
      <c r="G72" s="361">
        <v>5180.6451612903202</v>
      </c>
      <c r="H72" s="361">
        <v>5458.2</v>
      </c>
      <c r="I72" s="362">
        <v>5765.9032258064499</v>
      </c>
      <c r="J72" s="361">
        <v>6117.7333333333299</v>
      </c>
      <c r="K72" s="362">
        <v>6500.7333333333299</v>
      </c>
      <c r="L72" s="362">
        <v>0</v>
      </c>
      <c r="M72" s="361">
        <v>0</v>
      </c>
      <c r="N72" s="362">
        <v>5330.6699669967002</v>
      </c>
      <c r="O72" s="26"/>
      <c r="P72" s="251"/>
      <c r="Q72" s="251"/>
      <c r="R72" s="251"/>
      <c r="S72" s="251"/>
      <c r="T72" s="251"/>
      <c r="U72" s="251"/>
      <c r="V72" s="147"/>
      <c r="W72" s="148"/>
      <c r="X72" s="148"/>
      <c r="Y72" s="148"/>
      <c r="Z72" s="148"/>
      <c r="AA72" s="148"/>
      <c r="AB72" s="148"/>
      <c r="AC72" s="148"/>
      <c r="AD72" s="148"/>
      <c r="AE72" s="148"/>
      <c r="AF72" s="148"/>
      <c r="AG72" s="148"/>
    </row>
    <row r="73" spans="1:33" s="1" customFormat="1" ht="12" x14ac:dyDescent="0.2">
      <c r="A73" s="93" t="s">
        <v>69</v>
      </c>
      <c r="B73" s="354">
        <v>3992.6774193548399</v>
      </c>
      <c r="C73" s="357">
        <v>3974.13333333333</v>
      </c>
      <c r="D73" s="357">
        <v>3943.5161290322599</v>
      </c>
      <c r="E73" s="357">
        <v>4056.6774193548399</v>
      </c>
      <c r="F73" s="357">
        <v>4149.7857142857101</v>
      </c>
      <c r="G73" s="357">
        <v>4208.2903225806504</v>
      </c>
      <c r="H73" s="357">
        <v>4257.3666666666704</v>
      </c>
      <c r="I73" s="357">
        <v>4463</v>
      </c>
      <c r="J73" s="357">
        <v>4694.5666666666702</v>
      </c>
      <c r="K73" s="357">
        <v>4819.8666666666704</v>
      </c>
      <c r="L73" s="357">
        <v>0</v>
      </c>
      <c r="M73" s="357">
        <v>0</v>
      </c>
      <c r="N73" s="357">
        <v>4254.6567656765701</v>
      </c>
      <c r="O73" s="26"/>
      <c r="P73" s="251"/>
      <c r="Q73" s="251"/>
      <c r="R73" s="251"/>
      <c r="S73" s="251"/>
      <c r="T73" s="251"/>
      <c r="U73" s="251"/>
      <c r="V73" s="147"/>
      <c r="W73" s="148"/>
      <c r="X73" s="148"/>
      <c r="Y73" s="148"/>
      <c r="Z73" s="148"/>
      <c r="AA73" s="148"/>
      <c r="AB73" s="148"/>
      <c r="AC73" s="154"/>
      <c r="AD73" s="148"/>
      <c r="AE73" s="148"/>
      <c r="AF73" s="148"/>
      <c r="AG73" s="148"/>
    </row>
    <row r="74" spans="1:33" s="1" customFormat="1" ht="12" x14ac:dyDescent="0.2">
      <c r="A74" s="94" t="s">
        <v>102</v>
      </c>
      <c r="B74" s="354">
        <v>586.38709677419399</v>
      </c>
      <c r="C74" s="357">
        <v>581.93333333333305</v>
      </c>
      <c r="D74" s="357">
        <v>578.90322580645204</v>
      </c>
      <c r="E74" s="357">
        <v>579.54838709677404</v>
      </c>
      <c r="F74" s="357">
        <v>635.17857142857099</v>
      </c>
      <c r="G74" s="357">
        <v>705.83870967741905</v>
      </c>
      <c r="H74" s="357">
        <v>811.1</v>
      </c>
      <c r="I74" s="357">
        <v>932.19354838709705</v>
      </c>
      <c r="J74" s="357">
        <v>1020.9</v>
      </c>
      <c r="K74" s="357">
        <v>1232.2</v>
      </c>
      <c r="L74" s="357">
        <v>0</v>
      </c>
      <c r="M74" s="357">
        <v>0</v>
      </c>
      <c r="N74" s="357">
        <v>765.80198019802003</v>
      </c>
      <c r="O74" s="26"/>
      <c r="P74" s="251"/>
      <c r="Q74" s="251"/>
      <c r="R74" s="251"/>
      <c r="S74" s="251"/>
      <c r="T74" s="232"/>
      <c r="U74" s="251"/>
      <c r="V74" s="147"/>
      <c r="W74" s="148"/>
      <c r="X74" s="148"/>
      <c r="Y74" s="148"/>
      <c r="Z74" s="148"/>
      <c r="AA74" s="148"/>
      <c r="AB74" s="148"/>
      <c r="AC74" s="148"/>
      <c r="AD74" s="148"/>
      <c r="AE74" s="148"/>
      <c r="AF74" s="148"/>
      <c r="AG74" s="148"/>
    </row>
    <row r="75" spans="1:33" s="1" customFormat="1" ht="12" x14ac:dyDescent="0.2">
      <c r="A75" s="94" t="s">
        <v>132</v>
      </c>
      <c r="B75" s="354">
        <v>256.61290322580601</v>
      </c>
      <c r="C75" s="357">
        <v>280</v>
      </c>
      <c r="D75" s="357">
        <v>255.129032258065</v>
      </c>
      <c r="E75" s="357">
        <v>222.935483870968</v>
      </c>
      <c r="F75" s="357">
        <v>208.75</v>
      </c>
      <c r="G75" s="357">
        <v>266.51612903225799</v>
      </c>
      <c r="H75" s="357">
        <v>389.73333333333301</v>
      </c>
      <c r="I75" s="357">
        <v>370.70967741935499</v>
      </c>
      <c r="J75" s="357">
        <v>402.26666666666699</v>
      </c>
      <c r="K75" s="357">
        <v>448.66666666666703</v>
      </c>
      <c r="L75" s="357">
        <v>0</v>
      </c>
      <c r="M75" s="357">
        <v>0</v>
      </c>
      <c r="N75" s="357">
        <v>310.21122112211202</v>
      </c>
      <c r="O75" s="26"/>
      <c r="P75" s="251"/>
      <c r="Q75" s="251"/>
      <c r="R75" s="251"/>
      <c r="S75" s="251"/>
      <c r="T75" s="251"/>
      <c r="U75" s="251"/>
      <c r="V75" s="147"/>
      <c r="W75" s="148"/>
      <c r="X75" s="148"/>
      <c r="Y75" s="148"/>
      <c r="Z75" s="154"/>
      <c r="AA75" s="148"/>
      <c r="AB75" s="148"/>
      <c r="AC75" s="148"/>
      <c r="AD75" s="148"/>
      <c r="AG75" s="148"/>
    </row>
    <row r="76" spans="1:33" s="1" customFormat="1" ht="12" x14ac:dyDescent="0.2">
      <c r="A76" s="91" t="s">
        <v>154</v>
      </c>
      <c r="B76" s="360">
        <v>22797.870967741899</v>
      </c>
      <c r="C76" s="361">
        <v>23335.599999999999</v>
      </c>
      <c r="D76" s="362">
        <v>21567.322580645199</v>
      </c>
      <c r="E76" s="361">
        <v>21453.870967741899</v>
      </c>
      <c r="F76" s="362">
        <v>19770.464285714301</v>
      </c>
      <c r="G76" s="361">
        <v>19944.677419354801</v>
      </c>
      <c r="H76" s="361">
        <v>19698</v>
      </c>
      <c r="I76" s="362">
        <v>23792.096774193498</v>
      </c>
      <c r="J76" s="361">
        <v>24299.3</v>
      </c>
      <c r="K76" s="362">
        <v>23677.933333333302</v>
      </c>
      <c r="L76" s="362">
        <v>0</v>
      </c>
      <c r="M76" s="361">
        <v>0</v>
      </c>
      <c r="N76" s="362">
        <v>22046.6303630363</v>
      </c>
      <c r="O76" s="26"/>
      <c r="P76" s="251"/>
      <c r="Q76" s="251"/>
      <c r="R76" s="251"/>
      <c r="S76" s="251"/>
      <c r="T76" s="251"/>
      <c r="U76" s="251"/>
      <c r="V76" s="147"/>
      <c r="W76" s="148"/>
      <c r="X76" s="148"/>
      <c r="Y76" s="148"/>
      <c r="Z76" s="148"/>
      <c r="AA76" s="148"/>
      <c r="AB76" s="148"/>
      <c r="AC76" s="148"/>
      <c r="AD76" s="148"/>
      <c r="AG76" s="148"/>
    </row>
    <row r="77" spans="1:33" s="1" customFormat="1" ht="12" x14ac:dyDescent="0.2">
      <c r="A77" s="93" t="s">
        <v>69</v>
      </c>
      <c r="B77" s="354">
        <v>4641.8709677419301</v>
      </c>
      <c r="C77" s="357">
        <v>4635.0333333333301</v>
      </c>
      <c r="D77" s="357">
        <v>4574.0967741935501</v>
      </c>
      <c r="E77" s="357">
        <v>4676.2580645161297</v>
      </c>
      <c r="F77" s="357">
        <v>4792.8214285714303</v>
      </c>
      <c r="G77" s="357">
        <v>4808.8709677419301</v>
      </c>
      <c r="H77" s="357">
        <v>4941.6000000000004</v>
      </c>
      <c r="I77" s="357">
        <v>5323.2903225806504</v>
      </c>
      <c r="J77" s="357">
        <v>5555.5</v>
      </c>
      <c r="K77" s="357">
        <v>5621.3333333333303</v>
      </c>
      <c r="L77" s="357">
        <v>0</v>
      </c>
      <c r="M77" s="357">
        <v>0</v>
      </c>
      <c r="N77" s="357">
        <v>4955.6402640263996</v>
      </c>
      <c r="O77" s="26"/>
      <c r="P77" s="251"/>
      <c r="Q77" s="251"/>
      <c r="R77" s="148"/>
      <c r="S77" s="251"/>
      <c r="T77" s="251"/>
      <c r="U77" s="251"/>
      <c r="V77" s="147"/>
      <c r="W77" s="148"/>
      <c r="X77" s="148"/>
      <c r="Y77" s="148"/>
      <c r="Z77" s="148"/>
      <c r="AA77" s="148"/>
      <c r="AB77" s="148"/>
    </row>
    <row r="78" spans="1:33" s="1" customFormat="1" ht="12" x14ac:dyDescent="0.2">
      <c r="A78" s="94" t="s">
        <v>102</v>
      </c>
      <c r="B78" s="354">
        <v>995.87096774193503</v>
      </c>
      <c r="C78" s="357">
        <v>892.63333333333298</v>
      </c>
      <c r="D78" s="357">
        <v>873.54838709677404</v>
      </c>
      <c r="E78" s="357">
        <v>890.12903225806497</v>
      </c>
      <c r="F78" s="357">
        <v>999.892857142857</v>
      </c>
      <c r="G78" s="357">
        <v>1058.7096774193501</v>
      </c>
      <c r="H78" s="357">
        <v>1145.7</v>
      </c>
      <c r="I78" s="357">
        <v>1290.7419354838701</v>
      </c>
      <c r="J78" s="357">
        <v>1382.6</v>
      </c>
      <c r="K78" s="357">
        <v>1544.56666666667</v>
      </c>
      <c r="L78" s="357">
        <v>0</v>
      </c>
      <c r="M78" s="357">
        <v>0</v>
      </c>
      <c r="N78" s="357">
        <v>1106.73597359736</v>
      </c>
      <c r="O78" s="26"/>
      <c r="P78" s="251"/>
      <c r="Q78" s="251"/>
      <c r="R78" s="232"/>
      <c r="S78" s="251"/>
      <c r="T78" s="251"/>
      <c r="U78" s="251"/>
      <c r="V78" s="147"/>
      <c r="W78" s="148"/>
      <c r="X78" s="148"/>
      <c r="Y78" s="148"/>
      <c r="Z78" s="148"/>
      <c r="AA78" s="148"/>
      <c r="AB78" s="148"/>
    </row>
    <row r="79" spans="1:33" s="1" customFormat="1" ht="12" x14ac:dyDescent="0.2">
      <c r="A79" s="94" t="s">
        <v>132</v>
      </c>
      <c r="B79" s="354">
        <v>17160.129032258101</v>
      </c>
      <c r="C79" s="357">
        <v>17807.933333333302</v>
      </c>
      <c r="D79" s="357">
        <v>16119.677419354801</v>
      </c>
      <c r="E79" s="357">
        <v>15887.483870967701</v>
      </c>
      <c r="F79" s="357">
        <v>13977.75</v>
      </c>
      <c r="G79" s="357">
        <v>14077.0967741935</v>
      </c>
      <c r="H79" s="357">
        <v>13610.7</v>
      </c>
      <c r="I79" s="357">
        <v>17178.064516129001</v>
      </c>
      <c r="J79" s="357">
        <v>17361.2</v>
      </c>
      <c r="K79" s="357">
        <v>16512.0333333333</v>
      </c>
      <c r="L79" s="357">
        <v>0</v>
      </c>
      <c r="M79" s="357">
        <v>0</v>
      </c>
      <c r="N79" s="357">
        <v>15984.254125412501</v>
      </c>
      <c r="O79" s="26"/>
      <c r="P79" s="251"/>
      <c r="Q79" s="251"/>
      <c r="R79" s="232"/>
      <c r="S79" s="232"/>
      <c r="T79" s="251"/>
      <c r="U79" s="251"/>
      <c r="V79" s="147"/>
      <c r="W79" s="148"/>
      <c r="X79" s="148"/>
      <c r="Y79" s="148"/>
      <c r="Z79" s="148"/>
      <c r="AA79" s="148"/>
      <c r="AB79" s="148"/>
    </row>
    <row r="80" spans="1:33" s="1" customFormat="1" ht="12" x14ac:dyDescent="0.2">
      <c r="A80" s="88"/>
      <c r="F80" s="8"/>
      <c r="G80" s="8"/>
      <c r="H80" s="8"/>
      <c r="I80" s="8"/>
      <c r="J80" s="8"/>
      <c r="K80" s="8"/>
      <c r="L80" s="26"/>
      <c r="M80" s="26"/>
      <c r="N80" s="26"/>
      <c r="O80" s="26"/>
      <c r="P80" s="251"/>
      <c r="Q80" s="251"/>
      <c r="R80" s="251"/>
      <c r="S80" s="232"/>
      <c r="T80" s="251"/>
      <c r="U80" s="251"/>
      <c r="V80" s="147"/>
      <c r="W80" s="148"/>
      <c r="X80" s="148"/>
      <c r="Y80" s="148"/>
      <c r="Z80" s="148"/>
      <c r="AA80" s="148"/>
      <c r="AB80" s="148"/>
    </row>
    <row r="81" spans="1:34" s="1" customFormat="1" ht="12" customHeight="1" x14ac:dyDescent="0.2">
      <c r="A81" s="403"/>
      <c r="B81" s="400"/>
      <c r="C81" s="400"/>
      <c r="D81" s="400"/>
      <c r="E81" s="400"/>
      <c r="F81" s="400"/>
      <c r="G81" s="400"/>
      <c r="H81" s="400"/>
      <c r="I81" s="400"/>
      <c r="J81" s="400"/>
      <c r="K81" s="400"/>
      <c r="L81" s="400"/>
      <c r="M81" s="400"/>
      <c r="N81" s="400"/>
      <c r="O81" s="400"/>
      <c r="P81" s="400"/>
      <c r="Q81" s="400"/>
      <c r="R81" s="400"/>
      <c r="S81" s="400"/>
      <c r="T81" s="400"/>
      <c r="U81" s="400"/>
      <c r="V81" s="404"/>
    </row>
    <row r="82" spans="1:34" s="1" customFormat="1" ht="12" x14ac:dyDescent="0.2">
      <c r="A82" s="88"/>
      <c r="F82" s="8"/>
      <c r="G82" s="8"/>
      <c r="H82" s="8"/>
      <c r="I82" s="8"/>
      <c r="J82" s="8"/>
      <c r="K82" s="8"/>
      <c r="L82" s="26"/>
      <c r="M82" s="26"/>
      <c r="N82" s="26"/>
      <c r="O82" s="26"/>
      <c r="P82" s="26"/>
      <c r="Q82" s="26"/>
      <c r="R82" s="26"/>
      <c r="S82" s="26"/>
      <c r="T82" s="26"/>
      <c r="U82" s="26"/>
      <c r="V82" s="30"/>
      <c r="AA82" s="146"/>
      <c r="AB82" s="146"/>
      <c r="AC82" s="146"/>
      <c r="AD82" s="146"/>
      <c r="AE82" s="146"/>
      <c r="AF82" s="146"/>
      <c r="AG82" s="146"/>
    </row>
    <row r="83" spans="1:34" s="1" customFormat="1" ht="24.75" customHeight="1" x14ac:dyDescent="0.2">
      <c r="A83" s="402" t="s">
        <v>850</v>
      </c>
      <c r="B83" s="392"/>
      <c r="C83" s="392"/>
      <c r="D83" s="392"/>
      <c r="E83" s="392"/>
      <c r="F83" s="392"/>
      <c r="G83" s="392"/>
      <c r="H83" s="392"/>
      <c r="I83" s="392"/>
      <c r="J83" s="392"/>
      <c r="K83" s="392"/>
      <c r="L83" s="392"/>
      <c r="M83" s="392"/>
      <c r="N83" s="392"/>
      <c r="O83" s="26"/>
      <c r="P83" s="26"/>
      <c r="Q83" s="241"/>
      <c r="R83" s="241"/>
      <c r="S83" s="241"/>
      <c r="T83" s="241"/>
      <c r="U83" s="241"/>
      <c r="V83" s="145"/>
      <c r="W83" s="146"/>
      <c r="X83" s="146"/>
      <c r="Y83" s="146"/>
      <c r="Z83" s="146"/>
      <c r="AA83" s="146"/>
      <c r="AB83" s="146"/>
    </row>
    <row r="84" spans="1:34" s="1" customFormat="1" ht="12" x14ac:dyDescent="0.2">
      <c r="A84" s="321" t="s">
        <v>136</v>
      </c>
      <c r="B84" s="220" t="s">
        <v>137</v>
      </c>
      <c r="C84" s="220" t="s">
        <v>138</v>
      </c>
      <c r="D84" s="220" t="s">
        <v>139</v>
      </c>
      <c r="E84" s="220" t="s">
        <v>140</v>
      </c>
      <c r="F84" s="220" t="s">
        <v>141</v>
      </c>
      <c r="G84" s="220" t="s">
        <v>142</v>
      </c>
      <c r="H84" s="220" t="s">
        <v>143</v>
      </c>
      <c r="I84" s="220" t="s">
        <v>144</v>
      </c>
      <c r="J84" s="220" t="s">
        <v>145</v>
      </c>
      <c r="K84" s="220" t="s">
        <v>147</v>
      </c>
      <c r="L84" s="220" t="s">
        <v>148</v>
      </c>
      <c r="M84" s="220" t="s">
        <v>149</v>
      </c>
      <c r="N84" s="220" t="s">
        <v>155</v>
      </c>
      <c r="O84" s="26"/>
      <c r="P84" s="241"/>
      <c r="Q84" s="241"/>
      <c r="R84" s="241"/>
      <c r="S84" s="241"/>
      <c r="T84" s="241"/>
      <c r="U84" s="241"/>
      <c r="V84" s="145"/>
      <c r="W84" s="146"/>
      <c r="X84" s="146"/>
      <c r="Y84" s="146"/>
      <c r="Z84" s="146"/>
      <c r="AA84" s="146"/>
      <c r="AB84" s="146"/>
      <c r="AC84" s="148"/>
      <c r="AD84" s="148"/>
      <c r="AE84" s="148"/>
      <c r="AF84" s="148"/>
      <c r="AG84" s="148"/>
      <c r="AH84" s="148"/>
    </row>
    <row r="85" spans="1:34" s="1" customFormat="1" ht="12.75" customHeight="1" x14ac:dyDescent="0.2">
      <c r="A85" s="91" t="s">
        <v>152</v>
      </c>
      <c r="B85" s="365">
        <v>21.6348259592273</v>
      </c>
      <c r="C85" s="366">
        <v>21.7549654419789</v>
      </c>
      <c r="D85" s="367">
        <v>21.8566905041449</v>
      </c>
      <c r="E85" s="366">
        <v>22.994309975051401</v>
      </c>
      <c r="F85" s="367">
        <v>19.2024769345857</v>
      </c>
      <c r="G85" s="366">
        <v>20.301472070982101</v>
      </c>
      <c r="H85" s="366">
        <v>20.900752946311702</v>
      </c>
      <c r="I85" s="367">
        <v>21.841039968071101</v>
      </c>
      <c r="J85" s="366">
        <v>26.348359788359801</v>
      </c>
      <c r="K85" s="367">
        <v>28.8887245841035</v>
      </c>
      <c r="L85" s="367">
        <v>0</v>
      </c>
      <c r="M85" s="366">
        <v>0</v>
      </c>
      <c r="N85" s="367">
        <v>22.2961216502691</v>
      </c>
      <c r="O85" s="26"/>
      <c r="P85" s="26"/>
      <c r="Q85" s="241"/>
      <c r="R85" s="241"/>
      <c r="S85" s="241"/>
      <c r="T85" s="241"/>
      <c r="U85" s="241"/>
      <c r="V85" s="145"/>
      <c r="W85" s="146"/>
      <c r="X85" s="146"/>
      <c r="Y85" s="146"/>
      <c r="Z85" s="146"/>
      <c r="AA85" s="146"/>
      <c r="AB85" s="146"/>
      <c r="AC85" s="148"/>
      <c r="AD85" s="148"/>
      <c r="AE85" s="148"/>
      <c r="AF85" s="148"/>
      <c r="AG85" s="148"/>
      <c r="AH85" s="148"/>
    </row>
    <row r="86" spans="1:34" s="1" customFormat="1" ht="12" x14ac:dyDescent="0.2">
      <c r="A86" s="93" t="s">
        <v>69</v>
      </c>
      <c r="B86" s="363">
        <v>32.316205533596801</v>
      </c>
      <c r="C86" s="364">
        <v>31.420774647887299</v>
      </c>
      <c r="D86" s="364">
        <v>35.723538704581401</v>
      </c>
      <c r="E86" s="364">
        <v>28.286231884058001</v>
      </c>
      <c r="F86" s="364">
        <v>37.719844357976598</v>
      </c>
      <c r="G86" s="364">
        <v>35.380555555555603</v>
      </c>
      <c r="H86" s="364">
        <v>24.309309309309299</v>
      </c>
      <c r="I86" s="364">
        <v>25.200534759358298</v>
      </c>
      <c r="J86" s="364">
        <v>29.387984981226499</v>
      </c>
      <c r="K86" s="364">
        <v>28.731138545953399</v>
      </c>
      <c r="L86" s="364">
        <v>0</v>
      </c>
      <c r="M86" s="364">
        <v>0</v>
      </c>
      <c r="N86" s="364">
        <v>30.575602175602199</v>
      </c>
      <c r="O86" s="26"/>
      <c r="P86" s="26"/>
      <c r="Q86" s="26"/>
      <c r="R86" s="241"/>
      <c r="S86" s="241"/>
      <c r="T86" s="241"/>
      <c r="U86" s="241"/>
      <c r="V86" s="145"/>
      <c r="W86" s="146"/>
      <c r="X86" s="146"/>
      <c r="Y86" s="146"/>
      <c r="Z86" s="146"/>
      <c r="AA86" s="148"/>
      <c r="AB86" s="148"/>
      <c r="AC86" s="154"/>
      <c r="AD86" s="148"/>
      <c r="AE86" s="148"/>
      <c r="AF86" s="148"/>
      <c r="AH86" s="148"/>
    </row>
    <row r="87" spans="1:34" s="1" customFormat="1" ht="12" x14ac:dyDescent="0.2">
      <c r="A87" s="94" t="s">
        <v>102</v>
      </c>
      <c r="B87" s="363">
        <v>34.655303030303003</v>
      </c>
      <c r="C87" s="364">
        <v>48.8100890207715</v>
      </c>
      <c r="D87" s="364">
        <v>30.9920844327177</v>
      </c>
      <c r="E87" s="364">
        <v>34.935135135135098</v>
      </c>
      <c r="F87" s="364">
        <v>24.849840255591101</v>
      </c>
      <c r="G87" s="364">
        <v>28.623501199040799</v>
      </c>
      <c r="H87" s="364">
        <v>31.961165048543702</v>
      </c>
      <c r="I87" s="364">
        <v>33.072000000000003</v>
      </c>
      <c r="J87" s="364">
        <v>35.637130801687803</v>
      </c>
      <c r="K87" s="364">
        <v>39.036585365853597</v>
      </c>
      <c r="L87" s="364">
        <v>0</v>
      </c>
      <c r="M87" s="364">
        <v>0</v>
      </c>
      <c r="N87" s="364">
        <v>33.950970377936699</v>
      </c>
      <c r="O87" s="26"/>
      <c r="P87" s="26"/>
      <c r="Q87" s="241"/>
      <c r="R87" s="241"/>
      <c r="S87" s="241"/>
      <c r="T87" s="241"/>
      <c r="U87" s="241"/>
      <c r="V87" s="145"/>
      <c r="W87" s="146"/>
      <c r="X87" s="146"/>
      <c r="AA87" s="148"/>
      <c r="AB87" s="148"/>
      <c r="AC87" s="148"/>
      <c r="AD87" s="148"/>
      <c r="AE87" s="148"/>
      <c r="AF87" s="148"/>
      <c r="AG87" s="148"/>
      <c r="AH87" s="148"/>
    </row>
    <row r="88" spans="1:34" s="1" customFormat="1" ht="12" x14ac:dyDescent="0.2">
      <c r="A88" s="94" t="s">
        <v>132</v>
      </c>
      <c r="B88" s="363">
        <v>21.227276917404101</v>
      </c>
      <c r="C88" s="364">
        <v>21.2054918186947</v>
      </c>
      <c r="D88" s="364">
        <v>21.404945561911799</v>
      </c>
      <c r="E88" s="364">
        <v>22.762279511533201</v>
      </c>
      <c r="F88" s="364">
        <v>18.7167635033355</v>
      </c>
      <c r="G88" s="364">
        <v>19.695874545608199</v>
      </c>
      <c r="H88" s="364">
        <v>20.572984498357599</v>
      </c>
      <c r="I88" s="364">
        <v>21.519376095761999</v>
      </c>
      <c r="J88" s="364">
        <v>26.089173757277202</v>
      </c>
      <c r="K88" s="364">
        <v>28.732612258275999</v>
      </c>
      <c r="L88" s="364">
        <v>0</v>
      </c>
      <c r="M88" s="364">
        <v>0</v>
      </c>
      <c r="N88" s="364">
        <v>21.882157319103801</v>
      </c>
      <c r="O88" s="26"/>
      <c r="P88" s="241"/>
      <c r="Q88" s="241"/>
      <c r="R88" s="241"/>
      <c r="S88" s="241"/>
      <c r="T88" s="241"/>
      <c r="U88" s="241"/>
      <c r="V88" s="145"/>
      <c r="W88" s="146"/>
      <c r="X88" s="146"/>
      <c r="Y88" s="146"/>
      <c r="Z88" s="146"/>
    </row>
    <row r="89" spans="1:34" s="1" customFormat="1" ht="12" x14ac:dyDescent="0.2">
      <c r="A89" s="91" t="s">
        <v>153</v>
      </c>
      <c r="B89" s="365">
        <v>33.3432801295397</v>
      </c>
      <c r="C89" s="366">
        <v>36.182800643826198</v>
      </c>
      <c r="D89" s="367">
        <v>48.226815338591202</v>
      </c>
      <c r="E89" s="366">
        <v>41.825777777777802</v>
      </c>
      <c r="F89" s="367">
        <v>45.686023895526503</v>
      </c>
      <c r="G89" s="366">
        <v>38.5782961460446</v>
      </c>
      <c r="H89" s="366">
        <v>34.4162073892631</v>
      </c>
      <c r="I89" s="367">
        <v>33.988959660297198</v>
      </c>
      <c r="J89" s="366">
        <v>37.386425719689001</v>
      </c>
      <c r="K89" s="367">
        <v>35.924704924704898</v>
      </c>
      <c r="L89" s="367">
        <v>0</v>
      </c>
      <c r="M89" s="366">
        <v>0</v>
      </c>
      <c r="N89" s="367">
        <v>38.078741242678298</v>
      </c>
      <c r="O89" s="26"/>
      <c r="P89" s="241"/>
      <c r="Q89" s="241"/>
      <c r="R89" s="251"/>
      <c r="S89" s="251"/>
      <c r="T89" s="251"/>
      <c r="U89" s="251"/>
      <c r="V89" s="30"/>
      <c r="Z89" s="146"/>
      <c r="AA89" s="146"/>
      <c r="AB89" s="146"/>
      <c r="AC89" s="146"/>
      <c r="AD89" s="146"/>
      <c r="AE89" s="146"/>
      <c r="AF89" s="146"/>
    </row>
    <row r="90" spans="1:34" s="1" customFormat="1" ht="12" x14ac:dyDescent="0.2">
      <c r="A90" s="93" t="s">
        <v>69</v>
      </c>
      <c r="B90" s="363">
        <v>53.778069025775402</v>
      </c>
      <c r="C90" s="364">
        <v>56.482029598308699</v>
      </c>
      <c r="D90" s="364">
        <v>65.649625385632405</v>
      </c>
      <c r="E90" s="364">
        <v>56.655290102389102</v>
      </c>
      <c r="F90" s="364">
        <v>59.660242982823597</v>
      </c>
      <c r="G90" s="364">
        <v>55.046566961250797</v>
      </c>
      <c r="H90" s="364">
        <v>47.858506648482802</v>
      </c>
      <c r="I90" s="364">
        <v>46.264334655607598</v>
      </c>
      <c r="J90" s="364">
        <v>48.080639786737699</v>
      </c>
      <c r="K90" s="364">
        <v>43.727332892124402</v>
      </c>
      <c r="L90" s="364">
        <v>0</v>
      </c>
      <c r="M90" s="364">
        <v>0</v>
      </c>
      <c r="N90" s="364">
        <v>52.676974492931798</v>
      </c>
      <c r="O90" s="26"/>
      <c r="P90" s="241"/>
      <c r="Q90" s="241"/>
      <c r="R90" s="241"/>
      <c r="S90" s="241"/>
      <c r="T90" s="241"/>
      <c r="U90" s="251"/>
      <c r="V90" s="145"/>
      <c r="W90" s="146"/>
      <c r="X90" s="146"/>
      <c r="Y90" s="146"/>
      <c r="Z90" s="146"/>
      <c r="AA90" s="146"/>
      <c r="AB90" s="146"/>
      <c r="AC90" s="146"/>
    </row>
    <row r="91" spans="1:34" s="1" customFormat="1" ht="12" customHeight="1" x14ac:dyDescent="0.2">
      <c r="A91" s="94" t="s">
        <v>102</v>
      </c>
      <c r="B91" s="363">
        <v>22.4211382113821</v>
      </c>
      <c r="C91" s="364">
        <v>36.972361809045204</v>
      </c>
      <c r="D91" s="364">
        <v>53</v>
      </c>
      <c r="E91" s="364">
        <v>47.994252873563198</v>
      </c>
      <c r="F91" s="364">
        <v>48.038461538461497</v>
      </c>
      <c r="G91" s="364">
        <v>37.049504950494999</v>
      </c>
      <c r="H91" s="364">
        <v>37.354128440366999</v>
      </c>
      <c r="I91" s="364">
        <v>37.537974683544299</v>
      </c>
      <c r="J91" s="364">
        <v>39.353582554517097</v>
      </c>
      <c r="K91" s="364">
        <v>35.1691093573844</v>
      </c>
      <c r="L91" s="364">
        <v>0</v>
      </c>
      <c r="M91" s="364">
        <v>0</v>
      </c>
      <c r="N91" s="364">
        <v>37.7676961442547</v>
      </c>
      <c r="O91" s="26"/>
      <c r="P91" s="241"/>
      <c r="Q91" s="241"/>
      <c r="R91" s="251"/>
      <c r="S91" s="251"/>
      <c r="T91" s="251"/>
      <c r="U91" s="251"/>
      <c r="V91" s="145"/>
      <c r="W91" s="146"/>
      <c r="X91" s="146"/>
      <c r="Y91" s="146"/>
      <c r="Z91" s="146"/>
      <c r="AA91" s="146"/>
      <c r="AB91" s="146"/>
    </row>
    <row r="92" spans="1:34" s="1" customFormat="1" ht="12" x14ac:dyDescent="0.2">
      <c r="A92" s="94" t="s">
        <v>132</v>
      </c>
      <c r="B92" s="363">
        <v>5.1134601832276303</v>
      </c>
      <c r="C92" s="364">
        <v>5.71500630517024</v>
      </c>
      <c r="D92" s="364">
        <v>10.1334569045412</v>
      </c>
      <c r="E92" s="364">
        <v>8.4631147540983598</v>
      </c>
      <c r="F92" s="364">
        <v>7.8077777777777797</v>
      </c>
      <c r="G92" s="364">
        <v>6.4288604180714799</v>
      </c>
      <c r="H92" s="364">
        <v>5.5439831104855699</v>
      </c>
      <c r="I92" s="364">
        <v>6.1862068965517203</v>
      </c>
      <c r="J92" s="364">
        <v>7.4973118279569899</v>
      </c>
      <c r="K92" s="364">
        <v>13.1293532338308</v>
      </c>
      <c r="L92" s="364">
        <v>0</v>
      </c>
      <c r="M92" s="364">
        <v>0</v>
      </c>
      <c r="N92" s="364">
        <v>7.2895036615134297</v>
      </c>
      <c r="O92" s="26"/>
      <c r="P92" s="241"/>
      <c r="Q92" s="241"/>
      <c r="R92" s="241"/>
      <c r="S92" s="241"/>
      <c r="T92" s="241"/>
      <c r="U92" s="241"/>
      <c r="V92" s="145"/>
      <c r="W92" s="146"/>
      <c r="X92" s="146"/>
      <c r="Y92" s="146"/>
      <c r="Z92" s="146"/>
      <c r="AA92" s="146"/>
      <c r="AB92" s="146"/>
    </row>
    <row r="93" spans="1:34" s="1" customFormat="1" ht="12" x14ac:dyDescent="0.2">
      <c r="A93" s="91" t="s">
        <v>154</v>
      </c>
      <c r="B93" s="365">
        <v>23.5242450259435</v>
      </c>
      <c r="C93" s="366">
        <v>23.725713747291</v>
      </c>
      <c r="D93" s="367">
        <v>24.907374779763401</v>
      </c>
      <c r="E93" s="366">
        <v>25.418084051559699</v>
      </c>
      <c r="F93" s="367">
        <v>22.6482773580131</v>
      </c>
      <c r="G93" s="366">
        <v>23.332750210260699</v>
      </c>
      <c r="H93" s="366">
        <v>23.7514099969863</v>
      </c>
      <c r="I93" s="367">
        <v>24.412692705290102</v>
      </c>
      <c r="J93" s="366">
        <v>28.568663088042602</v>
      </c>
      <c r="K93" s="367">
        <v>30.5239311388573</v>
      </c>
      <c r="L93" s="367">
        <v>0</v>
      </c>
      <c r="M93" s="366">
        <v>0</v>
      </c>
      <c r="N93" s="367">
        <v>24.895814967139501</v>
      </c>
      <c r="O93" s="26"/>
      <c r="P93" s="26"/>
      <c r="Q93" s="26"/>
      <c r="R93" s="26"/>
      <c r="S93" s="26"/>
      <c r="T93" s="26"/>
      <c r="U93" s="26"/>
      <c r="V93" s="30"/>
    </row>
    <row r="94" spans="1:34" s="1" customFormat="1" ht="12" x14ac:dyDescent="0.2">
      <c r="A94" s="93" t="s">
        <v>69</v>
      </c>
      <c r="B94" s="363">
        <v>49.892665474060799</v>
      </c>
      <c r="C94" s="364">
        <v>51.628707807705403</v>
      </c>
      <c r="D94" s="364">
        <v>59.1219848380427</v>
      </c>
      <c r="E94" s="364">
        <v>50.639262389550503</v>
      </c>
      <c r="F94" s="364">
        <v>55.772836952774902</v>
      </c>
      <c r="G94" s="364">
        <v>51.179956308028402</v>
      </c>
      <c r="H94" s="364">
        <v>43.500694637399299</v>
      </c>
      <c r="I94" s="364">
        <v>41.789548423743199</v>
      </c>
      <c r="J94" s="364">
        <v>44.150263157894699</v>
      </c>
      <c r="K94" s="364">
        <v>40.812849906691497</v>
      </c>
      <c r="L94" s="364">
        <v>0</v>
      </c>
      <c r="M94" s="364">
        <v>0</v>
      </c>
      <c r="N94" s="364">
        <v>48.296454861859701</v>
      </c>
      <c r="O94" s="26"/>
      <c r="P94" s="26"/>
      <c r="Q94" s="26"/>
      <c r="R94" s="26"/>
      <c r="S94" s="26"/>
      <c r="T94" s="26"/>
      <c r="U94" s="26"/>
      <c r="V94" s="30"/>
    </row>
    <row r="95" spans="1:34" s="1" customFormat="1" ht="12" x14ac:dyDescent="0.2">
      <c r="A95" s="94" t="s">
        <v>102</v>
      </c>
      <c r="B95" s="363">
        <v>26.095563139931699</v>
      </c>
      <c r="C95" s="364">
        <v>42.4</v>
      </c>
      <c r="D95" s="364">
        <v>41.218926553672297</v>
      </c>
      <c r="E95" s="364">
        <v>43.461538461538503</v>
      </c>
      <c r="F95" s="364">
        <v>36.425600000000003</v>
      </c>
      <c r="G95" s="364">
        <v>33.238611713665897</v>
      </c>
      <c r="H95" s="364">
        <v>35.402810304449602</v>
      </c>
      <c r="I95" s="364">
        <v>36.272108843537403</v>
      </c>
      <c r="J95" s="364">
        <v>38.351535836177497</v>
      </c>
      <c r="K95" s="364">
        <v>36.008826125330998</v>
      </c>
      <c r="L95" s="364">
        <v>0</v>
      </c>
      <c r="M95" s="364">
        <v>0</v>
      </c>
      <c r="N95" s="364">
        <v>36.392269938650301</v>
      </c>
      <c r="O95" s="26"/>
      <c r="P95" s="26"/>
      <c r="Q95" s="26"/>
      <c r="R95" s="26"/>
      <c r="S95" s="26"/>
      <c r="T95" s="26"/>
      <c r="U95" s="26"/>
      <c r="V95" s="30"/>
    </row>
    <row r="96" spans="1:34" s="1" customFormat="1" ht="12" x14ac:dyDescent="0.2">
      <c r="A96" s="94" t="s">
        <v>132</v>
      </c>
      <c r="B96" s="363">
        <v>20.238070516980301</v>
      </c>
      <c r="C96" s="364">
        <v>20.333392495828999</v>
      </c>
      <c r="D96" s="364">
        <v>20.973273230638199</v>
      </c>
      <c r="E96" s="364">
        <v>22.157757948540201</v>
      </c>
      <c r="F96" s="364">
        <v>18.309964781437699</v>
      </c>
      <c r="G96" s="364">
        <v>18.9132890497593</v>
      </c>
      <c r="H96" s="364">
        <v>19.435442633429201</v>
      </c>
      <c r="I96" s="364">
        <v>20.3981284321417</v>
      </c>
      <c r="J96" s="364">
        <v>24.9959957850369</v>
      </c>
      <c r="K96" s="364">
        <v>27.768204182041799</v>
      </c>
      <c r="L96" s="364">
        <v>0</v>
      </c>
      <c r="M96" s="364">
        <v>0</v>
      </c>
      <c r="N96" s="364">
        <v>21.080377500201202</v>
      </c>
      <c r="O96" s="26"/>
      <c r="P96" s="26"/>
      <c r="Q96" s="26"/>
      <c r="R96" s="26"/>
      <c r="S96" s="26"/>
      <c r="T96" s="26"/>
      <c r="U96" s="26"/>
      <c r="V96" s="30"/>
    </row>
    <row r="97" spans="1:33" s="1" customFormat="1" ht="12" x14ac:dyDescent="0.2">
      <c r="A97" s="88"/>
      <c r="F97" s="8"/>
      <c r="G97" s="8"/>
      <c r="H97" s="8"/>
      <c r="I97" s="8"/>
      <c r="J97" s="8"/>
      <c r="K97" s="8"/>
      <c r="L97" s="26"/>
      <c r="M97" s="26"/>
      <c r="N97" s="26"/>
      <c r="O97" s="26"/>
      <c r="P97" s="26"/>
      <c r="Q97" s="26"/>
      <c r="R97" s="26"/>
      <c r="S97" s="26"/>
      <c r="T97" s="26"/>
      <c r="U97" s="26"/>
      <c r="V97" s="30"/>
    </row>
    <row r="98" spans="1:33" s="1" customFormat="1" ht="12" x14ac:dyDescent="0.2">
      <c r="A98" s="403"/>
      <c r="B98" s="400"/>
      <c r="C98" s="400"/>
      <c r="D98" s="400"/>
      <c r="E98" s="400"/>
      <c r="F98" s="400"/>
      <c r="G98" s="400"/>
      <c r="H98" s="400"/>
      <c r="I98" s="400"/>
      <c r="J98" s="400"/>
      <c r="K98" s="400"/>
      <c r="L98" s="400"/>
      <c r="M98" s="400"/>
      <c r="N98" s="400"/>
      <c r="O98" s="400"/>
      <c r="P98" s="400"/>
      <c r="Q98" s="400"/>
      <c r="R98" s="400"/>
      <c r="S98" s="400"/>
      <c r="T98" s="400"/>
      <c r="U98" s="400"/>
      <c r="V98" s="404"/>
    </row>
    <row r="99" spans="1:33" s="1" customFormat="1" ht="12" x14ac:dyDescent="0.2">
      <c r="A99" s="88"/>
      <c r="F99" s="8"/>
      <c r="G99" s="8"/>
      <c r="H99" s="8"/>
      <c r="I99" s="8"/>
      <c r="J99" s="8"/>
      <c r="K99" s="8"/>
      <c r="L99" s="26"/>
      <c r="M99" s="26"/>
      <c r="N99" s="26"/>
      <c r="O99" s="26"/>
      <c r="P99" s="26"/>
      <c r="Q99" s="26"/>
      <c r="R99" s="26"/>
      <c r="S99" s="241"/>
      <c r="T99" s="241"/>
      <c r="U99" s="241"/>
      <c r="V99" s="145"/>
    </row>
    <row r="100" spans="1:33" s="8" customFormat="1" ht="24.75" customHeight="1" x14ac:dyDescent="0.2">
      <c r="A100" s="405" t="s">
        <v>851</v>
      </c>
      <c r="B100" s="406"/>
      <c r="C100" s="406"/>
      <c r="D100" s="406"/>
      <c r="E100" s="406"/>
      <c r="F100" s="406"/>
      <c r="G100" s="406"/>
      <c r="H100" s="406"/>
      <c r="I100" s="406"/>
      <c r="J100" s="406"/>
      <c r="K100" s="406"/>
      <c r="L100" s="406"/>
      <c r="M100" s="406"/>
      <c r="N100" s="406"/>
      <c r="O100" s="26"/>
      <c r="P100" s="241"/>
      <c r="Q100" s="241"/>
      <c r="R100" s="241"/>
      <c r="S100" s="241"/>
      <c r="T100" s="241"/>
      <c r="U100" s="241"/>
      <c r="V100" s="145"/>
      <c r="W100" s="150"/>
      <c r="X100" s="150"/>
      <c r="Y100" s="150"/>
      <c r="Z100" s="150"/>
      <c r="AA100" s="150"/>
      <c r="AB100" s="150"/>
    </row>
    <row r="101" spans="1:33" s="1" customFormat="1" ht="12" x14ac:dyDescent="0.2">
      <c r="A101" s="21" t="s">
        <v>151</v>
      </c>
      <c r="B101" s="220" t="s">
        <v>137</v>
      </c>
      <c r="C101" s="220" t="s">
        <v>138</v>
      </c>
      <c r="D101" s="220" t="s">
        <v>139</v>
      </c>
      <c r="E101" s="220" t="s">
        <v>140</v>
      </c>
      <c r="F101" s="220" t="s">
        <v>141</v>
      </c>
      <c r="G101" s="220" t="s">
        <v>142</v>
      </c>
      <c r="H101" s="220" t="s">
        <v>143</v>
      </c>
      <c r="I101" s="220" t="s">
        <v>144</v>
      </c>
      <c r="J101" s="220" t="s">
        <v>145</v>
      </c>
      <c r="K101" s="220" t="s">
        <v>147</v>
      </c>
      <c r="L101" s="220" t="s">
        <v>148</v>
      </c>
      <c r="M101" s="220" t="s">
        <v>149</v>
      </c>
      <c r="N101" s="220" t="s">
        <v>155</v>
      </c>
      <c r="O101" s="26"/>
      <c r="P101" s="251"/>
      <c r="Q101" s="241"/>
      <c r="R101" s="241"/>
      <c r="S101" s="241"/>
      <c r="T101" s="241"/>
      <c r="U101" s="241"/>
      <c r="V101" s="145"/>
      <c r="W101" s="146"/>
      <c r="X101" s="146"/>
      <c r="Y101" s="146"/>
      <c r="Z101" s="146"/>
      <c r="AA101" s="146"/>
      <c r="AB101" s="146"/>
      <c r="AC101" s="146"/>
      <c r="AD101" s="146"/>
      <c r="AE101" s="146"/>
      <c r="AF101" s="146"/>
    </row>
    <row r="102" spans="1:33" s="1" customFormat="1" ht="12.75" customHeight="1" thickBot="1" x14ac:dyDescent="0.25">
      <c r="A102" s="83" t="s">
        <v>1</v>
      </c>
      <c r="B102" s="360">
        <v>22797.870967741899</v>
      </c>
      <c r="C102" s="361">
        <v>23335.599999999999</v>
      </c>
      <c r="D102" s="362">
        <v>21567.322580645199</v>
      </c>
      <c r="E102" s="361">
        <v>21453.870967741899</v>
      </c>
      <c r="F102" s="362">
        <v>19770.464285714301</v>
      </c>
      <c r="G102" s="361">
        <v>19944.677419354801</v>
      </c>
      <c r="H102" s="361">
        <v>19698</v>
      </c>
      <c r="I102" s="362">
        <v>23792.096774193498</v>
      </c>
      <c r="J102" s="361">
        <v>24299.3</v>
      </c>
      <c r="K102" s="362">
        <v>23677.933333333302</v>
      </c>
      <c r="L102" s="362">
        <v>0</v>
      </c>
      <c r="M102" s="361">
        <v>0</v>
      </c>
      <c r="N102" s="362">
        <v>22046.6303630363</v>
      </c>
      <c r="O102" s="26"/>
      <c r="P102" s="251"/>
      <c r="Q102" s="251"/>
      <c r="R102" s="251"/>
      <c r="S102" s="251"/>
      <c r="T102" s="232"/>
      <c r="U102" s="251"/>
      <c r="V102" s="147"/>
      <c r="W102" s="148"/>
      <c r="X102" s="148"/>
      <c r="Y102" s="148"/>
      <c r="Z102" s="148"/>
      <c r="AA102" s="148"/>
      <c r="AB102" s="148"/>
    </row>
    <row r="103" spans="1:33" s="1" customFormat="1" ht="12.75" thickTop="1" x14ac:dyDescent="0.2">
      <c r="A103" s="84" t="s">
        <v>841</v>
      </c>
      <c r="B103" s="354">
        <v>911.06451612903197</v>
      </c>
      <c r="C103" s="357">
        <v>1060.56666666667</v>
      </c>
      <c r="D103" s="357">
        <v>655.09677419354796</v>
      </c>
      <c r="E103" s="357">
        <v>251</v>
      </c>
      <c r="F103" s="357">
        <v>215.892857142857</v>
      </c>
      <c r="G103" s="357">
        <v>54.16</v>
      </c>
      <c r="H103" s="357">
        <v>0.8</v>
      </c>
      <c r="I103" s="357">
        <v>0</v>
      </c>
      <c r="J103" s="357">
        <v>0</v>
      </c>
      <c r="K103" s="357">
        <v>0</v>
      </c>
      <c r="L103" s="357">
        <v>0</v>
      </c>
      <c r="M103" s="357">
        <v>0</v>
      </c>
      <c r="N103" s="357">
        <v>527.91160220994504</v>
      </c>
      <c r="O103" s="26"/>
      <c r="P103" s="251"/>
      <c r="Q103" s="251"/>
      <c r="R103" s="251"/>
      <c r="S103" s="251"/>
      <c r="T103" s="251"/>
      <c r="U103" s="251"/>
      <c r="V103" s="147"/>
      <c r="W103" s="148"/>
      <c r="X103" s="148"/>
      <c r="Y103" s="148"/>
      <c r="Z103" s="148"/>
      <c r="AA103" s="148"/>
      <c r="AB103" s="148"/>
      <c r="AC103" s="148"/>
      <c r="AD103" s="148"/>
      <c r="AE103" s="148"/>
      <c r="AF103" s="148"/>
      <c r="AG103" s="148"/>
    </row>
    <row r="104" spans="1:33" s="1" customFormat="1" ht="12" x14ac:dyDescent="0.2">
      <c r="A104" s="85" t="s">
        <v>126</v>
      </c>
      <c r="B104" s="354">
        <v>21886.806451612902</v>
      </c>
      <c r="C104" s="357">
        <v>22275.0333333333</v>
      </c>
      <c r="D104" s="357">
        <v>20912.225806451599</v>
      </c>
      <c r="E104" s="357">
        <v>21202.870967741899</v>
      </c>
      <c r="F104" s="357">
        <v>19554.571428571398</v>
      </c>
      <c r="G104" s="357">
        <v>19901</v>
      </c>
      <c r="H104" s="357">
        <v>19697.866666666701</v>
      </c>
      <c r="I104" s="357">
        <v>23792.096774193498</v>
      </c>
      <c r="J104" s="357">
        <v>24299.3</v>
      </c>
      <c r="K104" s="357">
        <v>23677.933333333302</v>
      </c>
      <c r="L104" s="357">
        <v>0</v>
      </c>
      <c r="M104" s="357">
        <v>0</v>
      </c>
      <c r="N104" s="357">
        <v>21731.2772277228</v>
      </c>
      <c r="O104" s="26"/>
      <c r="P104" s="251"/>
      <c r="Q104" s="251"/>
      <c r="R104" s="251"/>
      <c r="S104" s="251"/>
      <c r="T104" s="251"/>
      <c r="U104" s="251"/>
      <c r="V104" s="147"/>
      <c r="W104" s="148"/>
      <c r="X104" s="148"/>
      <c r="Y104" s="148"/>
      <c r="Z104" s="148"/>
      <c r="AA104" s="146"/>
      <c r="AB104" s="148"/>
      <c r="AF104" s="148"/>
      <c r="AG104" s="148"/>
    </row>
    <row r="105" spans="1:33" s="3" customFormat="1" ht="23.25" customHeight="1" x14ac:dyDescent="0.2">
      <c r="A105" s="88"/>
      <c r="B105" s="1"/>
      <c r="C105" s="1"/>
      <c r="D105" s="1"/>
      <c r="E105" s="1"/>
      <c r="F105" s="8"/>
      <c r="G105" s="8"/>
      <c r="H105" s="8"/>
      <c r="I105" s="8"/>
      <c r="J105" s="8"/>
      <c r="K105" s="8"/>
      <c r="L105" s="26"/>
      <c r="M105" s="26"/>
      <c r="N105" s="26"/>
      <c r="O105" s="26"/>
      <c r="P105" s="251"/>
      <c r="Q105" s="251"/>
      <c r="R105" s="251"/>
      <c r="S105" s="251"/>
      <c r="T105" s="251"/>
      <c r="U105" s="251"/>
      <c r="V105" s="147"/>
      <c r="W105" s="149"/>
      <c r="X105" s="149"/>
      <c r="Y105" s="149"/>
      <c r="Z105" s="149"/>
      <c r="AA105" s="149"/>
      <c r="AB105" s="149"/>
      <c r="AC105" s="149"/>
      <c r="AD105" s="149"/>
      <c r="AE105" s="149"/>
      <c r="AF105" s="149"/>
      <c r="AG105" s="149"/>
    </row>
    <row r="106" spans="1:33" s="1" customFormat="1" ht="12.75" customHeight="1" x14ac:dyDescent="0.2">
      <c r="A106" s="405" t="s">
        <v>852</v>
      </c>
      <c r="B106" s="406"/>
      <c r="C106" s="406"/>
      <c r="D106" s="406"/>
      <c r="E106" s="406"/>
      <c r="F106" s="406"/>
      <c r="G106" s="406"/>
      <c r="H106" s="406"/>
      <c r="I106" s="406"/>
      <c r="J106" s="406"/>
      <c r="K106" s="406"/>
      <c r="L106" s="406"/>
      <c r="M106" s="406"/>
      <c r="N106" s="406"/>
      <c r="O106" s="26"/>
      <c r="P106" s="26"/>
      <c r="Q106" s="251"/>
      <c r="R106" s="251"/>
      <c r="S106" s="241"/>
      <c r="T106" s="241"/>
      <c r="U106" s="241"/>
      <c r="V106" s="147"/>
      <c r="W106" s="148"/>
      <c r="X106" s="148"/>
      <c r="Y106" s="148"/>
      <c r="Z106" s="148"/>
      <c r="AA106" s="148"/>
    </row>
    <row r="107" spans="1:33" s="1" customFormat="1" ht="12.75" customHeight="1" x14ac:dyDescent="0.2">
      <c r="A107" s="21" t="s">
        <v>151</v>
      </c>
      <c r="B107" s="220" t="s">
        <v>137</v>
      </c>
      <c r="C107" s="220" t="s">
        <v>138</v>
      </c>
      <c r="D107" s="220" t="s">
        <v>139</v>
      </c>
      <c r="E107" s="220" t="s">
        <v>140</v>
      </c>
      <c r="F107" s="220" t="s">
        <v>141</v>
      </c>
      <c r="G107" s="220" t="s">
        <v>142</v>
      </c>
      <c r="H107" s="220" t="s">
        <v>143</v>
      </c>
      <c r="I107" s="220" t="s">
        <v>144</v>
      </c>
      <c r="J107" s="220" t="s">
        <v>145</v>
      </c>
      <c r="K107" s="220" t="s">
        <v>147</v>
      </c>
      <c r="L107" s="220" t="s">
        <v>148</v>
      </c>
      <c r="M107" s="220" t="s">
        <v>149</v>
      </c>
      <c r="N107" s="220" t="s">
        <v>155</v>
      </c>
      <c r="O107" s="26"/>
      <c r="P107" s="241"/>
      <c r="Q107" s="241"/>
      <c r="R107" s="241"/>
      <c r="S107" s="241"/>
      <c r="T107" s="241"/>
      <c r="U107" s="241"/>
      <c r="V107" s="145"/>
      <c r="W107" s="146"/>
      <c r="X107" s="146"/>
      <c r="Y107" s="146"/>
      <c r="Z107" s="146"/>
      <c r="AA107" s="146"/>
      <c r="AB107" s="146"/>
      <c r="AC107" s="146"/>
      <c r="AD107" s="146"/>
      <c r="AE107" s="146"/>
      <c r="AF107" s="146"/>
    </row>
    <row r="108" spans="1:33" s="8" customFormat="1" ht="14.25" customHeight="1" thickBot="1" x14ac:dyDescent="0.25">
      <c r="A108" s="83" t="s">
        <v>1</v>
      </c>
      <c r="B108" s="365">
        <v>23.5242450259435</v>
      </c>
      <c r="C108" s="366">
        <v>23.725713747291</v>
      </c>
      <c r="D108" s="367">
        <v>24.907374779763401</v>
      </c>
      <c r="E108" s="366">
        <v>25.418084051559699</v>
      </c>
      <c r="F108" s="367">
        <v>22.6482773580131</v>
      </c>
      <c r="G108" s="366">
        <v>23.332750210260699</v>
      </c>
      <c r="H108" s="366">
        <v>23.7514099969863</v>
      </c>
      <c r="I108" s="367">
        <v>24.412692705290102</v>
      </c>
      <c r="J108" s="366">
        <v>28.568663088042602</v>
      </c>
      <c r="K108" s="367">
        <v>30.5239311388573</v>
      </c>
      <c r="L108" s="367">
        <v>0</v>
      </c>
      <c r="M108" s="366">
        <v>0</v>
      </c>
      <c r="N108" s="367">
        <v>24.895814967139501</v>
      </c>
      <c r="P108" s="150"/>
      <c r="Q108" s="150"/>
      <c r="R108" s="150"/>
      <c r="S108" s="150"/>
      <c r="T108" s="150"/>
      <c r="U108" s="150"/>
      <c r="V108" s="252"/>
      <c r="W108" s="150"/>
      <c r="X108" s="150"/>
      <c r="Y108" s="150"/>
      <c r="Z108" s="150"/>
      <c r="AA108" s="253"/>
      <c r="AB108" s="150"/>
    </row>
    <row r="109" spans="1:33" s="1" customFormat="1" ht="12.75" thickTop="1" x14ac:dyDescent="0.2">
      <c r="A109" s="84" t="s">
        <v>841</v>
      </c>
      <c r="B109" s="363">
        <v>3.9145090376160199</v>
      </c>
      <c r="C109" s="364">
        <v>2.8885625114742099</v>
      </c>
      <c r="D109" s="364">
        <v>3.3185759926973999</v>
      </c>
      <c r="E109" s="364">
        <v>5.6787330316742102</v>
      </c>
      <c r="F109" s="364">
        <v>5.7940161104718104</v>
      </c>
      <c r="G109" s="364">
        <v>3.8763157894736802</v>
      </c>
      <c r="H109" s="364">
        <v>0</v>
      </c>
      <c r="I109" s="364">
        <v>0</v>
      </c>
      <c r="J109" s="364">
        <v>0</v>
      </c>
      <c r="K109" s="364">
        <v>0</v>
      </c>
      <c r="L109" s="364">
        <v>0</v>
      </c>
      <c r="M109" s="364">
        <v>0</v>
      </c>
      <c r="N109" s="364">
        <v>3.61190023487306</v>
      </c>
      <c r="O109" s="26"/>
      <c r="P109" s="26"/>
      <c r="Q109" s="26"/>
      <c r="R109" s="26"/>
      <c r="S109" s="26"/>
      <c r="T109" s="26"/>
      <c r="U109" s="26"/>
      <c r="V109" s="254"/>
    </row>
    <row r="110" spans="1:33" s="1" customFormat="1" ht="12.75" customHeight="1" x14ac:dyDescent="0.2">
      <c r="A110" s="85" t="s">
        <v>126</v>
      </c>
      <c r="B110" s="363">
        <v>29.356450987989099</v>
      </c>
      <c r="C110" s="364">
        <v>28.026257956956599</v>
      </c>
      <c r="D110" s="364">
        <v>28.3597547624261</v>
      </c>
      <c r="E110" s="364">
        <v>25.930122461755101</v>
      </c>
      <c r="F110" s="364">
        <v>23.194946252612699</v>
      </c>
      <c r="G110" s="364">
        <v>23.584699267336902</v>
      </c>
      <c r="H110" s="364">
        <v>23.7514099969863</v>
      </c>
      <c r="I110" s="364">
        <v>24.412692705290102</v>
      </c>
      <c r="J110" s="364">
        <v>28.568663088042602</v>
      </c>
      <c r="K110" s="364">
        <v>30.5239311388573</v>
      </c>
      <c r="L110" s="364">
        <v>0</v>
      </c>
      <c r="M110" s="364">
        <v>0</v>
      </c>
      <c r="N110" s="364">
        <v>26.4403470539776</v>
      </c>
      <c r="O110" s="26"/>
      <c r="P110" s="26"/>
      <c r="Q110" s="26"/>
      <c r="R110" s="241"/>
      <c r="S110" s="241"/>
      <c r="T110" s="241"/>
      <c r="U110" s="241"/>
      <c r="V110" s="255"/>
      <c r="W110" s="146"/>
      <c r="X110" s="146"/>
      <c r="Y110" s="146"/>
      <c r="Z110" s="146"/>
      <c r="AA110" s="146"/>
      <c r="AB110" s="146"/>
      <c r="AC110" s="146"/>
    </row>
    <row r="111" spans="1:33" s="1" customFormat="1" ht="12.75" customHeight="1" x14ac:dyDescent="0.2">
      <c r="A111" s="86"/>
      <c r="B111" s="256"/>
      <c r="C111" s="256"/>
      <c r="D111" s="256"/>
      <c r="E111" s="256"/>
      <c r="F111" s="256"/>
      <c r="G111" s="256"/>
      <c r="H111" s="256"/>
      <c r="I111" s="256"/>
      <c r="J111" s="256"/>
      <c r="K111" s="256"/>
      <c r="L111" s="256"/>
      <c r="M111" s="256"/>
      <c r="N111" s="256"/>
      <c r="O111" s="26"/>
      <c r="P111" s="26"/>
      <c r="Q111" s="26"/>
      <c r="R111" s="26"/>
      <c r="S111" s="26"/>
      <c r="T111" s="26"/>
      <c r="U111" s="26"/>
      <c r="V111" s="254"/>
    </row>
    <row r="112" spans="1:33" s="1" customFormat="1" ht="12" x14ac:dyDescent="0.2">
      <c r="A112" s="405" t="s">
        <v>853</v>
      </c>
      <c r="B112" s="406"/>
      <c r="C112" s="406"/>
      <c r="D112" s="406"/>
      <c r="E112" s="406"/>
      <c r="F112" s="406"/>
      <c r="G112" s="406"/>
      <c r="H112" s="406"/>
      <c r="I112" s="406"/>
      <c r="J112" s="406"/>
      <c r="K112" s="406"/>
      <c r="L112" s="406"/>
      <c r="M112" s="406"/>
      <c r="N112" s="406"/>
      <c r="O112" s="26"/>
      <c r="P112" s="26"/>
      <c r="Q112" s="26"/>
      <c r="R112" s="241"/>
      <c r="S112" s="241"/>
      <c r="T112" s="241"/>
      <c r="U112" s="241"/>
      <c r="V112" s="255"/>
      <c r="W112" s="146"/>
      <c r="X112" s="146"/>
      <c r="Y112" s="146"/>
      <c r="Z112" s="146"/>
      <c r="AA112" s="146"/>
      <c r="AB112" s="146"/>
      <c r="AC112" s="146"/>
    </row>
    <row r="113" spans="1:29" s="1" customFormat="1" ht="12" x14ac:dyDescent="0.2">
      <c r="A113" s="21" t="s">
        <v>854</v>
      </c>
      <c r="B113" s="220" t="s">
        <v>137</v>
      </c>
      <c r="C113" s="220" t="s">
        <v>138</v>
      </c>
      <c r="D113" s="220" t="s">
        <v>139</v>
      </c>
      <c r="E113" s="220" t="s">
        <v>140</v>
      </c>
      <c r="F113" s="220" t="s">
        <v>141</v>
      </c>
      <c r="G113" s="220" t="s">
        <v>142</v>
      </c>
      <c r="H113" s="220" t="s">
        <v>143</v>
      </c>
      <c r="I113" s="220" t="s">
        <v>144</v>
      </c>
      <c r="J113" s="220" t="s">
        <v>145</v>
      </c>
      <c r="K113" s="220" t="s">
        <v>147</v>
      </c>
      <c r="L113" s="220" t="s">
        <v>148</v>
      </c>
      <c r="M113" s="220" t="s">
        <v>149</v>
      </c>
      <c r="N113" s="220" t="s">
        <v>155</v>
      </c>
      <c r="O113" s="26"/>
      <c r="P113" s="26"/>
      <c r="Q113" s="26"/>
      <c r="R113" s="241"/>
      <c r="S113" s="241"/>
      <c r="T113" s="241"/>
      <c r="U113" s="241"/>
      <c r="V113" s="255"/>
      <c r="W113" s="146"/>
      <c r="X113" s="146"/>
      <c r="Y113" s="146"/>
      <c r="Z113" s="146"/>
      <c r="AA113" s="146"/>
      <c r="AB113" s="146"/>
      <c r="AC113" s="146"/>
    </row>
    <row r="114" spans="1:29" ht="15.75" thickBot="1" x14ac:dyDescent="0.3">
      <c r="A114" s="83" t="s">
        <v>1</v>
      </c>
      <c r="B114" s="365">
        <v>29.356450987989099</v>
      </c>
      <c r="C114" s="366">
        <v>28.026257956956599</v>
      </c>
      <c r="D114" s="367">
        <v>28.3597547624261</v>
      </c>
      <c r="E114" s="366">
        <v>25.930122461755101</v>
      </c>
      <c r="F114" s="367">
        <v>23.194946252612699</v>
      </c>
      <c r="G114" s="366">
        <v>23.584699267336902</v>
      </c>
      <c r="H114" s="366">
        <v>23.7514099969863</v>
      </c>
      <c r="I114" s="367">
        <v>24.412692705290102</v>
      </c>
      <c r="J114" s="366">
        <v>28.568663088042602</v>
      </c>
      <c r="K114" s="367">
        <v>30.5239311388573</v>
      </c>
      <c r="L114" s="367">
        <v>0</v>
      </c>
      <c r="M114" s="366">
        <v>0</v>
      </c>
      <c r="N114" s="367">
        <v>26.4403470539776</v>
      </c>
      <c r="V114" s="254"/>
    </row>
    <row r="115" spans="1:29" ht="15.75" thickTop="1" x14ac:dyDescent="0.25">
      <c r="A115" s="84" t="s">
        <v>65</v>
      </c>
      <c r="B115" s="363">
        <v>28.068662505302701</v>
      </c>
      <c r="C115" s="364">
        <v>26.338427453994701</v>
      </c>
      <c r="D115" s="364">
        <v>25.266837959647901</v>
      </c>
      <c r="E115" s="364">
        <v>23.511810313739598</v>
      </c>
      <c r="F115" s="364">
        <v>19.7009656004828</v>
      </c>
      <c r="G115" s="364">
        <v>20.557116526725402</v>
      </c>
      <c r="H115" s="364">
        <v>20.900752946311702</v>
      </c>
      <c r="I115" s="364">
        <v>21.841039968071101</v>
      </c>
      <c r="J115" s="364">
        <v>26.348359788359801</v>
      </c>
      <c r="K115" s="364">
        <v>28.8887245841035</v>
      </c>
      <c r="L115" s="364">
        <v>0</v>
      </c>
      <c r="M115" s="364">
        <v>0</v>
      </c>
      <c r="N115" s="364">
        <v>23.918160204378001</v>
      </c>
      <c r="V115" s="254"/>
    </row>
    <row r="116" spans="1:29" x14ac:dyDescent="0.25">
      <c r="A116" s="85" t="s">
        <v>83</v>
      </c>
      <c r="B116" s="363">
        <v>34.480588377140101</v>
      </c>
      <c r="C116" s="364">
        <v>36.758362573099397</v>
      </c>
      <c r="D116" s="364">
        <v>48.416826003824099</v>
      </c>
      <c r="E116" s="364">
        <v>41.825777777777802</v>
      </c>
      <c r="F116" s="364">
        <v>45.747356705620497</v>
      </c>
      <c r="G116" s="364">
        <v>38.5782961460446</v>
      </c>
      <c r="H116" s="364">
        <v>34.4162073892631</v>
      </c>
      <c r="I116" s="364">
        <v>33.988959660297198</v>
      </c>
      <c r="J116" s="364">
        <v>37.386425719689001</v>
      </c>
      <c r="K116" s="364">
        <v>35.924704924704898</v>
      </c>
      <c r="L116" s="364">
        <v>0</v>
      </c>
      <c r="M116" s="364">
        <v>0</v>
      </c>
      <c r="N116" s="364">
        <v>38.283676960059204</v>
      </c>
      <c r="O116" s="133"/>
      <c r="V116" s="254"/>
    </row>
    <row r="117" spans="1:29" x14ac:dyDescent="0.25">
      <c r="A117" s="28"/>
      <c r="B117" s="256"/>
      <c r="C117" s="256"/>
      <c r="D117" s="256"/>
      <c r="E117" s="256"/>
      <c r="F117" s="256"/>
      <c r="G117" s="256"/>
      <c r="H117" s="256"/>
      <c r="I117" s="256"/>
      <c r="J117" s="256"/>
      <c r="K117" s="302"/>
      <c r="L117" s="256"/>
      <c r="M117" s="256"/>
      <c r="N117" s="303"/>
      <c r="O117" s="133"/>
      <c r="V117" s="254"/>
    </row>
    <row r="118" spans="1:29" x14ac:dyDescent="0.25">
      <c r="A118" s="314" t="s">
        <v>919</v>
      </c>
      <c r="B118" s="256"/>
      <c r="C118" s="256"/>
      <c r="D118" s="256"/>
      <c r="E118" s="256"/>
      <c r="F118" s="256"/>
      <c r="G118" s="256"/>
      <c r="H118" s="256"/>
      <c r="I118" s="256"/>
      <c r="J118" s="256"/>
      <c r="K118" s="302"/>
      <c r="L118" s="256"/>
      <c r="M118" s="256"/>
      <c r="N118" s="303"/>
      <c r="O118" s="133"/>
      <c r="V118" s="254"/>
    </row>
    <row r="119" spans="1:29" x14ac:dyDescent="0.25">
      <c r="A119" s="21" t="s">
        <v>905</v>
      </c>
      <c r="B119" s="304" t="s">
        <v>137</v>
      </c>
      <c r="C119" s="304" t="s">
        <v>138</v>
      </c>
      <c r="D119" s="304" t="s">
        <v>139</v>
      </c>
      <c r="E119" s="304" t="s">
        <v>140</v>
      </c>
      <c r="F119" s="304" t="s">
        <v>141</v>
      </c>
      <c r="G119" s="304" t="s">
        <v>142</v>
      </c>
      <c r="H119" s="304" t="s">
        <v>143</v>
      </c>
      <c r="I119" s="304" t="s">
        <v>144</v>
      </c>
      <c r="J119" s="304" t="s">
        <v>145</v>
      </c>
      <c r="K119" s="304" t="s">
        <v>147</v>
      </c>
      <c r="L119" s="304" t="s">
        <v>148</v>
      </c>
      <c r="M119" s="304" t="s">
        <v>149</v>
      </c>
      <c r="N119" s="304" t="s">
        <v>155</v>
      </c>
      <c r="O119" s="133"/>
      <c r="V119" s="254"/>
      <c r="W119" s="6"/>
      <c r="X119" s="308"/>
    </row>
    <row r="120" spans="1:29" x14ac:dyDescent="0.25">
      <c r="A120" s="318" t="s">
        <v>842</v>
      </c>
      <c r="B120" s="354">
        <v>475</v>
      </c>
      <c r="C120" s="357">
        <v>215</v>
      </c>
      <c r="D120" s="357">
        <v>233</v>
      </c>
      <c r="E120" s="357">
        <v>177</v>
      </c>
      <c r="F120" s="357">
        <v>317</v>
      </c>
      <c r="G120" s="357">
        <v>277</v>
      </c>
      <c r="H120" s="357">
        <v>84</v>
      </c>
      <c r="I120" s="357">
        <v>66</v>
      </c>
      <c r="J120" s="357">
        <v>122</v>
      </c>
      <c r="K120" s="357">
        <v>192</v>
      </c>
      <c r="L120" s="357">
        <v>15</v>
      </c>
      <c r="M120" s="357">
        <v>0</v>
      </c>
      <c r="N120" s="357">
        <f>SUM(B120:M120)</f>
        <v>2173</v>
      </c>
      <c r="O120" s="133"/>
      <c r="V120" s="254"/>
      <c r="W120" s="6"/>
      <c r="X120" s="308"/>
    </row>
    <row r="121" spans="1:29" x14ac:dyDescent="0.25">
      <c r="A121" s="320" t="s">
        <v>906</v>
      </c>
      <c r="B121" s="354">
        <v>128</v>
      </c>
      <c r="C121" s="357">
        <v>62</v>
      </c>
      <c r="D121" s="357">
        <v>111</v>
      </c>
      <c r="E121" s="357">
        <v>110</v>
      </c>
      <c r="F121" s="357">
        <v>72</v>
      </c>
      <c r="G121" s="357">
        <v>49</v>
      </c>
      <c r="H121" s="357">
        <v>112</v>
      </c>
      <c r="I121" s="357">
        <v>116</v>
      </c>
      <c r="J121" s="357">
        <v>167</v>
      </c>
      <c r="K121" s="357">
        <v>1040</v>
      </c>
      <c r="L121" s="357">
        <v>899</v>
      </c>
      <c r="M121" s="357">
        <v>519</v>
      </c>
      <c r="N121" s="357">
        <f>SUM(B121:M121)</f>
        <v>3385</v>
      </c>
      <c r="O121" s="133"/>
      <c r="V121" s="254"/>
      <c r="W121" s="6"/>
      <c r="X121" s="308"/>
    </row>
    <row r="122" spans="1:29" x14ac:dyDescent="0.25">
      <c r="A122" s="319"/>
      <c r="B122" s="28"/>
      <c r="C122" s="317"/>
      <c r="D122" s="317"/>
      <c r="E122" s="317"/>
      <c r="F122" s="317"/>
      <c r="G122" s="317"/>
      <c r="H122" s="317"/>
      <c r="I122" s="317"/>
      <c r="J122" s="317"/>
      <c r="K122" s="317"/>
      <c r="L122" s="302"/>
      <c r="M122" s="317"/>
      <c r="N122" s="317"/>
      <c r="O122" s="133"/>
      <c r="P122" s="133"/>
      <c r="V122" s="254"/>
      <c r="W122" s="6"/>
      <c r="X122" s="308"/>
    </row>
    <row r="123" spans="1:29" x14ac:dyDescent="0.25">
      <c r="A123" s="314" t="s">
        <v>902</v>
      </c>
      <c r="B123" s="256"/>
      <c r="C123" s="256"/>
      <c r="D123" s="256"/>
      <c r="E123" s="256"/>
      <c r="F123" s="256"/>
      <c r="G123" s="256"/>
      <c r="H123" s="256"/>
      <c r="I123" s="256"/>
      <c r="J123" s="256"/>
      <c r="K123" s="302"/>
      <c r="L123" s="256"/>
      <c r="M123" s="256"/>
      <c r="N123" s="303"/>
      <c r="O123" s="133"/>
      <c r="V123" s="254"/>
    </row>
    <row r="124" spans="1:29" x14ac:dyDescent="0.25">
      <c r="A124" s="21" t="s">
        <v>905</v>
      </c>
      <c r="B124" s="21" t="s">
        <v>903</v>
      </c>
      <c r="C124" s="304" t="s">
        <v>137</v>
      </c>
      <c r="D124" s="304" t="s">
        <v>138</v>
      </c>
      <c r="E124" s="304" t="s">
        <v>139</v>
      </c>
      <c r="F124" s="304" t="s">
        <v>140</v>
      </c>
      <c r="G124" s="304" t="s">
        <v>141</v>
      </c>
      <c r="H124" s="304" t="s">
        <v>142</v>
      </c>
      <c r="I124" s="304" t="s">
        <v>143</v>
      </c>
      <c r="J124" s="304" t="s">
        <v>144</v>
      </c>
      <c r="K124" s="304" t="s">
        <v>145</v>
      </c>
      <c r="L124" s="304" t="s">
        <v>147</v>
      </c>
      <c r="M124" s="304" t="s">
        <v>148</v>
      </c>
      <c r="N124" s="304" t="s">
        <v>149</v>
      </c>
      <c r="O124" s="304" t="s">
        <v>155</v>
      </c>
      <c r="P124" s="133"/>
      <c r="V124" s="254"/>
    </row>
    <row r="125" spans="1:29" x14ac:dyDescent="0.25">
      <c r="A125" s="407" t="s">
        <v>842</v>
      </c>
      <c r="B125" s="316" t="s">
        <v>904</v>
      </c>
      <c r="C125" s="354">
        <v>390</v>
      </c>
      <c r="D125" s="357">
        <v>207</v>
      </c>
      <c r="E125" s="357">
        <v>211</v>
      </c>
      <c r="F125" s="357">
        <v>128</v>
      </c>
      <c r="G125" s="357">
        <v>266</v>
      </c>
      <c r="H125" s="357">
        <v>237</v>
      </c>
      <c r="I125" s="357">
        <v>56</v>
      </c>
      <c r="J125" s="357">
        <v>46</v>
      </c>
      <c r="K125" s="357">
        <v>101</v>
      </c>
      <c r="L125" s="357">
        <v>185</v>
      </c>
      <c r="M125" s="357">
        <v>13</v>
      </c>
      <c r="N125" s="357">
        <v>0</v>
      </c>
      <c r="O125" s="305">
        <f>SUM(C125:N125)</f>
        <v>1840</v>
      </c>
      <c r="P125" s="133"/>
      <c r="V125" s="254"/>
    </row>
    <row r="126" spans="1:29" x14ac:dyDescent="0.25">
      <c r="A126" s="408"/>
      <c r="B126" s="316" t="s">
        <v>916</v>
      </c>
      <c r="C126" s="354">
        <v>4</v>
      </c>
      <c r="D126" s="357">
        <v>10</v>
      </c>
      <c r="E126" s="357">
        <v>2</v>
      </c>
      <c r="F126" s="357">
        <v>11</v>
      </c>
      <c r="G126" s="357">
        <v>22</v>
      </c>
      <c r="H126" s="357">
        <v>11</v>
      </c>
      <c r="I126" s="357">
        <v>20</v>
      </c>
      <c r="J126" s="357">
        <v>14</v>
      </c>
      <c r="K126" s="357">
        <v>8</v>
      </c>
      <c r="L126" s="357">
        <v>7</v>
      </c>
      <c r="M126" s="357">
        <v>1</v>
      </c>
      <c r="N126" s="357">
        <v>0</v>
      </c>
      <c r="O126" s="305">
        <f t="shared" ref="O126:O128" si="17">SUM(C126:N126)</f>
        <v>110</v>
      </c>
      <c r="P126" s="133"/>
      <c r="V126" s="254"/>
    </row>
    <row r="127" spans="1:29" x14ac:dyDescent="0.25">
      <c r="A127" s="407" t="s">
        <v>906</v>
      </c>
      <c r="B127" s="316" t="s">
        <v>904</v>
      </c>
      <c r="C127" s="354">
        <v>91</v>
      </c>
      <c r="D127" s="357">
        <v>24</v>
      </c>
      <c r="E127" s="357">
        <v>86</v>
      </c>
      <c r="F127" s="357">
        <v>73</v>
      </c>
      <c r="G127" s="357">
        <v>57</v>
      </c>
      <c r="H127" s="357">
        <v>18</v>
      </c>
      <c r="I127" s="357">
        <v>25</v>
      </c>
      <c r="J127" s="357">
        <v>49</v>
      </c>
      <c r="K127" s="357">
        <v>49</v>
      </c>
      <c r="L127" s="357">
        <v>974</v>
      </c>
      <c r="M127" s="357">
        <v>903</v>
      </c>
      <c r="N127" s="357">
        <v>476</v>
      </c>
      <c r="O127" s="305">
        <f t="shared" si="17"/>
        <v>2825</v>
      </c>
      <c r="P127" s="133"/>
      <c r="V127" s="254"/>
    </row>
    <row r="128" spans="1:29" x14ac:dyDescent="0.25">
      <c r="A128" s="408"/>
      <c r="B128" s="316" t="s">
        <v>916</v>
      </c>
      <c r="C128" s="354">
        <v>36</v>
      </c>
      <c r="D128" s="357">
        <v>20</v>
      </c>
      <c r="E128" s="357">
        <v>25</v>
      </c>
      <c r="F128" s="357">
        <v>18</v>
      </c>
      <c r="G128" s="357">
        <v>14</v>
      </c>
      <c r="H128" s="357">
        <v>19</v>
      </c>
      <c r="I128" s="357">
        <v>40</v>
      </c>
      <c r="J128" s="357">
        <v>42</v>
      </c>
      <c r="K128" s="357">
        <v>39</v>
      </c>
      <c r="L128" s="357">
        <v>44</v>
      </c>
      <c r="M128" s="357">
        <v>21</v>
      </c>
      <c r="N128" s="357">
        <v>13</v>
      </c>
      <c r="O128" s="305">
        <f t="shared" si="17"/>
        <v>331</v>
      </c>
      <c r="P128" s="133"/>
      <c r="V128" s="254"/>
    </row>
    <row r="129" spans="1:22" x14ac:dyDescent="0.25">
      <c r="B129" s="133"/>
      <c r="C129" s="133"/>
      <c r="D129" s="133"/>
      <c r="E129" s="133"/>
      <c r="F129" s="133"/>
      <c r="G129" s="133"/>
      <c r="H129" s="133"/>
      <c r="I129" s="133"/>
      <c r="J129" s="133"/>
      <c r="K129" s="133"/>
      <c r="L129" s="133"/>
      <c r="M129" s="133"/>
      <c r="V129" s="254"/>
    </row>
    <row r="130" spans="1:22" ht="15.75" thickBot="1" x14ac:dyDescent="0.3">
      <c r="A130" s="222"/>
      <c r="B130" s="222"/>
      <c r="C130" s="222"/>
      <c r="D130" s="222"/>
      <c r="E130" s="222"/>
      <c r="F130" s="222"/>
      <c r="G130" s="222"/>
      <c r="H130" s="222"/>
      <c r="I130" s="222"/>
      <c r="J130" s="222"/>
      <c r="K130" s="222"/>
      <c r="L130" s="222"/>
      <c r="M130" s="222"/>
      <c r="N130" s="222"/>
      <c r="O130" s="222"/>
      <c r="P130" s="222"/>
      <c r="Q130" s="222"/>
      <c r="R130" s="222"/>
      <c r="S130" s="222"/>
      <c r="T130" s="222"/>
      <c r="U130" s="222"/>
      <c r="V130" s="223"/>
    </row>
    <row r="131" spans="1:22" x14ac:dyDescent="0.25">
      <c r="B131" s="134"/>
      <c r="C131" s="134"/>
      <c r="D131" s="134"/>
      <c r="E131" s="134"/>
      <c r="F131" s="134"/>
      <c r="G131" s="134"/>
      <c r="H131" s="134"/>
      <c r="I131" s="134"/>
      <c r="J131" s="134"/>
      <c r="K131" s="134"/>
      <c r="L131" s="134"/>
      <c r="M131" s="134"/>
      <c r="P131" s="134"/>
    </row>
    <row r="132" spans="1:22" x14ac:dyDescent="0.25">
      <c r="A132" s="392"/>
      <c r="B132" s="392"/>
      <c r="C132" s="392"/>
      <c r="D132" s="392"/>
      <c r="E132" s="392"/>
      <c r="F132" s="392"/>
      <c r="G132" s="392"/>
      <c r="H132" s="392"/>
      <c r="I132" s="392"/>
      <c r="J132" s="392"/>
      <c r="K132" s="392"/>
      <c r="L132" s="392"/>
      <c r="M132" s="392"/>
      <c r="N132" s="392"/>
    </row>
    <row r="133" spans="1:22" x14ac:dyDescent="0.25">
      <c r="A133" s="257"/>
      <c r="B133" s="257"/>
      <c r="C133" s="258"/>
      <c r="D133" s="134"/>
      <c r="E133" s="134"/>
      <c r="F133" s="134"/>
      <c r="G133" s="134"/>
      <c r="H133" s="134"/>
      <c r="I133" s="134"/>
      <c r="J133" s="134"/>
      <c r="K133" s="134"/>
      <c r="L133" s="134"/>
      <c r="M133" s="133"/>
      <c r="P133" s="134"/>
    </row>
    <row r="134" spans="1:22" x14ac:dyDescent="0.25">
      <c r="A134" s="259"/>
      <c r="B134" s="259"/>
      <c r="C134" s="259"/>
      <c r="D134" s="134"/>
      <c r="E134" s="134"/>
      <c r="F134" s="134"/>
      <c r="G134" s="134"/>
      <c r="H134" s="133"/>
      <c r="I134" s="133"/>
    </row>
    <row r="135" spans="1:22" x14ac:dyDescent="0.25">
      <c r="A135" s="259"/>
      <c r="B135" s="259"/>
      <c r="C135" s="259"/>
      <c r="D135" s="133"/>
      <c r="E135" s="134"/>
      <c r="F135" s="133"/>
    </row>
    <row r="136" spans="1:22" x14ac:dyDescent="0.25">
      <c r="A136" s="259"/>
      <c r="B136" s="259"/>
      <c r="C136" s="259"/>
    </row>
    <row r="137" spans="1:22" x14ac:dyDescent="0.25">
      <c r="A137" s="259"/>
      <c r="B137" s="259"/>
      <c r="C137" s="259"/>
    </row>
  </sheetData>
  <mergeCells count="45">
    <mergeCell ref="M11:N11"/>
    <mergeCell ref="M12:N12"/>
    <mergeCell ref="A16:V16"/>
    <mergeCell ref="A18:F18"/>
    <mergeCell ref="I18:V18"/>
    <mergeCell ref="A1:D1"/>
    <mergeCell ref="A2:D2"/>
    <mergeCell ref="E2:H2"/>
    <mergeCell ref="I2:L2"/>
    <mergeCell ref="M2:P2"/>
    <mergeCell ref="H29:I29"/>
    <mergeCell ref="N29:O29"/>
    <mergeCell ref="H30:I30"/>
    <mergeCell ref="N30:O30"/>
    <mergeCell ref="A3:D3"/>
    <mergeCell ref="A4:V4"/>
    <mergeCell ref="A6:V6"/>
    <mergeCell ref="A8:D8"/>
    <mergeCell ref="G8:K8"/>
    <mergeCell ref="M8:Q8"/>
    <mergeCell ref="G9:H9"/>
    <mergeCell ref="M9:N9"/>
    <mergeCell ref="A25:V25"/>
    <mergeCell ref="G10:H10"/>
    <mergeCell ref="M10:N10"/>
    <mergeCell ref="G11:H11"/>
    <mergeCell ref="A27:E27"/>
    <mergeCell ref="H27:L27"/>
    <mergeCell ref="N27:R27"/>
    <mergeCell ref="H28:I28"/>
    <mergeCell ref="N28:O28"/>
    <mergeCell ref="A132:N132"/>
    <mergeCell ref="H31:I31"/>
    <mergeCell ref="A33:V33"/>
    <mergeCell ref="A36:E36"/>
    <mergeCell ref="A64:V64"/>
    <mergeCell ref="A66:N66"/>
    <mergeCell ref="A81:V81"/>
    <mergeCell ref="A83:N83"/>
    <mergeCell ref="A98:V98"/>
    <mergeCell ref="A100:N100"/>
    <mergeCell ref="A106:N106"/>
    <mergeCell ref="A112:N112"/>
    <mergeCell ref="A125:A126"/>
    <mergeCell ref="A127:A128"/>
  </mergeCells>
  <pageMargins left="0.25" right="0.25" top="0.5" bottom="0.25" header="0.3" footer="0.3"/>
  <pageSetup scale="65" fitToWidth="0" fitToHeight="0" orientation="landscape" r:id="rId1"/>
  <ignoredErrors>
    <ignoredError sqref="C2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zoomScaleNormal="100" zoomScalePageLayoutView="90" workbookViewId="0">
      <selection activeCell="A3" sqref="A3:D3"/>
    </sheetView>
  </sheetViews>
  <sheetFormatPr defaultRowHeight="15" x14ac:dyDescent="0.25"/>
  <cols>
    <col min="1" max="1" width="36.42578125" customWidth="1"/>
    <col min="2" max="2" width="11.140625"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7.5703125" bestFit="1" customWidth="1"/>
    <col min="13" max="13" width="9" bestFit="1" customWidth="1"/>
    <col min="14" max="14" width="13.5703125" customWidth="1"/>
    <col min="15" max="15" width="17.140625" customWidth="1"/>
    <col min="16" max="16" width="10.42578125" customWidth="1"/>
    <col min="27" max="27" width="10.5703125" bestFit="1" customWidth="1"/>
  </cols>
  <sheetData>
    <row r="1" spans="1:50" s="8" customFormat="1" ht="27.75" customHeight="1" x14ac:dyDescent="0.2">
      <c r="A1" s="390" t="s">
        <v>50</v>
      </c>
      <c r="B1" s="390"/>
      <c r="C1" s="390"/>
      <c r="D1" s="390"/>
      <c r="U1" s="5"/>
    </row>
    <row r="2" spans="1:50" s="1" customFormat="1" ht="45.75" customHeight="1" x14ac:dyDescent="0.2">
      <c r="A2" s="391" t="s">
        <v>51</v>
      </c>
      <c r="B2" s="391"/>
      <c r="C2" s="391"/>
      <c r="D2" s="391"/>
      <c r="E2" s="391"/>
      <c r="F2" s="391"/>
      <c r="G2" s="391"/>
      <c r="H2" s="391"/>
      <c r="I2" s="455"/>
      <c r="J2" s="455"/>
      <c r="K2" s="455"/>
      <c r="L2" s="455"/>
      <c r="M2" s="455"/>
      <c r="N2" s="455"/>
      <c r="O2" s="455"/>
      <c r="P2" s="455"/>
      <c r="Q2" s="48"/>
      <c r="R2" s="48"/>
      <c r="S2" s="48"/>
      <c r="T2" s="48"/>
      <c r="U2" s="48"/>
      <c r="V2" s="47"/>
    </row>
    <row r="3" spans="1:50" ht="31.5" customHeight="1" x14ac:dyDescent="0.25">
      <c r="A3" s="389" t="s">
        <v>662</v>
      </c>
      <c r="B3" s="389"/>
      <c r="C3" s="389"/>
      <c r="D3" s="389"/>
      <c r="E3" s="45"/>
      <c r="F3" s="45"/>
      <c r="G3" s="45"/>
      <c r="H3" s="45"/>
      <c r="I3" s="49"/>
      <c r="J3" s="49"/>
      <c r="K3" s="49"/>
      <c r="L3" s="49"/>
      <c r="M3" s="49"/>
      <c r="N3" s="49"/>
      <c r="O3" s="49"/>
      <c r="P3" s="49"/>
      <c r="Q3" s="49"/>
      <c r="R3" s="49"/>
      <c r="S3" s="49"/>
      <c r="T3" s="49"/>
      <c r="U3" s="49"/>
      <c r="V3" s="45"/>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row>
    <row r="4" spans="1:50" s="8" customFormat="1" ht="30.75" customHeight="1" x14ac:dyDescent="0.2">
      <c r="A4" s="454"/>
      <c r="B4" s="454"/>
      <c r="C4" s="454"/>
      <c r="D4" s="454"/>
      <c r="E4" s="454"/>
      <c r="F4" s="454"/>
      <c r="G4" s="454"/>
      <c r="H4" s="454"/>
      <c r="I4" s="454"/>
      <c r="J4" s="454"/>
      <c r="K4" s="454"/>
      <c r="L4" s="454"/>
      <c r="M4" s="454"/>
      <c r="N4" s="454"/>
      <c r="O4" s="454"/>
      <c r="P4" s="454"/>
      <c r="Q4" s="454"/>
      <c r="R4" s="454"/>
      <c r="S4" s="454"/>
      <c r="T4" s="454"/>
      <c r="U4" s="454"/>
      <c r="V4" s="454"/>
      <c r="W4" s="10"/>
      <c r="X4" s="10"/>
      <c r="Y4" s="10"/>
      <c r="Z4" s="10"/>
    </row>
    <row r="5" spans="1:50" s="1" customFormat="1" ht="7.5" customHeight="1" thickBot="1" x14ac:dyDescent="0.2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2">
      <c r="A6" s="421"/>
      <c r="B6" s="422"/>
      <c r="C6" s="422"/>
      <c r="D6" s="422"/>
      <c r="E6" s="422"/>
      <c r="F6" s="422"/>
      <c r="G6" s="422"/>
      <c r="H6" s="422"/>
      <c r="I6" s="422"/>
      <c r="J6" s="422"/>
      <c r="K6" s="422"/>
      <c r="L6" s="422"/>
      <c r="M6" s="422"/>
      <c r="N6" s="422"/>
      <c r="O6" s="422"/>
      <c r="P6" s="422"/>
      <c r="Q6" s="422"/>
      <c r="R6" s="422"/>
      <c r="S6" s="422"/>
      <c r="T6" s="422"/>
      <c r="U6" s="422"/>
      <c r="V6" s="423"/>
      <c r="W6" s="2"/>
      <c r="X6" s="2"/>
      <c r="Y6" s="2"/>
      <c r="Z6" s="2"/>
    </row>
    <row r="7" spans="1:50" s="8" customFormat="1" ht="16.5" customHeight="1" x14ac:dyDescent="0.2">
      <c r="A7" s="81"/>
      <c r="B7" s="24"/>
      <c r="C7" s="24"/>
      <c r="D7" s="24"/>
      <c r="E7" s="24"/>
      <c r="F7" s="24"/>
      <c r="G7" s="24"/>
      <c r="H7" s="24"/>
      <c r="I7" s="5"/>
      <c r="J7" s="68"/>
      <c r="K7" s="68"/>
      <c r="L7" s="68"/>
      <c r="M7" s="5"/>
      <c r="N7" s="24"/>
      <c r="O7" s="24"/>
      <c r="P7" s="24"/>
      <c r="Q7" s="24"/>
      <c r="R7" s="24"/>
      <c r="S7" s="24"/>
      <c r="T7" s="24"/>
      <c r="U7" s="24"/>
      <c r="V7" s="25"/>
      <c r="W7" s="26"/>
      <c r="X7" s="26"/>
      <c r="Y7" s="26"/>
      <c r="Z7" s="26"/>
    </row>
    <row r="8" spans="1:50" s="70" customFormat="1" ht="30.6" customHeight="1" x14ac:dyDescent="0.2">
      <c r="A8" s="397" t="s">
        <v>659</v>
      </c>
      <c r="B8" s="430"/>
      <c r="C8" s="430"/>
      <c r="D8" s="430"/>
      <c r="E8" s="69"/>
      <c r="F8" s="69"/>
      <c r="G8" s="430" t="s">
        <v>643</v>
      </c>
      <c r="H8" s="430"/>
      <c r="I8" s="430"/>
      <c r="J8" s="430"/>
      <c r="K8" s="430"/>
      <c r="L8" s="82"/>
      <c r="M8" s="430" t="s">
        <v>661</v>
      </c>
      <c r="N8" s="430"/>
      <c r="O8" s="430"/>
      <c r="P8" s="430"/>
      <c r="Q8" s="430"/>
      <c r="R8" s="82"/>
      <c r="S8" s="82"/>
      <c r="T8" s="137"/>
      <c r="U8" s="137"/>
      <c r="V8" s="138"/>
      <c r="W8" s="71"/>
      <c r="X8" s="71"/>
      <c r="Y8" s="71"/>
      <c r="Z8" s="71"/>
    </row>
    <row r="9" spans="1:50" s="8" customFormat="1" ht="28.35" customHeight="1" x14ac:dyDescent="0.2">
      <c r="A9" s="21" t="s">
        <v>638</v>
      </c>
      <c r="B9" s="97" t="s">
        <v>125</v>
      </c>
      <c r="C9" s="97" t="s">
        <v>126</v>
      </c>
      <c r="D9" s="97" t="s">
        <v>1</v>
      </c>
      <c r="E9" s="24"/>
      <c r="F9" s="24"/>
      <c r="G9" s="411" t="s">
        <v>127</v>
      </c>
      <c r="H9" s="411"/>
      <c r="I9" s="77" t="s">
        <v>125</v>
      </c>
      <c r="J9" s="77" t="s">
        <v>126</v>
      </c>
      <c r="K9" s="77" t="s">
        <v>1</v>
      </c>
      <c r="L9" s="5"/>
      <c r="M9" s="411" t="s">
        <v>123</v>
      </c>
      <c r="N9" s="411"/>
      <c r="O9" s="411" t="s">
        <v>124</v>
      </c>
      <c r="P9" s="411"/>
      <c r="Q9" s="411"/>
      <c r="R9" s="24"/>
      <c r="S9" s="24"/>
      <c r="T9" s="24"/>
      <c r="U9" s="32"/>
      <c r="V9" s="30"/>
      <c r="W9" s="26"/>
      <c r="X9" s="26"/>
    </row>
    <row r="10" spans="1:50" s="8" customFormat="1" ht="16.5" customHeight="1" thickBot="1" x14ac:dyDescent="0.25">
      <c r="A10" s="83" t="s">
        <v>1</v>
      </c>
      <c r="B10" s="98">
        <v>319</v>
      </c>
      <c r="C10" s="98">
        <v>18749</v>
      </c>
      <c r="D10" s="98">
        <v>19068</v>
      </c>
      <c r="E10" s="24"/>
      <c r="F10" s="24"/>
      <c r="G10" s="451" t="s">
        <v>128</v>
      </c>
      <c r="H10" s="451"/>
      <c r="I10" s="27">
        <v>19.149999999999999</v>
      </c>
      <c r="J10" s="27">
        <v>137.15</v>
      </c>
      <c r="K10" s="27">
        <v>133.68</v>
      </c>
      <c r="L10" s="5"/>
      <c r="M10" s="414" t="s">
        <v>1</v>
      </c>
      <c r="N10" s="414"/>
      <c r="O10" s="453">
        <v>2387</v>
      </c>
      <c r="P10" s="453"/>
      <c r="Q10" s="453"/>
      <c r="R10" s="24"/>
      <c r="S10" s="24"/>
      <c r="T10" s="24"/>
      <c r="U10" s="143"/>
      <c r="V10" s="155"/>
      <c r="W10" s="26"/>
      <c r="X10" s="26"/>
      <c r="Z10" s="139"/>
      <c r="AA10" s="139"/>
    </row>
    <row r="11" spans="1:50" s="8" customFormat="1" ht="13.35" customHeight="1" thickTop="1" x14ac:dyDescent="0.2">
      <c r="A11" s="84" t="s">
        <v>133</v>
      </c>
      <c r="B11" s="99">
        <v>307</v>
      </c>
      <c r="C11" s="99">
        <v>4086</v>
      </c>
      <c r="D11" s="99">
        <v>4393</v>
      </c>
      <c r="E11" s="24"/>
      <c r="F11" s="24"/>
      <c r="G11" s="452"/>
      <c r="H11" s="452"/>
      <c r="I11" s="76"/>
      <c r="J11" s="76"/>
      <c r="K11" s="76"/>
      <c r="L11" s="5"/>
      <c r="M11" s="417" t="s">
        <v>125</v>
      </c>
      <c r="N11" s="417"/>
      <c r="O11" s="434">
        <v>0</v>
      </c>
      <c r="P11" s="434"/>
      <c r="Q11" s="434"/>
      <c r="R11" s="24"/>
      <c r="S11" s="24"/>
      <c r="T11" s="24"/>
      <c r="U11" s="143"/>
      <c r="V11" s="155"/>
      <c r="W11" s="26"/>
      <c r="X11" s="26"/>
      <c r="Z11" s="139"/>
      <c r="AA11" s="139"/>
    </row>
    <row r="12" spans="1:50" s="8" customFormat="1" ht="13.35" customHeight="1" x14ac:dyDescent="0.2">
      <c r="A12" s="85" t="s">
        <v>134</v>
      </c>
      <c r="B12" s="100">
        <v>2</v>
      </c>
      <c r="C12" s="100">
        <v>11146</v>
      </c>
      <c r="D12" s="100">
        <v>11148</v>
      </c>
      <c r="E12" s="24"/>
      <c r="F12" s="24"/>
      <c r="G12" s="5"/>
      <c r="H12" s="5"/>
      <c r="I12" s="5"/>
      <c r="J12" s="5"/>
      <c r="K12" s="5"/>
      <c r="L12" s="5"/>
      <c r="M12" s="393" t="s">
        <v>126</v>
      </c>
      <c r="N12" s="393"/>
      <c r="O12" s="429">
        <v>2387</v>
      </c>
      <c r="P12" s="429"/>
      <c r="Q12" s="429"/>
      <c r="R12" s="24"/>
      <c r="S12" s="24"/>
      <c r="T12" s="24"/>
      <c r="U12" s="143"/>
      <c r="V12" s="155"/>
      <c r="W12" s="26"/>
      <c r="X12" s="26"/>
      <c r="Z12" s="139"/>
      <c r="AA12" s="139"/>
    </row>
    <row r="13" spans="1:50" s="8" customFormat="1" ht="13.35" customHeight="1" x14ac:dyDescent="0.2">
      <c r="A13" s="85" t="s">
        <v>135</v>
      </c>
      <c r="B13" s="100">
        <v>1</v>
      </c>
      <c r="C13" s="100">
        <v>2415</v>
      </c>
      <c r="D13" s="100">
        <v>2416</v>
      </c>
      <c r="E13" s="24"/>
      <c r="F13" s="24"/>
      <c r="G13" s="24"/>
      <c r="H13" s="24"/>
      <c r="I13" s="24"/>
      <c r="J13" s="24"/>
      <c r="K13" s="24"/>
      <c r="L13" s="5"/>
      <c r="M13" s="5"/>
      <c r="N13" s="5"/>
      <c r="O13" s="5"/>
      <c r="P13" s="5"/>
      <c r="Q13" s="5"/>
      <c r="R13" s="24"/>
      <c r="S13" s="24"/>
      <c r="T13" s="24"/>
      <c r="U13" s="143"/>
      <c r="V13" s="155"/>
      <c r="W13" s="26"/>
      <c r="X13" s="26"/>
      <c r="Z13" s="139"/>
      <c r="AA13" s="139"/>
    </row>
    <row r="14" spans="1:50" s="8" customFormat="1" ht="13.35" customHeight="1" x14ac:dyDescent="0.2">
      <c r="A14" s="85" t="s">
        <v>0</v>
      </c>
      <c r="B14" s="100">
        <v>9</v>
      </c>
      <c r="C14" s="100">
        <v>1102</v>
      </c>
      <c r="D14" s="100">
        <v>1111</v>
      </c>
      <c r="E14" s="24"/>
      <c r="F14" s="24"/>
      <c r="G14" s="24"/>
      <c r="H14" s="24"/>
      <c r="I14" s="24"/>
      <c r="J14" s="24"/>
      <c r="K14" s="24"/>
      <c r="L14" s="24"/>
      <c r="M14" s="24"/>
      <c r="N14" s="24"/>
      <c r="O14" s="24"/>
      <c r="P14" s="24"/>
      <c r="Q14" s="24"/>
      <c r="R14" s="24"/>
      <c r="S14" s="24"/>
      <c r="T14" s="24"/>
      <c r="U14" s="143"/>
      <c r="V14" s="155"/>
      <c r="W14" s="26"/>
      <c r="X14" s="26"/>
      <c r="Z14" s="139"/>
      <c r="AA14" s="139"/>
    </row>
    <row r="15" spans="1:50" s="8" customFormat="1" ht="16.5" customHeight="1" x14ac:dyDescent="0.2">
      <c r="A15" s="86"/>
      <c r="B15" s="28"/>
      <c r="C15" s="28"/>
      <c r="D15" s="28"/>
      <c r="E15" s="28"/>
      <c r="F15" s="28"/>
      <c r="G15" s="24"/>
      <c r="H15" s="24"/>
      <c r="I15" s="24"/>
      <c r="J15" s="24"/>
      <c r="K15" s="24"/>
      <c r="L15" s="24"/>
      <c r="M15" s="24"/>
      <c r="N15" s="24"/>
      <c r="O15" s="24"/>
      <c r="P15" s="24"/>
      <c r="Q15" s="24"/>
      <c r="R15" s="24"/>
      <c r="S15" s="24"/>
      <c r="T15" s="24"/>
      <c r="U15" s="24"/>
      <c r="V15" s="25"/>
      <c r="W15" s="26"/>
      <c r="X15" s="26"/>
      <c r="Y15" s="26"/>
      <c r="Z15" s="26"/>
    </row>
    <row r="16" spans="1:50" s="8" customFormat="1" ht="16.5" customHeight="1" x14ac:dyDescent="0.2">
      <c r="A16" s="394"/>
      <c r="B16" s="395"/>
      <c r="C16" s="395"/>
      <c r="D16" s="395"/>
      <c r="E16" s="395"/>
      <c r="F16" s="395"/>
      <c r="G16" s="395"/>
      <c r="H16" s="395"/>
      <c r="I16" s="395"/>
      <c r="J16" s="395"/>
      <c r="K16" s="395"/>
      <c r="L16" s="395"/>
      <c r="M16" s="395"/>
      <c r="N16" s="395"/>
      <c r="O16" s="395"/>
      <c r="P16" s="395"/>
      <c r="Q16" s="395"/>
      <c r="R16" s="395"/>
      <c r="S16" s="395"/>
      <c r="T16" s="395"/>
      <c r="U16" s="395"/>
      <c r="V16" s="396"/>
      <c r="W16" s="26"/>
      <c r="X16" s="26"/>
      <c r="Y16" s="26"/>
      <c r="Z16" s="26"/>
    </row>
    <row r="17" spans="1:26" s="8" customFormat="1" ht="16.5" customHeight="1" x14ac:dyDescent="0.2">
      <c r="A17" s="81"/>
      <c r="B17" s="24"/>
      <c r="C17" s="24"/>
      <c r="D17" s="24"/>
      <c r="E17" s="24"/>
      <c r="F17" s="24"/>
      <c r="G17" s="24"/>
      <c r="H17" s="24"/>
      <c r="I17" s="24"/>
      <c r="J17" s="24"/>
      <c r="K17" s="24"/>
      <c r="L17" s="24"/>
      <c r="M17" s="24"/>
      <c r="N17" s="24"/>
      <c r="O17" s="24"/>
      <c r="P17" s="24"/>
      <c r="Q17" s="24"/>
      <c r="R17" s="24"/>
      <c r="S17" s="24"/>
      <c r="T17" s="24"/>
      <c r="U17" s="24"/>
      <c r="V17" s="25"/>
      <c r="W17" s="26"/>
      <c r="X17" s="26"/>
      <c r="Y17" s="26"/>
      <c r="Z17" s="26"/>
    </row>
    <row r="18" spans="1:26" s="9" customFormat="1" ht="27.6" customHeight="1" x14ac:dyDescent="0.2">
      <c r="A18" s="397" t="s">
        <v>660</v>
      </c>
      <c r="B18" s="430"/>
      <c r="C18" s="430"/>
      <c r="D18" s="430"/>
      <c r="E18" s="430"/>
      <c r="F18" s="430"/>
      <c r="G18" s="87"/>
      <c r="H18" s="87"/>
      <c r="I18" s="436" t="s">
        <v>663</v>
      </c>
      <c r="J18" s="436"/>
      <c r="K18" s="436"/>
      <c r="L18" s="436"/>
      <c r="M18" s="436"/>
      <c r="N18" s="436"/>
      <c r="O18" s="436"/>
      <c r="P18" s="436"/>
      <c r="Q18" s="436"/>
      <c r="R18" s="436"/>
      <c r="S18" s="436"/>
      <c r="T18" s="436"/>
      <c r="U18" s="436"/>
      <c r="V18" s="428"/>
      <c r="W18" s="29"/>
      <c r="X18" s="29"/>
      <c r="Y18" s="29"/>
      <c r="Z18" s="29"/>
    </row>
    <row r="19" spans="1:26" s="1" customFormat="1" ht="28.7" customHeight="1" x14ac:dyDescent="0.2">
      <c r="A19" s="97" t="s">
        <v>129</v>
      </c>
      <c r="B19" s="97" t="s">
        <v>83</v>
      </c>
      <c r="C19" s="97" t="s">
        <v>130</v>
      </c>
      <c r="D19" s="97" t="s">
        <v>65</v>
      </c>
      <c r="E19" s="97" t="s">
        <v>131</v>
      </c>
      <c r="F19" s="97" t="s">
        <v>1</v>
      </c>
      <c r="G19" s="6"/>
      <c r="H19" s="6"/>
      <c r="I19" s="97" t="s">
        <v>136</v>
      </c>
      <c r="J19" s="97" t="s">
        <v>137</v>
      </c>
      <c r="K19" s="97" t="s">
        <v>138</v>
      </c>
      <c r="L19" s="97" t="s">
        <v>139</v>
      </c>
      <c r="M19" s="97" t="s">
        <v>140</v>
      </c>
      <c r="N19" s="97" t="s">
        <v>141</v>
      </c>
      <c r="O19" s="97" t="s">
        <v>142</v>
      </c>
      <c r="P19" s="97" t="s">
        <v>143</v>
      </c>
      <c r="Q19" s="97" t="s">
        <v>144</v>
      </c>
      <c r="R19" s="97" t="s">
        <v>145</v>
      </c>
      <c r="S19" s="97" t="s">
        <v>147</v>
      </c>
      <c r="T19" s="97" t="s">
        <v>148</v>
      </c>
      <c r="U19" s="97" t="s">
        <v>149</v>
      </c>
      <c r="V19" s="97" t="s">
        <v>1</v>
      </c>
      <c r="W19" s="31"/>
      <c r="X19" s="31"/>
      <c r="Y19" s="31"/>
      <c r="Z19" s="31"/>
    </row>
    <row r="20" spans="1:26" s="1" customFormat="1" ht="18" customHeight="1" thickBot="1" x14ac:dyDescent="0.25">
      <c r="A20" s="83" t="s">
        <v>1</v>
      </c>
      <c r="B20" s="98">
        <v>12853</v>
      </c>
      <c r="C20" s="103">
        <f>B20/F20</f>
        <v>0.67406125445773024</v>
      </c>
      <c r="D20" s="98">
        <v>6215</v>
      </c>
      <c r="E20" s="103">
        <f>D20/F20</f>
        <v>0.32593874554226976</v>
      </c>
      <c r="F20" s="98">
        <v>19068</v>
      </c>
      <c r="G20" s="6"/>
      <c r="H20" s="6"/>
      <c r="I20" s="22" t="s">
        <v>1</v>
      </c>
      <c r="J20" s="104">
        <v>24728</v>
      </c>
      <c r="K20" s="105">
        <v>22369</v>
      </c>
      <c r="L20" s="104">
        <v>23907</v>
      </c>
      <c r="M20" s="105">
        <v>22780</v>
      </c>
      <c r="N20" s="104">
        <v>22687</v>
      </c>
      <c r="O20" s="105">
        <v>19386</v>
      </c>
      <c r="P20" s="104">
        <v>8517</v>
      </c>
      <c r="Q20" s="105">
        <v>7277</v>
      </c>
      <c r="R20" s="104">
        <v>6688</v>
      </c>
      <c r="S20" s="104">
        <v>7540</v>
      </c>
      <c r="T20" s="105">
        <v>8274</v>
      </c>
      <c r="U20" s="104">
        <v>8716</v>
      </c>
      <c r="V20" s="109">
        <v>182869</v>
      </c>
      <c r="W20" s="31"/>
      <c r="X20" s="31"/>
      <c r="Y20" s="31"/>
      <c r="Z20" s="31"/>
    </row>
    <row r="21" spans="1:26" s="1" customFormat="1" ht="15" customHeight="1" thickTop="1" x14ac:dyDescent="0.2">
      <c r="A21" s="84" t="s">
        <v>69</v>
      </c>
      <c r="B21" s="99">
        <v>9250</v>
      </c>
      <c r="C21" s="101">
        <f t="shared" ref="C21:C23" si="0">B21/F21</f>
        <v>0.90499951081107521</v>
      </c>
      <c r="D21" s="99">
        <v>971</v>
      </c>
      <c r="E21" s="101">
        <f t="shared" ref="E21:E23" si="1">D21/F21</f>
        <v>9.5000489188924758E-2</v>
      </c>
      <c r="F21" s="99">
        <v>10221</v>
      </c>
      <c r="G21" s="6"/>
      <c r="H21" s="6"/>
      <c r="I21" s="23" t="s">
        <v>65</v>
      </c>
      <c r="J21" s="106">
        <v>13303</v>
      </c>
      <c r="K21" s="106">
        <v>12643</v>
      </c>
      <c r="L21" s="106">
        <v>14007</v>
      </c>
      <c r="M21" s="106">
        <v>10868</v>
      </c>
      <c r="N21" s="106">
        <v>11197</v>
      </c>
      <c r="O21" s="106">
        <v>9211</v>
      </c>
      <c r="P21" s="106">
        <v>2904</v>
      </c>
      <c r="Q21" s="106">
        <v>1883</v>
      </c>
      <c r="R21" s="106">
        <v>1585</v>
      </c>
      <c r="S21" s="106">
        <v>1685</v>
      </c>
      <c r="T21" s="106">
        <v>1740</v>
      </c>
      <c r="U21" s="106">
        <v>2069</v>
      </c>
      <c r="V21" s="108">
        <v>83095</v>
      </c>
      <c r="W21" s="31"/>
      <c r="X21" s="31"/>
      <c r="Y21" s="31"/>
      <c r="Z21" s="31"/>
    </row>
    <row r="22" spans="1:26" s="1" customFormat="1" ht="15" customHeight="1" x14ac:dyDescent="0.2">
      <c r="A22" s="85" t="s">
        <v>102</v>
      </c>
      <c r="B22" s="100">
        <v>2919</v>
      </c>
      <c r="C22" s="102">
        <f t="shared" si="0"/>
        <v>0.91590837778475054</v>
      </c>
      <c r="D22" s="100">
        <v>268</v>
      </c>
      <c r="E22" s="102">
        <f t="shared" si="1"/>
        <v>8.4091622215249448E-2</v>
      </c>
      <c r="F22" s="100">
        <v>3187</v>
      </c>
      <c r="G22" s="6"/>
      <c r="H22" s="6"/>
      <c r="I22" s="64" t="s">
        <v>657</v>
      </c>
      <c r="J22" s="107">
        <v>11425</v>
      </c>
      <c r="K22" s="107">
        <v>9726</v>
      </c>
      <c r="L22" s="107">
        <v>9900</v>
      </c>
      <c r="M22" s="107">
        <v>11912</v>
      </c>
      <c r="N22" s="107">
        <v>11490</v>
      </c>
      <c r="O22" s="107">
        <v>10175</v>
      </c>
      <c r="P22" s="107">
        <v>5613</v>
      </c>
      <c r="Q22" s="107">
        <v>5394</v>
      </c>
      <c r="R22" s="107">
        <v>5103</v>
      </c>
      <c r="S22" s="107">
        <v>5855</v>
      </c>
      <c r="T22" s="107">
        <v>6534</v>
      </c>
      <c r="U22" s="107">
        <v>6647</v>
      </c>
      <c r="V22" s="175">
        <v>99774</v>
      </c>
      <c r="W22" s="31"/>
      <c r="X22" s="31"/>
      <c r="Y22" s="31"/>
      <c r="Z22" s="31"/>
    </row>
    <row r="23" spans="1:26" s="1" customFormat="1" ht="15" customHeight="1" x14ac:dyDescent="0.2">
      <c r="A23" s="85" t="s">
        <v>132</v>
      </c>
      <c r="B23" s="100">
        <v>684</v>
      </c>
      <c r="C23" s="102">
        <f t="shared" si="0"/>
        <v>0.12084805653710247</v>
      </c>
      <c r="D23" s="100">
        <v>4976</v>
      </c>
      <c r="E23" s="102">
        <f t="shared" si="1"/>
        <v>0.87915194346289749</v>
      </c>
      <c r="F23" s="100">
        <v>5660</v>
      </c>
      <c r="G23" s="6"/>
      <c r="H23" s="6"/>
      <c r="I23" s="6"/>
      <c r="J23" s="6"/>
      <c r="K23" s="6"/>
      <c r="L23" s="6"/>
      <c r="M23" s="6"/>
      <c r="N23" s="6"/>
      <c r="O23" s="6"/>
      <c r="P23" s="6"/>
      <c r="Q23" s="6"/>
      <c r="R23" s="6"/>
      <c r="S23" s="6"/>
      <c r="T23" s="32"/>
      <c r="U23" s="32"/>
      <c r="V23" s="30"/>
      <c r="W23" s="31"/>
      <c r="X23" s="31"/>
      <c r="Y23" s="31"/>
      <c r="Z23" s="31"/>
    </row>
    <row r="24" spans="1:26" s="1" customFormat="1" ht="12" x14ac:dyDescent="0.2">
      <c r="A24" s="88"/>
      <c r="B24" s="6"/>
      <c r="C24" s="6"/>
      <c r="D24" s="6"/>
      <c r="E24" s="6"/>
      <c r="F24" s="6"/>
      <c r="G24" s="6"/>
      <c r="H24" s="6"/>
      <c r="I24" s="6"/>
      <c r="J24" s="6"/>
      <c r="K24" s="6"/>
      <c r="L24" s="6"/>
      <c r="M24" s="6"/>
      <c r="N24" s="6"/>
      <c r="O24" s="6"/>
      <c r="P24" s="6"/>
      <c r="Q24" s="6"/>
      <c r="R24" s="6"/>
      <c r="S24" s="6"/>
      <c r="T24" s="32"/>
      <c r="U24" s="32"/>
      <c r="V24" s="30"/>
      <c r="W24" s="31"/>
      <c r="X24" s="31"/>
      <c r="Y24" s="31"/>
      <c r="Z24" s="31"/>
    </row>
    <row r="25" spans="1:26" s="8" customFormat="1" ht="16.5" customHeight="1" x14ac:dyDescent="0.2">
      <c r="A25" s="394"/>
      <c r="B25" s="395"/>
      <c r="C25" s="395"/>
      <c r="D25" s="395"/>
      <c r="E25" s="395"/>
      <c r="F25" s="395"/>
      <c r="G25" s="395"/>
      <c r="H25" s="395"/>
      <c r="I25" s="395"/>
      <c r="J25" s="395"/>
      <c r="K25" s="395"/>
      <c r="L25" s="395"/>
      <c r="M25" s="395"/>
      <c r="N25" s="395"/>
      <c r="O25" s="395"/>
      <c r="P25" s="395"/>
      <c r="Q25" s="395"/>
      <c r="R25" s="395"/>
      <c r="S25" s="395"/>
      <c r="T25" s="395"/>
      <c r="U25" s="395"/>
      <c r="V25" s="396"/>
      <c r="W25" s="26"/>
      <c r="X25" s="26"/>
      <c r="Y25" s="26"/>
      <c r="Z25" s="26"/>
    </row>
    <row r="26" spans="1:26" s="1" customFormat="1" ht="12" x14ac:dyDescent="0.2">
      <c r="A26" s="88"/>
      <c r="B26" s="6"/>
      <c r="C26" s="6"/>
      <c r="D26" s="6"/>
      <c r="E26" s="6"/>
      <c r="F26" s="6"/>
      <c r="G26" s="6"/>
      <c r="H26" s="6"/>
      <c r="I26" s="6"/>
      <c r="J26" s="6"/>
      <c r="K26" s="6"/>
      <c r="L26" s="6"/>
      <c r="M26" s="6"/>
      <c r="N26" s="6"/>
      <c r="O26" s="6"/>
      <c r="P26" s="6"/>
      <c r="Q26" s="6"/>
      <c r="R26" s="6"/>
      <c r="S26" s="6"/>
      <c r="T26" s="32"/>
      <c r="U26" s="32"/>
      <c r="V26" s="30"/>
      <c r="W26" s="31"/>
      <c r="X26" s="31"/>
      <c r="Y26" s="31"/>
      <c r="Z26" s="31"/>
    </row>
    <row r="27" spans="1:26" s="73" customFormat="1" ht="21.6" customHeight="1" x14ac:dyDescent="0.2">
      <c r="A27" s="409" t="s">
        <v>664</v>
      </c>
      <c r="B27" s="437"/>
      <c r="C27" s="437"/>
      <c r="D27" s="437"/>
      <c r="E27" s="437"/>
      <c r="F27" s="65"/>
      <c r="G27" s="72"/>
      <c r="H27" s="437" t="s">
        <v>665</v>
      </c>
      <c r="I27" s="437"/>
      <c r="J27" s="437"/>
      <c r="K27" s="437"/>
      <c r="L27" s="437"/>
      <c r="M27" s="65"/>
      <c r="N27" s="437" t="s">
        <v>666</v>
      </c>
      <c r="O27" s="437"/>
      <c r="P27" s="437"/>
      <c r="Q27" s="437"/>
      <c r="R27" s="437"/>
      <c r="S27" s="65"/>
      <c r="T27" s="72"/>
      <c r="U27" s="72"/>
      <c r="V27" s="74"/>
      <c r="W27" s="75"/>
      <c r="X27" s="75"/>
      <c r="Y27" s="75"/>
      <c r="Z27" s="75"/>
    </row>
    <row r="28" spans="1:26" s="1" customFormat="1" ht="37.5" customHeight="1" x14ac:dyDescent="0.2">
      <c r="A28" s="21" t="s">
        <v>151</v>
      </c>
      <c r="B28" s="97" t="s">
        <v>69</v>
      </c>
      <c r="C28" s="97" t="s">
        <v>102</v>
      </c>
      <c r="D28" s="97" t="s">
        <v>132</v>
      </c>
      <c r="E28" s="97" t="s">
        <v>1</v>
      </c>
      <c r="F28" s="6"/>
      <c r="G28" s="6"/>
      <c r="H28" s="411" t="s">
        <v>151</v>
      </c>
      <c r="I28" s="411"/>
      <c r="J28" s="411" t="s">
        <v>1</v>
      </c>
      <c r="K28" s="411"/>
      <c r="L28" s="411"/>
      <c r="M28" s="32"/>
      <c r="N28" s="412"/>
      <c r="O28" s="447"/>
      <c r="P28" s="412" t="s">
        <v>146</v>
      </c>
      <c r="Q28" s="413"/>
      <c r="R28" s="447"/>
      <c r="S28" s="6"/>
      <c r="T28" s="6"/>
      <c r="U28" s="32"/>
      <c r="V28" s="89"/>
      <c r="W28" s="31"/>
      <c r="X28" s="31"/>
      <c r="Y28" s="31"/>
    </row>
    <row r="29" spans="1:26" s="1" customFormat="1" ht="15" customHeight="1" thickBot="1" x14ac:dyDescent="0.25">
      <c r="A29" s="83" t="s">
        <v>1</v>
      </c>
      <c r="B29" s="110">
        <v>98375</v>
      </c>
      <c r="C29" s="114">
        <v>23500</v>
      </c>
      <c r="D29" s="110">
        <v>60994</v>
      </c>
      <c r="E29" s="112">
        <v>182869</v>
      </c>
      <c r="F29" s="6"/>
      <c r="G29" s="6"/>
      <c r="H29" s="414" t="s">
        <v>1</v>
      </c>
      <c r="I29" s="414"/>
      <c r="J29" s="431">
        <v>61886</v>
      </c>
      <c r="K29" s="432"/>
      <c r="L29" s="433"/>
      <c r="M29" s="32"/>
      <c r="N29" s="415" t="s">
        <v>1</v>
      </c>
      <c r="O29" s="416"/>
      <c r="P29" s="448">
        <v>185884</v>
      </c>
      <c r="Q29" s="449"/>
      <c r="R29" s="450"/>
      <c r="S29" s="6"/>
      <c r="T29" s="6"/>
      <c r="U29" s="32"/>
      <c r="V29" s="89"/>
      <c r="W29" s="31"/>
      <c r="X29" s="31"/>
      <c r="Y29" s="31"/>
    </row>
    <row r="30" spans="1:26" s="1" customFormat="1" ht="15" customHeight="1" thickTop="1" x14ac:dyDescent="0.2">
      <c r="A30" s="84" t="s">
        <v>126</v>
      </c>
      <c r="B30" s="132">
        <v>15</v>
      </c>
      <c r="C30" s="132">
        <v>6</v>
      </c>
      <c r="D30" s="132">
        <v>1809</v>
      </c>
      <c r="E30" s="132">
        <v>1830</v>
      </c>
      <c r="F30" s="5"/>
      <c r="G30" s="5"/>
      <c r="H30" s="417" t="s">
        <v>125</v>
      </c>
      <c r="I30" s="417"/>
      <c r="J30" s="438">
        <v>5307</v>
      </c>
      <c r="K30" s="439"/>
      <c r="L30" s="440"/>
      <c r="M30" s="32"/>
      <c r="N30" s="418" t="s">
        <v>639</v>
      </c>
      <c r="O30" s="419"/>
      <c r="P30" s="438">
        <v>3310</v>
      </c>
      <c r="Q30" s="439"/>
      <c r="R30" s="440"/>
      <c r="S30" s="6"/>
      <c r="T30" s="6"/>
      <c r="U30" s="32"/>
      <c r="V30" s="89"/>
      <c r="W30" s="31"/>
      <c r="X30" s="31"/>
      <c r="Y30" s="31"/>
    </row>
    <row r="31" spans="1:26" s="1" customFormat="1" ht="12" x14ac:dyDescent="0.2">
      <c r="A31" s="85" t="s">
        <v>125</v>
      </c>
      <c r="B31" s="111">
        <v>98360</v>
      </c>
      <c r="C31" s="111">
        <v>23494</v>
      </c>
      <c r="D31" s="111">
        <v>59185</v>
      </c>
      <c r="E31" s="111">
        <v>181039</v>
      </c>
      <c r="F31" s="5"/>
      <c r="G31" s="5"/>
      <c r="H31" s="393" t="s">
        <v>126</v>
      </c>
      <c r="I31" s="393"/>
      <c r="J31" s="441">
        <v>56579</v>
      </c>
      <c r="K31" s="442"/>
      <c r="L31" s="443"/>
      <c r="M31" s="32"/>
      <c r="N31" s="32"/>
      <c r="O31" s="32"/>
      <c r="P31" s="32"/>
      <c r="Q31" s="32"/>
      <c r="R31" s="32"/>
      <c r="S31" s="6"/>
      <c r="T31" s="6"/>
      <c r="U31" s="32"/>
      <c r="V31" s="89"/>
      <c r="W31" s="31"/>
      <c r="X31" s="31"/>
      <c r="Y31" s="31"/>
    </row>
    <row r="32" spans="1:26" s="1" customFormat="1" ht="12" x14ac:dyDescent="0.2">
      <c r="A32" s="88"/>
      <c r="F32" s="5"/>
      <c r="G32" s="5"/>
      <c r="H32" s="5"/>
      <c r="I32" s="6"/>
      <c r="J32" s="6"/>
      <c r="K32" s="5"/>
      <c r="L32" s="32"/>
      <c r="M32" s="32"/>
      <c r="N32" s="32"/>
      <c r="O32" s="32"/>
      <c r="P32" s="32"/>
      <c r="Q32" s="32"/>
      <c r="R32" s="32"/>
      <c r="S32" s="32"/>
      <c r="T32" s="32"/>
      <c r="U32" s="32"/>
      <c r="V32" s="30"/>
      <c r="W32" s="31"/>
      <c r="X32" s="31"/>
      <c r="Y32" s="31"/>
      <c r="Z32" s="31"/>
    </row>
    <row r="33" spans="1:26" s="8" customFormat="1" ht="16.5" customHeight="1" x14ac:dyDescent="0.2">
      <c r="A33" s="394"/>
      <c r="B33" s="395"/>
      <c r="C33" s="395"/>
      <c r="D33" s="395"/>
      <c r="E33" s="395"/>
      <c r="F33" s="395"/>
      <c r="G33" s="395"/>
      <c r="H33" s="395"/>
      <c r="I33" s="395"/>
      <c r="J33" s="395"/>
      <c r="K33" s="395"/>
      <c r="L33" s="395"/>
      <c r="M33" s="395"/>
      <c r="N33" s="395"/>
      <c r="O33" s="395"/>
      <c r="P33" s="395"/>
      <c r="Q33" s="395"/>
      <c r="R33" s="395"/>
      <c r="S33" s="395"/>
      <c r="T33" s="395"/>
      <c r="U33" s="395"/>
      <c r="V33" s="396"/>
      <c r="W33" s="26"/>
      <c r="X33" s="26"/>
      <c r="Y33" s="26"/>
      <c r="Z33" s="26"/>
    </row>
    <row r="34" spans="1:26" s="1" customFormat="1" ht="12" x14ac:dyDescent="0.2">
      <c r="A34" s="88"/>
      <c r="B34" s="6"/>
      <c r="C34" s="6"/>
      <c r="D34" s="6"/>
      <c r="E34" s="6"/>
      <c r="F34" s="5"/>
      <c r="G34" s="5"/>
      <c r="H34" s="5"/>
      <c r="I34" s="6"/>
      <c r="J34" s="6"/>
      <c r="K34" s="5"/>
      <c r="L34" s="32"/>
      <c r="M34" s="32"/>
      <c r="N34" s="32"/>
      <c r="O34" s="32"/>
      <c r="P34" s="32"/>
      <c r="Q34" s="32"/>
      <c r="R34" s="32"/>
      <c r="S34" s="32"/>
      <c r="T34" s="32"/>
      <c r="U34" s="32"/>
      <c r="V34" s="30"/>
      <c r="W34" s="31"/>
      <c r="X34" s="31"/>
      <c r="Y34" s="31"/>
      <c r="Z34" s="31"/>
    </row>
    <row r="35" spans="1:26" s="1" customFormat="1" ht="12" x14ac:dyDescent="0.2">
      <c r="A35" s="88"/>
      <c r="B35" s="6"/>
      <c r="C35" s="6"/>
      <c r="D35" s="6"/>
      <c r="E35" s="6"/>
      <c r="F35" s="5"/>
      <c r="G35" s="5"/>
      <c r="H35" s="5"/>
      <c r="I35" s="142"/>
      <c r="J35" s="142"/>
      <c r="K35" s="141"/>
      <c r="L35" s="144"/>
      <c r="M35" s="144"/>
      <c r="N35" s="144"/>
      <c r="O35" s="144"/>
      <c r="P35" s="144"/>
      <c r="Q35" s="144"/>
      <c r="R35" s="144"/>
      <c r="S35" s="144"/>
      <c r="T35" s="32"/>
      <c r="U35" s="32"/>
      <c r="V35" s="30"/>
      <c r="W35" s="31"/>
      <c r="X35" s="31"/>
      <c r="Y35" s="31"/>
      <c r="Z35" s="31"/>
    </row>
    <row r="36" spans="1:26" s="1" customFormat="1" ht="22.5" customHeight="1" x14ac:dyDescent="0.2">
      <c r="A36" s="397" t="s">
        <v>667</v>
      </c>
      <c r="B36" s="430"/>
      <c r="C36" s="430"/>
      <c r="D36" s="430"/>
      <c r="E36" s="430"/>
      <c r="F36" s="65"/>
      <c r="G36" s="5"/>
      <c r="H36" s="141"/>
      <c r="I36" s="142"/>
      <c r="J36" s="142"/>
      <c r="K36" s="142"/>
      <c r="L36" s="142"/>
      <c r="M36" s="142"/>
      <c r="N36" s="142"/>
      <c r="O36" s="142"/>
      <c r="P36" s="142"/>
      <c r="Q36" s="142"/>
      <c r="R36" s="142"/>
      <c r="S36" s="142"/>
      <c r="T36" s="144"/>
      <c r="U36" s="144"/>
      <c r="V36" s="145"/>
      <c r="W36" s="151"/>
      <c r="X36" s="31"/>
      <c r="Y36" s="31"/>
      <c r="Z36" s="31"/>
    </row>
    <row r="37" spans="1:26" s="1" customFormat="1" ht="38.450000000000003" customHeight="1" x14ac:dyDescent="0.2">
      <c r="A37" s="90" t="s">
        <v>150</v>
      </c>
      <c r="B37" s="66" t="s">
        <v>69</v>
      </c>
      <c r="C37" s="66" t="s">
        <v>102</v>
      </c>
      <c r="D37" s="66" t="s">
        <v>132</v>
      </c>
      <c r="E37" s="66" t="s">
        <v>1</v>
      </c>
      <c r="F37" s="5"/>
      <c r="G37" s="6"/>
      <c r="H37" s="136"/>
      <c r="I37" s="136"/>
      <c r="J37" s="136"/>
      <c r="K37" s="136"/>
      <c r="L37" s="136"/>
      <c r="M37" s="136"/>
      <c r="N37" s="136"/>
      <c r="O37" s="136"/>
      <c r="P37" s="136"/>
      <c r="Q37" s="136"/>
      <c r="R37" s="143"/>
      <c r="S37" s="143"/>
      <c r="T37" s="143"/>
      <c r="U37" s="80"/>
      <c r="V37" s="89"/>
      <c r="W37" s="31"/>
      <c r="X37" s="31"/>
    </row>
    <row r="38" spans="1:26" s="1" customFormat="1" ht="15.75" customHeight="1" thickBot="1" x14ac:dyDescent="0.25">
      <c r="A38" s="91" t="s">
        <v>1</v>
      </c>
      <c r="B38" s="114">
        <v>11989</v>
      </c>
      <c r="C38" s="117">
        <v>9245</v>
      </c>
      <c r="D38" s="114">
        <v>40652</v>
      </c>
      <c r="E38" s="114">
        <v>61886</v>
      </c>
      <c r="F38" s="5"/>
      <c r="G38" s="6"/>
      <c r="H38" s="136"/>
      <c r="I38" s="136"/>
      <c r="J38" s="136"/>
      <c r="K38" s="136"/>
      <c r="L38" s="136"/>
      <c r="M38" s="136"/>
      <c r="N38" s="136"/>
      <c r="O38" s="136"/>
      <c r="P38" s="136"/>
      <c r="Q38" s="136"/>
      <c r="R38" s="143"/>
      <c r="S38" s="143"/>
      <c r="T38" s="143"/>
      <c r="U38" s="176"/>
      <c r="V38" s="177"/>
      <c r="W38" s="178"/>
      <c r="X38" s="178"/>
    </row>
    <row r="39" spans="1:26" s="1" customFormat="1" ht="12.75" thickTop="1" x14ac:dyDescent="0.2">
      <c r="A39" s="85" t="s">
        <v>605</v>
      </c>
      <c r="B39" s="115">
        <f>SUM(B40:B41)</f>
        <v>6892</v>
      </c>
      <c r="C39" s="115">
        <f t="shared" ref="C39:E39" si="2">SUM(C40:C41)</f>
        <v>6585</v>
      </c>
      <c r="D39" s="115">
        <f t="shared" si="2"/>
        <v>16259</v>
      </c>
      <c r="E39" s="113">
        <f t="shared" si="2"/>
        <v>29736</v>
      </c>
      <c r="F39" s="5"/>
      <c r="G39" s="6"/>
      <c r="H39" s="136"/>
      <c r="I39" s="136"/>
      <c r="J39" s="136"/>
      <c r="K39" s="136"/>
      <c r="L39" s="136"/>
      <c r="M39" s="136"/>
      <c r="N39" s="136"/>
      <c r="O39" s="136"/>
      <c r="P39" s="136"/>
      <c r="Q39" s="136"/>
      <c r="R39" s="143"/>
      <c r="S39" s="143"/>
      <c r="T39" s="143"/>
      <c r="U39" s="176"/>
      <c r="V39" s="177"/>
      <c r="W39" s="178"/>
      <c r="X39" s="178"/>
    </row>
    <row r="40" spans="1:26" s="1" customFormat="1" ht="12" x14ac:dyDescent="0.2">
      <c r="A40" s="92" t="s">
        <v>606</v>
      </c>
      <c r="B40" s="156">
        <v>1145</v>
      </c>
      <c r="C40" s="156">
        <v>1622</v>
      </c>
      <c r="D40" s="156">
        <v>2019</v>
      </c>
      <c r="E40" s="157">
        <v>4786</v>
      </c>
      <c r="F40" s="5"/>
      <c r="G40" s="6"/>
      <c r="H40" s="136"/>
      <c r="I40" s="136"/>
      <c r="J40" s="136"/>
      <c r="K40" s="136"/>
      <c r="L40" s="136"/>
      <c r="M40" s="136"/>
      <c r="N40" s="136"/>
      <c r="O40" s="136"/>
      <c r="P40" s="136"/>
      <c r="Q40" s="136"/>
      <c r="R40" s="143"/>
      <c r="S40" s="143"/>
      <c r="T40" s="143"/>
      <c r="U40" s="176"/>
      <c r="V40" s="177"/>
      <c r="W40" s="178"/>
      <c r="X40" s="178"/>
    </row>
    <row r="41" spans="1:26" s="1" customFormat="1" ht="12" x14ac:dyDescent="0.2">
      <c r="A41" s="92" t="s">
        <v>607</v>
      </c>
      <c r="B41" s="156">
        <v>5747</v>
      </c>
      <c r="C41" s="156">
        <v>4963</v>
      </c>
      <c r="D41" s="156">
        <v>14240</v>
      </c>
      <c r="E41" s="158">
        <v>24950</v>
      </c>
      <c r="F41" s="5"/>
      <c r="G41" s="6"/>
      <c r="H41" s="136"/>
      <c r="I41" s="136"/>
      <c r="J41" s="136"/>
      <c r="K41" s="136"/>
      <c r="L41" s="136"/>
      <c r="M41" s="174"/>
      <c r="N41" s="174"/>
      <c r="O41" s="174"/>
      <c r="P41" s="174"/>
      <c r="Q41" s="174"/>
      <c r="R41" s="135"/>
      <c r="S41" s="135"/>
      <c r="T41" s="135"/>
      <c r="U41" s="80"/>
      <c r="V41" s="89"/>
      <c r="W41" s="31"/>
      <c r="X41" s="31"/>
    </row>
    <row r="42" spans="1:26" s="1" customFormat="1" ht="12" x14ac:dyDescent="0.2">
      <c r="A42" s="85" t="s">
        <v>2</v>
      </c>
      <c r="B42" s="116">
        <v>1937</v>
      </c>
      <c r="C42" s="116">
        <v>1995</v>
      </c>
      <c r="D42" s="116">
        <v>10321</v>
      </c>
      <c r="E42" s="79">
        <v>14253</v>
      </c>
      <c r="F42" s="5"/>
      <c r="G42" s="6"/>
      <c r="H42" s="136"/>
      <c r="I42" s="136"/>
      <c r="J42" s="174"/>
      <c r="K42" s="136"/>
      <c r="L42" s="136"/>
      <c r="M42" s="174"/>
      <c r="N42" s="174"/>
      <c r="O42" s="174"/>
      <c r="P42" s="174"/>
      <c r="Q42" s="174"/>
      <c r="R42" s="135"/>
      <c r="S42" s="143"/>
      <c r="T42" s="135"/>
      <c r="U42" s="80"/>
      <c r="V42" s="89"/>
      <c r="W42" s="31"/>
      <c r="X42" s="31"/>
    </row>
    <row r="43" spans="1:26" s="1" customFormat="1" ht="12" x14ac:dyDescent="0.2">
      <c r="A43" s="85" t="s">
        <v>608</v>
      </c>
      <c r="B43" s="116">
        <v>2897</v>
      </c>
      <c r="C43" s="116">
        <v>518</v>
      </c>
      <c r="D43" s="116">
        <v>3205</v>
      </c>
      <c r="E43" s="79">
        <v>6620</v>
      </c>
      <c r="F43" s="5"/>
      <c r="G43" s="6"/>
      <c r="H43" s="6"/>
      <c r="I43" s="136"/>
      <c r="J43" s="174"/>
      <c r="K43" s="136"/>
      <c r="L43" s="136"/>
      <c r="M43" s="174"/>
      <c r="N43" s="174"/>
      <c r="O43" s="174"/>
      <c r="P43" s="174"/>
      <c r="Q43" s="174"/>
      <c r="R43" s="135"/>
      <c r="S43" s="135"/>
      <c r="T43" s="135"/>
      <c r="U43" s="80"/>
      <c r="V43" s="89"/>
      <c r="W43" s="31"/>
      <c r="X43" s="31"/>
    </row>
    <row r="44" spans="1:26" s="1" customFormat="1" ht="12" x14ac:dyDescent="0.2">
      <c r="A44" s="85" t="s">
        <v>609</v>
      </c>
      <c r="B44" s="116">
        <v>261</v>
      </c>
      <c r="C44" s="116">
        <v>146</v>
      </c>
      <c r="D44" s="116">
        <v>10866</v>
      </c>
      <c r="E44" s="79">
        <v>11273</v>
      </c>
      <c r="F44" s="5"/>
      <c r="G44" s="6"/>
      <c r="H44" s="6"/>
      <c r="I44" s="136"/>
      <c r="J44" s="174"/>
      <c r="K44" s="174"/>
      <c r="L44" s="174"/>
      <c r="M44" s="174"/>
      <c r="N44" s="174"/>
      <c r="O44" s="174"/>
      <c r="P44" s="174"/>
      <c r="Q44" s="174"/>
      <c r="R44" s="135"/>
      <c r="S44" s="135"/>
      <c r="T44" s="135"/>
      <c r="U44" s="80"/>
      <c r="V44" s="89"/>
      <c r="W44" s="31"/>
      <c r="X44" s="31"/>
    </row>
    <row r="45" spans="1:26" s="1" customFormat="1" ht="12" x14ac:dyDescent="0.2">
      <c r="A45" s="85" t="s">
        <v>610</v>
      </c>
      <c r="B45" s="116">
        <v>2</v>
      </c>
      <c r="C45" s="116">
        <v>1</v>
      </c>
      <c r="D45" s="116">
        <v>1</v>
      </c>
      <c r="E45" s="78">
        <v>4</v>
      </c>
      <c r="F45" s="5"/>
      <c r="G45" s="6"/>
      <c r="H45" s="6"/>
      <c r="I45" s="5"/>
      <c r="J45" s="135"/>
      <c r="K45" s="135"/>
      <c r="L45" s="135"/>
      <c r="M45" s="135"/>
      <c r="N45" s="135"/>
      <c r="O45" s="135"/>
      <c r="P45" s="135"/>
      <c r="Q45" s="135"/>
      <c r="R45" s="32"/>
      <c r="S45" s="32"/>
      <c r="T45" s="32"/>
      <c r="U45" s="80"/>
      <c r="V45" s="89"/>
      <c r="W45" s="31"/>
      <c r="X45" s="31"/>
    </row>
    <row r="46" spans="1:26" s="1" customFormat="1" ht="12" x14ac:dyDescent="0.2">
      <c r="A46" s="88"/>
      <c r="B46" s="6"/>
      <c r="C46" s="6"/>
      <c r="D46" s="6"/>
      <c r="E46" s="5"/>
      <c r="F46" s="5"/>
      <c r="G46" s="5"/>
      <c r="H46" s="6"/>
      <c r="I46" s="6"/>
      <c r="J46" s="5"/>
      <c r="K46" s="32"/>
      <c r="L46" s="32"/>
      <c r="M46" s="32"/>
      <c r="N46" s="32"/>
      <c r="O46" s="32"/>
      <c r="P46" s="32"/>
      <c r="Q46" s="32"/>
      <c r="R46" s="32"/>
      <c r="S46" s="32"/>
      <c r="T46" s="32"/>
      <c r="U46" s="32"/>
      <c r="V46" s="89"/>
      <c r="W46" s="31"/>
      <c r="X46" s="31"/>
      <c r="Y46" s="31"/>
    </row>
    <row r="47" spans="1:26" s="8" customFormat="1" ht="18" customHeight="1" x14ac:dyDescent="0.2">
      <c r="A47" s="399"/>
      <c r="B47" s="400"/>
      <c r="C47" s="400"/>
      <c r="D47" s="400"/>
      <c r="E47" s="400"/>
      <c r="F47" s="400"/>
      <c r="G47" s="400"/>
      <c r="H47" s="400"/>
      <c r="I47" s="400"/>
      <c r="J47" s="400"/>
      <c r="K47" s="400"/>
      <c r="L47" s="400"/>
      <c r="M47" s="400"/>
      <c r="N47" s="400"/>
      <c r="O47" s="400"/>
      <c r="P47" s="400"/>
      <c r="Q47" s="400"/>
      <c r="R47" s="400"/>
      <c r="S47" s="400"/>
      <c r="T47" s="400"/>
      <c r="U47" s="400"/>
      <c r="V47" s="401"/>
      <c r="W47" s="26"/>
      <c r="X47" s="26"/>
      <c r="Y47" s="26"/>
      <c r="Z47" s="26"/>
    </row>
    <row r="48" spans="1:26" s="1" customFormat="1" ht="12" x14ac:dyDescent="0.2">
      <c r="A48" s="88"/>
      <c r="B48" s="6"/>
      <c r="C48" s="6"/>
      <c r="D48" s="6"/>
      <c r="E48" s="6"/>
      <c r="F48" s="5"/>
      <c r="G48" s="5"/>
      <c r="H48" s="5"/>
      <c r="I48" s="6"/>
      <c r="J48" s="6"/>
      <c r="K48" s="5"/>
      <c r="L48" s="32"/>
      <c r="M48" s="32"/>
      <c r="N48" s="32"/>
      <c r="O48" s="32"/>
      <c r="P48" s="32"/>
      <c r="Q48" s="32"/>
      <c r="R48" s="32"/>
      <c r="S48" s="32"/>
      <c r="T48" s="32"/>
      <c r="U48" s="32"/>
      <c r="V48" s="30"/>
      <c r="W48" s="31"/>
      <c r="X48" s="31"/>
      <c r="Y48" s="31"/>
      <c r="Z48" s="31"/>
    </row>
    <row r="49" spans="1:29" s="1" customFormat="1" ht="23.25" customHeight="1" x14ac:dyDescent="0.2">
      <c r="A49" s="402" t="s">
        <v>668</v>
      </c>
      <c r="B49" s="435"/>
      <c r="C49" s="435"/>
      <c r="D49" s="435"/>
      <c r="E49" s="435"/>
      <c r="F49" s="435"/>
      <c r="G49" s="435"/>
      <c r="H49" s="435"/>
      <c r="I49" s="435"/>
      <c r="J49" s="435"/>
      <c r="K49" s="435"/>
      <c r="L49" s="435"/>
      <c r="M49" s="435"/>
      <c r="N49" s="435"/>
      <c r="O49" s="32"/>
      <c r="P49" s="32"/>
      <c r="Q49" s="144"/>
      <c r="R49" s="144"/>
      <c r="S49" s="144"/>
      <c r="T49" s="144"/>
      <c r="U49" s="144"/>
      <c r="V49" s="145"/>
      <c r="W49" s="151"/>
      <c r="X49" s="151"/>
      <c r="Y49" s="151"/>
      <c r="Z49" s="151"/>
      <c r="AA49" s="146"/>
      <c r="AB49" s="146"/>
    </row>
    <row r="50" spans="1:29" s="1" customFormat="1" ht="22.5" customHeight="1" x14ac:dyDescent="0.2">
      <c r="A50" s="21" t="s">
        <v>136</v>
      </c>
      <c r="B50" s="97" t="s">
        <v>137</v>
      </c>
      <c r="C50" s="97" t="s">
        <v>138</v>
      </c>
      <c r="D50" s="97" t="s">
        <v>139</v>
      </c>
      <c r="E50" s="97" t="s">
        <v>140</v>
      </c>
      <c r="F50" s="97" t="s">
        <v>141</v>
      </c>
      <c r="G50" s="97" t="s">
        <v>142</v>
      </c>
      <c r="H50" s="97" t="s">
        <v>143</v>
      </c>
      <c r="I50" s="97" t="s">
        <v>144</v>
      </c>
      <c r="J50" s="97" t="s">
        <v>145</v>
      </c>
      <c r="K50" s="97" t="s">
        <v>147</v>
      </c>
      <c r="L50" s="97" t="s">
        <v>148</v>
      </c>
      <c r="M50" s="97" t="s">
        <v>149</v>
      </c>
      <c r="N50" s="97" t="s">
        <v>155</v>
      </c>
      <c r="O50" s="32"/>
      <c r="P50" s="144"/>
      <c r="Q50" s="144"/>
      <c r="R50" s="144"/>
      <c r="S50" s="144"/>
      <c r="T50" s="144"/>
      <c r="U50" s="144"/>
      <c r="V50" s="145"/>
      <c r="W50" s="151"/>
      <c r="X50" s="151"/>
      <c r="Y50" s="151"/>
      <c r="Z50" s="151"/>
      <c r="AA50" s="146"/>
      <c r="AB50" s="146"/>
      <c r="AC50" s="146"/>
    </row>
    <row r="51" spans="1:29" s="1" customFormat="1" ht="12" x14ac:dyDescent="0.2">
      <c r="A51" s="91" t="s">
        <v>152</v>
      </c>
      <c r="B51" s="119">
        <v>31143.70968</v>
      </c>
      <c r="C51" s="120">
        <v>27523.56667</v>
      </c>
      <c r="D51" s="119">
        <v>24437.80645</v>
      </c>
      <c r="E51" s="120">
        <v>22593.74194</v>
      </c>
      <c r="F51" s="119">
        <v>20331.517240000001</v>
      </c>
      <c r="G51" s="120">
        <v>18513.77419</v>
      </c>
      <c r="H51" s="120">
        <v>15024.93333</v>
      </c>
      <c r="I51" s="119">
        <v>12085.29032</v>
      </c>
      <c r="J51" s="120">
        <v>10175.6</v>
      </c>
      <c r="K51" s="119">
        <v>8955.80645</v>
      </c>
      <c r="L51" s="119">
        <v>7581.9032299999999</v>
      </c>
      <c r="M51" s="120">
        <v>6731</v>
      </c>
      <c r="N51" s="119">
        <v>17098.19672</v>
      </c>
      <c r="O51" s="32"/>
      <c r="P51" s="135"/>
      <c r="Q51" s="135"/>
      <c r="R51" s="135"/>
      <c r="S51" s="135"/>
      <c r="T51" s="135"/>
      <c r="U51" s="135"/>
      <c r="V51" s="147"/>
      <c r="W51" s="152"/>
      <c r="X51" s="152"/>
      <c r="Y51" s="152"/>
      <c r="Z51" s="152"/>
      <c r="AA51" s="148"/>
      <c r="AB51" s="154"/>
    </row>
    <row r="52" spans="1:29" s="1" customFormat="1" ht="12" x14ac:dyDescent="0.2">
      <c r="A52" s="93" t="s">
        <v>69</v>
      </c>
      <c r="B52" s="118">
        <v>4740.83871</v>
      </c>
      <c r="C52" s="118">
        <v>3981.0333300000002</v>
      </c>
      <c r="D52" s="118">
        <v>3503.48387</v>
      </c>
      <c r="E52" s="118">
        <v>3307.9354800000001</v>
      </c>
      <c r="F52" s="118">
        <v>2980.7586200000001</v>
      </c>
      <c r="G52" s="118">
        <v>2867.9354800000001</v>
      </c>
      <c r="H52" s="118">
        <v>2676.8666699999999</v>
      </c>
      <c r="I52" s="118">
        <v>2351.8709699999999</v>
      </c>
      <c r="J52" s="118">
        <v>2131.8666699999999</v>
      </c>
      <c r="K52" s="118">
        <v>1826.0967700000001</v>
      </c>
      <c r="L52" s="118">
        <v>1489.2258099999999</v>
      </c>
      <c r="M52" s="118">
        <v>1124.26667</v>
      </c>
      <c r="N52" s="118">
        <v>2750.1967199999999</v>
      </c>
      <c r="O52" s="32"/>
      <c r="P52" s="135"/>
      <c r="Q52" s="135"/>
      <c r="R52" s="135"/>
      <c r="S52" s="135"/>
      <c r="T52" s="135"/>
      <c r="U52" s="143"/>
      <c r="V52" s="147"/>
      <c r="W52" s="152"/>
      <c r="X52" s="152"/>
      <c r="Y52" s="152"/>
      <c r="Z52" s="152"/>
      <c r="AA52" s="148"/>
      <c r="AB52" s="148"/>
      <c r="AC52" s="148"/>
    </row>
    <row r="53" spans="1:29" s="1" customFormat="1" ht="12" x14ac:dyDescent="0.2">
      <c r="A53" s="94" t="s">
        <v>102</v>
      </c>
      <c r="B53" s="118">
        <v>876.90323000000001</v>
      </c>
      <c r="C53" s="118">
        <v>747.96667000000002</v>
      </c>
      <c r="D53" s="118">
        <v>663.83870999999999</v>
      </c>
      <c r="E53" s="118">
        <v>676.25806</v>
      </c>
      <c r="F53" s="118">
        <v>616</v>
      </c>
      <c r="G53" s="118">
        <v>536.54839000000004</v>
      </c>
      <c r="H53" s="118">
        <v>469</v>
      </c>
      <c r="I53" s="118">
        <v>397.48387000000002</v>
      </c>
      <c r="J53" s="118">
        <v>362.36667</v>
      </c>
      <c r="K53" s="118">
        <v>319.16129000000001</v>
      </c>
      <c r="L53" s="118">
        <v>279.87097</v>
      </c>
      <c r="M53" s="118">
        <v>285.76666999999998</v>
      </c>
      <c r="N53" s="118">
        <v>519.31421</v>
      </c>
      <c r="O53" s="32"/>
      <c r="P53" s="144"/>
      <c r="Q53" s="144"/>
      <c r="R53" s="144"/>
      <c r="S53" s="144"/>
      <c r="T53" s="144"/>
      <c r="U53" s="144"/>
      <c r="V53" s="145"/>
      <c r="W53" s="151"/>
      <c r="X53" s="151"/>
      <c r="Y53" s="151"/>
      <c r="Z53" s="151"/>
      <c r="AA53" s="148"/>
      <c r="AB53" s="148"/>
      <c r="AC53" s="148"/>
    </row>
    <row r="54" spans="1:29" s="33" customFormat="1" ht="12" x14ac:dyDescent="0.2">
      <c r="A54" s="94" t="s">
        <v>132</v>
      </c>
      <c r="B54" s="118">
        <v>25525.96774</v>
      </c>
      <c r="C54" s="118">
        <v>22794.56667</v>
      </c>
      <c r="D54" s="118">
        <v>20270.48387</v>
      </c>
      <c r="E54" s="118">
        <v>18609.54839</v>
      </c>
      <c r="F54" s="118">
        <v>16734.758620000001</v>
      </c>
      <c r="G54" s="118">
        <v>15109.29032</v>
      </c>
      <c r="H54" s="118">
        <v>11879.06667</v>
      </c>
      <c r="I54" s="118">
        <v>9335.9354800000001</v>
      </c>
      <c r="J54" s="118">
        <v>7681.3666700000003</v>
      </c>
      <c r="K54" s="118">
        <v>6810.5483899999999</v>
      </c>
      <c r="L54" s="118">
        <v>5812.80645</v>
      </c>
      <c r="M54" s="118">
        <v>5320.9666699999998</v>
      </c>
      <c r="N54" s="118">
        <v>13828.68579</v>
      </c>
      <c r="O54" s="32"/>
      <c r="P54" s="135"/>
      <c r="Q54" s="135"/>
      <c r="R54" s="135"/>
      <c r="S54" s="135"/>
      <c r="T54" s="135"/>
      <c r="U54" s="135"/>
      <c r="V54" s="147"/>
      <c r="W54" s="153"/>
      <c r="X54" s="153"/>
      <c r="Y54" s="153"/>
      <c r="Z54" s="153"/>
      <c r="AA54" s="153"/>
      <c r="AB54" s="153"/>
    </row>
    <row r="55" spans="1:29" s="1" customFormat="1" ht="12" x14ac:dyDescent="0.2">
      <c r="A55" s="91" t="s">
        <v>153</v>
      </c>
      <c r="B55" s="119">
        <v>19074.12903</v>
      </c>
      <c r="C55" s="120">
        <v>18647.833330000001</v>
      </c>
      <c r="D55" s="119">
        <v>18312.77419</v>
      </c>
      <c r="E55" s="120">
        <v>18521.32258</v>
      </c>
      <c r="F55" s="119">
        <v>18981.413789999999</v>
      </c>
      <c r="G55" s="120">
        <v>19174.19355</v>
      </c>
      <c r="H55" s="120">
        <v>16798.400000000001</v>
      </c>
      <c r="I55" s="119">
        <v>15104.06452</v>
      </c>
      <c r="J55" s="120">
        <v>14028.333329999999</v>
      </c>
      <c r="K55" s="119">
        <v>13593.6129</v>
      </c>
      <c r="L55" s="119">
        <v>13815.12903</v>
      </c>
      <c r="M55" s="120">
        <v>13496.2</v>
      </c>
      <c r="N55" s="119">
        <v>16625.781419999999</v>
      </c>
      <c r="O55" s="32"/>
      <c r="P55" s="135"/>
      <c r="Q55" s="135"/>
      <c r="R55" s="135"/>
      <c r="S55" s="135"/>
      <c r="T55" s="135"/>
      <c r="U55" s="135"/>
      <c r="V55" s="147"/>
      <c r="W55" s="148"/>
      <c r="X55" s="148"/>
      <c r="Y55" s="148"/>
      <c r="Z55" s="148"/>
      <c r="AA55" s="148"/>
      <c r="AB55" s="148"/>
      <c r="AC55" s="148"/>
    </row>
    <row r="56" spans="1:29" s="1" customFormat="1" ht="12" x14ac:dyDescent="0.2">
      <c r="A56" s="93" t="s">
        <v>69</v>
      </c>
      <c r="B56" s="118">
        <v>13266.64516</v>
      </c>
      <c r="C56" s="118">
        <v>12851.133330000001</v>
      </c>
      <c r="D56" s="118">
        <v>12623.3871</v>
      </c>
      <c r="E56" s="118">
        <v>12683.6129</v>
      </c>
      <c r="F56" s="118">
        <v>12826.862069999999</v>
      </c>
      <c r="G56" s="118">
        <v>12947.06452</v>
      </c>
      <c r="H56" s="118">
        <v>11996.3</v>
      </c>
      <c r="I56" s="118">
        <v>11156.74194</v>
      </c>
      <c r="J56" s="118">
        <v>10430.299999999999</v>
      </c>
      <c r="K56" s="118">
        <v>10145.12903</v>
      </c>
      <c r="L56" s="118">
        <v>10178.74194</v>
      </c>
      <c r="M56" s="118">
        <v>9713.6666700000005</v>
      </c>
      <c r="N56" s="118">
        <v>11734.322399999999</v>
      </c>
      <c r="O56" s="32"/>
      <c r="P56" s="135"/>
      <c r="Q56" s="135"/>
      <c r="R56" s="135"/>
      <c r="S56" s="135"/>
      <c r="T56" s="135"/>
      <c r="U56" s="135"/>
      <c r="V56" s="147"/>
      <c r="W56" s="148"/>
      <c r="X56" s="148"/>
      <c r="Y56" s="148"/>
      <c r="Z56" s="148"/>
      <c r="AA56" s="148"/>
      <c r="AB56" s="148"/>
      <c r="AC56" s="154"/>
    </row>
    <row r="57" spans="1:29" s="1" customFormat="1" ht="12" x14ac:dyDescent="0.2">
      <c r="A57" s="94" t="s">
        <v>102</v>
      </c>
      <c r="B57" s="118">
        <v>3811.83871</v>
      </c>
      <c r="C57" s="118">
        <v>3782.1666700000001</v>
      </c>
      <c r="D57" s="118">
        <v>3765.2580600000001</v>
      </c>
      <c r="E57" s="118">
        <v>3921.1290300000001</v>
      </c>
      <c r="F57" s="118">
        <v>4053.65517</v>
      </c>
      <c r="G57" s="118">
        <v>4104.7741900000001</v>
      </c>
      <c r="H57" s="118">
        <v>3320.9666699999998</v>
      </c>
      <c r="I57" s="118">
        <v>2802.2903200000001</v>
      </c>
      <c r="J57" s="118">
        <v>2622.7</v>
      </c>
      <c r="K57" s="118">
        <v>2596.9354800000001</v>
      </c>
      <c r="L57" s="118">
        <v>2847.4516100000001</v>
      </c>
      <c r="M57" s="118">
        <v>3044.2</v>
      </c>
      <c r="N57" s="118">
        <v>3387.9699500000002</v>
      </c>
      <c r="O57" s="32"/>
      <c r="P57" s="135"/>
      <c r="Q57" s="135"/>
      <c r="R57" s="135"/>
      <c r="S57" s="135"/>
      <c r="T57" s="143"/>
      <c r="U57" s="135"/>
      <c r="V57" s="147"/>
      <c r="W57" s="148"/>
      <c r="X57" s="148"/>
      <c r="Y57" s="148"/>
      <c r="Z57" s="148"/>
      <c r="AA57" s="148"/>
      <c r="AB57" s="148"/>
      <c r="AC57" s="148"/>
    </row>
    <row r="58" spans="1:29" s="1" customFormat="1" ht="12" x14ac:dyDescent="0.2">
      <c r="A58" s="94" t="s">
        <v>132</v>
      </c>
      <c r="B58" s="118">
        <v>1995.64516</v>
      </c>
      <c r="C58" s="118">
        <v>2014.53333</v>
      </c>
      <c r="D58" s="118">
        <v>1924.1290300000001</v>
      </c>
      <c r="E58" s="118">
        <v>1916.5806500000001</v>
      </c>
      <c r="F58" s="118">
        <v>2100.8965499999999</v>
      </c>
      <c r="G58" s="118">
        <v>2122.35484</v>
      </c>
      <c r="H58" s="118">
        <v>1481.1333299999999</v>
      </c>
      <c r="I58" s="118">
        <v>1145.03226</v>
      </c>
      <c r="J58" s="118">
        <v>975.33333000000005</v>
      </c>
      <c r="K58" s="118">
        <v>851.54839000000004</v>
      </c>
      <c r="L58" s="118">
        <v>788.93547999999998</v>
      </c>
      <c r="M58" s="118">
        <v>738.33333000000005</v>
      </c>
      <c r="N58" s="118">
        <v>1503.4890700000001</v>
      </c>
      <c r="O58" s="32"/>
      <c r="P58" s="135"/>
      <c r="Q58" s="135"/>
      <c r="R58" s="135"/>
      <c r="S58" s="135"/>
      <c r="T58" s="135"/>
      <c r="U58" s="135"/>
      <c r="V58" s="147"/>
      <c r="W58" s="148"/>
      <c r="X58" s="148"/>
      <c r="Y58" s="148"/>
      <c r="Z58" s="154"/>
      <c r="AA58" s="148"/>
      <c r="AB58" s="148"/>
      <c r="AC58" s="148"/>
    </row>
    <row r="59" spans="1:29" s="1" customFormat="1" ht="12" x14ac:dyDescent="0.2">
      <c r="A59" s="91" t="s">
        <v>154</v>
      </c>
      <c r="B59" s="119">
        <v>50217.838710000004</v>
      </c>
      <c r="C59" s="120">
        <v>46171.4</v>
      </c>
      <c r="D59" s="119">
        <v>42750.580650000004</v>
      </c>
      <c r="E59" s="120">
        <v>41115.06452</v>
      </c>
      <c r="F59" s="119">
        <v>39312.93103</v>
      </c>
      <c r="G59" s="120">
        <v>37687.96774</v>
      </c>
      <c r="H59" s="120">
        <v>31823.333330000001</v>
      </c>
      <c r="I59" s="119">
        <v>27189.35484</v>
      </c>
      <c r="J59" s="120">
        <v>24203.93333</v>
      </c>
      <c r="K59" s="119">
        <v>22549.41935</v>
      </c>
      <c r="L59" s="119">
        <v>21397.03226</v>
      </c>
      <c r="M59" s="120">
        <v>20227.2</v>
      </c>
      <c r="N59" s="119">
        <v>33723.978139999999</v>
      </c>
      <c r="O59" s="32"/>
      <c r="P59" s="32"/>
      <c r="Q59" s="32"/>
      <c r="R59" s="135"/>
      <c r="S59" s="135"/>
      <c r="T59" s="135"/>
      <c r="U59" s="135"/>
      <c r="V59" s="147"/>
      <c r="W59" s="148"/>
      <c r="X59" s="148"/>
      <c r="Y59" s="148"/>
    </row>
    <row r="60" spans="1:29" s="1" customFormat="1" ht="12" x14ac:dyDescent="0.2">
      <c r="A60" s="93" t="s">
        <v>69</v>
      </c>
      <c r="B60" s="118">
        <v>18007.48387</v>
      </c>
      <c r="C60" s="118">
        <v>16832.166669999999</v>
      </c>
      <c r="D60" s="118">
        <v>16126.87097</v>
      </c>
      <c r="E60" s="118">
        <v>15991.54839</v>
      </c>
      <c r="F60" s="118">
        <v>15807.62069</v>
      </c>
      <c r="G60" s="118">
        <v>15815</v>
      </c>
      <c r="H60" s="118">
        <v>14673.166670000001</v>
      </c>
      <c r="I60" s="118">
        <v>13508.6129</v>
      </c>
      <c r="J60" s="118">
        <v>12562.166670000001</v>
      </c>
      <c r="K60" s="118">
        <v>11971.22581</v>
      </c>
      <c r="L60" s="118">
        <v>11667.96774</v>
      </c>
      <c r="M60" s="118">
        <v>10837.93333</v>
      </c>
      <c r="N60" s="118">
        <v>14484.519130000001</v>
      </c>
      <c r="O60" s="32"/>
      <c r="P60" s="32"/>
      <c r="Q60" s="32"/>
      <c r="R60" s="135"/>
      <c r="S60" s="32"/>
      <c r="T60" s="32"/>
      <c r="U60" s="32"/>
      <c r="V60" s="30"/>
    </row>
    <row r="61" spans="1:29" s="1" customFormat="1" ht="12" x14ac:dyDescent="0.2">
      <c r="A61" s="94" t="s">
        <v>102</v>
      </c>
      <c r="B61" s="118">
        <v>4688.7419399999999</v>
      </c>
      <c r="C61" s="118">
        <v>4530.1333299999997</v>
      </c>
      <c r="D61" s="118">
        <v>4429.0967700000001</v>
      </c>
      <c r="E61" s="118">
        <v>4597.3870999999999</v>
      </c>
      <c r="F61" s="118">
        <v>4669.65517</v>
      </c>
      <c r="G61" s="118">
        <v>4641.32258</v>
      </c>
      <c r="H61" s="118">
        <v>3789.9666699999998</v>
      </c>
      <c r="I61" s="118">
        <v>3199.7741900000001</v>
      </c>
      <c r="J61" s="118">
        <v>2985.0666700000002</v>
      </c>
      <c r="K61" s="118">
        <v>2916.0967700000001</v>
      </c>
      <c r="L61" s="118">
        <v>3127.32258</v>
      </c>
      <c r="M61" s="118">
        <v>3329.9666699999998</v>
      </c>
      <c r="N61" s="118">
        <v>3907.28415</v>
      </c>
      <c r="O61" s="32"/>
      <c r="P61" s="32"/>
      <c r="Q61" s="32"/>
      <c r="R61" s="32"/>
      <c r="S61" s="32"/>
      <c r="T61" s="32"/>
      <c r="U61" s="32"/>
      <c r="V61" s="30"/>
    </row>
    <row r="62" spans="1:29" s="1" customFormat="1" ht="12" x14ac:dyDescent="0.2">
      <c r="A62" s="94" t="s">
        <v>132</v>
      </c>
      <c r="B62" s="118">
        <v>27521.6129</v>
      </c>
      <c r="C62" s="118">
        <v>24809.1</v>
      </c>
      <c r="D62" s="118">
        <v>22194.6129</v>
      </c>
      <c r="E62" s="118">
        <v>20526.12903</v>
      </c>
      <c r="F62" s="118">
        <v>18835.655170000002</v>
      </c>
      <c r="G62" s="118">
        <v>17231.64516</v>
      </c>
      <c r="H62" s="118">
        <v>13360.2</v>
      </c>
      <c r="I62" s="118">
        <v>10480.96774</v>
      </c>
      <c r="J62" s="118">
        <v>8656.7000000000007</v>
      </c>
      <c r="K62" s="118">
        <v>7662.0967700000001</v>
      </c>
      <c r="L62" s="118">
        <v>6601.7419399999999</v>
      </c>
      <c r="M62" s="118">
        <v>6059.3</v>
      </c>
      <c r="N62" s="118">
        <v>15332.174859999999</v>
      </c>
      <c r="O62" s="32"/>
      <c r="P62" s="32"/>
      <c r="Q62" s="32"/>
      <c r="R62" s="32"/>
      <c r="S62" s="32"/>
      <c r="T62" s="32"/>
      <c r="U62" s="32"/>
      <c r="V62" s="30"/>
    </row>
    <row r="63" spans="1:29" s="1" customFormat="1" ht="12" x14ac:dyDescent="0.2">
      <c r="A63" s="88"/>
      <c r="B63" s="6"/>
      <c r="C63" s="6"/>
      <c r="D63" s="6"/>
      <c r="E63" s="6"/>
      <c r="F63" s="5"/>
      <c r="G63" s="5"/>
      <c r="H63" s="5"/>
      <c r="I63" s="5"/>
      <c r="J63" s="5"/>
      <c r="K63" s="5"/>
      <c r="L63" s="32"/>
      <c r="M63" s="32"/>
      <c r="N63" s="32"/>
      <c r="O63" s="32"/>
      <c r="P63" s="32"/>
      <c r="Q63" s="32"/>
      <c r="R63" s="32"/>
      <c r="S63" s="32"/>
      <c r="T63" s="32"/>
      <c r="U63" s="32"/>
      <c r="V63" s="30"/>
    </row>
    <row r="64" spans="1:29" s="1" customFormat="1" ht="12" customHeight="1" x14ac:dyDescent="0.2">
      <c r="A64" s="403"/>
      <c r="B64" s="400"/>
      <c r="C64" s="400"/>
      <c r="D64" s="400"/>
      <c r="E64" s="400"/>
      <c r="F64" s="400"/>
      <c r="G64" s="400"/>
      <c r="H64" s="400"/>
      <c r="I64" s="400"/>
      <c r="J64" s="400"/>
      <c r="K64" s="400"/>
      <c r="L64" s="400"/>
      <c r="M64" s="400"/>
      <c r="N64" s="400"/>
      <c r="O64" s="400"/>
      <c r="P64" s="400"/>
      <c r="Q64" s="400"/>
      <c r="R64" s="400"/>
      <c r="S64" s="400"/>
      <c r="T64" s="400"/>
      <c r="U64" s="400"/>
      <c r="V64" s="404"/>
    </row>
    <row r="65" spans="1:28" s="1" customFormat="1" ht="12" x14ac:dyDescent="0.2">
      <c r="A65" s="88"/>
      <c r="B65" s="6"/>
      <c r="C65" s="6"/>
      <c r="D65" s="6"/>
      <c r="E65" s="6"/>
      <c r="F65" s="5"/>
      <c r="G65" s="5"/>
      <c r="H65" s="5"/>
      <c r="I65" s="5"/>
      <c r="J65" s="5"/>
      <c r="K65" s="5"/>
      <c r="L65" s="32"/>
      <c r="M65" s="32"/>
      <c r="N65" s="32"/>
      <c r="O65" s="32"/>
      <c r="P65" s="32"/>
      <c r="Q65" s="32"/>
      <c r="R65" s="32"/>
      <c r="S65" s="32"/>
      <c r="T65" s="32"/>
      <c r="U65" s="32"/>
      <c r="V65" s="30"/>
    </row>
    <row r="66" spans="1:28" s="1" customFormat="1" ht="24.75" customHeight="1" x14ac:dyDescent="0.2">
      <c r="A66" s="402" t="s">
        <v>669</v>
      </c>
      <c r="B66" s="435"/>
      <c r="C66" s="435"/>
      <c r="D66" s="435"/>
      <c r="E66" s="435"/>
      <c r="F66" s="435"/>
      <c r="G66" s="435"/>
      <c r="H66" s="435"/>
      <c r="I66" s="435"/>
      <c r="J66" s="435"/>
      <c r="K66" s="435"/>
      <c r="L66" s="435"/>
      <c r="M66" s="435"/>
      <c r="N66" s="435"/>
      <c r="O66" s="32"/>
      <c r="P66" s="32"/>
      <c r="Q66" s="144"/>
      <c r="R66" s="144"/>
      <c r="S66" s="144"/>
      <c r="T66" s="144"/>
      <c r="U66" s="144"/>
      <c r="V66" s="145"/>
      <c r="W66" s="146"/>
      <c r="X66" s="146"/>
      <c r="Y66" s="146"/>
      <c r="Z66" s="146"/>
      <c r="AA66" s="146"/>
      <c r="AB66" s="146"/>
    </row>
    <row r="67" spans="1:28" s="1" customFormat="1" ht="12" x14ac:dyDescent="0.2">
      <c r="A67" s="21" t="s">
        <v>136</v>
      </c>
      <c r="B67" s="97" t="s">
        <v>137</v>
      </c>
      <c r="C67" s="97" t="s">
        <v>138</v>
      </c>
      <c r="D67" s="97" t="s">
        <v>139</v>
      </c>
      <c r="E67" s="97" t="s">
        <v>140</v>
      </c>
      <c r="F67" s="97" t="s">
        <v>141</v>
      </c>
      <c r="G67" s="97" t="s">
        <v>142</v>
      </c>
      <c r="H67" s="97" t="s">
        <v>143</v>
      </c>
      <c r="I67" s="97" t="s">
        <v>144</v>
      </c>
      <c r="J67" s="97" t="s">
        <v>145</v>
      </c>
      <c r="K67" s="97" t="s">
        <v>147</v>
      </c>
      <c r="L67" s="97" t="s">
        <v>148</v>
      </c>
      <c r="M67" s="97" t="s">
        <v>149</v>
      </c>
      <c r="N67" s="97" t="s">
        <v>155</v>
      </c>
      <c r="O67" s="32"/>
      <c r="P67" s="144"/>
      <c r="Q67" s="144"/>
      <c r="R67" s="144"/>
      <c r="S67" s="144"/>
      <c r="T67" s="144"/>
      <c r="U67" s="144"/>
      <c r="V67" s="145"/>
      <c r="W67" s="146"/>
      <c r="X67" s="146"/>
      <c r="Y67" s="146"/>
      <c r="Z67" s="146"/>
      <c r="AA67" s="146"/>
      <c r="AB67" s="146"/>
    </row>
    <row r="68" spans="1:28" s="1" customFormat="1" ht="12.75" customHeight="1" x14ac:dyDescent="0.2">
      <c r="A68" s="91" t="s">
        <v>152</v>
      </c>
      <c r="B68" s="121">
        <v>57.748269999999998</v>
      </c>
      <c r="C68" s="122">
        <v>56.589799999999997</v>
      </c>
      <c r="D68" s="121">
        <v>52.264679999999998</v>
      </c>
      <c r="E68" s="122">
        <v>60.988819999999997</v>
      </c>
      <c r="F68" s="121">
        <v>59.100079999999998</v>
      </c>
      <c r="G68" s="122">
        <v>54.063560000000003</v>
      </c>
      <c r="H68" s="122">
        <v>85.903459999999995</v>
      </c>
      <c r="I68" s="121">
        <v>109.64126</v>
      </c>
      <c r="J68" s="122">
        <v>134.86288999999999</v>
      </c>
      <c r="K68" s="121">
        <v>122.18868999999999</v>
      </c>
      <c r="L68" s="121">
        <v>123.70177</v>
      </c>
      <c r="M68" s="122">
        <v>131.04668000000001</v>
      </c>
      <c r="N68" s="121">
        <v>67.603200000000001</v>
      </c>
      <c r="O68" s="32"/>
      <c r="P68" s="144"/>
      <c r="Q68" s="144"/>
      <c r="R68" s="144"/>
      <c r="S68" s="144"/>
      <c r="T68" s="144"/>
      <c r="U68" s="144"/>
      <c r="V68" s="145"/>
      <c r="W68" s="146"/>
      <c r="X68" s="146"/>
      <c r="Y68" s="146"/>
      <c r="Z68" s="146"/>
      <c r="AA68" s="146"/>
    </row>
    <row r="69" spans="1:28" s="1" customFormat="1" ht="12" x14ac:dyDescent="0.2">
      <c r="A69" s="93" t="s">
        <v>69</v>
      </c>
      <c r="B69" s="123">
        <v>37.756619999999998</v>
      </c>
      <c r="C69" s="123">
        <v>37.849769999999999</v>
      </c>
      <c r="D69" s="123">
        <v>33.200099999999999</v>
      </c>
      <c r="E69" s="123">
        <v>33.936320000000002</v>
      </c>
      <c r="F69" s="123">
        <v>28.701899999999998</v>
      </c>
      <c r="G69" s="123">
        <v>24.823260000000001</v>
      </c>
      <c r="H69" s="123">
        <v>31.391549999999999</v>
      </c>
      <c r="I69" s="123">
        <v>43.908900000000003</v>
      </c>
      <c r="J69" s="123">
        <v>66.469830000000002</v>
      </c>
      <c r="K69" s="123">
        <v>76.606930000000006</v>
      </c>
      <c r="L69" s="123">
        <v>82.982870000000005</v>
      </c>
      <c r="M69" s="123">
        <v>78.283820000000006</v>
      </c>
      <c r="N69" s="123">
        <v>38.230670000000003</v>
      </c>
      <c r="O69" s="32"/>
      <c r="P69" s="32"/>
      <c r="Q69" s="32"/>
      <c r="R69" s="32"/>
      <c r="S69" s="32"/>
      <c r="T69" s="32"/>
      <c r="U69" s="32"/>
      <c r="V69" s="30"/>
    </row>
    <row r="70" spans="1:28" s="1" customFormat="1" ht="12" x14ac:dyDescent="0.2">
      <c r="A70" s="94" t="s">
        <v>102</v>
      </c>
      <c r="B70" s="123">
        <v>65.004419999999996</v>
      </c>
      <c r="C70" s="123">
        <v>61.150829999999999</v>
      </c>
      <c r="D70" s="123">
        <v>60.622010000000003</v>
      </c>
      <c r="E70" s="123">
        <v>60.700769999999999</v>
      </c>
      <c r="F70" s="123">
        <v>57.995559999999998</v>
      </c>
      <c r="G70" s="123">
        <v>51.883330000000001</v>
      </c>
      <c r="H70" s="123">
        <v>86.813659999999999</v>
      </c>
      <c r="I70" s="123">
        <v>117.06931</v>
      </c>
      <c r="J70" s="123">
        <v>147.6875</v>
      </c>
      <c r="K70" s="123">
        <v>131.75281000000001</v>
      </c>
      <c r="L70" s="123">
        <v>130.73117999999999</v>
      </c>
      <c r="M70" s="123">
        <v>152.25962000000001</v>
      </c>
      <c r="N70" s="123">
        <v>73.082480000000004</v>
      </c>
      <c r="O70" s="32"/>
      <c r="P70" s="32"/>
      <c r="Q70" s="32"/>
      <c r="R70" s="32"/>
      <c r="S70" s="32"/>
      <c r="T70" s="32"/>
      <c r="U70" s="32"/>
      <c r="V70" s="30"/>
    </row>
    <row r="71" spans="1:28" s="1" customFormat="1" ht="12" x14ac:dyDescent="0.2">
      <c r="A71" s="94" t="s">
        <v>132</v>
      </c>
      <c r="B71" s="123">
        <v>65.33314</v>
      </c>
      <c r="C71" s="123">
        <v>63.347540000000002</v>
      </c>
      <c r="D71" s="123">
        <v>58.670720000000003</v>
      </c>
      <c r="E71" s="123">
        <v>73.284800000000004</v>
      </c>
      <c r="F71" s="123">
        <v>74.161429999999996</v>
      </c>
      <c r="G71" s="123">
        <v>70.213250000000002</v>
      </c>
      <c r="H71" s="123">
        <v>121.96691</v>
      </c>
      <c r="I71" s="123">
        <v>149.73042000000001</v>
      </c>
      <c r="J71" s="123">
        <v>167.17222000000001</v>
      </c>
      <c r="K71" s="123">
        <v>148.05381</v>
      </c>
      <c r="L71" s="123">
        <v>146.74599000000001</v>
      </c>
      <c r="M71" s="123">
        <v>157.03758999999999</v>
      </c>
      <c r="N71" s="123">
        <v>80.622470000000007</v>
      </c>
      <c r="O71" s="32"/>
      <c r="P71" s="144"/>
      <c r="Q71" s="144"/>
      <c r="R71" s="144"/>
      <c r="S71" s="144"/>
      <c r="T71" s="144"/>
      <c r="U71" s="144"/>
      <c r="V71" s="145"/>
      <c r="W71" s="146"/>
      <c r="X71" s="146"/>
      <c r="Y71" s="146"/>
      <c r="Z71" s="146"/>
    </row>
    <row r="72" spans="1:28" s="1" customFormat="1" ht="12" x14ac:dyDescent="0.2">
      <c r="A72" s="91" t="s">
        <v>153</v>
      </c>
      <c r="B72" s="121">
        <v>51.296149999999997</v>
      </c>
      <c r="C72" s="122">
        <v>54.210619999999999</v>
      </c>
      <c r="D72" s="121">
        <v>58.525919999999999</v>
      </c>
      <c r="E72" s="122">
        <v>52.549280000000003</v>
      </c>
      <c r="F72" s="121">
        <v>52.58446</v>
      </c>
      <c r="G72" s="122">
        <v>47.912039999999998</v>
      </c>
      <c r="H72" s="122">
        <v>64.507869999999997</v>
      </c>
      <c r="I72" s="121">
        <v>64.810559999999995</v>
      </c>
      <c r="J72" s="122">
        <v>67.997219999999999</v>
      </c>
      <c r="K72" s="121">
        <v>72.464680000000001</v>
      </c>
      <c r="L72" s="121">
        <v>74.066670000000002</v>
      </c>
      <c r="M72" s="122">
        <v>77.910749999999993</v>
      </c>
      <c r="N72" s="121">
        <v>59.376570000000001</v>
      </c>
      <c r="O72" s="32"/>
      <c r="P72" s="32"/>
      <c r="Q72" s="32"/>
      <c r="R72" s="32"/>
      <c r="S72" s="32"/>
      <c r="T72" s="32"/>
      <c r="U72" s="32"/>
      <c r="V72" s="30"/>
    </row>
    <row r="73" spans="1:28" s="1" customFormat="1" ht="12" x14ac:dyDescent="0.2">
      <c r="A73" s="93" t="s">
        <v>69</v>
      </c>
      <c r="B73" s="123">
        <v>52.744790000000002</v>
      </c>
      <c r="C73" s="123">
        <v>55.562100000000001</v>
      </c>
      <c r="D73" s="123">
        <v>61.19406</v>
      </c>
      <c r="E73" s="123">
        <v>52.627780000000001</v>
      </c>
      <c r="F73" s="123">
        <v>52.923929999999999</v>
      </c>
      <c r="G73" s="123">
        <v>48.990270000000002</v>
      </c>
      <c r="H73" s="123">
        <v>64.29522</v>
      </c>
      <c r="I73" s="123">
        <v>61.853090000000002</v>
      </c>
      <c r="J73" s="123">
        <v>66.827579999999998</v>
      </c>
      <c r="K73" s="123">
        <v>70.606800000000007</v>
      </c>
      <c r="L73" s="123">
        <v>72.358239999999995</v>
      </c>
      <c r="M73" s="123">
        <v>80.542379999999994</v>
      </c>
      <c r="N73" s="123">
        <v>60.051400000000001</v>
      </c>
      <c r="O73" s="32"/>
      <c r="P73" s="32"/>
      <c r="Q73" s="32"/>
      <c r="R73" s="32"/>
      <c r="S73" s="32"/>
      <c r="T73" s="32"/>
      <c r="U73" s="32"/>
      <c r="V73" s="30"/>
    </row>
    <row r="74" spans="1:28" s="1" customFormat="1" ht="12" customHeight="1" x14ac:dyDescent="0.2">
      <c r="A74" s="94" t="s">
        <v>102</v>
      </c>
      <c r="B74" s="123">
        <v>49.484589999999997</v>
      </c>
      <c r="C74" s="123">
        <v>52.003520000000002</v>
      </c>
      <c r="D74" s="123">
        <v>53.932659999999998</v>
      </c>
      <c r="E74" s="123">
        <v>51.036090000000002</v>
      </c>
      <c r="F74" s="123">
        <v>52.73283</v>
      </c>
      <c r="G74" s="123">
        <v>47.938519999999997</v>
      </c>
      <c r="H74" s="123">
        <v>61.603059999999999</v>
      </c>
      <c r="I74" s="123">
        <v>64.624610000000004</v>
      </c>
      <c r="J74" s="123">
        <v>65.13449</v>
      </c>
      <c r="K74" s="123">
        <v>67.446830000000006</v>
      </c>
      <c r="L74" s="123">
        <v>71.195650000000001</v>
      </c>
      <c r="M74" s="123">
        <v>67.359650000000002</v>
      </c>
      <c r="N74" s="123">
        <v>56.74785</v>
      </c>
      <c r="O74" s="32"/>
      <c r="P74" s="32"/>
      <c r="Q74" s="32"/>
      <c r="R74" s="32"/>
      <c r="S74" s="32"/>
      <c r="T74" s="32"/>
      <c r="U74" s="32"/>
      <c r="V74" s="30"/>
    </row>
    <row r="75" spans="1:28" s="1" customFormat="1" ht="12" x14ac:dyDescent="0.2">
      <c r="A75" s="94" t="s">
        <v>132</v>
      </c>
      <c r="B75" s="123">
        <v>45.434750000000001</v>
      </c>
      <c r="C75" s="123">
        <v>49.696730000000002</v>
      </c>
      <c r="D75" s="123">
        <v>50.226869999999998</v>
      </c>
      <c r="E75" s="123">
        <v>54.670859999999998</v>
      </c>
      <c r="F75" s="123">
        <v>50.533140000000003</v>
      </c>
      <c r="G75" s="123">
        <v>42.181620000000002</v>
      </c>
      <c r="H75" s="123">
        <v>72.655320000000003</v>
      </c>
      <c r="I75" s="123">
        <v>102.20833</v>
      </c>
      <c r="J75" s="123">
        <v>91.905289999999994</v>
      </c>
      <c r="K75" s="123">
        <v>114.61490999999999</v>
      </c>
      <c r="L75" s="123">
        <v>102.32438999999999</v>
      </c>
      <c r="M75" s="123">
        <v>87.782219999999995</v>
      </c>
      <c r="N75" s="123">
        <v>59.960979999999999</v>
      </c>
      <c r="O75" s="32"/>
      <c r="P75" s="32"/>
      <c r="Q75" s="32"/>
      <c r="R75" s="32"/>
      <c r="S75" s="32"/>
      <c r="T75" s="32"/>
      <c r="U75" s="32"/>
      <c r="V75" s="30"/>
    </row>
    <row r="76" spans="1:28" s="1" customFormat="1" ht="12" x14ac:dyDescent="0.2">
      <c r="A76" s="91" t="s">
        <v>154</v>
      </c>
      <c r="B76" s="121">
        <v>55.196219999999997</v>
      </c>
      <c r="C76" s="122">
        <v>55.656610000000001</v>
      </c>
      <c r="D76" s="121">
        <v>54.68235</v>
      </c>
      <c r="E76" s="122">
        <v>57.083159999999999</v>
      </c>
      <c r="F76" s="121">
        <v>56.130470000000003</v>
      </c>
      <c r="G76" s="122">
        <v>51.003509999999999</v>
      </c>
      <c r="H76" s="122">
        <v>73.792050000000003</v>
      </c>
      <c r="I76" s="121">
        <v>80.890910000000005</v>
      </c>
      <c r="J76" s="122">
        <v>91.010080000000002</v>
      </c>
      <c r="K76" s="121">
        <v>88.824740000000006</v>
      </c>
      <c r="L76" s="121">
        <v>88.734610000000004</v>
      </c>
      <c r="M76" s="122">
        <v>91.539770000000004</v>
      </c>
      <c r="N76" s="121">
        <v>63.541020000000003</v>
      </c>
      <c r="O76" s="32"/>
      <c r="P76" s="32"/>
      <c r="Q76" s="32"/>
      <c r="R76" s="32"/>
      <c r="S76" s="32"/>
      <c r="T76" s="32"/>
      <c r="U76" s="32"/>
      <c r="V76" s="30"/>
    </row>
    <row r="77" spans="1:28" s="1" customFormat="1" ht="12" x14ac:dyDescent="0.2">
      <c r="A77" s="93" t="s">
        <v>69</v>
      </c>
      <c r="B77" s="123">
        <v>47.063879999999997</v>
      </c>
      <c r="C77" s="123">
        <v>49.009680000000003</v>
      </c>
      <c r="D77" s="123">
        <v>50.855759999999997</v>
      </c>
      <c r="E77" s="123">
        <v>46.332059999999998</v>
      </c>
      <c r="F77" s="123">
        <v>44.141330000000004</v>
      </c>
      <c r="G77" s="123">
        <v>40.646059999999999</v>
      </c>
      <c r="H77" s="123">
        <v>54.599649999999997</v>
      </c>
      <c r="I77" s="123">
        <v>57.964210000000001</v>
      </c>
      <c r="J77" s="123">
        <v>66.763840000000002</v>
      </c>
      <c r="K77" s="123">
        <v>71.724909999999994</v>
      </c>
      <c r="L77" s="123">
        <v>74.145920000000004</v>
      </c>
      <c r="M77" s="123">
        <v>80.230490000000003</v>
      </c>
      <c r="N77" s="123">
        <v>53.372839999999997</v>
      </c>
      <c r="O77" s="32"/>
      <c r="P77" s="32"/>
      <c r="Q77" s="32"/>
      <c r="R77" s="32"/>
      <c r="S77" s="32"/>
      <c r="T77" s="32"/>
      <c r="U77" s="32"/>
      <c r="V77" s="30"/>
    </row>
    <row r="78" spans="1:28" s="1" customFormat="1" ht="12" x14ac:dyDescent="0.2">
      <c r="A78" s="94" t="s">
        <v>102</v>
      </c>
      <c r="B78" s="123">
        <v>51.975900000000003</v>
      </c>
      <c r="C78" s="123">
        <v>53.792319999999997</v>
      </c>
      <c r="D78" s="123">
        <v>55.045780000000001</v>
      </c>
      <c r="E78" s="123">
        <v>52.500779999999999</v>
      </c>
      <c r="F78" s="123">
        <v>53.607680000000002</v>
      </c>
      <c r="G78" s="123">
        <v>48.378300000000003</v>
      </c>
      <c r="H78" s="123">
        <v>63.951970000000003</v>
      </c>
      <c r="I78" s="123">
        <v>68.427139999999994</v>
      </c>
      <c r="J78" s="123">
        <v>71.79983</v>
      </c>
      <c r="K78" s="123">
        <v>72.376400000000004</v>
      </c>
      <c r="L78" s="123">
        <v>75.204920000000001</v>
      </c>
      <c r="M78" s="123">
        <v>72.227119999999999</v>
      </c>
      <c r="N78" s="123">
        <v>58.845379999999999</v>
      </c>
      <c r="O78" s="32"/>
      <c r="P78" s="32"/>
      <c r="Q78" s="32"/>
      <c r="R78" s="32"/>
      <c r="S78" s="32"/>
      <c r="T78" s="32"/>
      <c r="U78" s="32"/>
      <c r="V78" s="30"/>
    </row>
    <row r="79" spans="1:28" s="1" customFormat="1" ht="12" x14ac:dyDescent="0.2">
      <c r="A79" s="94" t="s">
        <v>132</v>
      </c>
      <c r="B79" s="123">
        <v>63.531280000000002</v>
      </c>
      <c r="C79" s="123">
        <v>62.087110000000003</v>
      </c>
      <c r="D79" s="123">
        <v>57.938009999999998</v>
      </c>
      <c r="E79" s="123">
        <v>70.912390000000002</v>
      </c>
      <c r="F79" s="123">
        <v>70.854709999999997</v>
      </c>
      <c r="G79" s="123">
        <v>65.590159999999997</v>
      </c>
      <c r="H79" s="123">
        <v>113.76963000000001</v>
      </c>
      <c r="I79" s="123">
        <v>142.53063</v>
      </c>
      <c r="J79" s="123">
        <v>156.1926</v>
      </c>
      <c r="K79" s="123">
        <v>142.84969000000001</v>
      </c>
      <c r="L79" s="123">
        <v>137.78297000000001</v>
      </c>
      <c r="M79" s="123">
        <v>141.80547000000001</v>
      </c>
      <c r="N79" s="123">
        <v>78.074190000000002</v>
      </c>
      <c r="O79" s="32"/>
      <c r="P79" s="32"/>
      <c r="Q79" s="32"/>
      <c r="R79" s="32"/>
      <c r="S79" s="32"/>
      <c r="T79" s="32"/>
      <c r="U79" s="32"/>
      <c r="V79" s="30"/>
    </row>
    <row r="80" spans="1:28" s="1" customFormat="1" ht="12" x14ac:dyDescent="0.2">
      <c r="A80" s="88"/>
      <c r="B80" s="6"/>
      <c r="C80" s="6"/>
      <c r="D80" s="6"/>
      <c r="E80" s="6"/>
      <c r="F80" s="5"/>
      <c r="G80" s="5"/>
      <c r="H80" s="5"/>
      <c r="I80" s="5"/>
      <c r="J80" s="5"/>
      <c r="K80" s="5"/>
      <c r="L80" s="32"/>
      <c r="M80" s="32"/>
      <c r="N80" s="32"/>
      <c r="O80" s="32"/>
      <c r="P80" s="32"/>
      <c r="Q80" s="32"/>
      <c r="R80" s="32"/>
      <c r="S80" s="32"/>
      <c r="T80" s="32"/>
      <c r="U80" s="32"/>
      <c r="V80" s="30"/>
    </row>
    <row r="81" spans="1:27" s="1" customFormat="1" ht="12" x14ac:dyDescent="0.2">
      <c r="A81" s="403"/>
      <c r="B81" s="400"/>
      <c r="C81" s="400"/>
      <c r="D81" s="400"/>
      <c r="E81" s="400"/>
      <c r="F81" s="400"/>
      <c r="G81" s="400"/>
      <c r="H81" s="400"/>
      <c r="I81" s="400"/>
      <c r="J81" s="400"/>
      <c r="K81" s="400"/>
      <c r="L81" s="400"/>
      <c r="M81" s="400"/>
      <c r="N81" s="400"/>
      <c r="O81" s="400"/>
      <c r="P81" s="400"/>
      <c r="Q81" s="400"/>
      <c r="R81" s="400"/>
      <c r="S81" s="400"/>
      <c r="T81" s="400"/>
      <c r="U81" s="400"/>
      <c r="V81" s="404"/>
    </row>
    <row r="82" spans="1:27" s="1" customFormat="1" ht="12" x14ac:dyDescent="0.2">
      <c r="A82" s="88"/>
      <c r="B82" s="6"/>
      <c r="C82" s="6"/>
      <c r="D82" s="6"/>
      <c r="E82" s="6"/>
      <c r="F82" s="5"/>
      <c r="G82" s="5"/>
      <c r="H82" s="5"/>
      <c r="I82" s="5"/>
      <c r="J82" s="5"/>
      <c r="K82" s="5"/>
      <c r="L82" s="32"/>
      <c r="M82" s="32"/>
      <c r="N82" s="32"/>
      <c r="O82" s="32"/>
      <c r="P82" s="32"/>
      <c r="Q82" s="32"/>
      <c r="R82" s="32"/>
      <c r="S82" s="32"/>
      <c r="T82" s="32"/>
      <c r="U82" s="32"/>
      <c r="V82" s="30"/>
    </row>
    <row r="83" spans="1:27" s="8" customFormat="1" ht="24.75" customHeight="1" x14ac:dyDescent="0.2">
      <c r="A83" s="405" t="s">
        <v>670</v>
      </c>
      <c r="B83" s="436"/>
      <c r="C83" s="436"/>
      <c r="D83" s="436"/>
      <c r="E83" s="436"/>
      <c r="F83" s="436"/>
      <c r="G83" s="436"/>
      <c r="H83" s="436"/>
      <c r="I83" s="436"/>
      <c r="J83" s="436"/>
      <c r="K83" s="436"/>
      <c r="L83" s="436"/>
      <c r="M83" s="436"/>
      <c r="N83" s="436"/>
      <c r="O83" s="32"/>
      <c r="P83" s="144"/>
      <c r="Q83" s="144"/>
      <c r="R83" s="144"/>
      <c r="S83" s="144"/>
      <c r="T83" s="144"/>
      <c r="U83" s="144"/>
      <c r="V83" s="145"/>
      <c r="W83" s="150"/>
      <c r="X83" s="150"/>
      <c r="Y83" s="150"/>
      <c r="Z83" s="150"/>
      <c r="AA83" s="150"/>
    </row>
    <row r="84" spans="1:27" s="1" customFormat="1" ht="12" x14ac:dyDescent="0.2">
      <c r="A84" s="21" t="s">
        <v>151</v>
      </c>
      <c r="B84" s="97" t="s">
        <v>137</v>
      </c>
      <c r="C84" s="97" t="s">
        <v>138</v>
      </c>
      <c r="D84" s="97" t="s">
        <v>139</v>
      </c>
      <c r="E84" s="97" t="s">
        <v>140</v>
      </c>
      <c r="F84" s="97" t="s">
        <v>141</v>
      </c>
      <c r="G84" s="97" t="s">
        <v>142</v>
      </c>
      <c r="H84" s="97" t="s">
        <v>143</v>
      </c>
      <c r="I84" s="97" t="s">
        <v>144</v>
      </c>
      <c r="J84" s="97" t="s">
        <v>145</v>
      </c>
      <c r="K84" s="97" t="s">
        <v>147</v>
      </c>
      <c r="L84" s="97" t="s">
        <v>148</v>
      </c>
      <c r="M84" s="97" t="s">
        <v>149</v>
      </c>
      <c r="N84" s="97" t="s">
        <v>155</v>
      </c>
      <c r="O84" s="32"/>
      <c r="P84" s="135"/>
      <c r="Q84" s="144"/>
      <c r="R84" s="144"/>
      <c r="S84" s="144"/>
      <c r="T84" s="144"/>
      <c r="U84" s="144"/>
      <c r="V84" s="145"/>
      <c r="W84" s="146"/>
      <c r="X84" s="146"/>
      <c r="Y84" s="146"/>
      <c r="Z84" s="146"/>
    </row>
    <row r="85" spans="1:27" s="1" customFormat="1" ht="12.75" customHeight="1" thickBot="1" x14ac:dyDescent="0.25">
      <c r="A85" s="83" t="s">
        <v>1</v>
      </c>
      <c r="B85" s="124">
        <v>50217.838710000004</v>
      </c>
      <c r="C85" s="125">
        <v>46171.4</v>
      </c>
      <c r="D85" s="124">
        <v>42750.580650000004</v>
      </c>
      <c r="E85" s="125">
        <v>41115.06452</v>
      </c>
      <c r="F85" s="124">
        <v>39312.93103</v>
      </c>
      <c r="G85" s="125">
        <v>37687.96774</v>
      </c>
      <c r="H85" s="125">
        <v>31823.333330000001</v>
      </c>
      <c r="I85" s="124">
        <v>27189.35484</v>
      </c>
      <c r="J85" s="125">
        <v>24203.93333</v>
      </c>
      <c r="K85" s="124">
        <v>22549.41935</v>
      </c>
      <c r="L85" s="124">
        <v>21397.03226</v>
      </c>
      <c r="M85" s="125">
        <v>20227.2</v>
      </c>
      <c r="N85" s="124">
        <v>33723.978139999999</v>
      </c>
      <c r="O85" s="32"/>
      <c r="P85" s="135"/>
      <c r="Q85" s="135"/>
      <c r="R85" s="135"/>
      <c r="S85" s="135"/>
      <c r="T85" s="143"/>
      <c r="U85" s="135"/>
      <c r="V85" s="147"/>
      <c r="W85" s="148"/>
      <c r="X85" s="148"/>
      <c r="Y85" s="148"/>
      <c r="Z85" s="148"/>
      <c r="AA85" s="148"/>
    </row>
    <row r="86" spans="1:27" s="1" customFormat="1" ht="12.75" thickTop="1" x14ac:dyDescent="0.2">
      <c r="A86" s="84" t="s">
        <v>125</v>
      </c>
      <c r="B86" s="126">
        <v>1590.2258099999999</v>
      </c>
      <c r="C86" s="126">
        <v>1836.1333299999999</v>
      </c>
      <c r="D86" s="126">
        <v>1544.83871</v>
      </c>
      <c r="E86" s="126">
        <v>1436.2258099999999</v>
      </c>
      <c r="F86" s="126">
        <v>1436.5517199999999</v>
      </c>
      <c r="G86" s="126">
        <v>1590.8709699999999</v>
      </c>
      <c r="H86" s="126">
        <v>766.96667000000002</v>
      </c>
      <c r="I86" s="126">
        <v>367.48387000000002</v>
      </c>
      <c r="J86" s="126">
        <v>269.39999999999998</v>
      </c>
      <c r="K86" s="126">
        <v>346.83870999999999</v>
      </c>
      <c r="L86" s="126">
        <v>262.51612999999998</v>
      </c>
      <c r="M86" s="126">
        <v>237.76667</v>
      </c>
      <c r="N86" s="126">
        <v>973.43443000000002</v>
      </c>
      <c r="O86" s="32"/>
      <c r="P86" s="135"/>
      <c r="Q86" s="135"/>
      <c r="R86" s="135"/>
      <c r="S86" s="135"/>
      <c r="T86" s="135"/>
      <c r="U86" s="135"/>
      <c r="V86" s="147"/>
      <c r="W86" s="148"/>
      <c r="X86" s="148"/>
      <c r="Y86" s="148"/>
      <c r="Z86" s="148"/>
    </row>
    <row r="87" spans="1:27" s="1" customFormat="1" ht="12" x14ac:dyDescent="0.2">
      <c r="A87" s="85" t="s">
        <v>126</v>
      </c>
      <c r="B87" s="127">
        <v>48627.6129</v>
      </c>
      <c r="C87" s="127">
        <v>44335.266669999997</v>
      </c>
      <c r="D87" s="127">
        <v>41205.74194</v>
      </c>
      <c r="E87" s="127">
        <v>39678.838710000004</v>
      </c>
      <c r="F87" s="127">
        <v>37876.379309999997</v>
      </c>
      <c r="G87" s="127">
        <v>36097.096769999996</v>
      </c>
      <c r="H87" s="127">
        <v>31056.366669999999</v>
      </c>
      <c r="I87" s="127">
        <v>26821.87097</v>
      </c>
      <c r="J87" s="127">
        <v>23934.533329999998</v>
      </c>
      <c r="K87" s="127">
        <v>22202.58065</v>
      </c>
      <c r="L87" s="127">
        <v>21134.51613</v>
      </c>
      <c r="M87" s="127">
        <v>19989.43333</v>
      </c>
      <c r="N87" s="127">
        <v>32750.543720000001</v>
      </c>
      <c r="O87" s="32"/>
      <c r="P87" s="135"/>
      <c r="Q87" s="135"/>
      <c r="R87" s="135"/>
      <c r="S87" s="135"/>
      <c r="T87" s="135"/>
      <c r="U87" s="135"/>
      <c r="V87" s="147"/>
      <c r="W87" s="148"/>
      <c r="X87" s="148"/>
      <c r="Y87" s="148"/>
      <c r="Z87" s="148"/>
      <c r="AA87" s="148"/>
    </row>
    <row r="88" spans="1:27" s="3" customFormat="1" ht="23.25" customHeight="1" x14ac:dyDescent="0.2">
      <c r="A88" s="88"/>
      <c r="B88" s="6"/>
      <c r="C88" s="6"/>
      <c r="D88" s="6"/>
      <c r="E88" s="6"/>
      <c r="F88" s="5"/>
      <c r="G88" s="5"/>
      <c r="H88" s="5"/>
      <c r="I88" s="5"/>
      <c r="J88" s="5"/>
      <c r="K88" s="5"/>
      <c r="L88" s="32"/>
      <c r="M88" s="32"/>
      <c r="N88" s="32"/>
      <c r="O88" s="32"/>
      <c r="P88" s="135"/>
      <c r="Q88" s="135"/>
      <c r="R88" s="135"/>
      <c r="S88" s="135"/>
      <c r="T88" s="135"/>
      <c r="U88" s="135"/>
      <c r="V88" s="147"/>
      <c r="W88" s="149"/>
      <c r="X88" s="149"/>
      <c r="Y88" s="149"/>
    </row>
    <row r="89" spans="1:27" s="1" customFormat="1" ht="12.75" customHeight="1" x14ac:dyDescent="0.2">
      <c r="A89" s="403"/>
      <c r="B89" s="400"/>
      <c r="C89" s="400"/>
      <c r="D89" s="400"/>
      <c r="E89" s="400"/>
      <c r="F89" s="400"/>
      <c r="G89" s="400"/>
      <c r="H89" s="400"/>
      <c r="I89" s="400"/>
      <c r="J89" s="400"/>
      <c r="K89" s="400"/>
      <c r="L89" s="400"/>
      <c r="M89" s="400"/>
      <c r="N89" s="400"/>
      <c r="O89" s="400"/>
      <c r="P89" s="400"/>
      <c r="Q89" s="400"/>
      <c r="R89" s="400"/>
      <c r="S89" s="400"/>
      <c r="T89" s="400"/>
      <c r="U89" s="400"/>
      <c r="V89" s="404"/>
    </row>
    <row r="90" spans="1:27" s="1" customFormat="1" ht="12.75" customHeight="1" x14ac:dyDescent="0.2">
      <c r="A90" s="88"/>
      <c r="B90" s="6"/>
      <c r="C90" s="6"/>
      <c r="D90" s="6"/>
      <c r="E90" s="6"/>
      <c r="F90" s="5"/>
      <c r="G90" s="5"/>
      <c r="H90" s="5"/>
      <c r="I90" s="5"/>
      <c r="J90" s="5"/>
      <c r="K90" s="5"/>
      <c r="L90" s="32"/>
      <c r="M90" s="32"/>
      <c r="N90" s="32"/>
      <c r="O90" s="32"/>
      <c r="P90" s="32"/>
      <c r="Q90" s="32"/>
      <c r="R90" s="32"/>
      <c r="S90" s="32"/>
      <c r="T90" s="32"/>
      <c r="U90" s="32"/>
      <c r="V90" s="30"/>
    </row>
    <row r="91" spans="1:27" s="8" customFormat="1" ht="24.75" customHeight="1" x14ac:dyDescent="0.2">
      <c r="A91" s="405" t="s">
        <v>671</v>
      </c>
      <c r="B91" s="436"/>
      <c r="C91" s="436"/>
      <c r="D91" s="436"/>
      <c r="E91" s="436"/>
      <c r="F91" s="436"/>
      <c r="G91" s="436"/>
      <c r="H91" s="436"/>
      <c r="I91" s="436"/>
      <c r="J91" s="436"/>
      <c r="K91" s="436"/>
      <c r="L91" s="436"/>
      <c r="M91" s="436"/>
      <c r="N91" s="436"/>
      <c r="O91" s="32"/>
      <c r="P91" s="144"/>
      <c r="Q91" s="144"/>
      <c r="R91" s="144"/>
      <c r="S91" s="144"/>
      <c r="T91" s="144"/>
      <c r="U91" s="144"/>
      <c r="V91" s="145"/>
      <c r="W91" s="150"/>
      <c r="X91" s="150"/>
      <c r="Y91" s="150"/>
      <c r="Z91" s="150"/>
      <c r="AA91" s="150"/>
    </row>
    <row r="92" spans="1:27" s="1" customFormat="1" ht="12" x14ac:dyDescent="0.2">
      <c r="A92" s="21" t="s">
        <v>151</v>
      </c>
      <c r="B92" s="97" t="s">
        <v>137</v>
      </c>
      <c r="C92" s="97" t="s">
        <v>138</v>
      </c>
      <c r="D92" s="97" t="s">
        <v>139</v>
      </c>
      <c r="E92" s="97" t="s">
        <v>140</v>
      </c>
      <c r="F92" s="97" t="s">
        <v>141</v>
      </c>
      <c r="G92" s="97" t="s">
        <v>142</v>
      </c>
      <c r="H92" s="97" t="s">
        <v>143</v>
      </c>
      <c r="I92" s="97" t="s">
        <v>144</v>
      </c>
      <c r="J92" s="97" t="s">
        <v>145</v>
      </c>
      <c r="K92" s="97" t="s">
        <v>147</v>
      </c>
      <c r="L92" s="97" t="s">
        <v>148</v>
      </c>
      <c r="M92" s="97" t="s">
        <v>149</v>
      </c>
      <c r="N92" s="97" t="s">
        <v>155</v>
      </c>
      <c r="O92" s="32"/>
      <c r="P92" s="32"/>
      <c r="Q92" s="32"/>
      <c r="R92" s="32"/>
      <c r="S92" s="32"/>
      <c r="T92" s="32"/>
      <c r="U92" s="32"/>
      <c r="V92" s="30"/>
    </row>
    <row r="93" spans="1:27" s="1" customFormat="1" ht="12.75" customHeight="1" thickBot="1" x14ac:dyDescent="0.25">
      <c r="A93" s="83" t="s">
        <v>1</v>
      </c>
      <c r="B93" s="129">
        <v>55.196219999999997</v>
      </c>
      <c r="C93" s="130">
        <v>55.656610000000001</v>
      </c>
      <c r="D93" s="129">
        <v>54.68235</v>
      </c>
      <c r="E93" s="130">
        <v>57.083159999999999</v>
      </c>
      <c r="F93" s="129">
        <v>56.130470000000003</v>
      </c>
      <c r="G93" s="130">
        <v>51.003509999999999</v>
      </c>
      <c r="H93" s="130">
        <v>73.792050000000003</v>
      </c>
      <c r="I93" s="129">
        <v>80.890910000000005</v>
      </c>
      <c r="J93" s="130">
        <v>91.010080000000002</v>
      </c>
      <c r="K93" s="129">
        <v>88.824740000000006</v>
      </c>
      <c r="L93" s="129">
        <v>88.734610000000004</v>
      </c>
      <c r="M93" s="130">
        <v>91.539770000000004</v>
      </c>
      <c r="N93" s="129">
        <v>63.541020000000003</v>
      </c>
      <c r="O93" s="32"/>
      <c r="P93" s="32"/>
      <c r="Q93" s="32"/>
      <c r="R93" s="32"/>
      <c r="S93" s="32"/>
      <c r="T93" s="32"/>
      <c r="U93" s="32"/>
      <c r="V93" s="30"/>
    </row>
    <row r="94" spans="1:27" s="1" customFormat="1" ht="12.75" thickTop="1" x14ac:dyDescent="0.2">
      <c r="A94" s="84" t="s">
        <v>125</v>
      </c>
      <c r="B94" s="131">
        <v>24.787990000000001</v>
      </c>
      <c r="C94" s="131">
        <v>39.352440000000001</v>
      </c>
      <c r="D94" s="131">
        <v>32.341900000000003</v>
      </c>
      <c r="E94" s="131">
        <v>54.740479999999998</v>
      </c>
      <c r="F94" s="131">
        <v>56.144739999999999</v>
      </c>
      <c r="G94" s="131">
        <v>64.247010000000003</v>
      </c>
      <c r="H94" s="131">
        <v>61.28689</v>
      </c>
      <c r="I94" s="131">
        <v>78.128569999999996</v>
      </c>
      <c r="J94" s="131">
        <v>42.88</v>
      </c>
      <c r="K94" s="131">
        <v>100.52542</v>
      </c>
      <c r="L94" s="131">
        <v>71.227270000000004</v>
      </c>
      <c r="M94" s="131">
        <v>167.62857</v>
      </c>
      <c r="N94" s="131">
        <v>50.132429999999999</v>
      </c>
      <c r="O94" s="32"/>
      <c r="P94" s="32"/>
      <c r="Q94" s="32"/>
      <c r="R94" s="32"/>
      <c r="S94" s="32"/>
      <c r="T94" s="32"/>
      <c r="U94" s="32"/>
      <c r="V94" s="30"/>
    </row>
    <row r="95" spans="1:27" s="1" customFormat="1" ht="12" x14ac:dyDescent="0.2">
      <c r="A95" s="85" t="s">
        <v>126</v>
      </c>
      <c r="B95" s="128">
        <v>55.494639999999997</v>
      </c>
      <c r="C95" s="128">
        <v>55.879480000000001</v>
      </c>
      <c r="D95" s="128">
        <v>55.012340000000002</v>
      </c>
      <c r="E95" s="128">
        <v>57.111330000000002</v>
      </c>
      <c r="F95" s="128">
        <v>56.130290000000002</v>
      </c>
      <c r="G95" s="128">
        <v>50.854179999999999</v>
      </c>
      <c r="H95" s="128">
        <v>73.902649999999994</v>
      </c>
      <c r="I95" s="128">
        <v>80.909319999999994</v>
      </c>
      <c r="J95" s="128">
        <v>91.139480000000006</v>
      </c>
      <c r="K95" s="128">
        <v>88.744380000000007</v>
      </c>
      <c r="L95" s="128">
        <v>88.820959999999999</v>
      </c>
      <c r="M95" s="128">
        <v>91.268609999999995</v>
      </c>
      <c r="N95" s="128">
        <v>63.681530000000002</v>
      </c>
      <c r="O95" s="32"/>
      <c r="P95" s="32"/>
      <c r="Q95" s="32"/>
      <c r="R95" s="32"/>
      <c r="S95" s="32"/>
      <c r="T95" s="32"/>
      <c r="U95" s="32"/>
      <c r="V95" s="30"/>
    </row>
    <row r="96" spans="1:27" s="35" customFormat="1" x14ac:dyDescent="0.25">
      <c r="A96" s="95"/>
      <c r="B96" s="34"/>
      <c r="C96" s="34"/>
      <c r="D96" s="34"/>
      <c r="E96" s="34"/>
      <c r="F96" s="34"/>
      <c r="G96" s="34"/>
      <c r="H96" s="34"/>
      <c r="I96" s="34"/>
      <c r="J96" s="34"/>
      <c r="K96" s="34"/>
      <c r="L96" s="34"/>
      <c r="M96" s="34"/>
      <c r="N96" s="34"/>
      <c r="O96" s="34"/>
      <c r="P96" s="34"/>
      <c r="Q96" s="34"/>
      <c r="R96" s="34"/>
      <c r="S96" s="34"/>
      <c r="T96" s="34"/>
      <c r="U96" s="34"/>
      <c r="V96" s="96"/>
    </row>
    <row r="97" spans="1:22" s="35" customFormat="1" ht="15.75" thickBot="1" x14ac:dyDescent="0.3">
      <c r="A97" s="444"/>
      <c r="B97" s="445"/>
      <c r="C97" s="445"/>
      <c r="D97" s="445"/>
      <c r="E97" s="445"/>
      <c r="F97" s="445"/>
      <c r="G97" s="445"/>
      <c r="H97" s="445"/>
      <c r="I97" s="445"/>
      <c r="J97" s="445"/>
      <c r="K97" s="445"/>
      <c r="L97" s="445"/>
      <c r="M97" s="445"/>
      <c r="N97" s="445"/>
      <c r="O97" s="445"/>
      <c r="P97" s="445"/>
      <c r="Q97" s="445"/>
      <c r="R97" s="445"/>
      <c r="S97" s="445"/>
      <c r="T97" s="445"/>
      <c r="U97" s="445"/>
      <c r="V97" s="446"/>
    </row>
    <row r="98" spans="1:22" s="35" customFormat="1" x14ac:dyDescent="0.25">
      <c r="A98" s="67"/>
    </row>
    <row r="99" spans="1:22" x14ac:dyDescent="0.25">
      <c r="B99" s="133"/>
      <c r="C99" s="133"/>
      <c r="D99" s="133"/>
      <c r="E99" s="133"/>
      <c r="F99" s="133"/>
      <c r="G99" s="133"/>
      <c r="H99" s="133"/>
      <c r="I99" s="133"/>
      <c r="J99" s="133"/>
      <c r="K99" s="133"/>
    </row>
    <row r="100" spans="1:22" x14ac:dyDescent="0.25">
      <c r="B100" s="133"/>
      <c r="C100" s="133"/>
      <c r="D100" s="133"/>
      <c r="E100" s="133"/>
      <c r="F100" s="133"/>
      <c r="G100" s="133"/>
      <c r="H100" s="133"/>
      <c r="I100" s="133"/>
      <c r="J100" s="133"/>
      <c r="K100" s="133"/>
      <c r="L100" s="133"/>
      <c r="M100" s="133"/>
    </row>
    <row r="101" spans="1:22" x14ac:dyDescent="0.25">
      <c r="B101" s="134"/>
      <c r="C101" s="134"/>
      <c r="D101" s="134"/>
      <c r="E101" s="134"/>
      <c r="F101" s="134"/>
      <c r="G101" s="134"/>
      <c r="H101" s="134"/>
      <c r="I101" s="134"/>
      <c r="J101" s="134"/>
      <c r="K101" s="134"/>
      <c r="L101" s="133"/>
      <c r="M101" s="133"/>
    </row>
    <row r="102" spans="1:22" x14ac:dyDescent="0.25">
      <c r="B102" s="134"/>
      <c r="C102" s="134"/>
      <c r="D102" s="134"/>
      <c r="E102" s="134"/>
      <c r="F102" s="134"/>
      <c r="G102" s="134"/>
      <c r="H102" s="134"/>
      <c r="I102" s="134"/>
      <c r="J102" s="134"/>
      <c r="K102" s="134"/>
      <c r="L102" s="134"/>
      <c r="M102" s="134"/>
    </row>
    <row r="103" spans="1:22" x14ac:dyDescent="0.25">
      <c r="B103" s="134"/>
      <c r="C103" s="134"/>
      <c r="D103" s="134"/>
      <c r="E103" s="134"/>
      <c r="F103" s="134"/>
      <c r="G103" s="134"/>
      <c r="H103" s="134"/>
      <c r="I103" s="134"/>
      <c r="J103" s="134"/>
      <c r="K103" s="134"/>
      <c r="L103" s="140"/>
      <c r="M103" s="134"/>
    </row>
    <row r="104" spans="1:22" x14ac:dyDescent="0.25">
      <c r="B104" s="134"/>
      <c r="C104" s="134"/>
      <c r="D104" s="134"/>
      <c r="E104" s="134"/>
      <c r="F104" s="134"/>
      <c r="G104" s="134"/>
      <c r="H104" s="134"/>
      <c r="I104" s="134"/>
      <c r="J104" s="134"/>
      <c r="K104" s="134"/>
      <c r="L104" s="134"/>
    </row>
    <row r="105" spans="1:22" x14ac:dyDescent="0.25">
      <c r="B105" s="134"/>
      <c r="C105" s="134"/>
      <c r="D105" s="134"/>
      <c r="E105" s="134"/>
      <c r="F105" s="134"/>
      <c r="G105" s="134"/>
    </row>
  </sheetData>
  <mergeCells count="54">
    <mergeCell ref="A4:V4"/>
    <mergeCell ref="A1:D1"/>
    <mergeCell ref="A2:D2"/>
    <mergeCell ref="E2:H2"/>
    <mergeCell ref="I2:L2"/>
    <mergeCell ref="M2:P2"/>
    <mergeCell ref="A3:D3"/>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49:N49"/>
    <mergeCell ref="I18:V18"/>
    <mergeCell ref="A27:E27"/>
    <mergeCell ref="H27:L27"/>
    <mergeCell ref="N27:R27"/>
    <mergeCell ref="A36:E36"/>
    <mergeCell ref="P30:R30"/>
    <mergeCell ref="J30:L30"/>
    <mergeCell ref="J31:L31"/>
    <mergeCell ref="O12:Q12"/>
    <mergeCell ref="M9:N9"/>
    <mergeCell ref="O9:Q9"/>
    <mergeCell ref="M8:Q8"/>
    <mergeCell ref="J29:L29"/>
    <mergeCell ref="O11:Q11"/>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B320-9814-4749-AC1F-48B5D8B77C28}">
  <dimension ref="A1:BH60"/>
  <sheetViews>
    <sheetView showGridLines="0" zoomScale="80" zoomScaleNormal="80" workbookViewId="0">
      <pane xSplit="1" topLeftCell="AF1" activePane="topRight" state="frozen"/>
      <selection pane="topRight" activeCell="AF1" sqref="AF1"/>
    </sheetView>
  </sheetViews>
  <sheetFormatPr defaultColWidth="9.140625" defaultRowHeight="15.75" x14ac:dyDescent="0.25"/>
  <cols>
    <col min="1" max="1" width="71.140625" style="261" customWidth="1"/>
    <col min="2" max="2" width="7.42578125" style="261" bestFit="1" customWidth="1"/>
    <col min="3" max="4" width="7.85546875" style="261" bestFit="1" customWidth="1"/>
    <col min="5" max="5" width="7.42578125" style="261" bestFit="1" customWidth="1"/>
    <col min="6" max="6" width="8.140625" style="261" bestFit="1" customWidth="1"/>
    <col min="7" max="9" width="7.85546875" style="261" bestFit="1" customWidth="1"/>
    <col min="10" max="12" width="7.42578125" style="261" bestFit="1" customWidth="1"/>
    <col min="13" max="15" width="7.85546875" style="261" bestFit="1" customWidth="1"/>
    <col min="16" max="16" width="8.42578125" style="261" customWidth="1"/>
    <col min="17" max="17" width="8.5703125" style="261" customWidth="1"/>
    <col min="18" max="18" width="7.42578125" style="261" customWidth="1"/>
    <col min="19" max="19" width="8.140625" style="261" customWidth="1"/>
    <col min="20" max="22" width="7.85546875" style="261" bestFit="1" customWidth="1"/>
    <col min="23" max="25" width="8.140625" style="261" bestFit="1" customWidth="1"/>
    <col min="26" max="26" width="7.85546875" style="261" bestFit="1" customWidth="1"/>
    <col min="27" max="28" width="8.140625" style="261" bestFit="1" customWidth="1"/>
    <col min="29" max="16384" width="9.140625" style="261"/>
  </cols>
  <sheetData>
    <row r="1" spans="1:59" x14ac:dyDescent="0.25">
      <c r="A1" s="260" t="s">
        <v>855</v>
      </c>
      <c r="B1" s="260"/>
      <c r="C1" s="260"/>
      <c r="D1" s="260"/>
      <c r="E1" s="260"/>
      <c r="F1" s="260"/>
      <c r="G1" s="260"/>
      <c r="H1" s="260"/>
      <c r="I1" s="260"/>
      <c r="J1" s="260"/>
      <c r="K1" s="260"/>
      <c r="L1" s="260"/>
      <c r="M1" s="260"/>
      <c r="N1" s="260"/>
      <c r="O1" s="260"/>
      <c r="P1" s="260"/>
      <c r="Q1" s="260"/>
      <c r="R1" s="260"/>
      <c r="S1" s="260"/>
      <c r="T1" s="260"/>
      <c r="U1" s="260"/>
      <c r="V1" s="260"/>
      <c r="W1" s="260"/>
      <c r="X1" s="260"/>
      <c r="Y1" s="260"/>
      <c r="Z1" s="260"/>
      <c r="AA1" s="260"/>
    </row>
    <row r="2" spans="1:59" x14ac:dyDescent="0.25">
      <c r="A2" s="260"/>
    </row>
    <row r="3" spans="1:59" x14ac:dyDescent="0.25">
      <c r="A3" s="260"/>
    </row>
    <row r="4" spans="1:59" x14ac:dyDescent="0.25">
      <c r="A4" s="458" t="s">
        <v>856</v>
      </c>
      <c r="B4" s="262">
        <v>2020</v>
      </c>
      <c r="C4" s="263"/>
      <c r="D4" s="263"/>
      <c r="E4" s="263"/>
      <c r="F4" s="263"/>
      <c r="G4" s="263"/>
      <c r="H4" s="263"/>
      <c r="I4" s="263"/>
      <c r="J4" s="263"/>
      <c r="K4" s="263"/>
      <c r="L4" s="263"/>
      <c r="M4" s="264"/>
      <c r="N4" s="265">
        <v>2021</v>
      </c>
      <c r="O4" s="266"/>
      <c r="P4" s="266"/>
      <c r="Q4" s="266"/>
      <c r="R4" s="266"/>
      <c r="S4" s="266"/>
      <c r="T4" s="266"/>
      <c r="U4" s="266"/>
      <c r="V4" s="266"/>
      <c r="W4" s="266"/>
      <c r="X4" s="266"/>
      <c r="Y4" s="266"/>
      <c r="Z4" s="266"/>
      <c r="AA4" s="266"/>
      <c r="AB4" s="266"/>
      <c r="AC4" s="266"/>
      <c r="AD4" s="266"/>
      <c r="AE4" s="266"/>
      <c r="AF4" s="266"/>
      <c r="AG4" s="266"/>
      <c r="AH4" s="266"/>
      <c r="AI4" s="266"/>
      <c r="AJ4" s="266"/>
      <c r="AK4" s="267"/>
      <c r="AL4" s="268">
        <v>2022</v>
      </c>
      <c r="AM4" s="269"/>
      <c r="AN4" s="269"/>
      <c r="AO4" s="269"/>
      <c r="AP4" s="269"/>
      <c r="AQ4" s="269"/>
      <c r="AR4" s="269"/>
      <c r="AS4" s="269"/>
      <c r="AT4" s="269"/>
      <c r="AU4" s="269"/>
      <c r="AV4" s="269"/>
      <c r="AW4" s="269"/>
      <c r="AX4" s="269"/>
      <c r="AY4" s="270"/>
    </row>
    <row r="5" spans="1:59" x14ac:dyDescent="0.25">
      <c r="A5" s="458"/>
      <c r="B5" s="459" t="s">
        <v>857</v>
      </c>
      <c r="C5" s="460"/>
      <c r="D5" s="459" t="s">
        <v>858</v>
      </c>
      <c r="E5" s="460"/>
      <c r="F5" s="459" t="s">
        <v>859</v>
      </c>
      <c r="G5" s="460"/>
      <c r="H5" s="459" t="s">
        <v>860</v>
      </c>
      <c r="I5" s="460"/>
      <c r="J5" s="459" t="s">
        <v>861</v>
      </c>
      <c r="K5" s="460"/>
      <c r="L5" s="459" t="s">
        <v>862</v>
      </c>
      <c r="M5" s="460"/>
      <c r="N5" s="456" t="s">
        <v>863</v>
      </c>
      <c r="O5" s="457"/>
      <c r="P5" s="456" t="s">
        <v>864</v>
      </c>
      <c r="Q5" s="457"/>
      <c r="R5" s="456" t="s">
        <v>865</v>
      </c>
      <c r="S5" s="457"/>
      <c r="T5" s="456" t="s">
        <v>866</v>
      </c>
      <c r="U5" s="457"/>
      <c r="V5" s="456" t="s">
        <v>144</v>
      </c>
      <c r="W5" s="457"/>
      <c r="X5" s="456" t="s">
        <v>867</v>
      </c>
      <c r="Y5" s="457"/>
      <c r="Z5" s="456" t="s">
        <v>857</v>
      </c>
      <c r="AA5" s="457"/>
      <c r="AB5" s="456" t="s">
        <v>858</v>
      </c>
      <c r="AC5" s="457"/>
      <c r="AD5" s="456" t="s">
        <v>859</v>
      </c>
      <c r="AE5" s="457"/>
      <c r="AF5" s="456" t="s">
        <v>860</v>
      </c>
      <c r="AG5" s="457"/>
      <c r="AH5" s="456" t="s">
        <v>861</v>
      </c>
      <c r="AI5" s="457"/>
      <c r="AJ5" s="456" t="s">
        <v>862</v>
      </c>
      <c r="AK5" s="457"/>
      <c r="AL5" s="462" t="s">
        <v>863</v>
      </c>
      <c r="AM5" s="463"/>
      <c r="AN5" s="462" t="s">
        <v>864</v>
      </c>
      <c r="AO5" s="463"/>
      <c r="AP5" s="462" t="s">
        <v>865</v>
      </c>
      <c r="AQ5" s="463"/>
      <c r="AR5" s="462" t="s">
        <v>866</v>
      </c>
      <c r="AS5" s="463"/>
      <c r="AT5" s="462" t="s">
        <v>144</v>
      </c>
      <c r="AU5" s="463"/>
      <c r="AV5" s="462" t="s">
        <v>867</v>
      </c>
      <c r="AW5" s="463"/>
      <c r="AX5" s="462" t="s">
        <v>857</v>
      </c>
      <c r="AY5" s="463"/>
      <c r="AZ5" s="271"/>
      <c r="BA5" s="271"/>
      <c r="BB5" s="271"/>
      <c r="BC5" s="271"/>
      <c r="BD5" s="271"/>
      <c r="BE5" s="271"/>
      <c r="BF5" s="271"/>
      <c r="BG5" s="271"/>
    </row>
    <row r="6" spans="1:59" x14ac:dyDescent="0.25">
      <c r="A6" s="458"/>
      <c r="B6" s="272" t="s">
        <v>868</v>
      </c>
      <c r="C6" s="272" t="s">
        <v>869</v>
      </c>
      <c r="D6" s="272" t="s">
        <v>868</v>
      </c>
      <c r="E6" s="272" t="s">
        <v>869</v>
      </c>
      <c r="F6" s="272" t="s">
        <v>868</v>
      </c>
      <c r="G6" s="272" t="s">
        <v>869</v>
      </c>
      <c r="H6" s="272" t="s">
        <v>868</v>
      </c>
      <c r="I6" s="272" t="s">
        <v>869</v>
      </c>
      <c r="J6" s="272" t="s">
        <v>868</v>
      </c>
      <c r="K6" s="272" t="s">
        <v>869</v>
      </c>
      <c r="L6" s="272" t="s">
        <v>868</v>
      </c>
      <c r="M6" s="272" t="s">
        <v>869</v>
      </c>
      <c r="N6" s="273" t="s">
        <v>868</v>
      </c>
      <c r="O6" s="273" t="s">
        <v>869</v>
      </c>
      <c r="P6" s="273" t="s">
        <v>868</v>
      </c>
      <c r="Q6" s="273" t="s">
        <v>869</v>
      </c>
      <c r="R6" s="273" t="s">
        <v>868</v>
      </c>
      <c r="S6" s="273" t="s">
        <v>869</v>
      </c>
      <c r="T6" s="273" t="s">
        <v>868</v>
      </c>
      <c r="U6" s="273" t="s">
        <v>869</v>
      </c>
      <c r="V6" s="273" t="s">
        <v>868</v>
      </c>
      <c r="W6" s="273" t="s">
        <v>869</v>
      </c>
      <c r="X6" s="273" t="s">
        <v>868</v>
      </c>
      <c r="Y6" s="273" t="s">
        <v>869</v>
      </c>
      <c r="Z6" s="273" t="s">
        <v>868</v>
      </c>
      <c r="AA6" s="273" t="s">
        <v>869</v>
      </c>
      <c r="AB6" s="273" t="s">
        <v>868</v>
      </c>
      <c r="AC6" s="273" t="s">
        <v>869</v>
      </c>
      <c r="AD6" s="273" t="s">
        <v>868</v>
      </c>
      <c r="AE6" s="273" t="s">
        <v>869</v>
      </c>
      <c r="AF6" s="273" t="s">
        <v>868</v>
      </c>
      <c r="AG6" s="273" t="s">
        <v>869</v>
      </c>
      <c r="AH6" s="273" t="s">
        <v>868</v>
      </c>
      <c r="AI6" s="273" t="s">
        <v>869</v>
      </c>
      <c r="AJ6" s="273" t="s">
        <v>868</v>
      </c>
      <c r="AK6" s="273" t="s">
        <v>869</v>
      </c>
      <c r="AL6" s="274" t="s">
        <v>868</v>
      </c>
      <c r="AM6" s="274" t="s">
        <v>869</v>
      </c>
      <c r="AN6" s="274" t="s">
        <v>868</v>
      </c>
      <c r="AO6" s="274" t="s">
        <v>869</v>
      </c>
      <c r="AP6" s="274" t="s">
        <v>868</v>
      </c>
      <c r="AQ6" s="274" t="s">
        <v>869</v>
      </c>
      <c r="AR6" s="274" t="s">
        <v>868</v>
      </c>
      <c r="AS6" s="274" t="s">
        <v>869</v>
      </c>
      <c r="AT6" s="274" t="s">
        <v>967</v>
      </c>
      <c r="AU6" s="274" t="s">
        <v>869</v>
      </c>
      <c r="AV6" s="274" t="s">
        <v>967</v>
      </c>
      <c r="AW6" s="274" t="s">
        <v>869</v>
      </c>
      <c r="AX6" s="274" t="s">
        <v>868</v>
      </c>
      <c r="AY6" s="274" t="s">
        <v>869</v>
      </c>
    </row>
    <row r="7" spans="1:59" x14ac:dyDescent="0.25">
      <c r="A7" s="275" t="s">
        <v>870</v>
      </c>
      <c r="B7" s="276">
        <v>166.45621</v>
      </c>
      <c r="C7" s="276">
        <v>166.60888</v>
      </c>
      <c r="D7" s="276">
        <v>166.07884000000001</v>
      </c>
      <c r="E7" s="276">
        <v>163.90737999999999</v>
      </c>
      <c r="F7" s="276">
        <v>162.40288000000001</v>
      </c>
      <c r="G7" s="276">
        <v>156.58816999999999</v>
      </c>
      <c r="H7" s="276">
        <v>155.78474</v>
      </c>
      <c r="I7" s="276">
        <v>156.10682</v>
      </c>
      <c r="J7" s="276">
        <v>154.09211999999999</v>
      </c>
      <c r="K7" s="276">
        <v>148.91552999999999</v>
      </c>
      <c r="L7" s="276">
        <v>140.98845</v>
      </c>
      <c r="M7" s="276">
        <v>143.2731</v>
      </c>
      <c r="N7" s="277">
        <v>144.33805000000001</v>
      </c>
      <c r="O7" s="277">
        <v>142.70872</v>
      </c>
      <c r="P7" s="277">
        <v>143.90504999999999</v>
      </c>
      <c r="Q7" s="277">
        <v>142.70633000000001</v>
      </c>
      <c r="R7" s="277">
        <v>128.1009</v>
      </c>
      <c r="S7" s="277">
        <v>111.64449999999999</v>
      </c>
      <c r="T7" s="277">
        <v>92.941900000000004</v>
      </c>
      <c r="U7" s="277">
        <v>76.255539999999996</v>
      </c>
      <c r="V7" s="277">
        <v>65.216229999999996</v>
      </c>
      <c r="W7" s="277">
        <v>63.734160000000003</v>
      </c>
      <c r="X7" s="277">
        <v>59.766379999999998</v>
      </c>
      <c r="Y7" s="277">
        <v>60.389389999999999</v>
      </c>
      <c r="Z7" s="277">
        <v>58.88015</v>
      </c>
      <c r="AA7" s="277">
        <v>61.948590000000003</v>
      </c>
      <c r="AB7" s="277">
        <v>57.586829999999999</v>
      </c>
      <c r="AC7" s="277">
        <v>61.311149999999998</v>
      </c>
      <c r="AD7" s="277">
        <v>64.787239999999997</v>
      </c>
      <c r="AE7" s="277">
        <v>64.646240000000006</v>
      </c>
      <c r="AF7" s="277">
        <v>45.3832735063312</v>
      </c>
      <c r="AG7" s="277">
        <v>45.211753833369897</v>
      </c>
      <c r="AH7" s="277">
        <v>46.217505477923801</v>
      </c>
      <c r="AI7" s="277">
        <v>48.501835499956201</v>
      </c>
      <c r="AJ7" s="277">
        <v>45.365139229879702</v>
      </c>
      <c r="AK7" s="277">
        <v>42.937357979825201</v>
      </c>
      <c r="AL7" s="277">
        <v>45.492771862404901</v>
      </c>
      <c r="AM7" s="277">
        <v>43.943960693873599</v>
      </c>
      <c r="AN7" s="277">
        <v>46.214974115043297</v>
      </c>
      <c r="AO7" s="277">
        <v>45.772372758225998</v>
      </c>
      <c r="AP7" s="277">
        <v>39.282455601298601</v>
      </c>
      <c r="AQ7" s="277">
        <v>38.342999431488501</v>
      </c>
      <c r="AR7" s="277">
        <v>41.604066012386099</v>
      </c>
      <c r="AS7" s="277">
        <v>36.580592118380501</v>
      </c>
      <c r="AT7" s="277">
        <v>37.517387362328598</v>
      </c>
      <c r="AU7" s="277">
        <v>37.569794247637901</v>
      </c>
      <c r="AV7" s="277">
        <v>41.437083025247397</v>
      </c>
      <c r="AW7" s="277">
        <v>43.579285279433797</v>
      </c>
      <c r="AX7" s="277">
        <v>46.6217950985831</v>
      </c>
      <c r="AY7" s="277">
        <v>0</v>
      </c>
    </row>
    <row r="8" spans="1:59" x14ac:dyDescent="0.25">
      <c r="A8" s="275" t="s">
        <v>871</v>
      </c>
      <c r="B8" s="276">
        <v>83.423079999999999</v>
      </c>
      <c r="C8" s="276">
        <v>92.953590000000005</v>
      </c>
      <c r="D8" s="276">
        <v>128.72662</v>
      </c>
      <c r="E8" s="276">
        <v>116.94904</v>
      </c>
      <c r="F8" s="276">
        <v>137.77778000000001</v>
      </c>
      <c r="G8" s="276">
        <v>63.13308</v>
      </c>
      <c r="H8" s="276">
        <v>60.2</v>
      </c>
      <c r="I8" s="276">
        <v>73.017650000000003</v>
      </c>
      <c r="J8" s="276">
        <v>66.228070000000002</v>
      </c>
      <c r="K8" s="276">
        <v>54.49785</v>
      </c>
      <c r="L8" s="276">
        <v>65.342860000000002</v>
      </c>
      <c r="M8" s="276">
        <v>33.012549999999997</v>
      </c>
      <c r="N8" s="277">
        <v>41.149430000000002</v>
      </c>
      <c r="O8" s="277">
        <v>16.395389999999999</v>
      </c>
      <c r="P8" s="277">
        <v>12.27163</v>
      </c>
      <c r="Q8" s="277">
        <v>13.5214</v>
      </c>
      <c r="R8" s="277">
        <v>3.4177</v>
      </c>
      <c r="S8" s="277">
        <v>4.7975500000000002</v>
      </c>
      <c r="T8" s="277">
        <v>7.6909400000000003</v>
      </c>
      <c r="U8" s="277">
        <v>4.40313</v>
      </c>
      <c r="V8" s="277">
        <v>5.7128100000000002</v>
      </c>
      <c r="W8" s="277">
        <v>4.3956</v>
      </c>
      <c r="X8" s="277">
        <v>5.35121</v>
      </c>
      <c r="Y8" s="277">
        <v>4.3433200000000003</v>
      </c>
      <c r="Z8" s="277">
        <v>4.0528599999999999</v>
      </c>
      <c r="AA8" s="277">
        <v>5.9111700000000003</v>
      </c>
      <c r="AB8" s="277">
        <v>4.9472800000000001</v>
      </c>
      <c r="AC8" s="277">
        <v>2.9433500000000001</v>
      </c>
      <c r="AD8" s="277">
        <v>2.59226</v>
      </c>
      <c r="AE8" s="277">
        <v>2.8071100000000002</v>
      </c>
      <c r="AF8" s="277">
        <v>3.6459900442461102</v>
      </c>
      <c r="AG8" s="277">
        <v>1.8878057980334599</v>
      </c>
      <c r="AH8" s="277">
        <v>1.96632032795963</v>
      </c>
      <c r="AI8" s="277">
        <v>1.4759381007311401</v>
      </c>
      <c r="AJ8" s="277">
        <v>1.5154991448716</v>
      </c>
      <c r="AK8" s="277">
        <v>2.8028270609341899</v>
      </c>
      <c r="AL8" s="277">
        <v>3.6791555733016001</v>
      </c>
      <c r="AM8" s="277">
        <v>5.4827323717945502</v>
      </c>
      <c r="AN8" s="277">
        <v>3.5738236961479601</v>
      </c>
      <c r="AO8" s="277">
        <v>3.7543745275898002</v>
      </c>
      <c r="AP8" s="277">
        <v>2.4237222222230002</v>
      </c>
      <c r="AQ8" s="277">
        <v>0</v>
      </c>
      <c r="AR8" s="277">
        <v>0</v>
      </c>
      <c r="AS8" s="277">
        <v>0</v>
      </c>
      <c r="AT8" s="277">
        <v>0</v>
      </c>
      <c r="AU8" s="277">
        <v>0</v>
      </c>
      <c r="AV8" s="277">
        <v>0</v>
      </c>
      <c r="AW8" s="277">
        <v>0</v>
      </c>
      <c r="AX8" s="277">
        <v>0</v>
      </c>
      <c r="AY8" s="277">
        <v>0</v>
      </c>
    </row>
    <row r="9" spans="1:59" x14ac:dyDescent="0.25">
      <c r="A9" s="275" t="s">
        <v>872</v>
      </c>
      <c r="B9" s="276">
        <v>287.27668999999997</v>
      </c>
      <c r="C9" s="276">
        <v>299.18414000000001</v>
      </c>
      <c r="D9" s="276">
        <v>303.41052000000002</v>
      </c>
      <c r="E9" s="276">
        <v>321.93230999999997</v>
      </c>
      <c r="F9" s="276">
        <v>334.91737000000001</v>
      </c>
      <c r="G9" s="276">
        <v>346.06366000000003</v>
      </c>
      <c r="H9" s="276">
        <v>350.20936999999998</v>
      </c>
      <c r="I9" s="276">
        <v>359.56124999999997</v>
      </c>
      <c r="J9" s="276">
        <v>368.41888999999998</v>
      </c>
      <c r="K9" s="276">
        <v>366.08258000000001</v>
      </c>
      <c r="L9" s="276">
        <v>361.91541000000001</v>
      </c>
      <c r="M9" s="276">
        <v>359.04696999999999</v>
      </c>
      <c r="N9" s="277">
        <v>344.00698999999997</v>
      </c>
      <c r="O9" s="277">
        <v>341.17102</v>
      </c>
      <c r="P9" s="277">
        <v>321.68135000000001</v>
      </c>
      <c r="Q9" s="277">
        <v>290.20193</v>
      </c>
      <c r="R9" s="277">
        <v>231.52411000000001</v>
      </c>
      <c r="S9" s="277">
        <v>117.73972999999999</v>
      </c>
      <c r="T9" s="277">
        <v>87.502520000000004</v>
      </c>
      <c r="U9" s="277">
        <v>70.530349999999999</v>
      </c>
      <c r="V9" s="277">
        <v>66.206050000000005</v>
      </c>
      <c r="W9" s="277">
        <v>69.484939999999995</v>
      </c>
      <c r="X9" s="277">
        <v>72.395160000000004</v>
      </c>
      <c r="Y9" s="277">
        <v>72.542649999999995</v>
      </c>
      <c r="Z9" s="277">
        <v>74.830719999999999</v>
      </c>
      <c r="AA9" s="277">
        <v>75.550510000000003</v>
      </c>
      <c r="AB9" s="277">
        <v>79.833640000000003</v>
      </c>
      <c r="AC9" s="277">
        <v>77.329480000000004</v>
      </c>
      <c r="AD9" s="277">
        <v>82.778530000000003</v>
      </c>
      <c r="AE9" s="277">
        <v>78.386970000000005</v>
      </c>
      <c r="AF9" s="277">
        <v>59.465099977659001</v>
      </c>
      <c r="AG9" s="277">
        <v>60.864792018204703</v>
      </c>
      <c r="AH9" s="277">
        <v>56.865606332138903</v>
      </c>
      <c r="AI9" s="277">
        <v>59.373640972857302</v>
      </c>
      <c r="AJ9" s="277">
        <v>64.3397779940682</v>
      </c>
      <c r="AK9" s="277">
        <v>67.775017313019504</v>
      </c>
      <c r="AL9" s="277">
        <v>69.918558515936198</v>
      </c>
      <c r="AM9" s="277">
        <v>69.079327666628402</v>
      </c>
      <c r="AN9" s="277">
        <v>67.594502401350297</v>
      </c>
      <c r="AO9" s="277">
        <v>72.165965063737104</v>
      </c>
      <c r="AP9" s="277">
        <v>71.874963877094302</v>
      </c>
      <c r="AQ9" s="277">
        <v>77.235351542645802</v>
      </c>
      <c r="AR9" s="277">
        <v>74.450426452019201</v>
      </c>
      <c r="AS9" s="277">
        <v>75.060323863113396</v>
      </c>
      <c r="AT9" s="277">
        <v>79.761941464778403</v>
      </c>
      <c r="AU9" s="277">
        <v>80.083862952655295</v>
      </c>
      <c r="AV9" s="277">
        <v>65.223808778141105</v>
      </c>
      <c r="AW9" s="277">
        <v>65.004246421429102</v>
      </c>
      <c r="AX9" s="277">
        <v>66.521559640966998</v>
      </c>
      <c r="AY9" s="277">
        <v>0</v>
      </c>
    </row>
    <row r="10" spans="1:59" ht="16.5" thickBot="1" x14ac:dyDescent="0.3">
      <c r="A10" s="278" t="s">
        <v>873</v>
      </c>
      <c r="B10" s="279">
        <v>201.67815999999999</v>
      </c>
      <c r="C10" s="279">
        <v>174.51886999999999</v>
      </c>
      <c r="D10" s="279">
        <v>198.4898</v>
      </c>
      <c r="E10" s="279">
        <v>239.60975999999999</v>
      </c>
      <c r="F10" s="279">
        <v>296.81159000000002</v>
      </c>
      <c r="G10" s="279">
        <v>272.23077000000001</v>
      </c>
      <c r="H10" s="279">
        <v>186.91011</v>
      </c>
      <c r="I10" s="279">
        <v>177.17142999999999</v>
      </c>
      <c r="J10" s="279">
        <v>247.56863000000001</v>
      </c>
      <c r="K10" s="279">
        <v>147.31578999999999</v>
      </c>
      <c r="L10" s="279">
        <v>206.96666999999999</v>
      </c>
      <c r="M10" s="279">
        <v>46.453130000000002</v>
      </c>
      <c r="N10" s="280">
        <v>27.838709999999999</v>
      </c>
      <c r="O10" s="280">
        <v>13.11842</v>
      </c>
      <c r="P10" s="280">
        <v>22.243590000000001</v>
      </c>
      <c r="Q10" s="280">
        <v>23.435479999999998</v>
      </c>
      <c r="R10" s="280">
        <v>0</v>
      </c>
      <c r="S10" s="280">
        <v>0</v>
      </c>
      <c r="T10" s="280">
        <v>0</v>
      </c>
      <c r="U10" s="280">
        <v>0</v>
      </c>
      <c r="V10" s="280">
        <v>0</v>
      </c>
      <c r="W10" s="280">
        <v>0</v>
      </c>
      <c r="X10" s="280">
        <v>0</v>
      </c>
      <c r="Y10" s="280">
        <v>0</v>
      </c>
      <c r="Z10" s="280">
        <v>0</v>
      </c>
      <c r="AA10" s="280">
        <v>10</v>
      </c>
      <c r="AB10" s="280">
        <v>0</v>
      </c>
      <c r="AC10" s="280">
        <v>0</v>
      </c>
      <c r="AD10" s="280">
        <v>0</v>
      </c>
      <c r="AE10" s="280">
        <v>0</v>
      </c>
      <c r="AF10" s="280">
        <v>0</v>
      </c>
      <c r="AG10" s="280">
        <v>0</v>
      </c>
      <c r="AH10" s="280">
        <v>0</v>
      </c>
      <c r="AI10" s="280">
        <v>0</v>
      </c>
      <c r="AJ10" s="280">
        <v>0</v>
      </c>
      <c r="AK10" s="280">
        <v>0</v>
      </c>
      <c r="AL10" s="280">
        <v>0</v>
      </c>
      <c r="AM10" s="280">
        <v>0</v>
      </c>
      <c r="AN10" s="280">
        <v>0</v>
      </c>
      <c r="AO10" s="280">
        <v>0</v>
      </c>
      <c r="AP10" s="280">
        <v>0</v>
      </c>
      <c r="AQ10" s="280">
        <v>0</v>
      </c>
      <c r="AR10" s="280">
        <v>0</v>
      </c>
      <c r="AS10" s="280">
        <v>0</v>
      </c>
      <c r="AT10" s="280">
        <v>0</v>
      </c>
      <c r="AU10" s="280">
        <v>0</v>
      </c>
      <c r="AV10" s="280">
        <v>0</v>
      </c>
      <c r="AW10" s="280">
        <v>0</v>
      </c>
      <c r="AX10" s="280">
        <v>0</v>
      </c>
      <c r="AY10" s="280">
        <v>0</v>
      </c>
    </row>
    <row r="11" spans="1:59" x14ac:dyDescent="0.25">
      <c r="A11" s="281" t="s">
        <v>1</v>
      </c>
      <c r="B11" s="282">
        <v>183.48498000000001</v>
      </c>
      <c r="C11" s="282">
        <v>184.75197</v>
      </c>
      <c r="D11" s="282">
        <v>185.28295</v>
      </c>
      <c r="E11" s="282">
        <v>184.77921000000001</v>
      </c>
      <c r="F11" s="282">
        <v>184.77745999999999</v>
      </c>
      <c r="G11" s="282">
        <v>178.81926999999999</v>
      </c>
      <c r="H11" s="282">
        <v>177.94882999999999</v>
      </c>
      <c r="I11" s="282">
        <v>180.06950000000001</v>
      </c>
      <c r="J11" s="282">
        <v>178.56487000000001</v>
      </c>
      <c r="K11" s="282">
        <v>171.97140999999999</v>
      </c>
      <c r="L11" s="282">
        <v>164.59678</v>
      </c>
      <c r="M11" s="282">
        <v>164.15828999999999</v>
      </c>
      <c r="N11" s="283">
        <v>165.49565000000001</v>
      </c>
      <c r="O11" s="283">
        <v>158.70374000000001</v>
      </c>
      <c r="P11" s="283">
        <v>159.12960000000001</v>
      </c>
      <c r="Q11" s="283">
        <v>157.29579000000001</v>
      </c>
      <c r="R11" s="283">
        <v>131.27873</v>
      </c>
      <c r="S11" s="283">
        <v>103.40934</v>
      </c>
      <c r="T11" s="283">
        <v>86.666300000000007</v>
      </c>
      <c r="U11" s="283">
        <v>74.191019999999995</v>
      </c>
      <c r="V11" s="283">
        <v>63.978670000000001</v>
      </c>
      <c r="W11" s="283">
        <v>61.497920000000001</v>
      </c>
      <c r="X11" s="283">
        <v>59.282859999999999</v>
      </c>
      <c r="Y11" s="283">
        <v>60.462649999999996</v>
      </c>
      <c r="Z11" s="283">
        <v>58.61598</v>
      </c>
      <c r="AA11" s="283">
        <v>61.378810000000001</v>
      </c>
      <c r="AB11" s="283">
        <v>57.492809999999999</v>
      </c>
      <c r="AC11" s="283">
        <v>60.223689999999998</v>
      </c>
      <c r="AD11" s="283">
        <v>64.523359999999997</v>
      </c>
      <c r="AE11" s="283">
        <v>64.557969999999997</v>
      </c>
      <c r="AF11" s="283">
        <v>44.700670004790197</v>
      </c>
      <c r="AG11" s="283">
        <v>44.7658562799487</v>
      </c>
      <c r="AH11" s="283">
        <v>45.191454969760002</v>
      </c>
      <c r="AI11" s="283">
        <v>46.598796825675699</v>
      </c>
      <c r="AJ11" s="283">
        <v>44.901966878189299</v>
      </c>
      <c r="AK11" s="283">
        <v>44.290380699346201</v>
      </c>
      <c r="AL11" s="283">
        <v>46.330957774786398</v>
      </c>
      <c r="AM11" s="283">
        <v>45.067644097327999</v>
      </c>
      <c r="AN11" s="283">
        <v>47.276728523720003</v>
      </c>
      <c r="AO11" s="283">
        <v>47.4580363874271</v>
      </c>
      <c r="AP11" s="283">
        <v>41.314072598315498</v>
      </c>
      <c r="AQ11" s="283">
        <v>40.404058382155</v>
      </c>
      <c r="AR11" s="283">
        <v>43.532492383201401</v>
      </c>
      <c r="AS11" s="283">
        <v>38.7085604229664</v>
      </c>
      <c r="AT11" s="283">
        <v>39.524513372687998</v>
      </c>
      <c r="AU11" s="283">
        <v>39.204950736292403</v>
      </c>
      <c r="AV11" s="283">
        <v>42.918971147806502</v>
      </c>
      <c r="AW11" s="283">
        <v>45.065614799446401</v>
      </c>
      <c r="AX11" s="283">
        <v>48.2045165697266</v>
      </c>
      <c r="AY11" s="283">
        <v>0</v>
      </c>
    </row>
    <row r="13" spans="1:59" x14ac:dyDescent="0.25">
      <c r="A13" s="260" t="s">
        <v>874</v>
      </c>
      <c r="B13"/>
      <c r="C13"/>
      <c r="D13"/>
      <c r="E13"/>
      <c r="F13"/>
      <c r="G13"/>
      <c r="H13"/>
      <c r="I13"/>
      <c r="J13"/>
      <c r="K13"/>
      <c r="L13"/>
      <c r="M13"/>
      <c r="N13"/>
      <c r="O13"/>
      <c r="P13"/>
      <c r="Q13"/>
      <c r="R13"/>
      <c r="S13"/>
      <c r="T13"/>
      <c r="U13"/>
      <c r="V13"/>
      <c r="W13"/>
      <c r="X13"/>
      <c r="Y13"/>
      <c r="Z13"/>
      <c r="AA13"/>
    </row>
    <row r="14" spans="1:59" x14ac:dyDescent="0.25">
      <c r="A14" s="284"/>
      <c r="B14"/>
      <c r="C14"/>
      <c r="D14"/>
      <c r="E14"/>
      <c r="F14"/>
      <c r="G14"/>
      <c r="H14"/>
      <c r="I14"/>
      <c r="J14"/>
      <c r="K14"/>
      <c r="L14"/>
      <c r="M14"/>
      <c r="N14"/>
      <c r="O14"/>
      <c r="P14"/>
      <c r="Q14"/>
      <c r="R14"/>
      <c r="S14"/>
      <c r="T14"/>
      <c r="U14"/>
      <c r="V14"/>
      <c r="W14"/>
      <c r="X14"/>
      <c r="Y14"/>
      <c r="Z14"/>
      <c r="AA14"/>
    </row>
    <row r="15" spans="1:59" x14ac:dyDescent="0.25">
      <c r="A15" s="284"/>
      <c r="B15"/>
      <c r="C15"/>
      <c r="D15"/>
      <c r="E15"/>
      <c r="F15"/>
      <c r="G15"/>
      <c r="H15"/>
      <c r="I15"/>
      <c r="J15"/>
      <c r="K15"/>
      <c r="L15"/>
      <c r="M15"/>
      <c r="N15"/>
      <c r="O15"/>
      <c r="P15"/>
      <c r="Q15"/>
      <c r="R15"/>
      <c r="S15"/>
      <c r="T15"/>
      <c r="U15"/>
      <c r="V15"/>
      <c r="W15"/>
      <c r="X15"/>
      <c r="Y15"/>
      <c r="Z15"/>
      <c r="AA15"/>
    </row>
    <row r="16" spans="1:59" x14ac:dyDescent="0.25">
      <c r="A16" s="461" t="s">
        <v>856</v>
      </c>
      <c r="B16" s="262">
        <v>2020</v>
      </c>
      <c r="C16" s="263"/>
      <c r="D16" s="263"/>
      <c r="E16" s="263"/>
      <c r="F16" s="263"/>
      <c r="G16" s="263"/>
      <c r="H16" s="263"/>
      <c r="I16" s="263"/>
      <c r="J16" s="263"/>
      <c r="K16" s="263"/>
      <c r="L16" s="263"/>
      <c r="M16" s="264"/>
      <c r="N16" s="265">
        <v>2021</v>
      </c>
      <c r="O16" s="266"/>
      <c r="P16" s="266"/>
      <c r="Q16" s="266"/>
      <c r="R16" s="266"/>
      <c r="S16" s="266"/>
      <c r="T16" s="266"/>
      <c r="U16" s="266"/>
      <c r="V16" s="266"/>
      <c r="W16" s="266"/>
      <c r="X16" s="266"/>
      <c r="Y16" s="266"/>
      <c r="Z16" s="266"/>
      <c r="AA16" s="266"/>
      <c r="AB16" s="266"/>
      <c r="AC16" s="266"/>
      <c r="AD16" s="266"/>
      <c r="AE16" s="267"/>
      <c r="AF16" s="266"/>
      <c r="AG16" s="267"/>
      <c r="AH16" s="266"/>
      <c r="AI16" s="267"/>
      <c r="AJ16" s="266"/>
      <c r="AK16" s="267"/>
      <c r="AL16" s="268">
        <v>2022</v>
      </c>
      <c r="AM16" s="269"/>
      <c r="AN16" s="269"/>
      <c r="AO16" s="269"/>
      <c r="AP16" s="269"/>
      <c r="AQ16" s="269"/>
      <c r="AR16" s="269"/>
      <c r="AS16" s="269"/>
      <c r="AT16" s="269"/>
      <c r="AU16" s="269"/>
      <c r="AV16" s="269"/>
      <c r="AW16" s="269"/>
      <c r="AX16" s="269"/>
      <c r="AY16" s="270"/>
      <c r="AZ16" s="271"/>
      <c r="BA16" s="271"/>
      <c r="BB16" s="271"/>
      <c r="BC16" s="271"/>
    </row>
    <row r="17" spans="1:60" x14ac:dyDescent="0.25">
      <c r="A17" s="461"/>
      <c r="B17" s="459" t="s">
        <v>857</v>
      </c>
      <c r="C17" s="460"/>
      <c r="D17" s="459" t="s">
        <v>858</v>
      </c>
      <c r="E17" s="460"/>
      <c r="F17" s="459" t="s">
        <v>859</v>
      </c>
      <c r="G17" s="460"/>
      <c r="H17" s="459" t="s">
        <v>860</v>
      </c>
      <c r="I17" s="460"/>
      <c r="J17" s="459" t="s">
        <v>861</v>
      </c>
      <c r="K17" s="460"/>
      <c r="L17" s="459" t="s">
        <v>862</v>
      </c>
      <c r="M17" s="460"/>
      <c r="N17" s="456" t="s">
        <v>863</v>
      </c>
      <c r="O17" s="457"/>
      <c r="P17" s="456" t="s">
        <v>864</v>
      </c>
      <c r="Q17" s="457"/>
      <c r="R17" s="456" t="s">
        <v>865</v>
      </c>
      <c r="S17" s="457"/>
      <c r="T17" s="456" t="s">
        <v>866</v>
      </c>
      <c r="U17" s="457"/>
      <c r="V17" s="456" t="s">
        <v>144</v>
      </c>
      <c r="W17" s="457"/>
      <c r="X17" s="456" t="s">
        <v>867</v>
      </c>
      <c r="Y17" s="457"/>
      <c r="Z17" s="456" t="s">
        <v>857</v>
      </c>
      <c r="AA17" s="457"/>
      <c r="AB17" s="456" t="s">
        <v>858</v>
      </c>
      <c r="AC17" s="457"/>
      <c r="AD17" s="456" t="s">
        <v>859</v>
      </c>
      <c r="AE17" s="457"/>
      <c r="AF17" s="456" t="s">
        <v>860</v>
      </c>
      <c r="AG17" s="457"/>
      <c r="AH17" s="456" t="s">
        <v>861</v>
      </c>
      <c r="AI17" s="457"/>
      <c r="AJ17" s="456" t="s">
        <v>862</v>
      </c>
      <c r="AK17" s="457"/>
      <c r="AL17" s="462" t="s">
        <v>863</v>
      </c>
      <c r="AM17" s="463"/>
      <c r="AN17" s="462" t="s">
        <v>864</v>
      </c>
      <c r="AO17" s="463"/>
      <c r="AP17" s="462" t="s">
        <v>865</v>
      </c>
      <c r="AQ17" s="463"/>
      <c r="AR17" s="462" t="s">
        <v>866</v>
      </c>
      <c r="AS17" s="463"/>
      <c r="AT17" s="462" t="s">
        <v>144</v>
      </c>
      <c r="AU17" s="463"/>
      <c r="AV17" s="462" t="s">
        <v>867</v>
      </c>
      <c r="AW17" s="463"/>
      <c r="AX17" s="462" t="s">
        <v>857</v>
      </c>
      <c r="AY17" s="463"/>
    </row>
    <row r="18" spans="1:60" x14ac:dyDescent="0.25">
      <c r="A18" s="461"/>
      <c r="B18" s="272" t="s">
        <v>868</v>
      </c>
      <c r="C18" s="272" t="s">
        <v>869</v>
      </c>
      <c r="D18" s="272" t="s">
        <v>868</v>
      </c>
      <c r="E18" s="272" t="s">
        <v>869</v>
      </c>
      <c r="F18" s="272" t="s">
        <v>868</v>
      </c>
      <c r="G18" s="272" t="s">
        <v>869</v>
      </c>
      <c r="H18" s="272" t="s">
        <v>868</v>
      </c>
      <c r="I18" s="272" t="s">
        <v>869</v>
      </c>
      <c r="J18" s="272" t="s">
        <v>868</v>
      </c>
      <c r="K18" s="272" t="s">
        <v>869</v>
      </c>
      <c r="L18" s="272" t="s">
        <v>868</v>
      </c>
      <c r="M18" s="272" t="s">
        <v>869</v>
      </c>
      <c r="N18" s="273" t="s">
        <v>868</v>
      </c>
      <c r="O18" s="273" t="s">
        <v>869</v>
      </c>
      <c r="P18" s="273" t="s">
        <v>868</v>
      </c>
      <c r="Q18" s="273" t="s">
        <v>869</v>
      </c>
      <c r="R18" s="273" t="s">
        <v>868</v>
      </c>
      <c r="S18" s="273" t="s">
        <v>869</v>
      </c>
      <c r="T18" s="273" t="s">
        <v>868</v>
      </c>
      <c r="U18" s="273" t="s">
        <v>869</v>
      </c>
      <c r="V18" s="273" t="s">
        <v>868</v>
      </c>
      <c r="W18" s="273" t="s">
        <v>869</v>
      </c>
      <c r="X18" s="273" t="s">
        <v>868</v>
      </c>
      <c r="Y18" s="273" t="s">
        <v>869</v>
      </c>
      <c r="Z18" s="273" t="s">
        <v>868</v>
      </c>
      <c r="AA18" s="273" t="s">
        <v>869</v>
      </c>
      <c r="AB18" s="273" t="s">
        <v>868</v>
      </c>
      <c r="AC18" s="273" t="s">
        <v>869</v>
      </c>
      <c r="AD18" s="273" t="s">
        <v>868</v>
      </c>
      <c r="AE18" s="273" t="s">
        <v>869</v>
      </c>
      <c r="AF18" s="273" t="s">
        <v>868</v>
      </c>
      <c r="AG18" s="273" t="s">
        <v>869</v>
      </c>
      <c r="AH18" s="273" t="s">
        <v>868</v>
      </c>
      <c r="AI18" s="273" t="s">
        <v>869</v>
      </c>
      <c r="AJ18" s="273" t="s">
        <v>868</v>
      </c>
      <c r="AK18" s="273" t="s">
        <v>869</v>
      </c>
      <c r="AL18" s="274" t="s">
        <v>868</v>
      </c>
      <c r="AM18" s="274" t="s">
        <v>869</v>
      </c>
      <c r="AN18" s="274" t="s">
        <v>868</v>
      </c>
      <c r="AO18" s="274" t="s">
        <v>869</v>
      </c>
      <c r="AP18" s="274" t="s">
        <v>868</v>
      </c>
      <c r="AQ18" s="274" t="s">
        <v>869</v>
      </c>
      <c r="AR18" s="274" t="s">
        <v>868</v>
      </c>
      <c r="AS18" s="274" t="s">
        <v>869</v>
      </c>
      <c r="AT18" s="274" t="s">
        <v>967</v>
      </c>
      <c r="AU18" s="274" t="s">
        <v>869</v>
      </c>
      <c r="AV18" s="274" t="s">
        <v>967</v>
      </c>
      <c r="AW18" s="274" t="s">
        <v>869</v>
      </c>
      <c r="AX18" s="274" t="s">
        <v>868</v>
      </c>
      <c r="AY18" s="274" t="s">
        <v>869</v>
      </c>
      <c r="AZ18" s="285"/>
      <c r="BA18" s="285"/>
      <c r="BB18" s="285"/>
      <c r="BC18" s="285"/>
      <c r="BD18" s="271"/>
      <c r="BE18" s="271"/>
      <c r="BF18" s="271"/>
      <c r="BG18" s="271"/>
      <c r="BH18" s="271"/>
    </row>
    <row r="19" spans="1:60" x14ac:dyDescent="0.25">
      <c r="A19" s="286" t="s">
        <v>870</v>
      </c>
      <c r="B19" s="287"/>
      <c r="C19" s="287"/>
      <c r="D19" s="287"/>
      <c r="E19" s="287"/>
      <c r="F19" s="287"/>
      <c r="G19" s="287"/>
      <c r="H19" s="287"/>
      <c r="I19" s="287"/>
      <c r="J19" s="287"/>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row>
    <row r="20" spans="1:60" x14ac:dyDescent="0.25">
      <c r="A20" s="288" t="s">
        <v>875</v>
      </c>
      <c r="B20" s="288">
        <v>13186</v>
      </c>
      <c r="C20" s="288">
        <v>12606</v>
      </c>
      <c r="D20" s="288">
        <v>12273</v>
      </c>
      <c r="E20" s="288">
        <v>11957</v>
      </c>
      <c r="F20" s="288">
        <v>11316</v>
      </c>
      <c r="G20" s="288">
        <v>11543</v>
      </c>
      <c r="H20" s="288">
        <v>11306</v>
      </c>
      <c r="I20" s="288">
        <v>10536</v>
      </c>
      <c r="J20" s="288">
        <v>10371</v>
      </c>
      <c r="K20" s="288">
        <v>10663</v>
      </c>
      <c r="L20" s="288">
        <v>10827</v>
      </c>
      <c r="M20" s="288">
        <v>10573</v>
      </c>
      <c r="N20" s="288">
        <v>9822</v>
      </c>
      <c r="O20" s="288">
        <v>9711</v>
      </c>
      <c r="P20" s="288">
        <v>9211</v>
      </c>
      <c r="Q20" s="288">
        <v>9245</v>
      </c>
      <c r="R20" s="288">
        <v>9567</v>
      </c>
      <c r="S20" s="288">
        <v>9524</v>
      </c>
      <c r="T20" s="288">
        <v>10749</v>
      </c>
      <c r="U20" s="288">
        <v>13033</v>
      </c>
      <c r="V20" s="288">
        <v>16183</v>
      </c>
      <c r="W20" s="288">
        <v>17902</v>
      </c>
      <c r="X20" s="288">
        <v>20206</v>
      </c>
      <c r="Y20" s="288">
        <v>20688</v>
      </c>
      <c r="Z20" s="288">
        <v>21653</v>
      </c>
      <c r="AA20" s="288">
        <v>20009</v>
      </c>
      <c r="AB20" s="288">
        <v>21005</v>
      </c>
      <c r="AC20" s="288">
        <v>19286</v>
      </c>
      <c r="AD20" s="288">
        <v>18236</v>
      </c>
      <c r="AE20" s="288">
        <v>17904</v>
      </c>
      <c r="AF20" s="288">
        <v>18855</v>
      </c>
      <c r="AG20" s="288">
        <v>19976</v>
      </c>
      <c r="AH20" s="288">
        <v>20390</v>
      </c>
      <c r="AI20" s="288">
        <v>18844</v>
      </c>
      <c r="AJ20" s="288">
        <v>18134</v>
      </c>
      <c r="AK20" s="288">
        <v>19527</v>
      </c>
      <c r="AL20" s="288">
        <v>18564</v>
      </c>
      <c r="AM20" s="288">
        <v>19361</v>
      </c>
      <c r="AN20" s="288">
        <v>17711</v>
      </c>
      <c r="AO20" s="288">
        <v>16703</v>
      </c>
      <c r="AP20" s="288">
        <v>18489</v>
      </c>
      <c r="AQ20" s="288">
        <v>18695</v>
      </c>
      <c r="AR20" s="288">
        <v>16828</v>
      </c>
      <c r="AS20" s="288">
        <v>19849</v>
      </c>
      <c r="AT20" s="288">
        <v>22098</v>
      </c>
      <c r="AU20" s="288">
        <v>23894</v>
      </c>
      <c r="AV20" s="288">
        <v>22223</v>
      </c>
      <c r="AW20" s="288">
        <v>21673</v>
      </c>
      <c r="AX20" s="288">
        <v>20531</v>
      </c>
      <c r="AY20" s="288">
        <v>0</v>
      </c>
      <c r="AZ20" s="285"/>
      <c r="BA20" s="285"/>
      <c r="BB20" s="285"/>
      <c r="BC20" s="285"/>
      <c r="BD20" s="285"/>
      <c r="BE20" s="285"/>
      <c r="BF20" s="285"/>
      <c r="BG20" s="285"/>
      <c r="BH20" s="285"/>
    </row>
    <row r="21" spans="1:60" x14ac:dyDescent="0.25">
      <c r="A21" s="288" t="s">
        <v>876</v>
      </c>
      <c r="B21" s="288">
        <v>3921</v>
      </c>
      <c r="C21" s="288">
        <v>3963</v>
      </c>
      <c r="D21" s="288">
        <v>4050</v>
      </c>
      <c r="E21" s="288">
        <v>4095</v>
      </c>
      <c r="F21" s="288">
        <v>4222</v>
      </c>
      <c r="G21" s="288">
        <v>3678</v>
      </c>
      <c r="H21" s="288">
        <v>3132</v>
      </c>
      <c r="I21" s="288">
        <v>2500</v>
      </c>
      <c r="J21" s="288">
        <v>2182</v>
      </c>
      <c r="K21" s="288">
        <v>1958</v>
      </c>
      <c r="L21" s="288">
        <v>1720</v>
      </c>
      <c r="M21" s="288">
        <v>1580</v>
      </c>
      <c r="N21" s="288">
        <v>1425</v>
      </c>
      <c r="O21" s="288">
        <v>1335</v>
      </c>
      <c r="P21" s="288">
        <v>1254</v>
      </c>
      <c r="Q21" s="288">
        <v>1176</v>
      </c>
      <c r="R21" s="288">
        <v>1060</v>
      </c>
      <c r="S21" s="288">
        <v>939</v>
      </c>
      <c r="T21" s="288">
        <v>889</v>
      </c>
      <c r="U21" s="288">
        <v>848</v>
      </c>
      <c r="V21" s="288">
        <v>824</v>
      </c>
      <c r="W21" s="288">
        <v>818</v>
      </c>
      <c r="X21" s="288">
        <v>836</v>
      </c>
      <c r="Y21" s="288">
        <v>808</v>
      </c>
      <c r="Z21" s="288">
        <v>761</v>
      </c>
      <c r="AA21" s="288">
        <v>703</v>
      </c>
      <c r="AB21" s="288">
        <v>649</v>
      </c>
      <c r="AC21" s="288">
        <v>623</v>
      </c>
      <c r="AD21" s="288">
        <v>631</v>
      </c>
      <c r="AE21" s="288">
        <v>626</v>
      </c>
      <c r="AF21" s="288">
        <v>370</v>
      </c>
      <c r="AG21" s="288">
        <v>387</v>
      </c>
      <c r="AH21" s="288">
        <v>394</v>
      </c>
      <c r="AI21" s="288">
        <v>424</v>
      </c>
      <c r="AJ21" s="288">
        <v>438</v>
      </c>
      <c r="AK21" s="288">
        <v>475</v>
      </c>
      <c r="AL21" s="288">
        <v>528</v>
      </c>
      <c r="AM21" s="288">
        <v>590</v>
      </c>
      <c r="AN21" s="288">
        <v>621</v>
      </c>
      <c r="AO21" s="288">
        <v>615</v>
      </c>
      <c r="AP21" s="288">
        <v>598</v>
      </c>
      <c r="AQ21" s="288">
        <v>595</v>
      </c>
      <c r="AR21" s="288">
        <v>577</v>
      </c>
      <c r="AS21" s="288">
        <v>552</v>
      </c>
      <c r="AT21" s="288">
        <v>581</v>
      </c>
      <c r="AU21" s="288">
        <v>602</v>
      </c>
      <c r="AV21" s="288">
        <v>592</v>
      </c>
      <c r="AW21" s="288">
        <v>585</v>
      </c>
      <c r="AX21" s="288">
        <v>588</v>
      </c>
      <c r="AY21" s="288">
        <v>0</v>
      </c>
    </row>
    <row r="22" spans="1:60" x14ac:dyDescent="0.25">
      <c r="A22" s="288" t="s">
        <v>877</v>
      </c>
      <c r="B22" s="288">
        <v>1426</v>
      </c>
      <c r="C22" s="288">
        <v>1456</v>
      </c>
      <c r="D22" s="288">
        <v>1487</v>
      </c>
      <c r="E22" s="288">
        <v>1531</v>
      </c>
      <c r="F22" s="288">
        <v>1556</v>
      </c>
      <c r="G22" s="288">
        <v>1569</v>
      </c>
      <c r="H22" s="288">
        <v>1600</v>
      </c>
      <c r="I22" s="288">
        <v>1556</v>
      </c>
      <c r="J22" s="288">
        <v>1526</v>
      </c>
      <c r="K22" s="288">
        <v>1529</v>
      </c>
      <c r="L22" s="288">
        <v>1406</v>
      </c>
      <c r="M22" s="288">
        <v>1349</v>
      </c>
      <c r="N22" s="288">
        <v>1295</v>
      </c>
      <c r="O22" s="288">
        <v>1284</v>
      </c>
      <c r="P22" s="288">
        <v>1253</v>
      </c>
      <c r="Q22" s="288">
        <v>1269</v>
      </c>
      <c r="R22" s="288">
        <v>1113</v>
      </c>
      <c r="S22" s="288">
        <v>838</v>
      </c>
      <c r="T22" s="288">
        <v>704</v>
      </c>
      <c r="U22" s="288">
        <v>620</v>
      </c>
      <c r="V22" s="288">
        <v>589</v>
      </c>
      <c r="W22" s="288">
        <v>527</v>
      </c>
      <c r="X22" s="288">
        <v>494</v>
      </c>
      <c r="Y22" s="288">
        <v>457</v>
      </c>
      <c r="Z22" s="288">
        <v>433</v>
      </c>
      <c r="AA22" s="288">
        <v>419</v>
      </c>
      <c r="AB22" s="288">
        <v>413</v>
      </c>
      <c r="AC22" s="288">
        <v>408</v>
      </c>
      <c r="AD22" s="288">
        <v>408</v>
      </c>
      <c r="AE22" s="288">
        <v>392</v>
      </c>
      <c r="AF22" s="288">
        <v>237</v>
      </c>
      <c r="AG22" s="288">
        <v>230</v>
      </c>
      <c r="AH22" s="288">
        <v>220</v>
      </c>
      <c r="AI22" s="288">
        <v>224</v>
      </c>
      <c r="AJ22" s="288">
        <v>211</v>
      </c>
      <c r="AK22" s="288">
        <v>216</v>
      </c>
      <c r="AL22" s="288">
        <v>207</v>
      </c>
      <c r="AM22" s="288">
        <v>210</v>
      </c>
      <c r="AN22" s="288">
        <v>197</v>
      </c>
      <c r="AO22" s="288">
        <v>188</v>
      </c>
      <c r="AP22" s="288">
        <v>177</v>
      </c>
      <c r="AQ22" s="288">
        <v>166</v>
      </c>
      <c r="AR22" s="288">
        <v>153</v>
      </c>
      <c r="AS22" s="288">
        <v>145</v>
      </c>
      <c r="AT22" s="288">
        <v>143</v>
      </c>
      <c r="AU22" s="288">
        <v>135</v>
      </c>
      <c r="AV22" s="288">
        <v>148</v>
      </c>
      <c r="AW22" s="288">
        <v>154</v>
      </c>
      <c r="AX22" s="288">
        <v>176</v>
      </c>
      <c r="AY22" s="288">
        <v>0</v>
      </c>
      <c r="AZ22" s="285"/>
      <c r="BA22" s="285"/>
      <c r="BB22" s="285"/>
      <c r="BC22" s="285"/>
      <c r="BD22" s="271"/>
      <c r="BE22" s="271"/>
      <c r="BF22" s="271"/>
    </row>
    <row r="23" spans="1:60" ht="16.5" thickBot="1" x14ac:dyDescent="0.3">
      <c r="A23" s="289" t="s">
        <v>878</v>
      </c>
      <c r="B23" s="289">
        <v>432</v>
      </c>
      <c r="C23" s="289">
        <v>445</v>
      </c>
      <c r="D23" s="289">
        <v>443</v>
      </c>
      <c r="E23" s="289">
        <v>469</v>
      </c>
      <c r="F23" s="289">
        <v>447</v>
      </c>
      <c r="G23" s="289">
        <v>433</v>
      </c>
      <c r="H23" s="289">
        <v>440</v>
      </c>
      <c r="I23" s="289">
        <v>415</v>
      </c>
      <c r="J23" s="289">
        <v>392</v>
      </c>
      <c r="K23" s="289">
        <v>364</v>
      </c>
      <c r="L23" s="289">
        <v>338</v>
      </c>
      <c r="M23" s="289">
        <v>332</v>
      </c>
      <c r="N23" s="289">
        <v>317</v>
      </c>
      <c r="O23" s="289">
        <v>304</v>
      </c>
      <c r="P23" s="289">
        <v>288</v>
      </c>
      <c r="Q23" s="289">
        <v>276</v>
      </c>
      <c r="R23" s="289">
        <v>262</v>
      </c>
      <c r="S23" s="289">
        <v>232</v>
      </c>
      <c r="T23" s="289">
        <v>206</v>
      </c>
      <c r="U23" s="289">
        <v>201</v>
      </c>
      <c r="V23" s="289">
        <v>195</v>
      </c>
      <c r="W23" s="289">
        <v>201</v>
      </c>
      <c r="X23" s="289">
        <v>200</v>
      </c>
      <c r="Y23" s="289">
        <v>197</v>
      </c>
      <c r="Z23" s="289">
        <v>190</v>
      </c>
      <c r="AA23" s="289">
        <v>189</v>
      </c>
      <c r="AB23" s="289">
        <v>183</v>
      </c>
      <c r="AC23" s="289">
        <v>181</v>
      </c>
      <c r="AD23" s="289">
        <v>179</v>
      </c>
      <c r="AE23" s="289">
        <v>190</v>
      </c>
      <c r="AF23" s="289">
        <v>94</v>
      </c>
      <c r="AG23" s="289">
        <v>94</v>
      </c>
      <c r="AH23" s="289">
        <v>95</v>
      </c>
      <c r="AI23" s="289">
        <v>96</v>
      </c>
      <c r="AJ23" s="289">
        <v>89</v>
      </c>
      <c r="AK23" s="289">
        <v>93</v>
      </c>
      <c r="AL23" s="289">
        <v>91</v>
      </c>
      <c r="AM23" s="289">
        <v>89</v>
      </c>
      <c r="AN23" s="289">
        <v>83</v>
      </c>
      <c r="AO23" s="289">
        <v>83</v>
      </c>
      <c r="AP23" s="289">
        <v>77</v>
      </c>
      <c r="AQ23" s="289">
        <v>76</v>
      </c>
      <c r="AR23" s="289">
        <v>78</v>
      </c>
      <c r="AS23" s="289">
        <v>73</v>
      </c>
      <c r="AT23" s="289">
        <v>72</v>
      </c>
      <c r="AU23" s="289">
        <v>69</v>
      </c>
      <c r="AV23" s="289">
        <v>66</v>
      </c>
      <c r="AW23" s="289">
        <v>71</v>
      </c>
      <c r="AX23" s="289">
        <v>69</v>
      </c>
      <c r="AY23" s="289">
        <v>0</v>
      </c>
      <c r="AZ23" s="285"/>
      <c r="BA23" s="285"/>
      <c r="BB23" s="285"/>
      <c r="BC23" s="285"/>
    </row>
    <row r="24" spans="1:60" x14ac:dyDescent="0.25">
      <c r="A24" s="290" t="s">
        <v>1</v>
      </c>
      <c r="B24" s="290">
        <f>SUM(B20:B23)</f>
        <v>18965</v>
      </c>
      <c r="C24" s="290">
        <f t="shared" ref="C24:M24" si="0">SUM(C20:C23)</f>
        <v>18470</v>
      </c>
      <c r="D24" s="290">
        <f t="shared" si="0"/>
        <v>18253</v>
      </c>
      <c r="E24" s="290">
        <f t="shared" si="0"/>
        <v>18052</v>
      </c>
      <c r="F24" s="290">
        <f t="shared" si="0"/>
        <v>17541</v>
      </c>
      <c r="G24" s="290">
        <f t="shared" si="0"/>
        <v>17223</v>
      </c>
      <c r="H24" s="290">
        <f t="shared" si="0"/>
        <v>16478</v>
      </c>
      <c r="I24" s="290">
        <f t="shared" si="0"/>
        <v>15007</v>
      </c>
      <c r="J24" s="290">
        <f t="shared" si="0"/>
        <v>14471</v>
      </c>
      <c r="K24" s="290">
        <f t="shared" si="0"/>
        <v>14514</v>
      </c>
      <c r="L24" s="290">
        <f t="shared" si="0"/>
        <v>14291</v>
      </c>
      <c r="M24" s="290">
        <f t="shared" si="0"/>
        <v>13834</v>
      </c>
      <c r="N24" s="290">
        <v>12859</v>
      </c>
      <c r="O24" s="290">
        <v>12634</v>
      </c>
      <c r="P24" s="290">
        <v>12006</v>
      </c>
      <c r="Q24" s="290">
        <v>11966</v>
      </c>
      <c r="R24" s="290">
        <v>12002</v>
      </c>
      <c r="S24" s="290">
        <v>11533</v>
      </c>
      <c r="T24" s="290">
        <v>12548</v>
      </c>
      <c r="U24" s="290">
        <v>14702</v>
      </c>
      <c r="V24" s="290">
        <v>17791</v>
      </c>
      <c r="W24" s="290">
        <v>19448</v>
      </c>
      <c r="X24" s="290">
        <v>21736</v>
      </c>
      <c r="Y24" s="290">
        <v>22150</v>
      </c>
      <c r="Z24" s="290">
        <v>23037</v>
      </c>
      <c r="AA24" s="290">
        <v>21320</v>
      </c>
      <c r="AB24" s="290">
        <v>22250</v>
      </c>
      <c r="AC24" s="290">
        <v>20498</v>
      </c>
      <c r="AD24" s="290">
        <v>19454</v>
      </c>
      <c r="AE24" s="290">
        <v>19112</v>
      </c>
      <c r="AF24" s="290">
        <f>SUM(AF20:AF23)</f>
        <v>19556</v>
      </c>
      <c r="AG24" s="290">
        <f t="shared" ref="AG24:AY24" si="1">SUM(AG20:AG23)</f>
        <v>20687</v>
      </c>
      <c r="AH24" s="290">
        <f t="shared" si="1"/>
        <v>21099</v>
      </c>
      <c r="AI24" s="290">
        <f t="shared" si="1"/>
        <v>19588</v>
      </c>
      <c r="AJ24" s="290">
        <f t="shared" si="1"/>
        <v>18872</v>
      </c>
      <c r="AK24" s="290">
        <f t="shared" si="1"/>
        <v>20311</v>
      </c>
      <c r="AL24" s="290">
        <f t="shared" si="1"/>
        <v>19390</v>
      </c>
      <c r="AM24" s="290">
        <f t="shared" si="1"/>
        <v>20250</v>
      </c>
      <c r="AN24" s="290">
        <f t="shared" si="1"/>
        <v>18612</v>
      </c>
      <c r="AO24" s="290">
        <f t="shared" si="1"/>
        <v>17589</v>
      </c>
      <c r="AP24" s="290">
        <f t="shared" si="1"/>
        <v>19341</v>
      </c>
      <c r="AQ24" s="290">
        <f t="shared" si="1"/>
        <v>19532</v>
      </c>
      <c r="AR24" s="290">
        <f t="shared" si="1"/>
        <v>17636</v>
      </c>
      <c r="AS24" s="290">
        <f t="shared" si="1"/>
        <v>20619</v>
      </c>
      <c r="AT24" s="290">
        <f t="shared" si="1"/>
        <v>22894</v>
      </c>
      <c r="AU24" s="290">
        <f t="shared" si="1"/>
        <v>24700</v>
      </c>
      <c r="AV24" s="290">
        <f t="shared" si="1"/>
        <v>23029</v>
      </c>
      <c r="AW24" s="290">
        <f t="shared" si="1"/>
        <v>22483</v>
      </c>
      <c r="AX24" s="290">
        <f t="shared" si="1"/>
        <v>21364</v>
      </c>
      <c r="AY24" s="290">
        <f t="shared" si="1"/>
        <v>0</v>
      </c>
      <c r="AZ24" s="285"/>
      <c r="BA24" s="285"/>
      <c r="BB24" s="285"/>
      <c r="BC24" s="285"/>
      <c r="BD24" s="285"/>
      <c r="BE24" s="285"/>
      <c r="BF24" s="285"/>
      <c r="BG24" s="285"/>
      <c r="BH24" s="285"/>
    </row>
    <row r="25" spans="1:60" x14ac:dyDescent="0.25">
      <c r="A25" s="286" t="s">
        <v>871</v>
      </c>
      <c r="B25" s="287"/>
      <c r="C25" s="287"/>
      <c r="D25" s="287"/>
      <c r="E25" s="287"/>
      <c r="F25" s="287"/>
      <c r="G25" s="287"/>
      <c r="H25" s="287"/>
      <c r="I25" s="287"/>
      <c r="J25" s="287"/>
      <c r="K25" s="287"/>
      <c r="L25" s="287"/>
      <c r="M25" s="287"/>
      <c r="N25" s="287"/>
      <c r="O25" s="287"/>
      <c r="P25" s="287"/>
      <c r="Q25" s="287"/>
      <c r="R25" s="287"/>
      <c r="S25" s="287"/>
      <c r="T25" s="287"/>
      <c r="U25" s="287"/>
      <c r="V25" s="287"/>
      <c r="W25" s="287"/>
      <c r="X25" s="287"/>
      <c r="Y25" s="287"/>
      <c r="Z25" s="287"/>
      <c r="AA25" s="287"/>
      <c r="AB25" s="287"/>
      <c r="AC25" s="287"/>
      <c r="AD25" s="287"/>
      <c r="AE25" s="287"/>
      <c r="AF25" s="287"/>
      <c r="AG25" s="287"/>
      <c r="AH25" s="287"/>
      <c r="AI25" s="287"/>
      <c r="AJ25" s="287"/>
      <c r="AK25" s="287"/>
      <c r="AL25" s="287"/>
      <c r="AM25" s="287"/>
      <c r="AN25" s="287"/>
      <c r="AO25" s="287"/>
      <c r="AP25" s="287"/>
      <c r="AQ25" s="287"/>
      <c r="AR25" s="287"/>
      <c r="AS25" s="287"/>
      <c r="AT25" s="287"/>
      <c r="AU25" s="287"/>
      <c r="AV25" s="287"/>
      <c r="AW25" s="287"/>
      <c r="AX25" s="287"/>
      <c r="AY25" s="287"/>
      <c r="AZ25" s="285"/>
      <c r="BA25" s="285"/>
      <c r="BB25" s="285"/>
      <c r="BC25" s="285"/>
      <c r="BD25" s="285"/>
      <c r="BE25" s="285"/>
      <c r="BF25" s="285"/>
    </row>
    <row r="26" spans="1:60" x14ac:dyDescent="0.25">
      <c r="A26" s="288" t="s">
        <v>875</v>
      </c>
      <c r="B26" s="288">
        <v>244</v>
      </c>
      <c r="C26" s="288">
        <v>197</v>
      </c>
      <c r="D26" s="288">
        <v>99</v>
      </c>
      <c r="E26" s="288">
        <v>116</v>
      </c>
      <c r="F26" s="288">
        <v>89</v>
      </c>
      <c r="G26" s="288">
        <v>228</v>
      </c>
      <c r="H26" s="288">
        <v>209</v>
      </c>
      <c r="I26" s="288">
        <v>146</v>
      </c>
      <c r="J26" s="288">
        <v>149</v>
      </c>
      <c r="K26" s="288">
        <v>211</v>
      </c>
      <c r="L26" s="288">
        <v>153</v>
      </c>
      <c r="M26" s="288">
        <v>227</v>
      </c>
      <c r="N26" s="288">
        <v>164</v>
      </c>
      <c r="O26" s="288">
        <v>554</v>
      </c>
      <c r="P26" s="288">
        <v>416</v>
      </c>
      <c r="Q26" s="288">
        <v>257</v>
      </c>
      <c r="R26" s="288">
        <v>1051</v>
      </c>
      <c r="S26" s="288">
        <v>1225</v>
      </c>
      <c r="T26" s="288">
        <v>1016</v>
      </c>
      <c r="U26" s="288">
        <v>320</v>
      </c>
      <c r="V26" s="288">
        <v>484</v>
      </c>
      <c r="W26" s="288">
        <v>1226</v>
      </c>
      <c r="X26" s="288">
        <v>1119</v>
      </c>
      <c r="Y26" s="288">
        <v>935</v>
      </c>
      <c r="Z26" s="288">
        <v>1135</v>
      </c>
      <c r="AA26" s="288">
        <v>1092</v>
      </c>
      <c r="AB26" s="288">
        <v>1195</v>
      </c>
      <c r="AC26" s="288">
        <v>1165</v>
      </c>
      <c r="AD26" s="288">
        <v>775</v>
      </c>
      <c r="AE26" s="288">
        <v>591</v>
      </c>
      <c r="AF26" s="288">
        <v>1130</v>
      </c>
      <c r="AG26" s="288">
        <v>1031</v>
      </c>
      <c r="AH26" s="288">
        <v>1179</v>
      </c>
      <c r="AI26" s="288">
        <v>1445</v>
      </c>
      <c r="AJ26" s="288">
        <v>1007</v>
      </c>
      <c r="AK26" s="288">
        <v>155</v>
      </c>
      <c r="AL26" s="288">
        <v>313</v>
      </c>
      <c r="AM26" s="288">
        <v>312</v>
      </c>
      <c r="AN26" s="288">
        <v>294</v>
      </c>
      <c r="AO26" s="288">
        <v>147</v>
      </c>
      <c r="AP26" s="288">
        <v>100</v>
      </c>
      <c r="AQ26" s="288">
        <v>0</v>
      </c>
      <c r="AR26" s="288">
        <v>0</v>
      </c>
      <c r="AS26" s="288">
        <v>0</v>
      </c>
      <c r="AT26" s="288">
        <v>0</v>
      </c>
      <c r="AU26" s="288">
        <v>0</v>
      </c>
      <c r="AV26" s="288">
        <v>0</v>
      </c>
      <c r="AW26" s="288">
        <v>0</v>
      </c>
      <c r="AX26" s="288">
        <v>0</v>
      </c>
      <c r="AY26" s="288">
        <v>0</v>
      </c>
      <c r="AZ26" s="285"/>
      <c r="BA26" s="285"/>
      <c r="BB26" s="285"/>
      <c r="BC26" s="285"/>
    </row>
    <row r="27" spans="1:60" x14ac:dyDescent="0.25">
      <c r="A27" s="288" t="s">
        <v>876</v>
      </c>
      <c r="B27" s="288">
        <v>42</v>
      </c>
      <c r="C27" s="288">
        <v>40</v>
      </c>
      <c r="D27" s="288">
        <v>40</v>
      </c>
      <c r="E27" s="288">
        <v>26</v>
      </c>
      <c r="F27" s="288">
        <v>12</v>
      </c>
      <c r="G27" s="288">
        <v>10</v>
      </c>
      <c r="H27" s="288">
        <v>12</v>
      </c>
      <c r="I27" s="288">
        <v>2</v>
      </c>
      <c r="J27" s="288">
        <v>2</v>
      </c>
      <c r="K27" s="288">
        <v>2</v>
      </c>
      <c r="L27" s="288">
        <v>2</v>
      </c>
      <c r="M27" s="288">
        <v>0</v>
      </c>
      <c r="N27" s="288">
        <v>0</v>
      </c>
      <c r="O27" s="288">
        <v>0</v>
      </c>
      <c r="P27" s="288">
        <v>0</v>
      </c>
      <c r="Q27" s="288">
        <v>0</v>
      </c>
      <c r="R27" s="288">
        <v>0</v>
      </c>
      <c r="S27" s="288">
        <v>0</v>
      </c>
      <c r="T27" s="288">
        <v>0</v>
      </c>
      <c r="U27" s="288">
        <v>0</v>
      </c>
      <c r="V27" s="288">
        <v>0</v>
      </c>
      <c r="W27" s="288">
        <v>0</v>
      </c>
      <c r="X27" s="288">
        <v>0</v>
      </c>
      <c r="Y27" s="288">
        <v>0</v>
      </c>
      <c r="Z27" s="288">
        <v>0</v>
      </c>
      <c r="AA27" s="288">
        <v>0</v>
      </c>
      <c r="AB27" s="288">
        <v>0</v>
      </c>
      <c r="AC27" s="288">
        <v>0</v>
      </c>
      <c r="AD27" s="288">
        <v>0</v>
      </c>
      <c r="AE27" s="288">
        <v>0</v>
      </c>
      <c r="AF27" s="288">
        <v>0</v>
      </c>
      <c r="AG27" s="288">
        <v>0</v>
      </c>
      <c r="AH27" s="288">
        <v>0</v>
      </c>
      <c r="AI27" s="288">
        <v>0</v>
      </c>
      <c r="AJ27" s="288">
        <v>0</v>
      </c>
      <c r="AK27" s="288">
        <v>0</v>
      </c>
      <c r="AL27" s="288">
        <v>0</v>
      </c>
      <c r="AM27" s="288">
        <v>0</v>
      </c>
      <c r="AN27" s="288">
        <v>0</v>
      </c>
      <c r="AO27" s="288">
        <v>0</v>
      </c>
      <c r="AP27" s="288">
        <v>0</v>
      </c>
      <c r="AQ27" s="288">
        <v>0</v>
      </c>
      <c r="AR27" s="288">
        <v>0</v>
      </c>
      <c r="AS27" s="288">
        <v>0</v>
      </c>
      <c r="AT27" s="288">
        <v>0</v>
      </c>
      <c r="AU27" s="288">
        <v>0</v>
      </c>
      <c r="AV27" s="288">
        <v>0</v>
      </c>
      <c r="AW27" s="288">
        <v>0</v>
      </c>
      <c r="AX27" s="288">
        <v>0</v>
      </c>
      <c r="AY27" s="288">
        <v>0</v>
      </c>
      <c r="AZ27" s="285"/>
      <c r="BA27" s="285"/>
      <c r="BC27" s="285"/>
      <c r="BD27" s="285"/>
      <c r="BE27" s="285"/>
      <c r="BF27" s="285"/>
    </row>
    <row r="28" spans="1:60" x14ac:dyDescent="0.25">
      <c r="A28" s="288" t="s">
        <v>877</v>
      </c>
      <c r="B28" s="288">
        <v>0</v>
      </c>
      <c r="C28" s="288">
        <v>0</v>
      </c>
      <c r="D28" s="288">
        <v>0</v>
      </c>
      <c r="E28" s="288">
        <v>15</v>
      </c>
      <c r="F28" s="288">
        <v>25</v>
      </c>
      <c r="G28" s="288">
        <v>25</v>
      </c>
      <c r="H28" s="288">
        <v>24</v>
      </c>
      <c r="I28" s="288">
        <v>22</v>
      </c>
      <c r="J28" s="288">
        <v>20</v>
      </c>
      <c r="K28" s="288">
        <v>20</v>
      </c>
      <c r="L28" s="288">
        <v>20</v>
      </c>
      <c r="M28" s="288">
        <v>12</v>
      </c>
      <c r="N28" s="288">
        <v>10</v>
      </c>
      <c r="O28" s="288">
        <v>10</v>
      </c>
      <c r="P28" s="288">
        <v>0</v>
      </c>
      <c r="Q28" s="288">
        <v>0</v>
      </c>
      <c r="R28" s="288">
        <v>0</v>
      </c>
      <c r="S28" s="288">
        <v>0</v>
      </c>
      <c r="T28" s="288">
        <v>0</v>
      </c>
      <c r="U28" s="288">
        <v>0</v>
      </c>
      <c r="V28" s="288">
        <v>0</v>
      </c>
      <c r="W28" s="288">
        <v>0</v>
      </c>
      <c r="X28" s="288">
        <v>0</v>
      </c>
      <c r="Y28" s="288">
        <v>0</v>
      </c>
      <c r="Z28" s="288">
        <v>0</v>
      </c>
      <c r="AA28" s="288">
        <v>0</v>
      </c>
      <c r="AB28" s="288">
        <v>0</v>
      </c>
      <c r="AC28" s="288">
        <v>0</v>
      </c>
      <c r="AD28" s="288">
        <v>0</v>
      </c>
      <c r="AE28" s="288">
        <v>0</v>
      </c>
      <c r="AF28" s="288">
        <v>0</v>
      </c>
      <c r="AG28" s="288">
        <v>0</v>
      </c>
      <c r="AH28" s="288">
        <v>0</v>
      </c>
      <c r="AI28" s="288">
        <v>0</v>
      </c>
      <c r="AJ28" s="288">
        <v>0</v>
      </c>
      <c r="AK28" s="288">
        <v>0</v>
      </c>
      <c r="AL28" s="288">
        <v>0</v>
      </c>
      <c r="AM28" s="288">
        <v>0</v>
      </c>
      <c r="AN28" s="288">
        <v>0</v>
      </c>
      <c r="AO28" s="288">
        <v>0</v>
      </c>
      <c r="AP28" s="288">
        <v>0</v>
      </c>
      <c r="AQ28" s="288">
        <v>0</v>
      </c>
      <c r="AR28" s="288">
        <v>0</v>
      </c>
      <c r="AS28" s="288">
        <v>0</v>
      </c>
      <c r="AT28" s="288">
        <v>0</v>
      </c>
      <c r="AU28" s="288">
        <v>0</v>
      </c>
      <c r="AV28" s="288">
        <v>0</v>
      </c>
      <c r="AW28" s="288">
        <v>0</v>
      </c>
      <c r="AX28" s="288">
        <v>0</v>
      </c>
      <c r="AY28" s="288">
        <v>0</v>
      </c>
      <c r="AZ28" s="285"/>
      <c r="BA28" s="285"/>
      <c r="BB28" s="285"/>
      <c r="BC28" s="285"/>
      <c r="BD28" s="285"/>
      <c r="BE28" s="285"/>
      <c r="BF28" s="285"/>
      <c r="BG28" s="285"/>
      <c r="BH28" s="285"/>
    </row>
    <row r="29" spans="1:60" ht="16.5" thickBot="1" x14ac:dyDescent="0.3">
      <c r="A29" s="289" t="s">
        <v>878</v>
      </c>
      <c r="B29" s="289">
        <v>0</v>
      </c>
      <c r="C29" s="289">
        <v>0</v>
      </c>
      <c r="D29" s="289">
        <v>0</v>
      </c>
      <c r="E29" s="289">
        <v>0</v>
      </c>
      <c r="F29" s="289">
        <v>0</v>
      </c>
      <c r="G29" s="289">
        <v>0</v>
      </c>
      <c r="H29" s="289">
        <v>0</v>
      </c>
      <c r="I29" s="289">
        <v>0</v>
      </c>
      <c r="J29" s="289">
        <v>0</v>
      </c>
      <c r="K29" s="289">
        <v>0</v>
      </c>
      <c r="L29" s="289">
        <v>0</v>
      </c>
      <c r="M29" s="289">
        <v>0</v>
      </c>
      <c r="N29" s="289">
        <v>0</v>
      </c>
      <c r="O29" s="289">
        <v>0</v>
      </c>
      <c r="P29" s="289">
        <v>0</v>
      </c>
      <c r="Q29" s="289">
        <v>0</v>
      </c>
      <c r="R29" s="289">
        <v>0</v>
      </c>
      <c r="S29" s="289">
        <v>0</v>
      </c>
      <c r="T29" s="289">
        <v>0</v>
      </c>
      <c r="U29" s="289">
        <v>0</v>
      </c>
      <c r="V29" s="289">
        <v>0</v>
      </c>
      <c r="W29" s="289">
        <v>0</v>
      </c>
      <c r="X29" s="289">
        <v>0</v>
      </c>
      <c r="Y29" s="289">
        <v>0</v>
      </c>
      <c r="Z29" s="289">
        <v>0</v>
      </c>
      <c r="AA29" s="289">
        <v>0</v>
      </c>
      <c r="AB29" s="289">
        <v>0</v>
      </c>
      <c r="AC29" s="289">
        <v>0</v>
      </c>
      <c r="AD29" s="289">
        <v>0</v>
      </c>
      <c r="AE29" s="289">
        <v>0</v>
      </c>
      <c r="AF29" s="289">
        <v>0</v>
      </c>
      <c r="AG29" s="289">
        <v>0</v>
      </c>
      <c r="AH29" s="289">
        <v>0</v>
      </c>
      <c r="AI29" s="289">
        <v>0</v>
      </c>
      <c r="AJ29" s="289">
        <v>0</v>
      </c>
      <c r="AK29" s="289">
        <v>0</v>
      </c>
      <c r="AL29" s="289">
        <v>0</v>
      </c>
      <c r="AM29" s="289">
        <v>0</v>
      </c>
      <c r="AN29" s="289">
        <v>0</v>
      </c>
      <c r="AO29" s="289">
        <v>0</v>
      </c>
      <c r="AP29" s="289">
        <v>0</v>
      </c>
      <c r="AQ29" s="289">
        <v>0</v>
      </c>
      <c r="AR29" s="289">
        <v>0</v>
      </c>
      <c r="AS29" s="289">
        <v>0</v>
      </c>
      <c r="AT29" s="289">
        <v>0</v>
      </c>
      <c r="AU29" s="289">
        <v>0</v>
      </c>
      <c r="AV29" s="289">
        <v>0</v>
      </c>
      <c r="AW29" s="289">
        <v>0</v>
      </c>
      <c r="AX29" s="289">
        <v>0</v>
      </c>
      <c r="AY29" s="289">
        <v>0</v>
      </c>
      <c r="AZ29" s="285"/>
      <c r="BB29" s="285"/>
      <c r="BC29" s="285"/>
      <c r="BD29" s="285"/>
      <c r="BE29" s="285"/>
    </row>
    <row r="30" spans="1:60" x14ac:dyDescent="0.25">
      <c r="A30" s="290" t="s">
        <v>1</v>
      </c>
      <c r="B30" s="290">
        <f>SUM(B26:B29)</f>
        <v>286</v>
      </c>
      <c r="C30" s="290">
        <f t="shared" ref="C30:M30" si="2">SUM(C26:C29)</f>
        <v>237</v>
      </c>
      <c r="D30" s="290">
        <f t="shared" si="2"/>
        <v>139</v>
      </c>
      <c r="E30" s="290">
        <f t="shared" si="2"/>
        <v>157</v>
      </c>
      <c r="F30" s="290">
        <f t="shared" si="2"/>
        <v>126</v>
      </c>
      <c r="G30" s="290">
        <f t="shared" si="2"/>
        <v>263</v>
      </c>
      <c r="H30" s="290">
        <f t="shared" si="2"/>
        <v>245</v>
      </c>
      <c r="I30" s="290">
        <f t="shared" si="2"/>
        <v>170</v>
      </c>
      <c r="J30" s="290">
        <f t="shared" si="2"/>
        <v>171</v>
      </c>
      <c r="K30" s="290">
        <f t="shared" si="2"/>
        <v>233</v>
      </c>
      <c r="L30" s="290">
        <f t="shared" si="2"/>
        <v>175</v>
      </c>
      <c r="M30" s="290">
        <f t="shared" si="2"/>
        <v>239</v>
      </c>
      <c r="N30" s="290">
        <v>174</v>
      </c>
      <c r="O30" s="290">
        <v>564</v>
      </c>
      <c r="P30" s="290">
        <v>416</v>
      </c>
      <c r="Q30" s="290">
        <v>257</v>
      </c>
      <c r="R30" s="290">
        <v>1051</v>
      </c>
      <c r="S30" s="290">
        <v>1225</v>
      </c>
      <c r="T30" s="290">
        <v>1016</v>
      </c>
      <c r="U30" s="290">
        <v>320</v>
      </c>
      <c r="V30" s="290">
        <v>484</v>
      </c>
      <c r="W30" s="290">
        <v>1226</v>
      </c>
      <c r="X30" s="290">
        <v>1119</v>
      </c>
      <c r="Y30" s="290">
        <v>935</v>
      </c>
      <c r="Z30" s="290">
        <v>1135</v>
      </c>
      <c r="AA30" s="290">
        <v>1092</v>
      </c>
      <c r="AB30" s="290">
        <v>1195</v>
      </c>
      <c r="AC30" s="290">
        <v>1165</v>
      </c>
      <c r="AD30" s="290">
        <v>775</v>
      </c>
      <c r="AE30" s="290">
        <v>591</v>
      </c>
      <c r="AF30" s="290">
        <f>SUM(AF26:AF29)</f>
        <v>1130</v>
      </c>
      <c r="AG30" s="290">
        <f t="shared" ref="AG30:AY30" si="3">SUM(AG26:AG29)</f>
        <v>1031</v>
      </c>
      <c r="AH30" s="290">
        <f t="shared" si="3"/>
        <v>1179</v>
      </c>
      <c r="AI30" s="290">
        <f t="shared" si="3"/>
        <v>1445</v>
      </c>
      <c r="AJ30" s="290">
        <f t="shared" si="3"/>
        <v>1007</v>
      </c>
      <c r="AK30" s="290">
        <f t="shared" si="3"/>
        <v>155</v>
      </c>
      <c r="AL30" s="290">
        <f t="shared" si="3"/>
        <v>313</v>
      </c>
      <c r="AM30" s="290">
        <f t="shared" si="3"/>
        <v>312</v>
      </c>
      <c r="AN30" s="290">
        <f t="shared" si="3"/>
        <v>294</v>
      </c>
      <c r="AO30" s="290">
        <f t="shared" si="3"/>
        <v>147</v>
      </c>
      <c r="AP30" s="290">
        <f t="shared" si="3"/>
        <v>100</v>
      </c>
      <c r="AQ30" s="290">
        <f t="shared" si="3"/>
        <v>0</v>
      </c>
      <c r="AR30" s="290">
        <f t="shared" si="3"/>
        <v>0</v>
      </c>
      <c r="AS30" s="290">
        <f t="shared" si="3"/>
        <v>0</v>
      </c>
      <c r="AT30" s="290">
        <f t="shared" si="3"/>
        <v>0</v>
      </c>
      <c r="AU30" s="290">
        <f t="shared" si="3"/>
        <v>0</v>
      </c>
      <c r="AV30" s="290">
        <f t="shared" si="3"/>
        <v>0</v>
      </c>
      <c r="AW30" s="290">
        <f t="shared" si="3"/>
        <v>0</v>
      </c>
      <c r="AX30" s="290">
        <f t="shared" si="3"/>
        <v>0</v>
      </c>
      <c r="AY30" s="290">
        <f t="shared" si="3"/>
        <v>0</v>
      </c>
      <c r="AZ30" s="285"/>
      <c r="BA30" s="285"/>
      <c r="BB30" s="285"/>
      <c r="BC30" s="285"/>
    </row>
    <row r="31" spans="1:60" x14ac:dyDescent="0.25">
      <c r="A31" s="286" t="s">
        <v>872</v>
      </c>
      <c r="B31" s="287"/>
      <c r="C31" s="287"/>
      <c r="D31" s="287"/>
      <c r="E31" s="287"/>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E31" s="287"/>
      <c r="AF31" s="287"/>
      <c r="AG31" s="287"/>
      <c r="AH31" s="287"/>
      <c r="AI31" s="287"/>
      <c r="AJ31" s="287"/>
      <c r="AK31" s="287"/>
      <c r="AL31" s="287"/>
      <c r="AM31" s="287"/>
      <c r="AN31" s="287"/>
      <c r="AO31" s="287"/>
      <c r="AP31" s="287"/>
      <c r="AQ31" s="287"/>
      <c r="AR31" s="287"/>
      <c r="AS31" s="287"/>
      <c r="AT31" s="287"/>
      <c r="AU31" s="287"/>
      <c r="AV31" s="287"/>
      <c r="AW31" s="287"/>
      <c r="AX31" s="287"/>
      <c r="AY31" s="287"/>
      <c r="AZ31" s="285"/>
      <c r="BB31" s="285"/>
      <c r="BC31" s="285"/>
      <c r="BD31" s="285"/>
      <c r="BE31" s="285"/>
    </row>
    <row r="32" spans="1:60" x14ac:dyDescent="0.25">
      <c r="A32" s="288" t="s">
        <v>875</v>
      </c>
      <c r="B32" s="288">
        <v>1037</v>
      </c>
      <c r="C32" s="288">
        <v>855</v>
      </c>
      <c r="D32" s="288">
        <v>795</v>
      </c>
      <c r="E32" s="288">
        <v>644</v>
      </c>
      <c r="F32" s="288">
        <v>542</v>
      </c>
      <c r="G32" s="288">
        <v>502</v>
      </c>
      <c r="H32" s="288">
        <v>531</v>
      </c>
      <c r="I32" s="288">
        <v>511</v>
      </c>
      <c r="J32" s="288">
        <v>487</v>
      </c>
      <c r="K32" s="288">
        <v>519</v>
      </c>
      <c r="L32" s="288">
        <v>548</v>
      </c>
      <c r="M32" s="288">
        <v>560</v>
      </c>
      <c r="N32" s="288">
        <v>648</v>
      </c>
      <c r="O32" s="288">
        <v>637</v>
      </c>
      <c r="P32" s="288">
        <v>699</v>
      </c>
      <c r="Q32" s="288">
        <v>855</v>
      </c>
      <c r="R32" s="288">
        <v>1097</v>
      </c>
      <c r="S32" s="288">
        <v>1529</v>
      </c>
      <c r="T32" s="288">
        <v>1625</v>
      </c>
      <c r="U32" s="288">
        <v>2075</v>
      </c>
      <c r="V32" s="288">
        <v>2672</v>
      </c>
      <c r="W32" s="288">
        <v>3212</v>
      </c>
      <c r="X32" s="288">
        <v>3691</v>
      </c>
      <c r="Y32" s="288">
        <v>4359</v>
      </c>
      <c r="Z32" s="288">
        <v>3336</v>
      </c>
      <c r="AA32" s="288">
        <v>3326</v>
      </c>
      <c r="AB32" s="288">
        <v>2608</v>
      </c>
      <c r="AC32" s="288">
        <v>2484</v>
      </c>
      <c r="AD32" s="288">
        <v>2225</v>
      </c>
      <c r="AE32" s="288">
        <v>2397</v>
      </c>
      <c r="AF32" s="288">
        <v>2173</v>
      </c>
      <c r="AG32" s="288">
        <v>2095</v>
      </c>
      <c r="AH32" s="288">
        <v>2425</v>
      </c>
      <c r="AI32" s="288">
        <v>2100</v>
      </c>
      <c r="AJ32" s="288">
        <v>1724</v>
      </c>
      <c r="AK32" s="288">
        <v>1368</v>
      </c>
      <c r="AL32" s="288">
        <v>1175</v>
      </c>
      <c r="AM32" s="288">
        <v>1376</v>
      </c>
      <c r="AN32" s="288">
        <v>1529</v>
      </c>
      <c r="AO32" s="288">
        <v>1381</v>
      </c>
      <c r="AP32" s="288">
        <v>1335</v>
      </c>
      <c r="AQ32" s="288">
        <v>1012</v>
      </c>
      <c r="AR32" s="288">
        <v>1016</v>
      </c>
      <c r="AS32" s="288">
        <v>1125</v>
      </c>
      <c r="AT32" s="288">
        <v>1061</v>
      </c>
      <c r="AU32" s="288">
        <v>898</v>
      </c>
      <c r="AV32" s="288">
        <v>1435</v>
      </c>
      <c r="AW32" s="288">
        <v>1579</v>
      </c>
      <c r="AX32" s="288">
        <v>1741</v>
      </c>
      <c r="AY32" s="288">
        <v>0</v>
      </c>
      <c r="AZ32" s="285"/>
      <c r="BA32" s="285"/>
      <c r="BB32" s="285"/>
      <c r="BC32" s="285"/>
      <c r="BD32" s="285"/>
      <c r="BE32" s="285"/>
      <c r="BF32" s="285"/>
      <c r="BG32" s="285"/>
      <c r="BH32" s="285"/>
    </row>
    <row r="33" spans="1:60" x14ac:dyDescent="0.25">
      <c r="A33" s="288" t="s">
        <v>876</v>
      </c>
      <c r="B33" s="288">
        <v>1207</v>
      </c>
      <c r="C33" s="288">
        <v>1052</v>
      </c>
      <c r="D33" s="288">
        <v>1013</v>
      </c>
      <c r="E33" s="288">
        <v>879</v>
      </c>
      <c r="F33" s="288">
        <v>781</v>
      </c>
      <c r="G33" s="288">
        <v>678</v>
      </c>
      <c r="H33" s="288">
        <v>552</v>
      </c>
      <c r="I33" s="288">
        <v>428</v>
      </c>
      <c r="J33" s="288">
        <v>343</v>
      </c>
      <c r="K33" s="288">
        <v>306</v>
      </c>
      <c r="L33" s="288">
        <v>257</v>
      </c>
      <c r="M33" s="288">
        <v>210</v>
      </c>
      <c r="N33" s="288">
        <v>189</v>
      </c>
      <c r="O33" s="288">
        <v>159</v>
      </c>
      <c r="P33" s="288">
        <v>130</v>
      </c>
      <c r="Q33" s="288">
        <v>112</v>
      </c>
      <c r="R33" s="288">
        <v>87</v>
      </c>
      <c r="S33" s="288">
        <v>57</v>
      </c>
      <c r="T33" s="288">
        <v>53</v>
      </c>
      <c r="U33" s="288">
        <v>46</v>
      </c>
      <c r="V33" s="288">
        <v>45</v>
      </c>
      <c r="W33" s="288">
        <v>56</v>
      </c>
      <c r="X33" s="288">
        <v>60</v>
      </c>
      <c r="Y33" s="288">
        <v>68</v>
      </c>
      <c r="Z33" s="288">
        <v>61</v>
      </c>
      <c r="AA33" s="288">
        <v>58</v>
      </c>
      <c r="AB33" s="288">
        <v>60</v>
      </c>
      <c r="AC33" s="288">
        <v>70</v>
      </c>
      <c r="AD33" s="288">
        <v>80</v>
      </c>
      <c r="AE33" s="288">
        <v>77</v>
      </c>
      <c r="AF33" s="288">
        <v>53</v>
      </c>
      <c r="AG33" s="288">
        <v>63</v>
      </c>
      <c r="AH33" s="288">
        <v>70</v>
      </c>
      <c r="AI33" s="288">
        <v>69</v>
      </c>
      <c r="AJ33" s="288">
        <v>58</v>
      </c>
      <c r="AK33" s="288">
        <v>61</v>
      </c>
      <c r="AL33" s="288">
        <v>65</v>
      </c>
      <c r="AM33" s="288">
        <v>70</v>
      </c>
      <c r="AN33" s="288">
        <v>60</v>
      </c>
      <c r="AO33" s="288">
        <v>60</v>
      </c>
      <c r="AP33" s="288">
        <v>61</v>
      </c>
      <c r="AQ33" s="288">
        <v>66</v>
      </c>
      <c r="AR33" s="288">
        <v>69</v>
      </c>
      <c r="AS33" s="288">
        <v>66</v>
      </c>
      <c r="AT33" s="288">
        <v>64</v>
      </c>
      <c r="AU33" s="288">
        <v>72</v>
      </c>
      <c r="AV33" s="288">
        <v>78</v>
      </c>
      <c r="AW33" s="288">
        <v>80</v>
      </c>
      <c r="AX33" s="288">
        <v>87</v>
      </c>
      <c r="AY33" s="288">
        <v>0</v>
      </c>
    </row>
    <row r="34" spans="1:60" x14ac:dyDescent="0.25">
      <c r="A34" s="288" t="s">
        <v>877</v>
      </c>
      <c r="B34" s="288">
        <v>1127</v>
      </c>
      <c r="C34" s="288">
        <v>1220</v>
      </c>
      <c r="D34" s="288">
        <v>1214</v>
      </c>
      <c r="E34" s="288">
        <v>1268</v>
      </c>
      <c r="F34" s="288">
        <v>1278</v>
      </c>
      <c r="G34" s="288">
        <v>1245</v>
      </c>
      <c r="H34" s="288">
        <v>1188</v>
      </c>
      <c r="I34" s="288">
        <v>1150</v>
      </c>
      <c r="J34" s="288">
        <v>1098</v>
      </c>
      <c r="K34" s="288">
        <v>1029</v>
      </c>
      <c r="L34" s="288">
        <v>948</v>
      </c>
      <c r="M34" s="288">
        <v>874</v>
      </c>
      <c r="N34" s="288">
        <v>826</v>
      </c>
      <c r="O34" s="288">
        <v>755</v>
      </c>
      <c r="P34" s="288">
        <v>672</v>
      </c>
      <c r="Q34" s="288">
        <v>623</v>
      </c>
      <c r="R34" s="288">
        <v>477</v>
      </c>
      <c r="S34" s="288">
        <v>181</v>
      </c>
      <c r="T34" s="288">
        <v>84</v>
      </c>
      <c r="U34" s="288">
        <v>56</v>
      </c>
      <c r="V34" s="288">
        <v>48</v>
      </c>
      <c r="W34" s="288">
        <v>41</v>
      </c>
      <c r="X34" s="288">
        <v>40</v>
      </c>
      <c r="Y34" s="288">
        <v>41</v>
      </c>
      <c r="Z34" s="288">
        <v>36</v>
      </c>
      <c r="AA34" s="288">
        <v>40</v>
      </c>
      <c r="AB34" s="288">
        <v>36</v>
      </c>
      <c r="AC34" s="288">
        <v>32</v>
      </c>
      <c r="AD34" s="288">
        <v>30</v>
      </c>
      <c r="AE34" s="288">
        <v>30</v>
      </c>
      <c r="AF34" s="288">
        <v>12</v>
      </c>
      <c r="AG34" s="288">
        <v>15</v>
      </c>
      <c r="AH34" s="288">
        <v>16</v>
      </c>
      <c r="AI34" s="288">
        <v>16</v>
      </c>
      <c r="AJ34" s="288">
        <v>15</v>
      </c>
      <c r="AK34" s="288">
        <v>13</v>
      </c>
      <c r="AL34" s="288">
        <v>13</v>
      </c>
      <c r="AM34" s="288">
        <v>12</v>
      </c>
      <c r="AN34" s="288">
        <v>12</v>
      </c>
      <c r="AO34" s="288">
        <v>15</v>
      </c>
      <c r="AP34" s="288">
        <v>13</v>
      </c>
      <c r="AQ34" s="288">
        <v>10</v>
      </c>
      <c r="AR34" s="288">
        <v>11</v>
      </c>
      <c r="AS34" s="288">
        <v>11</v>
      </c>
      <c r="AT34" s="288">
        <v>13</v>
      </c>
      <c r="AU34" s="288">
        <v>14</v>
      </c>
      <c r="AV34" s="288">
        <v>13</v>
      </c>
      <c r="AW34" s="288">
        <v>12</v>
      </c>
      <c r="AX34" s="288">
        <v>13</v>
      </c>
      <c r="AY34" s="288">
        <v>0</v>
      </c>
      <c r="AZ34" s="285"/>
      <c r="BA34" s="285"/>
      <c r="BB34" s="285"/>
      <c r="BC34" s="285"/>
    </row>
    <row r="35" spans="1:60" ht="16.5" thickBot="1" x14ac:dyDescent="0.3">
      <c r="A35" s="289" t="s">
        <v>878</v>
      </c>
      <c r="B35" s="289">
        <v>1</v>
      </c>
      <c r="C35" s="289">
        <v>1</v>
      </c>
      <c r="D35" s="289">
        <v>1</v>
      </c>
      <c r="E35" s="289">
        <v>1</v>
      </c>
      <c r="F35" s="289">
        <v>1</v>
      </c>
      <c r="G35" s="289">
        <v>10</v>
      </c>
      <c r="H35" s="289">
        <v>12</v>
      </c>
      <c r="I35" s="289">
        <v>17</v>
      </c>
      <c r="J35" s="289">
        <v>20</v>
      </c>
      <c r="K35" s="289">
        <v>23</v>
      </c>
      <c r="L35" s="289">
        <v>32</v>
      </c>
      <c r="M35" s="289">
        <v>38</v>
      </c>
      <c r="N35" s="289">
        <v>54</v>
      </c>
      <c r="O35" s="289">
        <v>57</v>
      </c>
      <c r="P35" s="289">
        <v>65</v>
      </c>
      <c r="Q35" s="289">
        <v>64</v>
      </c>
      <c r="R35" s="289">
        <v>60</v>
      </c>
      <c r="S35" s="289">
        <v>35</v>
      </c>
      <c r="T35" s="289">
        <v>23</v>
      </c>
      <c r="U35" s="289">
        <v>14</v>
      </c>
      <c r="V35" s="289">
        <v>11</v>
      </c>
      <c r="W35" s="289">
        <v>11</v>
      </c>
      <c r="X35" s="289">
        <v>10</v>
      </c>
      <c r="Y35" s="289">
        <v>10</v>
      </c>
      <c r="Z35" s="289">
        <v>11</v>
      </c>
      <c r="AA35" s="289">
        <v>11</v>
      </c>
      <c r="AB35" s="289">
        <v>13</v>
      </c>
      <c r="AC35" s="289">
        <v>12</v>
      </c>
      <c r="AD35" s="289">
        <v>13</v>
      </c>
      <c r="AE35" s="289">
        <v>13</v>
      </c>
      <c r="AF35" s="289">
        <v>0</v>
      </c>
      <c r="AG35" s="289">
        <v>0</v>
      </c>
      <c r="AH35" s="289">
        <v>0</v>
      </c>
      <c r="AI35" s="289">
        <v>1</v>
      </c>
      <c r="AJ35" s="289">
        <v>1</v>
      </c>
      <c r="AK35" s="289">
        <v>2</v>
      </c>
      <c r="AL35" s="289">
        <v>2</v>
      </c>
      <c r="AM35" s="289">
        <v>4</v>
      </c>
      <c r="AN35" s="289">
        <v>4</v>
      </c>
      <c r="AO35" s="289">
        <v>4</v>
      </c>
      <c r="AP35" s="289">
        <v>4</v>
      </c>
      <c r="AQ35" s="289">
        <v>5</v>
      </c>
      <c r="AR35" s="289">
        <v>4</v>
      </c>
      <c r="AS35" s="289">
        <v>5</v>
      </c>
      <c r="AT35" s="289">
        <v>4</v>
      </c>
      <c r="AU35" s="289">
        <v>4</v>
      </c>
      <c r="AV35" s="289">
        <v>4</v>
      </c>
      <c r="AW35" s="289">
        <v>5</v>
      </c>
      <c r="AX35" s="289">
        <v>5</v>
      </c>
      <c r="AY35" s="289">
        <v>0</v>
      </c>
    </row>
    <row r="36" spans="1:60" x14ac:dyDescent="0.25">
      <c r="A36" s="290" t="s">
        <v>1</v>
      </c>
      <c r="B36" s="290">
        <v>3372</v>
      </c>
      <c r="C36" s="290">
        <v>3128</v>
      </c>
      <c r="D36" s="290">
        <v>3023</v>
      </c>
      <c r="E36" s="290">
        <v>2792</v>
      </c>
      <c r="F36" s="290">
        <v>2602</v>
      </c>
      <c r="G36" s="290">
        <v>2435</v>
      </c>
      <c r="H36" s="290">
        <v>2283</v>
      </c>
      <c r="I36" s="290">
        <v>2106</v>
      </c>
      <c r="J36" s="290">
        <v>1948</v>
      </c>
      <c r="K36" s="290">
        <v>1877</v>
      </c>
      <c r="L36" s="290">
        <v>1785</v>
      </c>
      <c r="M36" s="290">
        <v>1682</v>
      </c>
      <c r="N36" s="290">
        <v>1717</v>
      </c>
      <c r="O36" s="290">
        <v>1608</v>
      </c>
      <c r="P36" s="290">
        <v>1566</v>
      </c>
      <c r="Q36" s="290">
        <v>1654</v>
      </c>
      <c r="R36" s="290">
        <v>1721</v>
      </c>
      <c r="S36" s="290">
        <v>1802</v>
      </c>
      <c r="T36" s="290">
        <v>1785</v>
      </c>
      <c r="U36" s="290">
        <v>2191</v>
      </c>
      <c r="V36" s="290">
        <v>2776</v>
      </c>
      <c r="W36" s="290">
        <v>3320</v>
      </c>
      <c r="X36" s="290">
        <v>3801</v>
      </c>
      <c r="Y36" s="290">
        <v>4478</v>
      </c>
      <c r="Z36" s="290">
        <v>3444</v>
      </c>
      <c r="AA36" s="290">
        <v>3435</v>
      </c>
      <c r="AB36" s="290">
        <v>2717</v>
      </c>
      <c r="AC36" s="290">
        <v>2598</v>
      </c>
      <c r="AD36" s="290">
        <v>2348</v>
      </c>
      <c r="AE36" s="290">
        <v>2517</v>
      </c>
      <c r="AF36" s="290">
        <f>SUM(AF32:AF35)</f>
        <v>2238</v>
      </c>
      <c r="AG36" s="290">
        <f t="shared" ref="AG36:AY36" si="4">SUM(AG32:AG35)</f>
        <v>2173</v>
      </c>
      <c r="AH36" s="290">
        <f t="shared" si="4"/>
        <v>2511</v>
      </c>
      <c r="AI36" s="290">
        <f t="shared" si="4"/>
        <v>2186</v>
      </c>
      <c r="AJ36" s="290">
        <f t="shared" si="4"/>
        <v>1798</v>
      </c>
      <c r="AK36" s="290">
        <f t="shared" si="4"/>
        <v>1444</v>
      </c>
      <c r="AL36" s="290">
        <f t="shared" si="4"/>
        <v>1255</v>
      </c>
      <c r="AM36" s="290">
        <f t="shared" si="4"/>
        <v>1462</v>
      </c>
      <c r="AN36" s="290">
        <f t="shared" si="4"/>
        <v>1605</v>
      </c>
      <c r="AO36" s="290">
        <f t="shared" si="4"/>
        <v>1460</v>
      </c>
      <c r="AP36" s="290">
        <f t="shared" si="4"/>
        <v>1413</v>
      </c>
      <c r="AQ36" s="290">
        <f t="shared" si="4"/>
        <v>1093</v>
      </c>
      <c r="AR36" s="290">
        <f t="shared" si="4"/>
        <v>1100</v>
      </c>
      <c r="AS36" s="290">
        <f t="shared" si="4"/>
        <v>1207</v>
      </c>
      <c r="AT36" s="290">
        <f t="shared" si="4"/>
        <v>1142</v>
      </c>
      <c r="AU36" s="290">
        <f t="shared" si="4"/>
        <v>988</v>
      </c>
      <c r="AV36" s="290">
        <f t="shared" si="4"/>
        <v>1530</v>
      </c>
      <c r="AW36" s="290">
        <f t="shared" si="4"/>
        <v>1676</v>
      </c>
      <c r="AX36" s="290">
        <f t="shared" si="4"/>
        <v>1846</v>
      </c>
      <c r="AY36" s="290">
        <f t="shared" si="4"/>
        <v>0</v>
      </c>
      <c r="AZ36" s="285"/>
      <c r="BA36" s="285"/>
      <c r="BB36" s="285"/>
      <c r="BC36" s="285"/>
      <c r="BD36" s="285"/>
      <c r="BE36" s="285"/>
      <c r="BF36" s="285"/>
      <c r="BG36" s="285"/>
      <c r="BH36" s="285"/>
    </row>
    <row r="37" spans="1:60" x14ac:dyDescent="0.25">
      <c r="A37" s="286" t="s">
        <v>873</v>
      </c>
      <c r="B37" s="287"/>
      <c r="C37" s="287"/>
      <c r="D37" s="287"/>
      <c r="E37" s="287"/>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E37" s="287"/>
      <c r="AF37" s="287"/>
      <c r="AG37" s="287"/>
      <c r="AH37" s="287"/>
      <c r="AI37" s="287"/>
      <c r="AJ37" s="287"/>
      <c r="AK37" s="287"/>
      <c r="AL37" s="287"/>
      <c r="AM37" s="287"/>
      <c r="AN37" s="287"/>
      <c r="AO37" s="287"/>
      <c r="AP37" s="287"/>
      <c r="AQ37" s="287"/>
      <c r="AR37" s="287"/>
      <c r="AS37" s="287"/>
      <c r="AT37" s="287"/>
      <c r="AU37" s="287"/>
      <c r="AV37" s="287"/>
      <c r="AW37" s="287"/>
      <c r="AX37" s="287"/>
      <c r="AY37" s="287"/>
    </row>
    <row r="38" spans="1:60" x14ac:dyDescent="0.25">
      <c r="A38" s="288" t="s">
        <v>875</v>
      </c>
      <c r="B38" s="288">
        <v>38</v>
      </c>
      <c r="C38" s="288">
        <v>54</v>
      </c>
      <c r="D38" s="288">
        <v>46</v>
      </c>
      <c r="E38" s="288">
        <v>30</v>
      </c>
      <c r="F38" s="288">
        <v>7</v>
      </c>
      <c r="G38" s="288">
        <v>13</v>
      </c>
      <c r="H38" s="288">
        <v>46</v>
      </c>
      <c r="I38" s="288">
        <v>39</v>
      </c>
      <c r="J38" s="288">
        <v>20</v>
      </c>
      <c r="K38" s="288">
        <v>64</v>
      </c>
      <c r="L38" s="288">
        <v>33</v>
      </c>
      <c r="M38" s="288">
        <v>58</v>
      </c>
      <c r="N38" s="288">
        <v>90</v>
      </c>
      <c r="O38" s="288">
        <v>76</v>
      </c>
      <c r="P38" s="288">
        <v>78</v>
      </c>
      <c r="Q38" s="288">
        <v>62</v>
      </c>
      <c r="R38" s="288">
        <v>0</v>
      </c>
      <c r="S38" s="288">
        <v>0</v>
      </c>
      <c r="T38" s="288">
        <v>0</v>
      </c>
      <c r="U38" s="288">
        <v>0</v>
      </c>
      <c r="V38" s="288">
        <v>0</v>
      </c>
      <c r="W38" s="288">
        <v>0</v>
      </c>
      <c r="X38" s="288">
        <v>0</v>
      </c>
      <c r="Y38" s="288">
        <v>0</v>
      </c>
      <c r="Z38" s="288">
        <v>0</v>
      </c>
      <c r="AA38" s="288">
        <v>5</v>
      </c>
      <c r="AB38" s="288">
        <v>0</v>
      </c>
      <c r="AC38" s="288">
        <v>0</v>
      </c>
      <c r="AD38" s="288">
        <v>0</v>
      </c>
      <c r="AE38" s="288">
        <v>0</v>
      </c>
      <c r="AF38" s="288">
        <v>0</v>
      </c>
      <c r="AG38" s="288">
        <v>0</v>
      </c>
      <c r="AH38" s="288">
        <v>0</v>
      </c>
      <c r="AI38" s="288">
        <v>0</v>
      </c>
      <c r="AJ38" s="288">
        <v>0</v>
      </c>
      <c r="AK38" s="288">
        <v>0</v>
      </c>
      <c r="AL38" s="288">
        <v>0</v>
      </c>
      <c r="AM38" s="288">
        <v>0</v>
      </c>
      <c r="AN38" s="288">
        <v>0</v>
      </c>
      <c r="AO38" s="288">
        <v>0</v>
      </c>
      <c r="AP38" s="288">
        <v>0</v>
      </c>
      <c r="AQ38" s="288">
        <v>0</v>
      </c>
      <c r="AR38" s="288">
        <v>0</v>
      </c>
      <c r="AS38" s="288">
        <v>0</v>
      </c>
      <c r="AT38" s="288">
        <v>0</v>
      </c>
      <c r="AU38" s="288">
        <v>0</v>
      </c>
      <c r="AV38" s="288">
        <v>0</v>
      </c>
      <c r="AW38" s="288">
        <v>0</v>
      </c>
      <c r="AX38" s="288">
        <v>0</v>
      </c>
      <c r="AY38" s="288">
        <v>0</v>
      </c>
    </row>
    <row r="39" spans="1:60" x14ac:dyDescent="0.25">
      <c r="A39" s="288" t="s">
        <v>876</v>
      </c>
      <c r="B39" s="288">
        <v>49</v>
      </c>
      <c r="C39" s="288">
        <v>52</v>
      </c>
      <c r="D39" s="288">
        <v>52</v>
      </c>
      <c r="E39" s="288">
        <v>30</v>
      </c>
      <c r="F39" s="288">
        <v>36</v>
      </c>
      <c r="G39" s="288">
        <v>22</v>
      </c>
      <c r="H39" s="288">
        <v>10</v>
      </c>
      <c r="I39" s="288">
        <v>10</v>
      </c>
      <c r="J39" s="288">
        <v>10</v>
      </c>
      <c r="K39" s="288">
        <v>10</v>
      </c>
      <c r="L39" s="288">
        <v>6</v>
      </c>
      <c r="M39" s="288">
        <v>6</v>
      </c>
      <c r="N39" s="288">
        <v>3</v>
      </c>
      <c r="O39" s="288">
        <v>0</v>
      </c>
      <c r="P39" s="288">
        <v>0</v>
      </c>
      <c r="Q39" s="288">
        <v>0</v>
      </c>
      <c r="R39" s="288">
        <v>0</v>
      </c>
      <c r="S39" s="288">
        <v>0</v>
      </c>
      <c r="T39" s="288">
        <v>0</v>
      </c>
      <c r="U39" s="288">
        <v>0</v>
      </c>
      <c r="V39" s="288">
        <v>0</v>
      </c>
      <c r="W39" s="288">
        <v>0</v>
      </c>
      <c r="X39" s="288">
        <v>0</v>
      </c>
      <c r="Y39" s="288">
        <v>0</v>
      </c>
      <c r="Z39" s="288">
        <v>0</v>
      </c>
      <c r="AA39" s="288">
        <v>0</v>
      </c>
      <c r="AB39" s="288">
        <v>0</v>
      </c>
      <c r="AC39" s="288">
        <v>0</v>
      </c>
      <c r="AD39" s="288">
        <v>0</v>
      </c>
      <c r="AE39" s="288">
        <v>0</v>
      </c>
      <c r="AF39" s="288">
        <v>0</v>
      </c>
      <c r="AG39" s="288">
        <v>0</v>
      </c>
      <c r="AH39" s="288">
        <v>0</v>
      </c>
      <c r="AI39" s="288">
        <v>0</v>
      </c>
      <c r="AJ39" s="288">
        <v>0</v>
      </c>
      <c r="AK39" s="288">
        <v>0</v>
      </c>
      <c r="AL39" s="288">
        <v>0</v>
      </c>
      <c r="AM39" s="288">
        <v>0</v>
      </c>
      <c r="AN39" s="288">
        <v>0</v>
      </c>
      <c r="AO39" s="288">
        <v>0</v>
      </c>
      <c r="AP39" s="288">
        <v>0</v>
      </c>
      <c r="AQ39" s="288">
        <v>0</v>
      </c>
      <c r="AR39" s="288">
        <v>0</v>
      </c>
      <c r="AS39" s="288">
        <v>0</v>
      </c>
      <c r="AT39" s="288">
        <v>0</v>
      </c>
      <c r="AU39" s="288">
        <v>0</v>
      </c>
      <c r="AV39" s="288">
        <v>0</v>
      </c>
      <c r="AW39" s="288">
        <v>0</v>
      </c>
      <c r="AX39" s="288">
        <v>0</v>
      </c>
      <c r="AY39" s="288">
        <v>0</v>
      </c>
    </row>
    <row r="40" spans="1:60" x14ac:dyDescent="0.25">
      <c r="A40" s="288" t="s">
        <v>877</v>
      </c>
      <c r="B40" s="288">
        <v>0</v>
      </c>
      <c r="C40" s="288">
        <v>0</v>
      </c>
      <c r="D40" s="288">
        <v>0</v>
      </c>
      <c r="E40" s="288">
        <v>22</v>
      </c>
      <c r="F40" s="288">
        <v>26</v>
      </c>
      <c r="G40" s="288">
        <v>30</v>
      </c>
      <c r="H40" s="288">
        <v>33</v>
      </c>
      <c r="I40" s="288">
        <v>21</v>
      </c>
      <c r="J40" s="288">
        <v>21</v>
      </c>
      <c r="K40" s="288">
        <v>21</v>
      </c>
      <c r="L40" s="288">
        <v>21</v>
      </c>
      <c r="M40" s="288">
        <v>0</v>
      </c>
      <c r="N40" s="288">
        <v>0</v>
      </c>
      <c r="O40" s="288">
        <v>0</v>
      </c>
      <c r="P40" s="288">
        <v>0</v>
      </c>
      <c r="Q40" s="288">
        <v>0</v>
      </c>
      <c r="R40" s="288">
        <v>0</v>
      </c>
      <c r="S40" s="288">
        <v>0</v>
      </c>
      <c r="T40" s="288">
        <v>0</v>
      </c>
      <c r="U40" s="288">
        <v>0</v>
      </c>
      <c r="V40" s="288">
        <v>0</v>
      </c>
      <c r="W40" s="288">
        <v>0</v>
      </c>
      <c r="X40" s="288">
        <v>0</v>
      </c>
      <c r="Y40" s="288">
        <v>0</v>
      </c>
      <c r="Z40" s="288">
        <v>0</v>
      </c>
      <c r="AA40" s="288">
        <v>0</v>
      </c>
      <c r="AB40" s="288">
        <v>0</v>
      </c>
      <c r="AC40" s="288">
        <v>0</v>
      </c>
      <c r="AD40" s="288">
        <v>0</v>
      </c>
      <c r="AE40" s="288">
        <v>0</v>
      </c>
      <c r="AF40" s="288">
        <v>0</v>
      </c>
      <c r="AG40" s="288">
        <v>0</v>
      </c>
      <c r="AH40" s="288">
        <v>0</v>
      </c>
      <c r="AI40" s="288">
        <v>0</v>
      </c>
      <c r="AJ40" s="288">
        <v>0</v>
      </c>
      <c r="AK40" s="288">
        <v>0</v>
      </c>
      <c r="AL40" s="288">
        <v>0</v>
      </c>
      <c r="AM40" s="288">
        <v>0</v>
      </c>
      <c r="AN40" s="288">
        <v>0</v>
      </c>
      <c r="AO40" s="288">
        <v>0</v>
      </c>
      <c r="AP40" s="288">
        <v>0</v>
      </c>
      <c r="AQ40" s="288">
        <v>0</v>
      </c>
      <c r="AR40" s="288">
        <v>0</v>
      </c>
      <c r="AS40" s="288">
        <v>0</v>
      </c>
      <c r="AT40" s="288">
        <v>0</v>
      </c>
      <c r="AU40" s="288">
        <v>0</v>
      </c>
      <c r="AV40" s="288">
        <v>0</v>
      </c>
      <c r="AW40" s="288">
        <v>0</v>
      </c>
      <c r="AX40" s="288">
        <v>0</v>
      </c>
      <c r="AY40" s="288">
        <v>0</v>
      </c>
      <c r="AZ40" s="285"/>
      <c r="BA40" s="285"/>
      <c r="BB40" s="285"/>
      <c r="BC40" s="285"/>
      <c r="BD40" s="285"/>
      <c r="BE40" s="285"/>
      <c r="BF40" s="285"/>
    </row>
    <row r="41" spans="1:60" ht="16.5" thickBot="1" x14ac:dyDescent="0.3">
      <c r="A41" s="289" t="s">
        <v>878</v>
      </c>
      <c r="B41" s="289">
        <v>0</v>
      </c>
      <c r="C41" s="289">
        <v>0</v>
      </c>
      <c r="D41" s="289">
        <v>0</v>
      </c>
      <c r="E41" s="289">
        <v>0</v>
      </c>
      <c r="F41" s="289">
        <v>0</v>
      </c>
      <c r="G41" s="289">
        <v>0</v>
      </c>
      <c r="H41" s="289">
        <v>0</v>
      </c>
      <c r="I41" s="289">
        <v>0</v>
      </c>
      <c r="J41" s="289">
        <v>0</v>
      </c>
      <c r="K41" s="289">
        <v>0</v>
      </c>
      <c r="L41" s="289">
        <v>0</v>
      </c>
      <c r="M41" s="289">
        <v>0</v>
      </c>
      <c r="N41" s="289">
        <v>0</v>
      </c>
      <c r="O41" s="289">
        <v>0</v>
      </c>
      <c r="P41" s="289">
        <v>0</v>
      </c>
      <c r="Q41" s="289">
        <v>0</v>
      </c>
      <c r="R41" s="289">
        <v>0</v>
      </c>
      <c r="S41" s="289">
        <v>0</v>
      </c>
      <c r="T41" s="289">
        <v>0</v>
      </c>
      <c r="U41" s="289">
        <v>0</v>
      </c>
      <c r="V41" s="289">
        <v>0</v>
      </c>
      <c r="W41" s="289">
        <v>0</v>
      </c>
      <c r="X41" s="289">
        <v>0</v>
      </c>
      <c r="Y41" s="289">
        <v>0</v>
      </c>
      <c r="Z41" s="289">
        <v>0</v>
      </c>
      <c r="AA41" s="289">
        <v>0</v>
      </c>
      <c r="AB41" s="289">
        <v>0</v>
      </c>
      <c r="AC41" s="289">
        <v>0</v>
      </c>
      <c r="AD41" s="289">
        <v>0</v>
      </c>
      <c r="AE41" s="289">
        <v>0</v>
      </c>
      <c r="AF41" s="289">
        <v>0</v>
      </c>
      <c r="AG41" s="289">
        <v>0</v>
      </c>
      <c r="AH41" s="289">
        <v>0</v>
      </c>
      <c r="AI41" s="289">
        <v>0</v>
      </c>
      <c r="AJ41" s="289">
        <v>0</v>
      </c>
      <c r="AK41" s="289">
        <v>0</v>
      </c>
      <c r="AL41" s="289">
        <v>0</v>
      </c>
      <c r="AM41" s="289">
        <v>0</v>
      </c>
      <c r="AN41" s="289">
        <v>0</v>
      </c>
      <c r="AO41" s="289">
        <v>0</v>
      </c>
      <c r="AP41" s="289">
        <v>0</v>
      </c>
      <c r="AQ41" s="289">
        <v>0</v>
      </c>
      <c r="AR41" s="289">
        <v>0</v>
      </c>
      <c r="AS41" s="289">
        <v>0</v>
      </c>
      <c r="AT41" s="289">
        <v>0</v>
      </c>
      <c r="AU41" s="289">
        <v>0</v>
      </c>
      <c r="AV41" s="289">
        <v>0</v>
      </c>
      <c r="AW41" s="289">
        <v>0</v>
      </c>
      <c r="AX41" s="289">
        <v>0</v>
      </c>
      <c r="AY41" s="289">
        <v>0</v>
      </c>
    </row>
    <row r="42" spans="1:60" x14ac:dyDescent="0.25">
      <c r="A42" s="290" t="s">
        <v>1</v>
      </c>
      <c r="B42" s="290">
        <v>87</v>
      </c>
      <c r="C42" s="290">
        <v>106</v>
      </c>
      <c r="D42" s="290">
        <v>98</v>
      </c>
      <c r="E42" s="290">
        <v>82</v>
      </c>
      <c r="F42" s="290">
        <v>69</v>
      </c>
      <c r="G42" s="290">
        <v>65</v>
      </c>
      <c r="H42" s="290">
        <v>89</v>
      </c>
      <c r="I42" s="290">
        <v>70</v>
      </c>
      <c r="J42" s="290">
        <v>51</v>
      </c>
      <c r="K42" s="290">
        <v>95</v>
      </c>
      <c r="L42" s="290">
        <v>60</v>
      </c>
      <c r="M42" s="290">
        <v>64</v>
      </c>
      <c r="N42" s="290">
        <v>93</v>
      </c>
      <c r="O42" s="290">
        <v>76</v>
      </c>
      <c r="P42" s="290">
        <v>78</v>
      </c>
      <c r="Q42" s="290">
        <v>62</v>
      </c>
      <c r="R42" s="290">
        <v>0</v>
      </c>
      <c r="S42" s="290">
        <v>0</v>
      </c>
      <c r="T42" s="290">
        <v>0</v>
      </c>
      <c r="U42" s="290">
        <v>0</v>
      </c>
      <c r="V42" s="290">
        <v>0</v>
      </c>
      <c r="W42" s="290">
        <v>0</v>
      </c>
      <c r="X42" s="290">
        <v>0</v>
      </c>
      <c r="Y42" s="290">
        <v>0</v>
      </c>
      <c r="Z42" s="290">
        <v>0</v>
      </c>
      <c r="AA42" s="290">
        <v>5</v>
      </c>
      <c r="AB42" s="290">
        <v>0</v>
      </c>
      <c r="AC42" s="290">
        <v>0</v>
      </c>
      <c r="AD42" s="290">
        <v>0</v>
      </c>
      <c r="AE42" s="290">
        <v>0</v>
      </c>
      <c r="AF42" s="290">
        <v>0</v>
      </c>
      <c r="AG42" s="290">
        <v>0</v>
      </c>
      <c r="AH42" s="290">
        <v>0</v>
      </c>
      <c r="AI42" s="290">
        <v>0</v>
      </c>
      <c r="AJ42" s="290">
        <v>0</v>
      </c>
      <c r="AK42" s="290">
        <v>0</v>
      </c>
      <c r="AL42" s="290">
        <v>0</v>
      </c>
      <c r="AM42" s="290">
        <v>0</v>
      </c>
      <c r="AN42" s="290">
        <v>0</v>
      </c>
      <c r="AO42" s="290">
        <v>0</v>
      </c>
      <c r="AP42" s="290">
        <v>0</v>
      </c>
      <c r="AQ42" s="290">
        <v>0</v>
      </c>
      <c r="AR42" s="290">
        <v>0</v>
      </c>
      <c r="AS42" s="290">
        <v>0</v>
      </c>
      <c r="AT42" s="290">
        <v>0</v>
      </c>
      <c r="AU42" s="290">
        <v>0</v>
      </c>
      <c r="AV42" s="290">
        <v>0</v>
      </c>
      <c r="AW42" s="290">
        <v>0</v>
      </c>
      <c r="AX42" s="290">
        <v>0</v>
      </c>
      <c r="AY42" s="290">
        <v>0</v>
      </c>
    </row>
    <row r="43" spans="1:60" x14ac:dyDescent="0.25">
      <c r="A43" s="286" t="s">
        <v>1</v>
      </c>
      <c r="B43" s="287"/>
      <c r="C43" s="287"/>
      <c r="D43" s="287"/>
      <c r="E43" s="287"/>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E43" s="287"/>
      <c r="AF43" s="287"/>
      <c r="AG43" s="287"/>
      <c r="AH43" s="287"/>
      <c r="AI43" s="287"/>
      <c r="AJ43" s="287"/>
      <c r="AK43" s="287"/>
      <c r="AL43" s="287"/>
      <c r="AM43" s="287"/>
      <c r="AN43" s="287"/>
      <c r="AO43" s="287"/>
      <c r="AP43" s="287"/>
      <c r="AQ43" s="287"/>
      <c r="AR43" s="287"/>
      <c r="AS43" s="287"/>
      <c r="AT43" s="287"/>
      <c r="AU43" s="287"/>
      <c r="AV43" s="287"/>
      <c r="AW43" s="287"/>
      <c r="AX43" s="287"/>
      <c r="AY43" s="287"/>
    </row>
    <row r="44" spans="1:60" x14ac:dyDescent="0.25">
      <c r="A44" s="288" t="s">
        <v>875</v>
      </c>
      <c r="B44" s="288">
        <f t="shared" ref="B44:AE47" si="5">SUM(B20,B26,B32,B38)</f>
        <v>14505</v>
      </c>
      <c r="C44" s="288">
        <f t="shared" si="5"/>
        <v>13712</v>
      </c>
      <c r="D44" s="288">
        <f t="shared" si="5"/>
        <v>13213</v>
      </c>
      <c r="E44" s="288">
        <f t="shared" si="5"/>
        <v>12747</v>
      </c>
      <c r="F44" s="288">
        <f t="shared" si="5"/>
        <v>11954</v>
      </c>
      <c r="G44" s="288">
        <f t="shared" si="5"/>
        <v>12286</v>
      </c>
      <c r="H44" s="288">
        <f>SUM(H20,H26,H32,H38)</f>
        <v>12092</v>
      </c>
      <c r="I44" s="288">
        <f t="shared" si="5"/>
        <v>11232</v>
      </c>
      <c r="J44" s="288">
        <f t="shared" si="5"/>
        <v>11027</v>
      </c>
      <c r="K44" s="288">
        <f t="shared" si="5"/>
        <v>11457</v>
      </c>
      <c r="L44" s="288">
        <f t="shared" si="5"/>
        <v>11561</v>
      </c>
      <c r="M44" s="288">
        <f t="shared" si="5"/>
        <v>11418</v>
      </c>
      <c r="N44" s="288">
        <f t="shared" si="5"/>
        <v>10724</v>
      </c>
      <c r="O44" s="288">
        <f t="shared" si="5"/>
        <v>10978</v>
      </c>
      <c r="P44" s="288">
        <f t="shared" si="5"/>
        <v>10404</v>
      </c>
      <c r="Q44" s="288">
        <f t="shared" si="5"/>
        <v>10419</v>
      </c>
      <c r="R44" s="288">
        <f t="shared" si="5"/>
        <v>11715</v>
      </c>
      <c r="S44" s="288">
        <f t="shared" si="5"/>
        <v>12278</v>
      </c>
      <c r="T44" s="288">
        <f t="shared" si="5"/>
        <v>13390</v>
      </c>
      <c r="U44" s="288">
        <f t="shared" si="5"/>
        <v>15428</v>
      </c>
      <c r="V44" s="288">
        <f t="shared" si="5"/>
        <v>19339</v>
      </c>
      <c r="W44" s="288">
        <f t="shared" si="5"/>
        <v>22340</v>
      </c>
      <c r="X44" s="288">
        <f t="shared" si="5"/>
        <v>25016</v>
      </c>
      <c r="Y44" s="288">
        <f t="shared" si="5"/>
        <v>25982</v>
      </c>
      <c r="Z44" s="288">
        <f t="shared" si="5"/>
        <v>26124</v>
      </c>
      <c r="AA44" s="288">
        <f t="shared" si="5"/>
        <v>24432</v>
      </c>
      <c r="AB44" s="288">
        <f t="shared" si="5"/>
        <v>24808</v>
      </c>
      <c r="AC44" s="288">
        <f t="shared" si="5"/>
        <v>22935</v>
      </c>
      <c r="AD44" s="288">
        <f t="shared" si="5"/>
        <v>21236</v>
      </c>
      <c r="AE44" s="288">
        <f t="shared" si="5"/>
        <v>20892</v>
      </c>
      <c r="AF44" s="288">
        <f t="shared" ref="AF44:AX44" si="6">SUM(AF20,AF26,AF32,AF38)</f>
        <v>22158</v>
      </c>
      <c r="AG44" s="288">
        <f t="shared" si="6"/>
        <v>23102</v>
      </c>
      <c r="AH44" s="288">
        <f t="shared" si="6"/>
        <v>23994</v>
      </c>
      <c r="AI44" s="288">
        <f t="shared" si="6"/>
        <v>22389</v>
      </c>
      <c r="AJ44" s="288">
        <f t="shared" si="6"/>
        <v>20865</v>
      </c>
      <c r="AK44" s="288">
        <f t="shared" si="6"/>
        <v>21050</v>
      </c>
      <c r="AL44" s="288">
        <f t="shared" si="6"/>
        <v>20052</v>
      </c>
      <c r="AM44" s="288">
        <f t="shared" si="6"/>
        <v>21049</v>
      </c>
      <c r="AN44" s="288">
        <f t="shared" si="6"/>
        <v>19534</v>
      </c>
      <c r="AO44" s="288">
        <f t="shared" si="6"/>
        <v>18231</v>
      </c>
      <c r="AP44" s="288">
        <f t="shared" si="6"/>
        <v>19924</v>
      </c>
      <c r="AQ44" s="288">
        <f t="shared" si="6"/>
        <v>19707</v>
      </c>
      <c r="AR44" s="288">
        <f t="shared" si="6"/>
        <v>17844</v>
      </c>
      <c r="AS44" s="288">
        <f t="shared" si="6"/>
        <v>20974</v>
      </c>
      <c r="AT44" s="288">
        <f t="shared" si="6"/>
        <v>23159</v>
      </c>
      <c r="AU44" s="288">
        <f t="shared" si="6"/>
        <v>24792</v>
      </c>
      <c r="AV44" s="288">
        <f t="shared" si="6"/>
        <v>23658</v>
      </c>
      <c r="AW44" s="288">
        <f t="shared" si="6"/>
        <v>23252</v>
      </c>
      <c r="AX44" s="288">
        <f t="shared" si="6"/>
        <v>22272</v>
      </c>
      <c r="AY44" s="288">
        <f t="shared" ref="AY44" si="7">SUM(AY20,AY26,AY32,AY38)</f>
        <v>0</v>
      </c>
    </row>
    <row r="45" spans="1:60" x14ac:dyDescent="0.25">
      <c r="A45" s="288" t="s">
        <v>876</v>
      </c>
      <c r="B45" s="288">
        <f t="shared" si="5"/>
        <v>5219</v>
      </c>
      <c r="C45" s="288">
        <f t="shared" si="5"/>
        <v>5107</v>
      </c>
      <c r="D45" s="288">
        <f t="shared" si="5"/>
        <v>5155</v>
      </c>
      <c r="E45" s="288">
        <f t="shared" si="5"/>
        <v>5030</v>
      </c>
      <c r="F45" s="288">
        <f t="shared" si="5"/>
        <v>5051</v>
      </c>
      <c r="G45" s="288">
        <f t="shared" si="5"/>
        <v>4388</v>
      </c>
      <c r="H45" s="288">
        <f t="shared" si="5"/>
        <v>3706</v>
      </c>
      <c r="I45" s="288">
        <f t="shared" si="5"/>
        <v>2940</v>
      </c>
      <c r="J45" s="288">
        <f t="shared" si="5"/>
        <v>2537</v>
      </c>
      <c r="K45" s="288">
        <f t="shared" si="5"/>
        <v>2276</v>
      </c>
      <c r="L45" s="288">
        <f t="shared" si="5"/>
        <v>1985</v>
      </c>
      <c r="M45" s="288">
        <f t="shared" si="5"/>
        <v>1796</v>
      </c>
      <c r="N45" s="288">
        <f t="shared" si="5"/>
        <v>1617</v>
      </c>
      <c r="O45" s="288">
        <f t="shared" si="5"/>
        <v>1494</v>
      </c>
      <c r="P45" s="288">
        <f t="shared" si="5"/>
        <v>1384</v>
      </c>
      <c r="Q45" s="288">
        <f t="shared" si="5"/>
        <v>1288</v>
      </c>
      <c r="R45" s="288">
        <f t="shared" si="5"/>
        <v>1147</v>
      </c>
      <c r="S45" s="288">
        <f t="shared" si="5"/>
        <v>996</v>
      </c>
      <c r="T45" s="288">
        <f t="shared" si="5"/>
        <v>942</v>
      </c>
      <c r="U45" s="288">
        <f t="shared" si="5"/>
        <v>894</v>
      </c>
      <c r="V45" s="288">
        <f t="shared" si="5"/>
        <v>869</v>
      </c>
      <c r="W45" s="288">
        <f t="shared" si="5"/>
        <v>874</v>
      </c>
      <c r="X45" s="288">
        <f t="shared" si="5"/>
        <v>896</v>
      </c>
      <c r="Y45" s="288">
        <f t="shared" si="5"/>
        <v>876</v>
      </c>
      <c r="Z45" s="288">
        <f t="shared" si="5"/>
        <v>822</v>
      </c>
      <c r="AA45" s="288">
        <f t="shared" si="5"/>
        <v>761</v>
      </c>
      <c r="AB45" s="288">
        <f t="shared" si="5"/>
        <v>709</v>
      </c>
      <c r="AC45" s="288">
        <f t="shared" si="5"/>
        <v>693</v>
      </c>
      <c r="AD45" s="288">
        <f t="shared" si="5"/>
        <v>711</v>
      </c>
      <c r="AE45" s="288">
        <f t="shared" si="5"/>
        <v>703</v>
      </c>
      <c r="AF45" s="288">
        <f t="shared" ref="AF45:AX45" si="8">SUM(AF21,AF27,AF33,AF39)</f>
        <v>423</v>
      </c>
      <c r="AG45" s="288">
        <f t="shared" si="8"/>
        <v>450</v>
      </c>
      <c r="AH45" s="288">
        <f t="shared" si="8"/>
        <v>464</v>
      </c>
      <c r="AI45" s="288">
        <f t="shared" si="8"/>
        <v>493</v>
      </c>
      <c r="AJ45" s="288">
        <f t="shared" si="8"/>
        <v>496</v>
      </c>
      <c r="AK45" s="288">
        <f t="shared" si="8"/>
        <v>536</v>
      </c>
      <c r="AL45" s="288">
        <f t="shared" si="8"/>
        <v>593</v>
      </c>
      <c r="AM45" s="288">
        <f t="shared" si="8"/>
        <v>660</v>
      </c>
      <c r="AN45" s="288">
        <f t="shared" si="8"/>
        <v>681</v>
      </c>
      <c r="AO45" s="288">
        <f t="shared" si="8"/>
        <v>675</v>
      </c>
      <c r="AP45" s="288">
        <f t="shared" si="8"/>
        <v>659</v>
      </c>
      <c r="AQ45" s="288">
        <f t="shared" si="8"/>
        <v>661</v>
      </c>
      <c r="AR45" s="288">
        <f t="shared" si="8"/>
        <v>646</v>
      </c>
      <c r="AS45" s="288">
        <f t="shared" si="8"/>
        <v>618</v>
      </c>
      <c r="AT45" s="288">
        <f t="shared" si="8"/>
        <v>645</v>
      </c>
      <c r="AU45" s="288">
        <f t="shared" si="8"/>
        <v>674</v>
      </c>
      <c r="AV45" s="288">
        <f t="shared" si="8"/>
        <v>670</v>
      </c>
      <c r="AW45" s="288">
        <f t="shared" si="8"/>
        <v>665</v>
      </c>
      <c r="AX45" s="288">
        <f t="shared" si="8"/>
        <v>675</v>
      </c>
      <c r="AY45" s="288">
        <f t="shared" ref="AY45" si="9">SUM(AY21,AY27,AY33,AY39)</f>
        <v>0</v>
      </c>
    </row>
    <row r="46" spans="1:60" x14ac:dyDescent="0.25">
      <c r="A46" s="288" t="s">
        <v>877</v>
      </c>
      <c r="B46" s="288">
        <f t="shared" si="5"/>
        <v>2553</v>
      </c>
      <c r="C46" s="288">
        <f t="shared" si="5"/>
        <v>2676</v>
      </c>
      <c r="D46" s="288">
        <f t="shared" si="5"/>
        <v>2701</v>
      </c>
      <c r="E46" s="288">
        <f t="shared" si="5"/>
        <v>2836</v>
      </c>
      <c r="F46" s="288">
        <f t="shared" si="5"/>
        <v>2885</v>
      </c>
      <c r="G46" s="288">
        <f t="shared" si="5"/>
        <v>2869</v>
      </c>
      <c r="H46" s="288">
        <f t="shared" si="5"/>
        <v>2845</v>
      </c>
      <c r="I46" s="288">
        <f t="shared" si="5"/>
        <v>2749</v>
      </c>
      <c r="J46" s="288">
        <f t="shared" si="5"/>
        <v>2665</v>
      </c>
      <c r="K46" s="288">
        <f t="shared" si="5"/>
        <v>2599</v>
      </c>
      <c r="L46" s="288">
        <f t="shared" si="5"/>
        <v>2395</v>
      </c>
      <c r="M46" s="288">
        <f t="shared" si="5"/>
        <v>2235</v>
      </c>
      <c r="N46" s="288">
        <f t="shared" si="5"/>
        <v>2131</v>
      </c>
      <c r="O46" s="288">
        <f t="shared" si="5"/>
        <v>2049</v>
      </c>
      <c r="P46" s="288">
        <f t="shared" si="5"/>
        <v>1925</v>
      </c>
      <c r="Q46" s="288">
        <f t="shared" si="5"/>
        <v>1892</v>
      </c>
      <c r="R46" s="288">
        <f t="shared" si="5"/>
        <v>1590</v>
      </c>
      <c r="S46" s="288">
        <f t="shared" si="5"/>
        <v>1019</v>
      </c>
      <c r="T46" s="288">
        <f t="shared" si="5"/>
        <v>788</v>
      </c>
      <c r="U46" s="288">
        <f t="shared" si="5"/>
        <v>676</v>
      </c>
      <c r="V46" s="288">
        <f t="shared" si="5"/>
        <v>637</v>
      </c>
      <c r="W46" s="288">
        <f t="shared" si="5"/>
        <v>568</v>
      </c>
      <c r="X46" s="288">
        <f t="shared" si="5"/>
        <v>534</v>
      </c>
      <c r="Y46" s="288">
        <f t="shared" si="5"/>
        <v>498</v>
      </c>
      <c r="Z46" s="288">
        <f t="shared" si="5"/>
        <v>469</v>
      </c>
      <c r="AA46" s="288">
        <f t="shared" si="5"/>
        <v>459</v>
      </c>
      <c r="AB46" s="288">
        <f t="shared" si="5"/>
        <v>449</v>
      </c>
      <c r="AC46" s="288">
        <f t="shared" si="5"/>
        <v>440</v>
      </c>
      <c r="AD46" s="288">
        <f t="shared" si="5"/>
        <v>438</v>
      </c>
      <c r="AE46" s="288">
        <f t="shared" si="5"/>
        <v>422</v>
      </c>
      <c r="AF46" s="288">
        <f t="shared" ref="AF46:AX46" si="10">SUM(AF22,AF28,AF34,AF40)</f>
        <v>249</v>
      </c>
      <c r="AG46" s="288">
        <f t="shared" si="10"/>
        <v>245</v>
      </c>
      <c r="AH46" s="288">
        <f t="shared" si="10"/>
        <v>236</v>
      </c>
      <c r="AI46" s="288">
        <f t="shared" si="10"/>
        <v>240</v>
      </c>
      <c r="AJ46" s="288">
        <f t="shared" si="10"/>
        <v>226</v>
      </c>
      <c r="AK46" s="288">
        <f t="shared" si="10"/>
        <v>229</v>
      </c>
      <c r="AL46" s="288">
        <f t="shared" si="10"/>
        <v>220</v>
      </c>
      <c r="AM46" s="288">
        <f t="shared" si="10"/>
        <v>222</v>
      </c>
      <c r="AN46" s="288">
        <f t="shared" si="10"/>
        <v>209</v>
      </c>
      <c r="AO46" s="288">
        <f t="shared" si="10"/>
        <v>203</v>
      </c>
      <c r="AP46" s="288">
        <f t="shared" si="10"/>
        <v>190</v>
      </c>
      <c r="AQ46" s="288">
        <f t="shared" si="10"/>
        <v>176</v>
      </c>
      <c r="AR46" s="288">
        <f t="shared" si="10"/>
        <v>164</v>
      </c>
      <c r="AS46" s="288">
        <f t="shared" si="10"/>
        <v>156</v>
      </c>
      <c r="AT46" s="288">
        <f t="shared" si="10"/>
        <v>156</v>
      </c>
      <c r="AU46" s="288">
        <f t="shared" si="10"/>
        <v>149</v>
      </c>
      <c r="AV46" s="288">
        <f t="shared" si="10"/>
        <v>161</v>
      </c>
      <c r="AW46" s="288">
        <f t="shared" si="10"/>
        <v>166</v>
      </c>
      <c r="AX46" s="288">
        <f t="shared" si="10"/>
        <v>189</v>
      </c>
      <c r="AY46" s="288">
        <f t="shared" ref="AY46" si="11">SUM(AY22,AY28,AY34,AY40)</f>
        <v>0</v>
      </c>
    </row>
    <row r="47" spans="1:60" ht="16.5" thickBot="1" x14ac:dyDescent="0.3">
      <c r="A47" s="289" t="s">
        <v>878</v>
      </c>
      <c r="B47" s="289">
        <f t="shared" si="5"/>
        <v>433</v>
      </c>
      <c r="C47" s="289">
        <f t="shared" si="5"/>
        <v>446</v>
      </c>
      <c r="D47" s="289">
        <f t="shared" si="5"/>
        <v>444</v>
      </c>
      <c r="E47" s="289">
        <f t="shared" si="5"/>
        <v>470</v>
      </c>
      <c r="F47" s="289">
        <f t="shared" si="5"/>
        <v>448</v>
      </c>
      <c r="G47" s="289">
        <f t="shared" si="5"/>
        <v>443</v>
      </c>
      <c r="H47" s="289">
        <f t="shared" si="5"/>
        <v>452</v>
      </c>
      <c r="I47" s="289">
        <f t="shared" si="5"/>
        <v>432</v>
      </c>
      <c r="J47" s="289">
        <f t="shared" si="5"/>
        <v>412</v>
      </c>
      <c r="K47" s="289">
        <f t="shared" si="5"/>
        <v>387</v>
      </c>
      <c r="L47" s="289">
        <f t="shared" si="5"/>
        <v>370</v>
      </c>
      <c r="M47" s="289">
        <f t="shared" si="5"/>
        <v>370</v>
      </c>
      <c r="N47" s="289">
        <f t="shared" si="5"/>
        <v>371</v>
      </c>
      <c r="O47" s="289">
        <f t="shared" si="5"/>
        <v>361</v>
      </c>
      <c r="P47" s="289">
        <f t="shared" si="5"/>
        <v>353</v>
      </c>
      <c r="Q47" s="289">
        <f t="shared" si="5"/>
        <v>340</v>
      </c>
      <c r="R47" s="289">
        <f t="shared" si="5"/>
        <v>322</v>
      </c>
      <c r="S47" s="289">
        <f t="shared" si="5"/>
        <v>267</v>
      </c>
      <c r="T47" s="289">
        <f t="shared" si="5"/>
        <v>229</v>
      </c>
      <c r="U47" s="289">
        <f t="shared" si="5"/>
        <v>215</v>
      </c>
      <c r="V47" s="289">
        <f t="shared" si="5"/>
        <v>206</v>
      </c>
      <c r="W47" s="289">
        <f t="shared" si="5"/>
        <v>212</v>
      </c>
      <c r="X47" s="289">
        <f t="shared" si="5"/>
        <v>210</v>
      </c>
      <c r="Y47" s="289">
        <f t="shared" si="5"/>
        <v>207</v>
      </c>
      <c r="Z47" s="289">
        <f t="shared" si="5"/>
        <v>201</v>
      </c>
      <c r="AA47" s="289">
        <f t="shared" si="5"/>
        <v>200</v>
      </c>
      <c r="AB47" s="289">
        <f t="shared" si="5"/>
        <v>196</v>
      </c>
      <c r="AC47" s="289">
        <f t="shared" si="5"/>
        <v>193</v>
      </c>
      <c r="AD47" s="289">
        <f t="shared" si="5"/>
        <v>192</v>
      </c>
      <c r="AE47" s="289">
        <f t="shared" si="5"/>
        <v>203</v>
      </c>
      <c r="AF47" s="289">
        <f t="shared" ref="AF47:AX47" si="12">SUM(AF23,AF29,AF35,AF41)</f>
        <v>94</v>
      </c>
      <c r="AG47" s="289">
        <f t="shared" si="12"/>
        <v>94</v>
      </c>
      <c r="AH47" s="289">
        <f t="shared" si="12"/>
        <v>95</v>
      </c>
      <c r="AI47" s="289">
        <f t="shared" si="12"/>
        <v>97</v>
      </c>
      <c r="AJ47" s="289">
        <f t="shared" si="12"/>
        <v>90</v>
      </c>
      <c r="AK47" s="289">
        <f t="shared" si="12"/>
        <v>95</v>
      </c>
      <c r="AL47" s="289">
        <f t="shared" si="12"/>
        <v>93</v>
      </c>
      <c r="AM47" s="289">
        <f t="shared" si="12"/>
        <v>93</v>
      </c>
      <c r="AN47" s="289">
        <f t="shared" si="12"/>
        <v>87</v>
      </c>
      <c r="AO47" s="289">
        <f t="shared" si="12"/>
        <v>87</v>
      </c>
      <c r="AP47" s="289">
        <f t="shared" si="12"/>
        <v>81</v>
      </c>
      <c r="AQ47" s="289">
        <f t="shared" si="12"/>
        <v>81</v>
      </c>
      <c r="AR47" s="289">
        <f t="shared" si="12"/>
        <v>82</v>
      </c>
      <c r="AS47" s="289">
        <f t="shared" si="12"/>
        <v>78</v>
      </c>
      <c r="AT47" s="289">
        <f t="shared" si="12"/>
        <v>76</v>
      </c>
      <c r="AU47" s="289">
        <f t="shared" si="12"/>
        <v>73</v>
      </c>
      <c r="AV47" s="289">
        <f t="shared" si="12"/>
        <v>70</v>
      </c>
      <c r="AW47" s="289">
        <f t="shared" si="12"/>
        <v>76</v>
      </c>
      <c r="AX47" s="289">
        <f t="shared" si="12"/>
        <v>74</v>
      </c>
      <c r="AY47" s="289">
        <f t="shared" ref="AY47" si="13">SUM(AY23,AY29,AY35,AY41)</f>
        <v>0</v>
      </c>
    </row>
    <row r="48" spans="1:60" x14ac:dyDescent="0.25">
      <c r="A48" s="290" t="s">
        <v>1</v>
      </c>
      <c r="B48" s="290">
        <f t="shared" ref="B48:N48" si="14">SUM(B44:B47)</f>
        <v>22710</v>
      </c>
      <c r="C48" s="290">
        <f t="shared" si="14"/>
        <v>21941</v>
      </c>
      <c r="D48" s="290">
        <f t="shared" si="14"/>
        <v>21513</v>
      </c>
      <c r="E48" s="290">
        <f t="shared" si="14"/>
        <v>21083</v>
      </c>
      <c r="F48" s="290">
        <f t="shared" si="14"/>
        <v>20338</v>
      </c>
      <c r="G48" s="290">
        <f t="shared" si="14"/>
        <v>19986</v>
      </c>
      <c r="H48" s="290">
        <f t="shared" si="14"/>
        <v>19095</v>
      </c>
      <c r="I48" s="290">
        <f t="shared" si="14"/>
        <v>17353</v>
      </c>
      <c r="J48" s="290">
        <f t="shared" si="14"/>
        <v>16641</v>
      </c>
      <c r="K48" s="290">
        <f t="shared" si="14"/>
        <v>16719</v>
      </c>
      <c r="L48" s="290">
        <f t="shared" si="14"/>
        <v>16311</v>
      </c>
      <c r="M48" s="290">
        <f t="shared" si="14"/>
        <v>15819</v>
      </c>
      <c r="N48" s="290">
        <f t="shared" si="14"/>
        <v>14843</v>
      </c>
      <c r="O48" s="290">
        <f t="shared" ref="O48:AE48" si="15">SUM(O44:O47)</f>
        <v>14882</v>
      </c>
      <c r="P48" s="290">
        <f t="shared" si="15"/>
        <v>14066</v>
      </c>
      <c r="Q48" s="290">
        <f t="shared" si="15"/>
        <v>13939</v>
      </c>
      <c r="R48" s="290">
        <f t="shared" si="15"/>
        <v>14774</v>
      </c>
      <c r="S48" s="290">
        <f t="shared" si="15"/>
        <v>14560</v>
      </c>
      <c r="T48" s="290">
        <f t="shared" si="15"/>
        <v>15349</v>
      </c>
      <c r="U48" s="290">
        <f t="shared" si="15"/>
        <v>17213</v>
      </c>
      <c r="V48" s="290">
        <f t="shared" si="15"/>
        <v>21051</v>
      </c>
      <c r="W48" s="290">
        <f t="shared" si="15"/>
        <v>23994</v>
      </c>
      <c r="X48" s="290">
        <f t="shared" si="15"/>
        <v>26656</v>
      </c>
      <c r="Y48" s="290">
        <f t="shared" si="15"/>
        <v>27563</v>
      </c>
      <c r="Z48" s="290">
        <f t="shared" si="15"/>
        <v>27616</v>
      </c>
      <c r="AA48" s="290">
        <f t="shared" si="15"/>
        <v>25852</v>
      </c>
      <c r="AB48" s="290">
        <f t="shared" si="15"/>
        <v>26162</v>
      </c>
      <c r="AC48" s="290">
        <f t="shared" si="15"/>
        <v>24261</v>
      </c>
      <c r="AD48" s="290">
        <f t="shared" si="15"/>
        <v>22577</v>
      </c>
      <c r="AE48" s="290">
        <f t="shared" si="15"/>
        <v>22220</v>
      </c>
      <c r="AF48" s="290">
        <f t="shared" ref="AF48:AX48" si="16">SUM(AF44:AF47)</f>
        <v>22924</v>
      </c>
      <c r="AG48" s="290">
        <f t="shared" si="16"/>
        <v>23891</v>
      </c>
      <c r="AH48" s="290">
        <f t="shared" si="16"/>
        <v>24789</v>
      </c>
      <c r="AI48" s="290">
        <f t="shared" si="16"/>
        <v>23219</v>
      </c>
      <c r="AJ48" s="290">
        <f t="shared" si="16"/>
        <v>21677</v>
      </c>
      <c r="AK48" s="290">
        <f t="shared" si="16"/>
        <v>21910</v>
      </c>
      <c r="AL48" s="290">
        <f t="shared" si="16"/>
        <v>20958</v>
      </c>
      <c r="AM48" s="290">
        <f t="shared" si="16"/>
        <v>22024</v>
      </c>
      <c r="AN48" s="290">
        <f t="shared" si="16"/>
        <v>20511</v>
      </c>
      <c r="AO48" s="290">
        <f t="shared" si="16"/>
        <v>19196</v>
      </c>
      <c r="AP48" s="290">
        <f t="shared" si="16"/>
        <v>20854</v>
      </c>
      <c r="AQ48" s="290">
        <f t="shared" si="16"/>
        <v>20625</v>
      </c>
      <c r="AR48" s="290">
        <f t="shared" si="16"/>
        <v>18736</v>
      </c>
      <c r="AS48" s="290">
        <f t="shared" si="16"/>
        <v>21826</v>
      </c>
      <c r="AT48" s="290">
        <f t="shared" si="16"/>
        <v>24036</v>
      </c>
      <c r="AU48" s="290">
        <f t="shared" si="16"/>
        <v>25688</v>
      </c>
      <c r="AV48" s="290">
        <f t="shared" si="16"/>
        <v>24559</v>
      </c>
      <c r="AW48" s="290">
        <f t="shared" si="16"/>
        <v>24159</v>
      </c>
      <c r="AX48" s="290">
        <f t="shared" si="16"/>
        <v>23210</v>
      </c>
      <c r="AY48" s="290">
        <f t="shared" ref="AY48" si="17">SUM(AY44:AY47)</f>
        <v>0</v>
      </c>
    </row>
    <row r="49" spans="2:50" x14ac:dyDescent="0.25">
      <c r="B49" s="285"/>
      <c r="C49" s="285"/>
      <c r="D49" s="285"/>
      <c r="E49" s="285"/>
      <c r="F49" s="285"/>
      <c r="G49" s="285"/>
      <c r="H49" s="285"/>
      <c r="I49" s="285"/>
      <c r="J49" s="285"/>
      <c r="K49" s="285"/>
      <c r="L49" s="285"/>
      <c r="M49" s="285"/>
    </row>
    <row r="50" spans="2:50" x14ac:dyDescent="0.25">
      <c r="N50" s="285"/>
      <c r="O50" s="285"/>
      <c r="P50" s="285"/>
      <c r="Q50" s="285"/>
      <c r="R50" s="285"/>
      <c r="S50" s="285"/>
      <c r="T50" s="285"/>
      <c r="U50" s="285"/>
      <c r="V50" s="285"/>
      <c r="W50" s="285"/>
      <c r="X50" s="285"/>
      <c r="Y50" s="285"/>
      <c r="Z50" s="285"/>
      <c r="AA50" s="285"/>
      <c r="AB50" s="285"/>
      <c r="AC50" s="285"/>
      <c r="AD50" s="285"/>
      <c r="AE50" s="271"/>
      <c r="AF50" s="271"/>
      <c r="AG50" s="271"/>
      <c r="AH50" s="271"/>
      <c r="AI50" s="271"/>
      <c r="AJ50" s="271"/>
      <c r="AK50" s="271"/>
      <c r="AL50" s="271"/>
      <c r="AM50" s="271"/>
      <c r="AN50" s="271"/>
      <c r="AO50" s="271"/>
      <c r="AP50" s="271"/>
      <c r="AQ50" s="271"/>
      <c r="AR50" s="271"/>
      <c r="AS50" s="271"/>
      <c r="AT50" s="271"/>
      <c r="AU50" s="271"/>
      <c r="AV50" s="271"/>
      <c r="AW50" s="271"/>
      <c r="AX50" s="271"/>
    </row>
    <row r="51" spans="2:50" x14ac:dyDescent="0.25">
      <c r="AE51" s="271"/>
      <c r="AF51" s="271"/>
      <c r="AG51" s="271"/>
      <c r="AH51" s="271"/>
      <c r="AI51" s="271"/>
      <c r="AJ51" s="271"/>
      <c r="AK51" s="271"/>
      <c r="AL51" s="271"/>
      <c r="AM51" s="271"/>
      <c r="AN51" s="271"/>
      <c r="AO51" s="271"/>
      <c r="AP51" s="271"/>
      <c r="AQ51" s="271"/>
      <c r="AR51" s="271"/>
      <c r="AS51" s="271"/>
      <c r="AT51" s="271"/>
      <c r="AU51" s="271"/>
      <c r="AV51" s="271"/>
      <c r="AW51" s="271"/>
      <c r="AX51" s="271"/>
    </row>
    <row r="52" spans="2:50" x14ac:dyDescent="0.25">
      <c r="N52" s="285"/>
      <c r="O52" s="285"/>
      <c r="P52" s="285"/>
      <c r="Q52" s="285"/>
      <c r="R52" s="285"/>
      <c r="S52" s="285"/>
      <c r="T52" s="285"/>
      <c r="U52" s="285"/>
      <c r="V52" s="285"/>
      <c r="W52" s="285"/>
      <c r="X52" s="285"/>
      <c r="Y52" s="285"/>
      <c r="Z52" s="285"/>
      <c r="AA52" s="285"/>
      <c r="AB52" s="285"/>
      <c r="AC52" s="285"/>
      <c r="AD52" s="285"/>
      <c r="AE52" s="271"/>
      <c r="AF52" s="271"/>
      <c r="AG52" s="271"/>
      <c r="AH52" s="271"/>
      <c r="AI52" s="271"/>
      <c r="AJ52" s="271"/>
      <c r="AK52" s="271"/>
      <c r="AL52" s="271"/>
      <c r="AM52" s="271"/>
      <c r="AN52" s="271"/>
      <c r="AO52" s="271"/>
      <c r="AP52" s="271"/>
      <c r="AQ52" s="271"/>
      <c r="AR52" s="271"/>
      <c r="AS52" s="271"/>
      <c r="AT52" s="271"/>
      <c r="AU52" s="271"/>
      <c r="AV52" s="271"/>
      <c r="AW52" s="271"/>
      <c r="AX52" s="271"/>
    </row>
    <row r="53" spans="2:50" x14ac:dyDescent="0.25">
      <c r="N53" s="285"/>
      <c r="O53" s="285"/>
      <c r="P53" s="285"/>
      <c r="Q53" s="285"/>
      <c r="R53" s="285"/>
      <c r="S53" s="285"/>
      <c r="AE53" s="271"/>
      <c r="AF53" s="271"/>
      <c r="AG53" s="271"/>
      <c r="AH53" s="271"/>
      <c r="AI53" s="271"/>
      <c r="AJ53" s="271"/>
      <c r="AK53" s="271"/>
      <c r="AL53" s="271"/>
      <c r="AM53" s="271"/>
      <c r="AN53" s="271"/>
      <c r="AO53" s="271"/>
      <c r="AP53" s="271"/>
      <c r="AQ53" s="271"/>
      <c r="AR53" s="271"/>
      <c r="AS53" s="271"/>
      <c r="AT53" s="271"/>
      <c r="AU53" s="271"/>
      <c r="AV53" s="271"/>
      <c r="AW53" s="271"/>
      <c r="AX53" s="271"/>
    </row>
    <row r="54" spans="2:50" x14ac:dyDescent="0.25">
      <c r="N54" s="285"/>
      <c r="O54" s="285"/>
      <c r="P54" s="285"/>
      <c r="Q54" s="285"/>
      <c r="R54" s="285"/>
      <c r="S54" s="285"/>
      <c r="T54" s="285"/>
      <c r="AE54" s="271"/>
      <c r="AF54" s="271"/>
      <c r="AG54" s="271"/>
      <c r="AH54" s="271"/>
      <c r="AI54" s="271"/>
      <c r="AJ54" s="271"/>
      <c r="AK54" s="271"/>
      <c r="AL54" s="271"/>
      <c r="AM54" s="271"/>
      <c r="AN54" s="271"/>
      <c r="AO54" s="271"/>
      <c r="AP54" s="271"/>
      <c r="AQ54" s="271"/>
      <c r="AR54" s="271"/>
      <c r="AS54" s="271"/>
      <c r="AT54" s="271"/>
      <c r="AU54" s="271"/>
      <c r="AV54" s="271"/>
      <c r="AW54" s="271"/>
      <c r="AX54" s="271"/>
    </row>
    <row r="55" spans="2:50" x14ac:dyDescent="0.25">
      <c r="AE55" s="271"/>
      <c r="AF55" s="271"/>
      <c r="AG55" s="271"/>
      <c r="AH55" s="271"/>
      <c r="AI55" s="271"/>
      <c r="AJ55" s="271"/>
      <c r="AK55" s="271"/>
      <c r="AL55" s="271"/>
      <c r="AM55" s="271"/>
      <c r="AN55" s="271"/>
      <c r="AO55" s="271"/>
      <c r="AP55" s="271"/>
      <c r="AQ55" s="271"/>
      <c r="AR55" s="271"/>
      <c r="AS55" s="271"/>
      <c r="AT55" s="271"/>
      <c r="AU55" s="271"/>
      <c r="AV55" s="271"/>
      <c r="AW55" s="271"/>
      <c r="AX55" s="271"/>
    </row>
    <row r="56" spans="2:50" x14ac:dyDescent="0.25">
      <c r="N56" s="285"/>
      <c r="O56" s="285"/>
      <c r="P56" s="285"/>
      <c r="Q56" s="285"/>
      <c r="R56" s="285"/>
      <c r="S56" s="285"/>
      <c r="T56" s="285"/>
      <c r="U56" s="285"/>
      <c r="V56" s="285"/>
      <c r="W56" s="285"/>
      <c r="X56" s="285"/>
      <c r="Y56" s="285"/>
      <c r="Z56" s="285"/>
      <c r="AA56" s="285"/>
      <c r="AB56" s="285"/>
      <c r="AC56" s="285"/>
      <c r="AD56" s="285"/>
      <c r="AE56" s="271"/>
      <c r="AF56" s="271"/>
      <c r="AG56" s="271"/>
      <c r="AH56" s="271"/>
      <c r="AI56" s="271"/>
      <c r="AJ56" s="271"/>
      <c r="AK56" s="271"/>
      <c r="AL56" s="271"/>
      <c r="AM56" s="271"/>
      <c r="AN56" s="271"/>
      <c r="AO56" s="271"/>
      <c r="AP56" s="271"/>
      <c r="AQ56" s="271"/>
      <c r="AR56" s="271"/>
      <c r="AS56" s="271"/>
      <c r="AT56" s="271"/>
      <c r="AU56" s="271"/>
      <c r="AV56" s="271"/>
      <c r="AW56" s="271"/>
      <c r="AX56" s="271"/>
    </row>
    <row r="57" spans="2:50" x14ac:dyDescent="0.25">
      <c r="AE57" s="271"/>
      <c r="AF57" s="271"/>
      <c r="AG57" s="271"/>
      <c r="AH57" s="271"/>
      <c r="AI57" s="271"/>
      <c r="AJ57" s="271"/>
      <c r="AK57" s="271"/>
      <c r="AL57" s="271"/>
      <c r="AM57" s="271"/>
      <c r="AN57" s="271"/>
      <c r="AO57" s="271"/>
      <c r="AP57" s="271"/>
      <c r="AQ57" s="271"/>
      <c r="AR57" s="271"/>
      <c r="AS57" s="271"/>
      <c r="AT57" s="271"/>
      <c r="AU57" s="271"/>
      <c r="AV57" s="271"/>
      <c r="AW57" s="271"/>
      <c r="AX57" s="271"/>
    </row>
    <row r="58" spans="2:50" x14ac:dyDescent="0.25">
      <c r="AE58" s="271"/>
      <c r="AF58" s="271"/>
      <c r="AG58" s="271"/>
      <c r="AH58" s="271"/>
      <c r="AI58" s="271"/>
      <c r="AJ58" s="271"/>
      <c r="AK58" s="271"/>
      <c r="AL58" s="271"/>
      <c r="AM58" s="271"/>
      <c r="AN58" s="271"/>
      <c r="AO58" s="271"/>
      <c r="AP58" s="271"/>
      <c r="AQ58" s="271"/>
      <c r="AR58" s="271"/>
      <c r="AS58" s="271"/>
      <c r="AT58" s="271"/>
      <c r="AU58" s="271"/>
      <c r="AV58" s="271"/>
      <c r="AW58" s="271"/>
      <c r="AX58" s="271"/>
    </row>
    <row r="59" spans="2:50" x14ac:dyDescent="0.25">
      <c r="AE59" s="271"/>
      <c r="AF59" s="271"/>
      <c r="AG59" s="271"/>
      <c r="AH59" s="271"/>
      <c r="AI59" s="271"/>
      <c r="AJ59" s="271"/>
      <c r="AK59" s="271"/>
      <c r="AL59" s="271"/>
      <c r="AM59" s="271"/>
      <c r="AN59" s="271"/>
      <c r="AO59" s="271"/>
      <c r="AP59" s="271"/>
      <c r="AQ59" s="271"/>
      <c r="AR59" s="271"/>
      <c r="AS59" s="271"/>
      <c r="AT59" s="271"/>
      <c r="AU59" s="271"/>
      <c r="AV59" s="271"/>
      <c r="AW59" s="271"/>
      <c r="AX59" s="271"/>
    </row>
    <row r="60" spans="2:50" x14ac:dyDescent="0.25">
      <c r="AE60" s="271"/>
      <c r="AF60" s="271"/>
      <c r="AG60" s="271"/>
      <c r="AH60" s="271"/>
      <c r="AI60" s="271"/>
      <c r="AJ60" s="271"/>
      <c r="AK60" s="271"/>
      <c r="AL60" s="271"/>
      <c r="AM60" s="271"/>
      <c r="AN60" s="271"/>
      <c r="AO60" s="271"/>
      <c r="AP60" s="271"/>
      <c r="AQ60" s="271"/>
      <c r="AR60" s="271"/>
    </row>
  </sheetData>
  <mergeCells count="52">
    <mergeCell ref="AX5:AY5"/>
    <mergeCell ref="AX17:AY17"/>
    <mergeCell ref="AR5:AS5"/>
    <mergeCell ref="AR17:AS17"/>
    <mergeCell ref="AP17:AQ17"/>
    <mergeCell ref="AT5:AU5"/>
    <mergeCell ref="AT17:AU17"/>
    <mergeCell ref="AV5:AW5"/>
    <mergeCell ref="AV17:AW17"/>
    <mergeCell ref="Z17:AA17"/>
    <mergeCell ref="AB17:AC17"/>
    <mergeCell ref="AD17:AE17"/>
    <mergeCell ref="AF17:AG17"/>
    <mergeCell ref="AH17:AI17"/>
    <mergeCell ref="AJ17:AK17"/>
    <mergeCell ref="AJ5:AK5"/>
    <mergeCell ref="AL5:AM5"/>
    <mergeCell ref="AP5:AQ5"/>
    <mergeCell ref="AD5:AE5"/>
    <mergeCell ref="AF5:AG5"/>
    <mergeCell ref="AN5:AO5"/>
    <mergeCell ref="AH5:AI5"/>
    <mergeCell ref="AN17:AO17"/>
    <mergeCell ref="AL17:AM17"/>
    <mergeCell ref="A16:A18"/>
    <mergeCell ref="B17:C17"/>
    <mergeCell ref="D17:E17"/>
    <mergeCell ref="F17:G17"/>
    <mergeCell ref="H17:I17"/>
    <mergeCell ref="J17:K17"/>
    <mergeCell ref="L17:M17"/>
    <mergeCell ref="X5:Y5"/>
    <mergeCell ref="Z5:AA5"/>
    <mergeCell ref="AB5:AC5"/>
    <mergeCell ref="N17:O17"/>
    <mergeCell ref="J5:K5"/>
    <mergeCell ref="X17:Y17"/>
    <mergeCell ref="P17:Q17"/>
    <mergeCell ref="R17:S17"/>
    <mergeCell ref="T17:U17"/>
    <mergeCell ref="V17:W17"/>
    <mergeCell ref="L5:M5"/>
    <mergeCell ref="N5:O5"/>
    <mergeCell ref="P5:Q5"/>
    <mergeCell ref="R5:S5"/>
    <mergeCell ref="T5:U5"/>
    <mergeCell ref="V5:W5"/>
    <mergeCell ref="A4:A6"/>
    <mergeCell ref="B5:C5"/>
    <mergeCell ref="D5:E5"/>
    <mergeCell ref="F5:G5"/>
    <mergeCell ref="H5:I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331B-170A-4EB4-8248-DE72E5BC3AF2}">
  <dimension ref="A1:N8"/>
  <sheetViews>
    <sheetView showGridLines="0" zoomScale="80" zoomScaleNormal="80" workbookViewId="0"/>
  </sheetViews>
  <sheetFormatPr defaultColWidth="8.7109375" defaultRowHeight="15.75" x14ac:dyDescent="0.25"/>
  <cols>
    <col min="1" max="1" width="37.42578125" style="261" customWidth="1"/>
    <col min="2" max="15" width="12.7109375" style="261" customWidth="1"/>
    <col min="16" max="16" width="11" style="261" bestFit="1" customWidth="1"/>
    <col min="17" max="16384" width="8.7109375" style="261"/>
  </cols>
  <sheetData>
    <row r="1" spans="1:14" x14ac:dyDescent="0.25">
      <c r="A1" s="260" t="s">
        <v>915</v>
      </c>
    </row>
    <row r="2" spans="1:14" ht="16.5" thickBot="1" x14ac:dyDescent="0.3"/>
    <row r="3" spans="1:14" x14ac:dyDescent="0.25">
      <c r="A3" s="52"/>
      <c r="B3" s="291">
        <v>44409</v>
      </c>
      <c r="C3" s="291">
        <v>44440</v>
      </c>
      <c r="D3" s="294">
        <v>44470</v>
      </c>
      <c r="E3" s="294">
        <v>44501</v>
      </c>
      <c r="F3" s="294">
        <v>44531</v>
      </c>
      <c r="G3" s="294">
        <v>44562</v>
      </c>
      <c r="H3" s="294">
        <v>44593</v>
      </c>
      <c r="I3" s="294">
        <v>44621</v>
      </c>
      <c r="J3" s="324">
        <v>44652</v>
      </c>
      <c r="K3" s="324">
        <v>44682</v>
      </c>
      <c r="L3" s="324">
        <v>44713</v>
      </c>
      <c r="M3" s="324">
        <v>44743</v>
      </c>
      <c r="N3" s="295">
        <v>44774</v>
      </c>
    </row>
    <row r="4" spans="1:14" x14ac:dyDescent="0.25">
      <c r="A4" s="292" t="s">
        <v>897</v>
      </c>
      <c r="B4" s="332">
        <v>30741</v>
      </c>
      <c r="C4" s="332">
        <v>27779</v>
      </c>
      <c r="D4" s="332">
        <v>21875</v>
      </c>
      <c r="E4" s="332">
        <v>27586</v>
      </c>
      <c r="F4" s="332">
        <v>28069</v>
      </c>
      <c r="G4" s="332">
        <v>23980</v>
      </c>
      <c r="H4" s="332">
        <v>25019</v>
      </c>
      <c r="I4" s="332">
        <v>25132</v>
      </c>
      <c r="J4" s="339">
        <v>18479</v>
      </c>
      <c r="K4" s="339">
        <v>16707</v>
      </c>
      <c r="L4" s="339">
        <v>18319</v>
      </c>
      <c r="M4" s="339">
        <v>15538</v>
      </c>
      <c r="N4" s="329">
        <v>330</v>
      </c>
    </row>
    <row r="5" spans="1:14" x14ac:dyDescent="0.25">
      <c r="A5" s="292" t="s">
        <v>898</v>
      </c>
      <c r="B5" s="332">
        <v>956</v>
      </c>
      <c r="C5" s="332">
        <v>961</v>
      </c>
      <c r="D5" s="332">
        <v>1086</v>
      </c>
      <c r="E5" s="332">
        <v>1198</v>
      </c>
      <c r="F5" s="332">
        <v>1080</v>
      </c>
      <c r="G5" s="332">
        <v>724</v>
      </c>
      <c r="H5" s="332">
        <v>2151</v>
      </c>
      <c r="I5" s="332">
        <v>3188</v>
      </c>
      <c r="J5" s="339">
        <v>2425</v>
      </c>
      <c r="K5" s="339">
        <v>2722</v>
      </c>
      <c r="L5" s="339">
        <v>3451</v>
      </c>
      <c r="M5" s="339">
        <v>3071</v>
      </c>
      <c r="N5" s="329">
        <v>65</v>
      </c>
    </row>
    <row r="6" spans="1:14" x14ac:dyDescent="0.25">
      <c r="A6" s="292" t="s">
        <v>892</v>
      </c>
      <c r="B6" s="296">
        <f t="shared" ref="B6:N6" si="0">IF(ISERROR(B5/B4),0,B5/B4)</f>
        <v>3.1098532903939366E-2</v>
      </c>
      <c r="C6" s="296">
        <f t="shared" si="0"/>
        <v>3.4594477842974911E-2</v>
      </c>
      <c r="D6" s="296">
        <f t="shared" si="0"/>
        <v>4.9645714285714286E-2</v>
      </c>
      <c r="E6" s="296">
        <f t="shared" si="0"/>
        <v>4.3427825708692816E-2</v>
      </c>
      <c r="F6" s="296">
        <f t="shared" si="0"/>
        <v>3.8476611208094341E-2</v>
      </c>
      <c r="G6" s="296">
        <f t="shared" si="0"/>
        <v>3.0191826522101752E-2</v>
      </c>
      <c r="H6" s="296">
        <f t="shared" si="0"/>
        <v>8.5974659258963193E-2</v>
      </c>
      <c r="I6" s="296">
        <f t="shared" si="0"/>
        <v>0.12685023078147381</v>
      </c>
      <c r="J6" s="325">
        <f t="shared" si="0"/>
        <v>0.13123004491585041</v>
      </c>
      <c r="K6" s="325">
        <f t="shared" si="0"/>
        <v>0.16292571975818521</v>
      </c>
      <c r="L6" s="325">
        <f t="shared" si="0"/>
        <v>0.18838364539549102</v>
      </c>
      <c r="M6" s="325">
        <f t="shared" ref="M6" si="1">IF(ISERROR(M5/M4),0,M5/M4)</f>
        <v>0.19764448448963831</v>
      </c>
      <c r="N6" s="297">
        <f t="shared" si="0"/>
        <v>0.19696969696969696</v>
      </c>
    </row>
    <row r="7" spans="1:14" x14ac:dyDescent="0.25">
      <c r="A7" s="292" t="s">
        <v>899</v>
      </c>
      <c r="B7" s="332">
        <v>5938.2080329557202</v>
      </c>
      <c r="C7" s="332">
        <v>6007.2916666666697</v>
      </c>
      <c r="D7" s="332">
        <v>6734.7222222222199</v>
      </c>
      <c r="E7" s="332">
        <v>7911.4238410595999</v>
      </c>
      <c r="F7" s="332">
        <v>7630.1305970149297</v>
      </c>
      <c r="G7" s="332">
        <v>6620.3703703703704</v>
      </c>
      <c r="H7" s="332">
        <v>3941.7244367417702</v>
      </c>
      <c r="I7" s="332">
        <v>3840.0842514582</v>
      </c>
      <c r="J7" s="339">
        <v>4848.4527342094098</v>
      </c>
      <c r="K7" s="339">
        <v>5439.1628236963497</v>
      </c>
      <c r="L7" s="339">
        <v>4753.0787104269502</v>
      </c>
      <c r="M7" s="339">
        <v>5433.4336342360402</v>
      </c>
      <c r="N7" s="329">
        <v>5102.7777777777801</v>
      </c>
    </row>
    <row r="8" spans="1:14" ht="16.5" thickBot="1" x14ac:dyDescent="0.3">
      <c r="A8" s="293" t="s">
        <v>900</v>
      </c>
      <c r="B8" s="340">
        <v>70.571129707113002</v>
      </c>
      <c r="C8" s="340">
        <v>56.069719042663898</v>
      </c>
      <c r="D8" s="340">
        <v>62.891344383057103</v>
      </c>
      <c r="E8" s="340">
        <v>67.561769616026695</v>
      </c>
      <c r="F8" s="340">
        <v>69.768518518518505</v>
      </c>
      <c r="G8" s="340">
        <v>63.266574585635297</v>
      </c>
      <c r="H8" s="340">
        <v>45.702463970246399</v>
      </c>
      <c r="I8" s="340">
        <v>39.071831869510703</v>
      </c>
      <c r="J8" s="341">
        <v>41.430103092783497</v>
      </c>
      <c r="K8" s="341">
        <v>41.685892725936803</v>
      </c>
      <c r="L8" s="341">
        <v>38.941756012749899</v>
      </c>
      <c r="M8" s="341">
        <v>43.492347769456202</v>
      </c>
      <c r="N8" s="342">
        <v>65.538461538461505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3569-C69E-414C-AE3E-A7CA6DD61419}">
  <dimension ref="A1:F118"/>
  <sheetViews>
    <sheetView showGridLines="0" zoomScale="80" zoomScaleNormal="80" workbookViewId="0"/>
  </sheetViews>
  <sheetFormatPr defaultRowHeight="15" x14ac:dyDescent="0.25"/>
  <cols>
    <col min="1" max="1" width="32" customWidth="1"/>
    <col min="2" max="2" width="11.140625" customWidth="1"/>
    <col min="3" max="3" width="10.85546875" customWidth="1"/>
  </cols>
  <sheetData>
    <row r="1" spans="1:3" ht="15.75" x14ac:dyDescent="0.25">
      <c r="A1" s="260" t="s">
        <v>965</v>
      </c>
    </row>
    <row r="3" spans="1:3" ht="16.5" thickBot="1" x14ac:dyDescent="0.3">
      <c r="A3" s="260" t="s">
        <v>934</v>
      </c>
      <c r="B3" s="261"/>
      <c r="C3" s="261"/>
    </row>
    <row r="4" spans="1:3" ht="15.75" x14ac:dyDescent="0.25">
      <c r="A4" s="52" t="s">
        <v>905</v>
      </c>
      <c r="B4" s="326" t="s">
        <v>935</v>
      </c>
    </row>
    <row r="5" spans="1:3" ht="15.75" x14ac:dyDescent="0.25">
      <c r="A5" s="292" t="s">
        <v>936</v>
      </c>
      <c r="B5" s="301">
        <v>1</v>
      </c>
    </row>
    <row r="6" spans="1:3" ht="15.75" x14ac:dyDescent="0.25">
      <c r="A6" s="292" t="s">
        <v>937</v>
      </c>
      <c r="B6" s="301">
        <v>2</v>
      </c>
    </row>
    <row r="7" spans="1:3" ht="15.75" x14ac:dyDescent="0.25">
      <c r="A7" s="292" t="s">
        <v>128</v>
      </c>
      <c r="B7" s="301">
        <v>1</v>
      </c>
    </row>
    <row r="8" spans="1:3" ht="15.75" x14ac:dyDescent="0.25">
      <c r="A8" s="292" t="s">
        <v>906</v>
      </c>
      <c r="B8" s="301">
        <v>218</v>
      </c>
    </row>
    <row r="9" spans="1:3" ht="16.5" thickBot="1" x14ac:dyDescent="0.3">
      <c r="A9" s="293" t="s">
        <v>938</v>
      </c>
      <c r="B9" s="327">
        <v>133</v>
      </c>
    </row>
    <row r="11" spans="1:3" ht="16.5" thickBot="1" x14ac:dyDescent="0.3">
      <c r="A11" s="260" t="s">
        <v>939</v>
      </c>
      <c r="B11" s="261"/>
    </row>
    <row r="12" spans="1:3" ht="15.75" x14ac:dyDescent="0.25">
      <c r="A12" s="52" t="s">
        <v>905</v>
      </c>
      <c r="B12" s="326" t="s">
        <v>940</v>
      </c>
    </row>
    <row r="13" spans="1:3" ht="15.75" x14ac:dyDescent="0.25">
      <c r="A13" s="292" t="s">
        <v>936</v>
      </c>
      <c r="B13" s="301">
        <v>8</v>
      </c>
    </row>
    <row r="14" spans="1:3" ht="15.75" x14ac:dyDescent="0.25">
      <c r="A14" s="292" t="s">
        <v>937</v>
      </c>
      <c r="B14" s="301">
        <v>16</v>
      </c>
    </row>
    <row r="15" spans="1:3" ht="15.75" x14ac:dyDescent="0.25">
      <c r="A15" s="292" t="s">
        <v>128</v>
      </c>
      <c r="B15" s="301">
        <v>14</v>
      </c>
    </row>
    <row r="16" spans="1:3" ht="15.75" x14ac:dyDescent="0.25">
      <c r="A16" s="292" t="s">
        <v>906</v>
      </c>
      <c r="B16" s="301">
        <v>110</v>
      </c>
    </row>
    <row r="17" spans="1:2" ht="16.5" thickBot="1" x14ac:dyDescent="0.3">
      <c r="A17" s="293" t="s">
        <v>938</v>
      </c>
      <c r="B17" s="327">
        <v>120</v>
      </c>
    </row>
    <row r="18" spans="1:2" ht="15.75" x14ac:dyDescent="0.25">
      <c r="B18" s="328"/>
    </row>
    <row r="19" spans="1:2" ht="16.5" thickBot="1" x14ac:dyDescent="0.3">
      <c r="A19" s="260" t="s">
        <v>941</v>
      </c>
      <c r="B19" s="261"/>
    </row>
    <row r="20" spans="1:2" ht="15.75" x14ac:dyDescent="0.25">
      <c r="A20" s="52" t="s">
        <v>905</v>
      </c>
      <c r="B20" s="326" t="s">
        <v>146</v>
      </c>
    </row>
    <row r="21" spans="1:2" ht="15.75" x14ac:dyDescent="0.25">
      <c r="A21" s="292" t="s">
        <v>936</v>
      </c>
      <c r="B21" s="329">
        <v>0</v>
      </c>
    </row>
    <row r="22" spans="1:2" ht="15.75" x14ac:dyDescent="0.25">
      <c r="A22" s="292" t="s">
        <v>937</v>
      </c>
      <c r="B22" s="329">
        <v>0</v>
      </c>
    </row>
    <row r="23" spans="1:2" ht="15.75" x14ac:dyDescent="0.25">
      <c r="A23" s="292" t="s">
        <v>128</v>
      </c>
      <c r="B23" s="329">
        <v>0</v>
      </c>
    </row>
    <row r="24" spans="1:2" ht="15.75" x14ac:dyDescent="0.25">
      <c r="A24" s="292" t="s">
        <v>906</v>
      </c>
      <c r="B24" s="329">
        <v>74</v>
      </c>
    </row>
    <row r="25" spans="1:2" ht="16.5" thickBot="1" x14ac:dyDescent="0.3">
      <c r="A25" s="293" t="s">
        <v>938</v>
      </c>
      <c r="B25" s="330">
        <v>45</v>
      </c>
    </row>
    <row r="26" spans="1:2" ht="15.75" x14ac:dyDescent="0.25">
      <c r="B26" s="328"/>
    </row>
    <row r="27" spans="1:2" ht="16.5" thickBot="1" x14ac:dyDescent="0.3">
      <c r="A27" s="260" t="s">
        <v>942</v>
      </c>
      <c r="B27" s="261"/>
    </row>
    <row r="28" spans="1:2" ht="15.75" x14ac:dyDescent="0.25">
      <c r="A28" s="52" t="s">
        <v>905</v>
      </c>
      <c r="B28" s="326" t="s">
        <v>935</v>
      </c>
    </row>
    <row r="29" spans="1:2" ht="15.75" x14ac:dyDescent="0.25">
      <c r="A29" s="292" t="s">
        <v>936</v>
      </c>
      <c r="B29" s="301">
        <v>21</v>
      </c>
    </row>
    <row r="30" spans="1:2" ht="15.75" x14ac:dyDescent="0.25">
      <c r="A30" s="292" t="s">
        <v>937</v>
      </c>
      <c r="B30" s="301">
        <v>8</v>
      </c>
    </row>
    <row r="31" spans="1:2" ht="15.75" x14ac:dyDescent="0.25">
      <c r="A31" s="292" t="s">
        <v>128</v>
      </c>
      <c r="B31" s="301">
        <v>4</v>
      </c>
    </row>
    <row r="32" spans="1:2" ht="15.75" x14ac:dyDescent="0.25">
      <c r="A32" s="292" t="s">
        <v>906</v>
      </c>
      <c r="B32" s="301">
        <v>3</v>
      </c>
    </row>
    <row r="33" spans="1:2" ht="16.5" thickBot="1" x14ac:dyDescent="0.3">
      <c r="A33" s="293" t="s">
        <v>938</v>
      </c>
      <c r="B33" s="329">
        <v>0</v>
      </c>
    </row>
    <row r="35" spans="1:2" ht="16.5" thickBot="1" x14ac:dyDescent="0.3">
      <c r="A35" s="260" t="s">
        <v>943</v>
      </c>
      <c r="B35" s="261"/>
    </row>
    <row r="36" spans="1:2" ht="15.75" x14ac:dyDescent="0.25">
      <c r="A36" s="52" t="s">
        <v>905</v>
      </c>
      <c r="B36" s="326" t="s">
        <v>940</v>
      </c>
    </row>
    <row r="37" spans="1:2" ht="15.75" x14ac:dyDescent="0.25">
      <c r="A37" s="292" t="s">
        <v>936</v>
      </c>
      <c r="B37" s="301">
        <v>8</v>
      </c>
    </row>
    <row r="38" spans="1:2" ht="15.75" x14ac:dyDescent="0.25">
      <c r="A38" s="292" t="s">
        <v>937</v>
      </c>
      <c r="B38" s="301">
        <v>5</v>
      </c>
    </row>
    <row r="39" spans="1:2" ht="15.75" x14ac:dyDescent="0.25">
      <c r="A39" s="292" t="s">
        <v>128</v>
      </c>
      <c r="B39" s="301">
        <v>4</v>
      </c>
    </row>
    <row r="40" spans="1:2" ht="15.75" x14ac:dyDescent="0.25">
      <c r="A40" s="292" t="s">
        <v>906</v>
      </c>
      <c r="B40" s="301">
        <v>1</v>
      </c>
    </row>
    <row r="41" spans="1:2" ht="16.5" thickBot="1" x14ac:dyDescent="0.3">
      <c r="A41" s="293" t="s">
        <v>938</v>
      </c>
      <c r="B41" s="329">
        <v>0</v>
      </c>
    </row>
    <row r="42" spans="1:2" ht="15.75" x14ac:dyDescent="0.25">
      <c r="B42" s="328"/>
    </row>
    <row r="43" spans="1:2" ht="16.5" thickBot="1" x14ac:dyDescent="0.3">
      <c r="A43" s="260" t="s">
        <v>944</v>
      </c>
      <c r="B43" s="261"/>
    </row>
    <row r="44" spans="1:2" ht="15.75" x14ac:dyDescent="0.25">
      <c r="A44" s="52" t="s">
        <v>905</v>
      </c>
      <c r="B44" s="326" t="s">
        <v>146</v>
      </c>
    </row>
    <row r="45" spans="1:2" ht="15.75" x14ac:dyDescent="0.25">
      <c r="A45" s="292" t="s">
        <v>936</v>
      </c>
      <c r="B45" s="329">
        <v>1</v>
      </c>
    </row>
    <row r="46" spans="1:2" ht="15.75" x14ac:dyDescent="0.25">
      <c r="A46" s="292" t="s">
        <v>937</v>
      </c>
      <c r="B46" s="329">
        <v>1</v>
      </c>
    </row>
    <row r="47" spans="1:2" ht="15.75" x14ac:dyDescent="0.25">
      <c r="A47" s="292" t="s">
        <v>128</v>
      </c>
      <c r="B47" s="329">
        <v>0</v>
      </c>
    </row>
    <row r="48" spans="1:2" ht="15.75" x14ac:dyDescent="0.25">
      <c r="A48" s="292" t="s">
        <v>906</v>
      </c>
      <c r="B48" s="329">
        <v>0</v>
      </c>
    </row>
    <row r="49" spans="1:2" ht="16.5" thickBot="1" x14ac:dyDescent="0.3">
      <c r="A49" s="293" t="s">
        <v>938</v>
      </c>
      <c r="B49" s="330">
        <v>0</v>
      </c>
    </row>
    <row r="50" spans="1:2" ht="15.75" x14ac:dyDescent="0.25">
      <c r="B50" s="328"/>
    </row>
    <row r="51" spans="1:2" ht="16.5" thickBot="1" x14ac:dyDescent="0.3">
      <c r="A51" s="260" t="s">
        <v>945</v>
      </c>
      <c r="B51" s="261"/>
    </row>
    <row r="52" spans="1:2" ht="15.75" x14ac:dyDescent="0.25">
      <c r="A52" s="52" t="s">
        <v>905</v>
      </c>
      <c r="B52" s="326" t="s">
        <v>935</v>
      </c>
    </row>
    <row r="53" spans="1:2" ht="15.75" x14ac:dyDescent="0.25">
      <c r="A53" s="292" t="s">
        <v>936</v>
      </c>
      <c r="B53" s="301">
        <v>24552</v>
      </c>
    </row>
    <row r="54" spans="1:2" ht="15.75" x14ac:dyDescent="0.25">
      <c r="A54" s="292" t="s">
        <v>937</v>
      </c>
      <c r="B54" s="301">
        <v>22987</v>
      </c>
    </row>
    <row r="55" spans="1:2" ht="15.75" x14ac:dyDescent="0.25">
      <c r="A55" s="292" t="s">
        <v>128</v>
      </c>
      <c r="B55" s="301">
        <v>16194</v>
      </c>
    </row>
    <row r="56" spans="1:2" ht="15.75" x14ac:dyDescent="0.25">
      <c r="A56" s="292" t="s">
        <v>906</v>
      </c>
      <c r="B56" s="301">
        <v>8312</v>
      </c>
    </row>
    <row r="57" spans="1:2" ht="16.5" thickBot="1" x14ac:dyDescent="0.3">
      <c r="A57" s="293" t="s">
        <v>938</v>
      </c>
      <c r="B57" s="327">
        <v>3225</v>
      </c>
    </row>
    <row r="59" spans="1:2" ht="16.5" thickBot="1" x14ac:dyDescent="0.3">
      <c r="A59" s="260" t="s">
        <v>946</v>
      </c>
      <c r="B59" s="261"/>
    </row>
    <row r="60" spans="1:2" ht="15.75" x14ac:dyDescent="0.25">
      <c r="A60" s="52" t="s">
        <v>905</v>
      </c>
      <c r="B60" s="326" t="s">
        <v>940</v>
      </c>
    </row>
    <row r="61" spans="1:2" ht="15.75" x14ac:dyDescent="0.25">
      <c r="A61" s="292" t="s">
        <v>936</v>
      </c>
      <c r="B61" s="301">
        <v>25683</v>
      </c>
    </row>
    <row r="62" spans="1:2" ht="15.75" x14ac:dyDescent="0.25">
      <c r="A62" s="292" t="s">
        <v>937</v>
      </c>
      <c r="B62" s="301">
        <v>24197</v>
      </c>
    </row>
    <row r="63" spans="1:2" ht="15.75" x14ac:dyDescent="0.25">
      <c r="A63" s="292" t="s">
        <v>128</v>
      </c>
      <c r="B63" s="301">
        <v>17500</v>
      </c>
    </row>
    <row r="64" spans="1:2" ht="15.75" x14ac:dyDescent="0.25">
      <c r="A64" s="292" t="s">
        <v>906</v>
      </c>
      <c r="B64" s="301">
        <v>8870</v>
      </c>
    </row>
    <row r="65" spans="1:6" ht="16.5" thickBot="1" x14ac:dyDescent="0.3">
      <c r="A65" s="293" t="s">
        <v>938</v>
      </c>
      <c r="B65" s="327">
        <v>3493</v>
      </c>
    </row>
    <row r="66" spans="1:6" ht="15.75" x14ac:dyDescent="0.25">
      <c r="B66" s="328"/>
    </row>
    <row r="67" spans="1:6" ht="16.5" thickBot="1" x14ac:dyDescent="0.3">
      <c r="A67" s="260" t="s">
        <v>947</v>
      </c>
      <c r="B67" s="261"/>
    </row>
    <row r="68" spans="1:6" ht="15.75" x14ac:dyDescent="0.25">
      <c r="A68" s="52" t="s">
        <v>905</v>
      </c>
      <c r="B68" s="326" t="s">
        <v>146</v>
      </c>
    </row>
    <row r="69" spans="1:6" ht="15.75" x14ac:dyDescent="0.25">
      <c r="A69" s="292" t="s">
        <v>936</v>
      </c>
      <c r="B69" s="329">
        <v>13639</v>
      </c>
    </row>
    <row r="70" spans="1:6" ht="15.75" x14ac:dyDescent="0.25">
      <c r="A70" s="292" t="s">
        <v>937</v>
      </c>
      <c r="B70" s="329">
        <v>13263</v>
      </c>
    </row>
    <row r="71" spans="1:6" ht="15.75" x14ac:dyDescent="0.25">
      <c r="A71" s="292" t="s">
        <v>128</v>
      </c>
      <c r="B71" s="329">
        <v>11218</v>
      </c>
    </row>
    <row r="72" spans="1:6" ht="15.75" x14ac:dyDescent="0.25">
      <c r="A72" s="292" t="s">
        <v>906</v>
      </c>
      <c r="B72" s="329">
        <v>5523</v>
      </c>
    </row>
    <row r="73" spans="1:6" ht="16.5" thickBot="1" x14ac:dyDescent="0.3">
      <c r="A73" s="293" t="s">
        <v>938</v>
      </c>
      <c r="B73" s="330">
        <v>2273</v>
      </c>
    </row>
    <row r="74" spans="1:6" ht="15.75" x14ac:dyDescent="0.25">
      <c r="B74" s="328"/>
    </row>
    <row r="75" spans="1:6" ht="16.5" thickBot="1" x14ac:dyDescent="0.3">
      <c r="A75" s="260" t="s">
        <v>948</v>
      </c>
      <c r="B75" s="261"/>
    </row>
    <row r="76" spans="1:6" ht="31.5" x14ac:dyDescent="0.25">
      <c r="A76" s="52" t="s">
        <v>949</v>
      </c>
      <c r="B76" s="291" t="s">
        <v>936</v>
      </c>
      <c r="C76" s="291" t="s">
        <v>937</v>
      </c>
      <c r="D76" s="291" t="s">
        <v>128</v>
      </c>
      <c r="E76" s="291" t="s">
        <v>906</v>
      </c>
      <c r="F76" s="326" t="s">
        <v>950</v>
      </c>
    </row>
    <row r="77" spans="1:6" ht="15.75" x14ac:dyDescent="0.25">
      <c r="A77" s="292" t="s">
        <v>951</v>
      </c>
      <c r="B77" s="331">
        <v>0</v>
      </c>
      <c r="C77" s="331">
        <v>0</v>
      </c>
      <c r="D77" s="331">
        <v>0</v>
      </c>
      <c r="E77" s="332">
        <v>10</v>
      </c>
      <c r="F77" s="329">
        <v>14</v>
      </c>
    </row>
    <row r="78" spans="1:6" ht="15.75" x14ac:dyDescent="0.25">
      <c r="A78" s="292" t="s">
        <v>952</v>
      </c>
      <c r="B78" s="332">
        <v>10119</v>
      </c>
      <c r="C78" s="332">
        <v>9164</v>
      </c>
      <c r="D78" s="332">
        <v>6123</v>
      </c>
      <c r="E78" s="332">
        <v>5270</v>
      </c>
      <c r="F78" s="329">
        <v>3973</v>
      </c>
    </row>
    <row r="79" spans="1:6" ht="15.75" x14ac:dyDescent="0.25">
      <c r="A79" s="292" t="s">
        <v>953</v>
      </c>
      <c r="B79" s="331">
        <v>0</v>
      </c>
      <c r="C79" s="331">
        <v>0</v>
      </c>
      <c r="D79" s="331">
        <v>0</v>
      </c>
      <c r="E79" s="332">
        <v>1303</v>
      </c>
      <c r="F79" s="329">
        <v>2930</v>
      </c>
    </row>
    <row r="80" spans="1:6" ht="15.75" x14ac:dyDescent="0.25">
      <c r="A80" s="292" t="s">
        <v>954</v>
      </c>
      <c r="B80" s="332">
        <v>13597</v>
      </c>
      <c r="C80" s="332">
        <v>13716</v>
      </c>
      <c r="D80" s="332">
        <v>9950</v>
      </c>
      <c r="E80" s="332">
        <v>10790</v>
      </c>
      <c r="F80" s="329">
        <v>10486</v>
      </c>
    </row>
    <row r="81" spans="1:6" ht="15.75" x14ac:dyDescent="0.25">
      <c r="A81" s="292" t="s">
        <v>955</v>
      </c>
      <c r="B81" s="332">
        <v>53</v>
      </c>
      <c r="C81" s="332">
        <v>34</v>
      </c>
      <c r="D81" s="332">
        <v>36</v>
      </c>
      <c r="E81" s="332">
        <v>11</v>
      </c>
      <c r="F81" s="329">
        <v>12</v>
      </c>
    </row>
    <row r="82" spans="1:6" ht="15.75" x14ac:dyDescent="0.25">
      <c r="A82" s="292" t="s">
        <v>956</v>
      </c>
      <c r="B82" s="332">
        <v>637</v>
      </c>
      <c r="C82" s="332">
        <v>823</v>
      </c>
      <c r="D82" s="332">
        <v>543</v>
      </c>
      <c r="E82" s="332">
        <v>2222</v>
      </c>
      <c r="F82" s="329">
        <v>3561</v>
      </c>
    </row>
    <row r="83" spans="1:6" ht="15.75" x14ac:dyDescent="0.25">
      <c r="A83" s="292" t="s">
        <v>957</v>
      </c>
      <c r="B83" s="332">
        <v>236</v>
      </c>
      <c r="C83" s="332">
        <v>132</v>
      </c>
      <c r="D83" s="332">
        <v>105</v>
      </c>
      <c r="E83" s="332">
        <v>52</v>
      </c>
      <c r="F83" s="329">
        <v>27</v>
      </c>
    </row>
    <row r="84" spans="1:6" ht="15.75" x14ac:dyDescent="0.25">
      <c r="A84" s="292" t="s">
        <v>958</v>
      </c>
      <c r="B84" s="332">
        <v>81</v>
      </c>
      <c r="C84" s="332">
        <v>40</v>
      </c>
      <c r="D84" s="332">
        <v>29</v>
      </c>
      <c r="E84" s="332">
        <v>12</v>
      </c>
      <c r="F84" s="329">
        <v>1</v>
      </c>
    </row>
    <row r="85" spans="1:6" ht="15.75" x14ac:dyDescent="0.25">
      <c r="A85" s="292" t="s">
        <v>959</v>
      </c>
      <c r="B85" s="332">
        <v>134</v>
      </c>
      <c r="C85" s="332">
        <v>82</v>
      </c>
      <c r="D85" s="332">
        <v>72</v>
      </c>
      <c r="E85" s="332">
        <v>29</v>
      </c>
      <c r="F85" s="329">
        <v>9</v>
      </c>
    </row>
    <row r="86" spans="1:6" ht="15.75" x14ac:dyDescent="0.25">
      <c r="A86" s="292" t="s">
        <v>960</v>
      </c>
      <c r="B86" s="332">
        <v>27</v>
      </c>
      <c r="C86" s="332">
        <v>19</v>
      </c>
      <c r="D86" s="332">
        <v>17</v>
      </c>
      <c r="E86" s="332">
        <v>7</v>
      </c>
      <c r="F86" s="329">
        <v>2</v>
      </c>
    </row>
    <row r="87" spans="1:6" ht="15.75" x14ac:dyDescent="0.25">
      <c r="A87" s="292" t="s">
        <v>961</v>
      </c>
      <c r="B87" s="331">
        <v>0</v>
      </c>
      <c r="C87" s="331">
        <v>0</v>
      </c>
      <c r="D87" s="331">
        <v>0</v>
      </c>
      <c r="E87" s="332">
        <v>2452</v>
      </c>
      <c r="F87" s="329">
        <v>8770</v>
      </c>
    </row>
    <row r="88" spans="1:6" ht="16.5" thickBot="1" x14ac:dyDescent="0.3">
      <c r="A88" s="293" t="s">
        <v>962</v>
      </c>
      <c r="B88" s="333">
        <v>51</v>
      </c>
      <c r="C88" s="333">
        <v>32</v>
      </c>
      <c r="D88" s="333">
        <v>14</v>
      </c>
      <c r="E88" s="333">
        <v>5</v>
      </c>
      <c r="F88" s="330">
        <v>15</v>
      </c>
    </row>
    <row r="90" spans="1:6" ht="16.5" thickBot="1" x14ac:dyDescent="0.3">
      <c r="A90" s="260" t="s">
        <v>963</v>
      </c>
      <c r="B90" s="261"/>
    </row>
    <row r="91" spans="1:6" ht="31.5" x14ac:dyDescent="0.25">
      <c r="A91" s="52" t="s">
        <v>949</v>
      </c>
      <c r="B91" s="291" t="s">
        <v>936</v>
      </c>
      <c r="C91" s="291" t="s">
        <v>937</v>
      </c>
      <c r="D91" s="291" t="s">
        <v>128</v>
      </c>
      <c r="E91" s="291" t="s">
        <v>906</v>
      </c>
      <c r="F91" s="326" t="s">
        <v>950</v>
      </c>
    </row>
    <row r="92" spans="1:6" ht="15.75" x14ac:dyDescent="0.25">
      <c r="A92" s="292" t="s">
        <v>951</v>
      </c>
      <c r="B92" s="331">
        <v>0</v>
      </c>
      <c r="C92" s="331">
        <v>0</v>
      </c>
      <c r="D92" s="331">
        <v>0</v>
      </c>
      <c r="E92" s="332">
        <v>10</v>
      </c>
      <c r="F92" s="329">
        <v>14</v>
      </c>
    </row>
    <row r="93" spans="1:6" ht="15.75" x14ac:dyDescent="0.25">
      <c r="A93" s="292" t="s">
        <v>952</v>
      </c>
      <c r="B93" s="332">
        <v>33169</v>
      </c>
      <c r="C93" s="332">
        <v>43408</v>
      </c>
      <c r="D93" s="332">
        <v>11108</v>
      </c>
      <c r="E93" s="332">
        <v>5137</v>
      </c>
      <c r="F93" s="329">
        <v>2451</v>
      </c>
    </row>
    <row r="94" spans="1:6" ht="15.75" x14ac:dyDescent="0.25">
      <c r="A94" s="292" t="s">
        <v>953</v>
      </c>
      <c r="B94" s="331">
        <v>0</v>
      </c>
      <c r="C94" s="331">
        <v>0</v>
      </c>
      <c r="D94" s="331">
        <v>0</v>
      </c>
      <c r="E94" s="332">
        <v>12331</v>
      </c>
      <c r="F94" s="329">
        <v>2728</v>
      </c>
    </row>
    <row r="95" spans="1:6" ht="15.75" x14ac:dyDescent="0.25">
      <c r="A95" s="292" t="s">
        <v>954</v>
      </c>
      <c r="B95" s="332">
        <v>62461</v>
      </c>
      <c r="C95" s="332">
        <v>104166</v>
      </c>
      <c r="D95" s="332">
        <v>16860</v>
      </c>
      <c r="E95" s="332">
        <v>13106</v>
      </c>
      <c r="F95" s="329">
        <v>4814</v>
      </c>
    </row>
    <row r="96" spans="1:6" ht="15.75" x14ac:dyDescent="0.25">
      <c r="A96" s="292" t="s">
        <v>955</v>
      </c>
      <c r="B96" s="332">
        <v>777</v>
      </c>
      <c r="C96" s="332">
        <v>371</v>
      </c>
      <c r="D96" s="332">
        <v>152</v>
      </c>
      <c r="E96" s="332">
        <v>384</v>
      </c>
      <c r="F96" s="329">
        <v>395</v>
      </c>
    </row>
    <row r="97" spans="1:6" ht="15.75" x14ac:dyDescent="0.25">
      <c r="A97" s="292" t="s">
        <v>956</v>
      </c>
      <c r="B97" s="332">
        <v>3428</v>
      </c>
      <c r="C97" s="332">
        <v>7893</v>
      </c>
      <c r="D97" s="332">
        <v>1467</v>
      </c>
      <c r="E97" s="332">
        <v>26920</v>
      </c>
      <c r="F97" s="329">
        <v>34287</v>
      </c>
    </row>
    <row r="98" spans="1:6" ht="15.75" x14ac:dyDescent="0.25">
      <c r="A98" s="292" t="s">
        <v>957</v>
      </c>
      <c r="B98" s="332">
        <v>290</v>
      </c>
      <c r="C98" s="332">
        <v>155</v>
      </c>
      <c r="D98" s="332">
        <v>129</v>
      </c>
      <c r="E98" s="332">
        <v>106</v>
      </c>
      <c r="F98" s="329">
        <v>194</v>
      </c>
    </row>
    <row r="99" spans="1:6" ht="15.75" x14ac:dyDescent="0.25">
      <c r="A99" s="292" t="s">
        <v>958</v>
      </c>
      <c r="B99" s="332">
        <v>113</v>
      </c>
      <c r="C99" s="332">
        <v>61</v>
      </c>
      <c r="D99" s="332">
        <v>39</v>
      </c>
      <c r="E99" s="332">
        <v>15</v>
      </c>
      <c r="F99" s="329">
        <v>3</v>
      </c>
    </row>
    <row r="100" spans="1:6" ht="15.75" x14ac:dyDescent="0.25">
      <c r="A100" s="292" t="s">
        <v>959</v>
      </c>
      <c r="B100" s="332">
        <v>121</v>
      </c>
      <c r="C100" s="332">
        <v>73</v>
      </c>
      <c r="D100" s="332">
        <v>68</v>
      </c>
      <c r="E100" s="332">
        <v>46</v>
      </c>
      <c r="F100" s="329">
        <v>34</v>
      </c>
    </row>
    <row r="101" spans="1:6" ht="15.75" x14ac:dyDescent="0.25">
      <c r="A101" s="292" t="s">
        <v>960</v>
      </c>
      <c r="B101" s="332">
        <v>41</v>
      </c>
      <c r="C101" s="332">
        <v>31</v>
      </c>
      <c r="D101" s="332">
        <v>21</v>
      </c>
      <c r="E101" s="332">
        <v>19</v>
      </c>
      <c r="F101" s="329">
        <v>50</v>
      </c>
    </row>
    <row r="102" spans="1:6" ht="15.75" x14ac:dyDescent="0.25">
      <c r="A102" s="292" t="s">
        <v>961</v>
      </c>
      <c r="B102" s="331">
        <v>0</v>
      </c>
      <c r="C102" s="331">
        <v>0</v>
      </c>
      <c r="D102" s="331">
        <v>0</v>
      </c>
      <c r="E102" s="332">
        <v>3823</v>
      </c>
      <c r="F102" s="329">
        <v>32712</v>
      </c>
    </row>
    <row r="103" spans="1:6" ht="16.5" thickBot="1" x14ac:dyDescent="0.3">
      <c r="A103" s="293" t="s">
        <v>962</v>
      </c>
      <c r="B103" s="333">
        <v>99</v>
      </c>
      <c r="C103" s="333">
        <v>83</v>
      </c>
      <c r="D103" s="333">
        <v>37</v>
      </c>
      <c r="E103" s="333">
        <v>43</v>
      </c>
      <c r="F103" s="330">
        <v>53</v>
      </c>
    </row>
    <row r="105" spans="1:6" ht="16.5" thickBot="1" x14ac:dyDescent="0.3">
      <c r="A105" s="260" t="s">
        <v>964</v>
      </c>
      <c r="B105" s="261"/>
    </row>
    <row r="106" spans="1:6" ht="31.5" x14ac:dyDescent="0.25">
      <c r="A106" s="52" t="s">
        <v>949</v>
      </c>
      <c r="B106" s="291" t="s">
        <v>936</v>
      </c>
      <c r="C106" s="291" t="s">
        <v>937</v>
      </c>
      <c r="D106" s="291" t="s">
        <v>128</v>
      </c>
      <c r="E106" s="291" t="s">
        <v>906</v>
      </c>
      <c r="F106" s="326" t="s">
        <v>950</v>
      </c>
    </row>
    <row r="107" spans="1:6" ht="15.75" x14ac:dyDescent="0.25">
      <c r="A107" s="292" t="s">
        <v>951</v>
      </c>
      <c r="B107" s="331">
        <v>0</v>
      </c>
      <c r="C107" s="331">
        <v>0</v>
      </c>
      <c r="D107" s="331">
        <v>0</v>
      </c>
      <c r="E107" s="332">
        <v>0</v>
      </c>
      <c r="F107" s="329">
        <v>1</v>
      </c>
    </row>
    <row r="108" spans="1:6" ht="15.75" x14ac:dyDescent="0.25">
      <c r="A108" s="292" t="s">
        <v>952</v>
      </c>
      <c r="B108" s="332">
        <v>15445</v>
      </c>
      <c r="C108" s="332">
        <v>18981</v>
      </c>
      <c r="D108" s="332">
        <v>12590</v>
      </c>
      <c r="E108" s="332">
        <v>2872</v>
      </c>
      <c r="F108" s="329">
        <v>2725</v>
      </c>
    </row>
    <row r="109" spans="1:6" ht="15.75" x14ac:dyDescent="0.25">
      <c r="A109" s="292" t="s">
        <v>953</v>
      </c>
      <c r="B109" s="331">
        <v>0</v>
      </c>
      <c r="C109" s="331">
        <v>0</v>
      </c>
      <c r="D109" s="331">
        <v>0</v>
      </c>
      <c r="E109" s="332">
        <v>16</v>
      </c>
      <c r="F109" s="329">
        <v>1164</v>
      </c>
    </row>
    <row r="110" spans="1:6" ht="15.75" x14ac:dyDescent="0.25">
      <c r="A110" s="292" t="s">
        <v>954</v>
      </c>
      <c r="B110" s="332">
        <v>28894</v>
      </c>
      <c r="C110" s="332">
        <v>41800</v>
      </c>
      <c r="D110" s="332">
        <v>21139</v>
      </c>
      <c r="E110" s="332">
        <v>4904</v>
      </c>
      <c r="F110" s="329">
        <v>2399</v>
      </c>
    </row>
    <row r="111" spans="1:6" ht="15.75" x14ac:dyDescent="0.25">
      <c r="A111" s="292" t="s">
        <v>955</v>
      </c>
      <c r="B111" s="332">
        <v>45</v>
      </c>
      <c r="C111" s="332">
        <v>162</v>
      </c>
      <c r="D111" s="332">
        <v>97</v>
      </c>
      <c r="E111" s="332">
        <v>23</v>
      </c>
      <c r="F111" s="329">
        <v>14</v>
      </c>
    </row>
    <row r="112" spans="1:6" ht="15.75" x14ac:dyDescent="0.25">
      <c r="A112" s="292" t="s">
        <v>956</v>
      </c>
      <c r="B112" s="332">
        <v>879</v>
      </c>
      <c r="C112" s="332">
        <v>2240</v>
      </c>
      <c r="D112" s="332">
        <v>1416</v>
      </c>
      <c r="E112" s="332">
        <v>964</v>
      </c>
      <c r="F112" s="329">
        <v>1311</v>
      </c>
    </row>
    <row r="113" spans="1:6" ht="15.75" x14ac:dyDescent="0.25">
      <c r="A113" s="292" t="s">
        <v>957</v>
      </c>
      <c r="B113" s="332">
        <v>229</v>
      </c>
      <c r="C113" s="332">
        <v>151</v>
      </c>
      <c r="D113" s="332">
        <v>112</v>
      </c>
      <c r="E113" s="332">
        <v>47</v>
      </c>
      <c r="F113" s="329">
        <v>9</v>
      </c>
    </row>
    <row r="114" spans="1:6" ht="15.75" x14ac:dyDescent="0.25">
      <c r="A114" s="292" t="s">
        <v>958</v>
      </c>
      <c r="B114" s="332">
        <v>61</v>
      </c>
      <c r="C114" s="332">
        <v>65</v>
      </c>
      <c r="D114" s="332">
        <v>41</v>
      </c>
      <c r="E114" s="332">
        <v>22</v>
      </c>
      <c r="F114" s="329">
        <v>0</v>
      </c>
    </row>
    <row r="115" spans="1:6" ht="15.75" x14ac:dyDescent="0.25">
      <c r="A115" s="292" t="s">
        <v>959</v>
      </c>
      <c r="B115" s="332">
        <v>42</v>
      </c>
      <c r="C115" s="332">
        <v>18</v>
      </c>
      <c r="D115" s="332">
        <v>17</v>
      </c>
      <c r="E115" s="332">
        <v>4</v>
      </c>
      <c r="F115" s="329">
        <v>3</v>
      </c>
    </row>
    <row r="116" spans="1:6" ht="15.75" x14ac:dyDescent="0.25">
      <c r="A116" s="292" t="s">
        <v>960</v>
      </c>
      <c r="B116" s="332">
        <v>7</v>
      </c>
      <c r="C116" s="332">
        <v>9</v>
      </c>
      <c r="D116" s="332">
        <v>2</v>
      </c>
      <c r="E116" s="332">
        <v>0</v>
      </c>
      <c r="F116" s="329">
        <v>3</v>
      </c>
    </row>
    <row r="117" spans="1:6" ht="15.75" x14ac:dyDescent="0.25">
      <c r="A117" s="292" t="s">
        <v>961</v>
      </c>
      <c r="B117" s="331">
        <v>0</v>
      </c>
      <c r="C117" s="331">
        <v>0</v>
      </c>
      <c r="D117" s="331">
        <v>0</v>
      </c>
      <c r="E117" s="332">
        <v>18</v>
      </c>
      <c r="F117" s="329">
        <v>118</v>
      </c>
    </row>
    <row r="118" spans="1:6" ht="16.5" thickBot="1" x14ac:dyDescent="0.3">
      <c r="A118" s="293" t="s">
        <v>962</v>
      </c>
      <c r="B118" s="333">
        <v>24</v>
      </c>
      <c r="C118" s="333">
        <v>46</v>
      </c>
      <c r="D118" s="333">
        <v>14</v>
      </c>
      <c r="E118" s="333">
        <v>6</v>
      </c>
      <c r="F118" s="330">
        <v>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89A4-2275-415A-90F0-DF74760D8821}">
  <dimension ref="A1:AE139"/>
  <sheetViews>
    <sheetView zoomScale="80" zoomScaleNormal="80" workbookViewId="0">
      <selection sqref="A1:D1"/>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style="191" customWidth="1"/>
    <col min="28" max="28" width="16.42578125" customWidth="1"/>
    <col min="29" max="29" width="20.5703125" customWidth="1"/>
    <col min="30" max="30" width="16" customWidth="1"/>
    <col min="31" max="31" width="16.42578125" style="191" customWidth="1"/>
  </cols>
  <sheetData>
    <row r="1" spans="1:31" s="11" customFormat="1" ht="26.25" x14ac:dyDescent="0.25">
      <c r="A1" s="390" t="s">
        <v>50</v>
      </c>
      <c r="B1" s="390"/>
      <c r="C1" s="390"/>
      <c r="D1" s="390"/>
      <c r="E1" s="17"/>
      <c r="F1" s="17"/>
      <c r="G1" s="17"/>
      <c r="H1" s="17"/>
      <c r="I1" s="17"/>
      <c r="J1" s="17"/>
      <c r="K1" s="17"/>
      <c r="L1" s="17"/>
      <c r="M1" s="17"/>
      <c r="N1" s="17"/>
      <c r="O1" s="17"/>
      <c r="P1" s="17"/>
      <c r="Q1" s="17"/>
      <c r="R1" s="17"/>
      <c r="S1" s="17"/>
      <c r="T1" s="17"/>
      <c r="U1" s="17"/>
      <c r="V1" s="17"/>
      <c r="W1" s="17"/>
      <c r="X1" s="17"/>
      <c r="Y1" s="17"/>
      <c r="Z1" s="17"/>
      <c r="AA1" s="218"/>
      <c r="AB1" s="17"/>
      <c r="AC1" s="17"/>
      <c r="AD1" s="17"/>
      <c r="AE1" s="218"/>
    </row>
    <row r="2" spans="1:31" s="11" customFormat="1" ht="74.25" customHeight="1" x14ac:dyDescent="0.25">
      <c r="A2" s="391" t="s">
        <v>51</v>
      </c>
      <c r="B2" s="391"/>
      <c r="C2" s="391"/>
      <c r="D2" s="391"/>
      <c r="E2" s="17"/>
      <c r="F2" s="17"/>
      <c r="G2" s="17"/>
      <c r="H2" s="17"/>
      <c r="I2" s="17"/>
      <c r="J2" s="17"/>
      <c r="K2" s="17"/>
      <c r="L2" s="17"/>
      <c r="M2" s="17"/>
      <c r="N2" s="17"/>
      <c r="O2" s="17"/>
      <c r="P2" s="17"/>
      <c r="Q2" s="17"/>
      <c r="R2" s="17"/>
      <c r="S2" s="17"/>
      <c r="T2" s="17"/>
      <c r="U2" s="17"/>
      <c r="V2" s="17"/>
      <c r="W2" s="17"/>
      <c r="X2" s="17"/>
      <c r="Y2" s="17"/>
      <c r="Z2" s="17"/>
      <c r="AA2" s="218"/>
      <c r="AB2" s="17"/>
      <c r="AC2" s="17"/>
      <c r="AD2" s="17"/>
      <c r="AE2" s="218"/>
    </row>
    <row r="3" spans="1:31" s="11" customFormat="1" ht="48.6" customHeight="1" x14ac:dyDescent="0.25">
      <c r="A3" s="389" t="s">
        <v>817</v>
      </c>
      <c r="B3" s="389"/>
      <c r="C3" s="389"/>
      <c r="D3" s="389"/>
      <c r="E3" s="389"/>
      <c r="F3" s="389"/>
      <c r="G3" s="389"/>
      <c r="H3" s="389"/>
      <c r="I3" s="389"/>
      <c r="J3" s="389"/>
      <c r="K3" s="389"/>
      <c r="L3" s="389"/>
      <c r="M3" s="389"/>
      <c r="N3" s="389"/>
      <c r="O3" s="389"/>
      <c r="P3" s="389"/>
      <c r="Q3" s="389"/>
      <c r="R3" s="389"/>
      <c r="S3" s="389"/>
      <c r="T3" s="389"/>
      <c r="U3" s="389"/>
      <c r="V3" s="389"/>
      <c r="W3" s="389"/>
      <c r="X3" s="389"/>
      <c r="Y3" s="389"/>
      <c r="Z3" s="389"/>
      <c r="AA3" s="389"/>
      <c r="AB3" s="389"/>
      <c r="AC3" s="389"/>
      <c r="AD3" s="389"/>
      <c r="AE3" s="389"/>
    </row>
    <row r="4" spans="1:31" s="8" customFormat="1" ht="30.75" customHeight="1" thickBot="1" x14ac:dyDescent="0.25">
      <c r="A4" s="467" t="s">
        <v>816</v>
      </c>
      <c r="B4" s="467"/>
      <c r="C4" s="467"/>
      <c r="D4" s="467"/>
      <c r="E4" s="467"/>
      <c r="F4" s="467"/>
      <c r="G4" s="467"/>
      <c r="H4" s="467"/>
      <c r="I4" s="467"/>
      <c r="J4" s="467"/>
      <c r="K4" s="467"/>
      <c r="L4" s="467"/>
      <c r="M4" s="467"/>
      <c r="N4" s="467"/>
      <c r="O4" s="467"/>
      <c r="P4" s="467"/>
      <c r="Q4" s="467"/>
      <c r="R4" s="467"/>
      <c r="S4" s="467"/>
      <c r="T4" s="467"/>
      <c r="U4" s="467"/>
      <c r="V4" s="467"/>
      <c r="W4" s="217"/>
      <c r="X4" s="217"/>
      <c r="Y4" s="217"/>
      <c r="Z4" s="217"/>
      <c r="AA4" s="216"/>
      <c r="AE4" s="216"/>
    </row>
    <row r="5" spans="1:31" s="199" customFormat="1" ht="36" customHeight="1" x14ac:dyDescent="0.2">
      <c r="A5" s="36" t="s">
        <v>156</v>
      </c>
      <c r="B5" s="12"/>
      <c r="C5" s="12"/>
      <c r="D5" s="12"/>
      <c r="E5" s="12"/>
      <c r="F5" s="12"/>
      <c r="G5" s="12"/>
      <c r="H5" s="12"/>
      <c r="I5" s="12" t="s">
        <v>157</v>
      </c>
      <c r="J5" s="464" t="s">
        <v>815</v>
      </c>
      <c r="K5" s="464"/>
      <c r="L5" s="464"/>
      <c r="M5" s="464"/>
      <c r="N5" s="465" t="s">
        <v>814</v>
      </c>
      <c r="O5" s="465"/>
      <c r="P5" s="465"/>
      <c r="Q5" s="465"/>
      <c r="R5" s="466" t="s">
        <v>813</v>
      </c>
      <c r="S5" s="466"/>
      <c r="T5" s="466"/>
      <c r="U5" s="466"/>
      <c r="V5" s="18" t="s">
        <v>812</v>
      </c>
      <c r="W5" s="466" t="s">
        <v>158</v>
      </c>
      <c r="X5" s="466"/>
      <c r="Y5" s="466"/>
      <c r="Z5" s="466"/>
      <c r="AA5" s="466"/>
      <c r="AB5" s="466"/>
      <c r="AC5" s="466"/>
      <c r="AD5" s="466"/>
      <c r="AE5" s="466"/>
    </row>
    <row r="6" spans="1:31" s="199" customFormat="1" ht="20.25" customHeight="1" x14ac:dyDescent="0.2">
      <c r="A6" s="37" t="s">
        <v>811</v>
      </c>
      <c r="B6" s="214"/>
      <c r="C6" s="214"/>
      <c r="D6" s="214"/>
      <c r="E6" s="214"/>
      <c r="F6" s="214"/>
      <c r="G6" s="214"/>
      <c r="H6" s="214"/>
      <c r="I6" s="215"/>
      <c r="J6" s="214"/>
      <c r="K6" s="214"/>
      <c r="L6" s="214"/>
      <c r="M6" s="214"/>
      <c r="N6" s="214"/>
      <c r="O6" s="214"/>
      <c r="P6" s="214"/>
      <c r="Q6" s="214"/>
      <c r="R6" s="184"/>
      <c r="S6" s="184"/>
      <c r="T6" s="184"/>
      <c r="U6" s="184"/>
      <c r="V6" s="18"/>
      <c r="W6" s="184"/>
      <c r="X6" s="184"/>
      <c r="Y6" s="184"/>
      <c r="Z6" s="184"/>
      <c r="AA6" s="213"/>
      <c r="AB6" s="184"/>
      <c r="AC6" s="184"/>
      <c r="AD6" s="184"/>
      <c r="AE6" s="213"/>
    </row>
    <row r="7" spans="1:31" s="199" customFormat="1" ht="48" customHeight="1" x14ac:dyDescent="0.25">
      <c r="A7" s="212" t="s">
        <v>159</v>
      </c>
      <c r="B7" s="201" t="s">
        <v>160</v>
      </c>
      <c r="C7" s="201" t="s">
        <v>161</v>
      </c>
      <c r="D7" s="201" t="s">
        <v>162</v>
      </c>
      <c r="E7" s="211" t="s">
        <v>163</v>
      </c>
      <c r="F7" s="201" t="s">
        <v>58</v>
      </c>
      <c r="G7" s="210" t="s">
        <v>164</v>
      </c>
      <c r="H7" s="209" t="s">
        <v>95</v>
      </c>
      <c r="I7" s="208" t="s">
        <v>810</v>
      </c>
      <c r="J7" s="204" t="s">
        <v>165</v>
      </c>
      <c r="K7" s="203" t="s">
        <v>166</v>
      </c>
      <c r="L7" s="206" t="s">
        <v>167</v>
      </c>
      <c r="M7" s="205" t="s">
        <v>168</v>
      </c>
      <c r="N7" s="204" t="s">
        <v>169</v>
      </c>
      <c r="O7" s="203" t="s">
        <v>170</v>
      </c>
      <c r="P7" s="206" t="s">
        <v>171</v>
      </c>
      <c r="Q7" s="207" t="s">
        <v>172</v>
      </c>
      <c r="R7" s="204" t="s">
        <v>173</v>
      </c>
      <c r="S7" s="203" t="s">
        <v>174</v>
      </c>
      <c r="T7" s="206" t="s">
        <v>175</v>
      </c>
      <c r="U7" s="205" t="s">
        <v>176</v>
      </c>
      <c r="V7" s="204" t="s">
        <v>177</v>
      </c>
      <c r="W7" s="203" t="s">
        <v>178</v>
      </c>
      <c r="X7" s="201" t="s">
        <v>179</v>
      </c>
      <c r="Y7" s="201" t="s">
        <v>93</v>
      </c>
      <c r="Z7" s="201" t="s">
        <v>180</v>
      </c>
      <c r="AA7" s="202" t="s">
        <v>89</v>
      </c>
      <c r="AB7" s="201" t="s">
        <v>181</v>
      </c>
      <c r="AC7" s="201" t="s">
        <v>103</v>
      </c>
      <c r="AD7" s="201" t="s">
        <v>182</v>
      </c>
      <c r="AE7" s="200" t="s">
        <v>107</v>
      </c>
    </row>
    <row r="8" spans="1:31" s="199" customFormat="1" ht="12.75" customHeight="1" x14ac:dyDescent="0.2">
      <c r="A8" s="13" t="s">
        <v>193</v>
      </c>
      <c r="B8" s="219" t="s">
        <v>194</v>
      </c>
      <c r="C8" s="13" t="s">
        <v>195</v>
      </c>
      <c r="D8" s="13" t="s">
        <v>196</v>
      </c>
      <c r="E8" s="13">
        <v>31815</v>
      </c>
      <c r="F8" s="13" t="s">
        <v>197</v>
      </c>
      <c r="G8" s="13" t="s">
        <v>187</v>
      </c>
      <c r="H8" s="13" t="s">
        <v>5</v>
      </c>
      <c r="I8" s="193">
        <v>41.954862263524703</v>
      </c>
      <c r="J8" s="14">
        <v>742.92248062014551</v>
      </c>
      <c r="K8" s="14">
        <v>99.666666666666501</v>
      </c>
      <c r="L8" s="14">
        <v>127.6279069767441</v>
      </c>
      <c r="M8" s="14">
        <v>177.23255813953503</v>
      </c>
      <c r="N8" s="14">
        <v>331.11627906976656</v>
      </c>
      <c r="O8" s="14">
        <v>443.41085271317883</v>
      </c>
      <c r="P8" s="14">
        <v>17.387596899224807</v>
      </c>
      <c r="Q8" s="14">
        <v>355.53488372092659</v>
      </c>
      <c r="R8" s="14">
        <v>184.63565891472871</v>
      </c>
      <c r="S8" s="14">
        <v>44.891472868217065</v>
      </c>
      <c r="T8" s="14">
        <v>38.534883720930225</v>
      </c>
      <c r="U8" s="14">
        <v>879.38759689920357</v>
      </c>
      <c r="V8" s="14">
        <v>606.01550387596535</v>
      </c>
      <c r="W8" s="15">
        <v>1600</v>
      </c>
      <c r="X8" s="13" t="s">
        <v>189</v>
      </c>
      <c r="Y8" s="16" t="s">
        <v>752</v>
      </c>
      <c r="Z8" s="13" t="s">
        <v>191</v>
      </c>
      <c r="AA8" s="337" t="s">
        <v>779</v>
      </c>
      <c r="AB8" s="13" t="s">
        <v>189</v>
      </c>
      <c r="AC8" s="16" t="s">
        <v>190</v>
      </c>
      <c r="AD8" s="16" t="s">
        <v>191</v>
      </c>
      <c r="AE8" s="192">
        <v>44098</v>
      </c>
    </row>
    <row r="9" spans="1:31" ht="15.75" x14ac:dyDescent="0.25">
      <c r="A9" s="13" t="s">
        <v>18</v>
      </c>
      <c r="B9" s="13" t="s">
        <v>198</v>
      </c>
      <c r="C9" s="13" t="s">
        <v>199</v>
      </c>
      <c r="D9" s="13" t="s">
        <v>200</v>
      </c>
      <c r="E9" s="13">
        <v>78061</v>
      </c>
      <c r="F9" s="13" t="s">
        <v>201</v>
      </c>
      <c r="G9" s="13" t="s">
        <v>202</v>
      </c>
      <c r="H9" s="13" t="s">
        <v>188</v>
      </c>
      <c r="I9" s="193">
        <v>30.566753926701601</v>
      </c>
      <c r="J9" s="14">
        <v>982.25581395344659</v>
      </c>
      <c r="K9" s="14">
        <v>37.062015503875955</v>
      </c>
      <c r="L9" s="14">
        <v>45.620155038759663</v>
      </c>
      <c r="M9" s="14">
        <v>42.116279069767423</v>
      </c>
      <c r="N9" s="14">
        <v>116.18604651162782</v>
      </c>
      <c r="O9" s="14">
        <v>990.86821705422085</v>
      </c>
      <c r="P9" s="335">
        <v>0</v>
      </c>
      <c r="Q9" s="335">
        <v>0</v>
      </c>
      <c r="R9" s="14">
        <v>40.59689922480618</v>
      </c>
      <c r="S9" s="14">
        <v>12.891472868217059</v>
      </c>
      <c r="T9" s="14">
        <v>22.077519379844965</v>
      </c>
      <c r="U9" s="14">
        <v>1031.4883720929788</v>
      </c>
      <c r="V9" s="14">
        <v>607.39534883719966</v>
      </c>
      <c r="W9" s="15">
        <v>1350</v>
      </c>
      <c r="X9" s="13" t="s">
        <v>189</v>
      </c>
      <c r="Y9" s="16" t="s">
        <v>752</v>
      </c>
      <c r="Z9" s="13" t="s">
        <v>191</v>
      </c>
      <c r="AA9" s="337" t="s">
        <v>809</v>
      </c>
      <c r="AB9" s="13" t="s">
        <v>189</v>
      </c>
      <c r="AC9" s="16" t="s">
        <v>190</v>
      </c>
      <c r="AD9" s="16" t="s">
        <v>191</v>
      </c>
      <c r="AE9" s="192">
        <v>43888</v>
      </c>
    </row>
    <row r="10" spans="1:31" ht="15.75" x14ac:dyDescent="0.25">
      <c r="A10" s="13" t="s">
        <v>297</v>
      </c>
      <c r="B10" s="13" t="s">
        <v>214</v>
      </c>
      <c r="C10" s="13" t="s">
        <v>34</v>
      </c>
      <c r="D10" s="13" t="s">
        <v>215</v>
      </c>
      <c r="E10" s="13">
        <v>85131</v>
      </c>
      <c r="F10" s="13" t="s">
        <v>216</v>
      </c>
      <c r="G10" s="13" t="s">
        <v>187</v>
      </c>
      <c r="H10" s="13" t="s">
        <v>5</v>
      </c>
      <c r="I10" s="193">
        <v>26.822364076601399</v>
      </c>
      <c r="J10" s="14">
        <v>857.10852713173813</v>
      </c>
      <c r="K10" s="14">
        <v>20.379844961240309</v>
      </c>
      <c r="L10" s="14">
        <v>18.038759689922472</v>
      </c>
      <c r="M10" s="14">
        <v>29.062015503875966</v>
      </c>
      <c r="N10" s="14">
        <v>50.527131782945659</v>
      </c>
      <c r="O10" s="14">
        <v>874.06201550383003</v>
      </c>
      <c r="P10" s="335">
        <v>0</v>
      </c>
      <c r="Q10" s="335">
        <v>0</v>
      </c>
      <c r="R10" s="14">
        <v>2.2015503875968996</v>
      </c>
      <c r="S10" s="14">
        <v>0.69767441860465129</v>
      </c>
      <c r="T10" s="14">
        <v>1.3565891472868217</v>
      </c>
      <c r="U10" s="14">
        <v>920.33333333328289</v>
      </c>
      <c r="V10" s="14">
        <v>305.03875968992031</v>
      </c>
      <c r="W10" s="15">
        <v>1800</v>
      </c>
      <c r="X10" s="13" t="s">
        <v>213</v>
      </c>
      <c r="Y10" s="16"/>
      <c r="Z10" s="13"/>
      <c r="AA10" s="337" t="s">
        <v>298</v>
      </c>
      <c r="AB10" s="13" t="s">
        <v>213</v>
      </c>
      <c r="AC10" s="16"/>
      <c r="AD10" s="16"/>
      <c r="AE10" s="192"/>
    </row>
    <row r="11" spans="1:31" ht="15.75" x14ac:dyDescent="0.25">
      <c r="A11" s="13" t="s">
        <v>27</v>
      </c>
      <c r="B11" s="13" t="s">
        <v>222</v>
      </c>
      <c r="C11" s="13" t="s">
        <v>223</v>
      </c>
      <c r="D11" s="13" t="s">
        <v>224</v>
      </c>
      <c r="E11" s="13">
        <v>39120</v>
      </c>
      <c r="F11" s="13" t="s">
        <v>211</v>
      </c>
      <c r="G11" s="13" t="s">
        <v>187</v>
      </c>
      <c r="H11" s="13" t="s">
        <v>188</v>
      </c>
      <c r="I11" s="193">
        <v>31.255939849624099</v>
      </c>
      <c r="J11" s="14">
        <v>830.70542635657716</v>
      </c>
      <c r="K11" s="14">
        <v>24.310077519379856</v>
      </c>
      <c r="L11" s="335">
        <v>0</v>
      </c>
      <c r="M11" s="335">
        <v>0</v>
      </c>
      <c r="N11" s="14">
        <v>6.6124031007751958</v>
      </c>
      <c r="O11" s="14">
        <v>848.7131782945612</v>
      </c>
      <c r="P11" s="335">
        <v>0</v>
      </c>
      <c r="Q11" s="335">
        <v>0</v>
      </c>
      <c r="R11" s="14">
        <v>0.5968992248062015</v>
      </c>
      <c r="S11" s="335">
        <v>0</v>
      </c>
      <c r="T11" s="14">
        <v>1.5348837209302326</v>
      </c>
      <c r="U11" s="14">
        <v>852.89147286820514</v>
      </c>
      <c r="V11" s="14">
        <v>491.44961240309993</v>
      </c>
      <c r="W11" s="15">
        <v>1100</v>
      </c>
      <c r="X11" s="13" t="s">
        <v>189</v>
      </c>
      <c r="Y11" s="16" t="s">
        <v>752</v>
      </c>
      <c r="Z11" s="13" t="s">
        <v>191</v>
      </c>
      <c r="AA11" s="337" t="s">
        <v>808</v>
      </c>
      <c r="AB11" s="13" t="s">
        <v>189</v>
      </c>
      <c r="AC11" s="16" t="s">
        <v>752</v>
      </c>
      <c r="AD11" s="16" t="s">
        <v>191</v>
      </c>
      <c r="AE11" s="192">
        <v>44168</v>
      </c>
    </row>
    <row r="12" spans="1:31" ht="15.75" x14ac:dyDescent="0.25">
      <c r="A12" s="13" t="s">
        <v>15</v>
      </c>
      <c r="B12" s="13" t="s">
        <v>214</v>
      </c>
      <c r="C12" s="13" t="s">
        <v>34</v>
      </c>
      <c r="D12" s="13" t="s">
        <v>215</v>
      </c>
      <c r="E12" s="13">
        <v>85131</v>
      </c>
      <c r="F12" s="13" t="s">
        <v>216</v>
      </c>
      <c r="G12" s="13" t="s">
        <v>187</v>
      </c>
      <c r="H12" s="13" t="s">
        <v>5</v>
      </c>
      <c r="I12" s="193">
        <v>25.509193429762199</v>
      </c>
      <c r="J12" s="14">
        <v>791.2325581395072</v>
      </c>
      <c r="K12" s="14">
        <v>13.000000000000005</v>
      </c>
      <c r="L12" s="14">
        <v>6.5426356589147305</v>
      </c>
      <c r="M12" s="14">
        <v>9.6666666666666696</v>
      </c>
      <c r="N12" s="14">
        <v>26.612403100775182</v>
      </c>
      <c r="O12" s="14">
        <v>793.82945736431373</v>
      </c>
      <c r="P12" s="335">
        <v>0</v>
      </c>
      <c r="Q12" s="335">
        <v>0</v>
      </c>
      <c r="R12" s="14">
        <v>2.4651162790697674</v>
      </c>
      <c r="S12" s="14">
        <v>2.7751937984496129</v>
      </c>
      <c r="T12" s="14">
        <v>4.9147286821705425</v>
      </c>
      <c r="U12" s="14">
        <v>810.28682170539855</v>
      </c>
      <c r="V12" s="14">
        <v>241.80620155038798</v>
      </c>
      <c r="W12" s="15"/>
      <c r="X12" s="13" t="s">
        <v>189</v>
      </c>
      <c r="Y12" s="16" t="s">
        <v>752</v>
      </c>
      <c r="Z12" s="13" t="s">
        <v>191</v>
      </c>
      <c r="AA12" s="337" t="s">
        <v>768</v>
      </c>
      <c r="AB12" s="13" t="s">
        <v>189</v>
      </c>
      <c r="AC12" s="16" t="s">
        <v>752</v>
      </c>
      <c r="AD12" s="16" t="s">
        <v>191</v>
      </c>
      <c r="AE12" s="192">
        <v>44140</v>
      </c>
    </row>
    <row r="13" spans="1:31" ht="15.75" x14ac:dyDescent="0.25">
      <c r="A13" s="13" t="s">
        <v>225</v>
      </c>
      <c r="B13" s="13" t="s">
        <v>226</v>
      </c>
      <c r="C13" s="13" t="s">
        <v>227</v>
      </c>
      <c r="D13" s="13" t="s">
        <v>185</v>
      </c>
      <c r="E13" s="13">
        <v>92154</v>
      </c>
      <c r="F13" s="13" t="s">
        <v>228</v>
      </c>
      <c r="G13" s="13" t="s">
        <v>202</v>
      </c>
      <c r="H13" s="13" t="s">
        <v>188</v>
      </c>
      <c r="I13" s="193">
        <v>65.017832647462299</v>
      </c>
      <c r="J13" s="14">
        <v>686.25581395349082</v>
      </c>
      <c r="K13" s="14">
        <v>15.643410852713181</v>
      </c>
      <c r="L13" s="14">
        <v>17.914728682170544</v>
      </c>
      <c r="M13" s="14">
        <v>49.480620155038757</v>
      </c>
      <c r="N13" s="14">
        <v>77.75968992248059</v>
      </c>
      <c r="O13" s="14">
        <v>612.44961240310204</v>
      </c>
      <c r="P13" s="14">
        <v>6.9457364341085279</v>
      </c>
      <c r="Q13" s="14">
        <v>72.139534883720913</v>
      </c>
      <c r="R13" s="14">
        <v>61.635658914728658</v>
      </c>
      <c r="S13" s="14">
        <v>8.8294573643410867</v>
      </c>
      <c r="T13" s="14">
        <v>7.5193798449612403</v>
      </c>
      <c r="U13" s="14">
        <v>691.31007751938239</v>
      </c>
      <c r="V13" s="14">
        <v>354.3643410852705</v>
      </c>
      <c r="W13" s="15">
        <v>750</v>
      </c>
      <c r="X13" s="13" t="s">
        <v>189</v>
      </c>
      <c r="Y13" s="16" t="s">
        <v>752</v>
      </c>
      <c r="Z13" s="13"/>
      <c r="AA13" s="337" t="s">
        <v>806</v>
      </c>
      <c r="AB13" s="13" t="s">
        <v>189</v>
      </c>
      <c r="AC13" s="16" t="s">
        <v>752</v>
      </c>
      <c r="AD13" s="16" t="s">
        <v>191</v>
      </c>
      <c r="AE13" s="192">
        <v>44230</v>
      </c>
    </row>
    <row r="14" spans="1:31" ht="15.75" x14ac:dyDescent="0.25">
      <c r="A14" s="13" t="s">
        <v>207</v>
      </c>
      <c r="B14" s="13" t="s">
        <v>208</v>
      </c>
      <c r="C14" s="13" t="s">
        <v>209</v>
      </c>
      <c r="D14" s="13" t="s">
        <v>210</v>
      </c>
      <c r="E14" s="13">
        <v>71483</v>
      </c>
      <c r="F14" s="13" t="s">
        <v>211</v>
      </c>
      <c r="G14" s="13" t="s">
        <v>187</v>
      </c>
      <c r="H14" s="13" t="s">
        <v>5</v>
      </c>
      <c r="I14" s="193">
        <v>48.699765441751403</v>
      </c>
      <c r="J14" s="14">
        <v>735.04651162789366</v>
      </c>
      <c r="K14" s="14">
        <v>6.9922480620155048</v>
      </c>
      <c r="L14" s="14">
        <v>10.186046511627913</v>
      </c>
      <c r="M14" s="14">
        <v>16.899224806201548</v>
      </c>
      <c r="N14" s="14">
        <v>38.5193798449612</v>
      </c>
      <c r="O14" s="14">
        <v>730.60465116277703</v>
      </c>
      <c r="P14" s="335">
        <v>0</v>
      </c>
      <c r="Q14" s="335">
        <v>0</v>
      </c>
      <c r="R14" s="14">
        <v>21.899224806201548</v>
      </c>
      <c r="S14" s="14">
        <v>8.6046511627907005</v>
      </c>
      <c r="T14" s="14">
        <v>7.5736434108527133</v>
      </c>
      <c r="U14" s="14">
        <v>731.04651162789321</v>
      </c>
      <c r="V14" s="14">
        <v>541.37984496123568</v>
      </c>
      <c r="W14" s="15">
        <v>946</v>
      </c>
      <c r="X14" s="13" t="s">
        <v>189</v>
      </c>
      <c r="Y14" s="16" t="s">
        <v>752</v>
      </c>
      <c r="Z14" s="13" t="s">
        <v>191</v>
      </c>
      <c r="AA14" s="337" t="s">
        <v>765</v>
      </c>
      <c r="AB14" s="13" t="s">
        <v>189</v>
      </c>
      <c r="AC14" s="16" t="s">
        <v>752</v>
      </c>
      <c r="AD14" s="16" t="s">
        <v>191</v>
      </c>
      <c r="AE14" s="192">
        <v>44127</v>
      </c>
    </row>
    <row r="15" spans="1:31" ht="15.75" x14ac:dyDescent="0.25">
      <c r="A15" s="13" t="s">
        <v>220</v>
      </c>
      <c r="B15" s="13" t="s">
        <v>221</v>
      </c>
      <c r="C15" s="13" t="s">
        <v>34</v>
      </c>
      <c r="D15" s="13" t="s">
        <v>215</v>
      </c>
      <c r="E15" s="13">
        <v>85131</v>
      </c>
      <c r="F15" s="13" t="s">
        <v>216</v>
      </c>
      <c r="G15" s="13" t="s">
        <v>187</v>
      </c>
      <c r="H15" s="13" t="s">
        <v>188</v>
      </c>
      <c r="I15" s="193">
        <v>17.6052790650816</v>
      </c>
      <c r="J15" s="14">
        <v>699.17054263561715</v>
      </c>
      <c r="K15" s="14">
        <v>20.798449612403061</v>
      </c>
      <c r="L15" s="14">
        <v>17.22480620155039</v>
      </c>
      <c r="M15" s="14">
        <v>17.68217054263566</v>
      </c>
      <c r="N15" s="14">
        <v>30.720930232558125</v>
      </c>
      <c r="O15" s="14">
        <v>312.03100775193047</v>
      </c>
      <c r="P15" s="14">
        <v>10.868217054263569</v>
      </c>
      <c r="Q15" s="14">
        <v>401.25581395346927</v>
      </c>
      <c r="R15" s="14">
        <v>28.635658914728683</v>
      </c>
      <c r="S15" s="14">
        <v>4.5736434108527133</v>
      </c>
      <c r="T15" s="14">
        <v>5.1627906976744189</v>
      </c>
      <c r="U15" s="14">
        <v>716.50387596894939</v>
      </c>
      <c r="V15" s="14">
        <v>217.09302325580882</v>
      </c>
      <c r="W15" s="15"/>
      <c r="X15" s="13" t="s">
        <v>189</v>
      </c>
      <c r="Y15" s="16" t="s">
        <v>752</v>
      </c>
      <c r="Z15" s="13" t="s">
        <v>191</v>
      </c>
      <c r="AA15" s="337" t="s">
        <v>807</v>
      </c>
      <c r="AB15" s="13" t="s">
        <v>189</v>
      </c>
      <c r="AC15" s="16" t="s">
        <v>190</v>
      </c>
      <c r="AD15" s="16" t="s">
        <v>191</v>
      </c>
      <c r="AE15" s="192">
        <v>43867</v>
      </c>
    </row>
    <row r="16" spans="1:31" ht="15.75" x14ac:dyDescent="0.25">
      <c r="A16" s="13" t="s">
        <v>285</v>
      </c>
      <c r="B16" s="13" t="s">
        <v>286</v>
      </c>
      <c r="C16" s="13" t="s">
        <v>42</v>
      </c>
      <c r="D16" s="13" t="s">
        <v>287</v>
      </c>
      <c r="E16" s="13">
        <v>80010</v>
      </c>
      <c r="F16" s="13" t="s">
        <v>288</v>
      </c>
      <c r="G16" s="13" t="s">
        <v>202</v>
      </c>
      <c r="H16" s="13" t="s">
        <v>188</v>
      </c>
      <c r="I16" s="193">
        <v>41.1410006497726</v>
      </c>
      <c r="J16" s="14">
        <v>390.27131782945884</v>
      </c>
      <c r="K16" s="14">
        <v>28.325581395348813</v>
      </c>
      <c r="L16" s="14">
        <v>53.596899224806172</v>
      </c>
      <c r="M16" s="14">
        <v>74.054263565891418</v>
      </c>
      <c r="N16" s="14">
        <v>127.03100775193789</v>
      </c>
      <c r="O16" s="14">
        <v>380.91472868217124</v>
      </c>
      <c r="P16" s="14">
        <v>16.062015503875966</v>
      </c>
      <c r="Q16" s="14">
        <v>22.240310077519336</v>
      </c>
      <c r="R16" s="14">
        <v>102.16279069767425</v>
      </c>
      <c r="S16" s="14">
        <v>18.000000000000004</v>
      </c>
      <c r="T16" s="14">
        <v>10.403100775193803</v>
      </c>
      <c r="U16" s="14">
        <v>415.68217054263624</v>
      </c>
      <c r="V16" s="14">
        <v>253.58139534883693</v>
      </c>
      <c r="W16" s="15">
        <v>600</v>
      </c>
      <c r="X16" s="13" t="s">
        <v>189</v>
      </c>
      <c r="Y16" s="16" t="s">
        <v>752</v>
      </c>
      <c r="Z16" s="13" t="s">
        <v>191</v>
      </c>
      <c r="AA16" s="337" t="s">
        <v>750</v>
      </c>
      <c r="AB16" s="13" t="s">
        <v>189</v>
      </c>
      <c r="AC16" s="16" t="s">
        <v>752</v>
      </c>
      <c r="AD16" s="16" t="s">
        <v>191</v>
      </c>
      <c r="AE16" s="192">
        <v>44223</v>
      </c>
    </row>
    <row r="17" spans="1:31" ht="15.75" x14ac:dyDescent="0.25">
      <c r="A17" s="13" t="s">
        <v>239</v>
      </c>
      <c r="B17" s="13" t="s">
        <v>240</v>
      </c>
      <c r="C17" s="13" t="s">
        <v>241</v>
      </c>
      <c r="D17" s="13" t="s">
        <v>242</v>
      </c>
      <c r="E17" s="13">
        <v>88081</v>
      </c>
      <c r="F17" s="13" t="s">
        <v>243</v>
      </c>
      <c r="G17" s="13" t="s">
        <v>187</v>
      </c>
      <c r="H17" s="13" t="s">
        <v>5</v>
      </c>
      <c r="I17" s="193">
        <v>27.413097199340999</v>
      </c>
      <c r="J17" s="14">
        <v>421.61240310076892</v>
      </c>
      <c r="K17" s="14">
        <v>99.813953488371965</v>
      </c>
      <c r="L17" s="14">
        <v>10.658914728682177</v>
      </c>
      <c r="M17" s="14">
        <v>2.2170542635658914</v>
      </c>
      <c r="N17" s="14">
        <v>30.457364341085217</v>
      </c>
      <c r="O17" s="14">
        <v>503.84496124030375</v>
      </c>
      <c r="P17" s="335">
        <v>0</v>
      </c>
      <c r="Q17" s="335">
        <v>0</v>
      </c>
      <c r="R17" s="14">
        <v>2.6744186046511627</v>
      </c>
      <c r="S17" s="14">
        <v>2.4573643410852712</v>
      </c>
      <c r="T17" s="14">
        <v>16.100775193798462</v>
      </c>
      <c r="U17" s="14">
        <v>513.06976744185431</v>
      </c>
      <c r="V17" s="14">
        <v>101.06976744186036</v>
      </c>
      <c r="W17" s="15">
        <v>500</v>
      </c>
      <c r="X17" s="13" t="s">
        <v>189</v>
      </c>
      <c r="Y17" s="16" t="s">
        <v>752</v>
      </c>
      <c r="Z17" s="13" t="s">
        <v>191</v>
      </c>
      <c r="AA17" s="337" t="s">
        <v>806</v>
      </c>
      <c r="AB17" s="13" t="s">
        <v>189</v>
      </c>
      <c r="AC17" s="16" t="s">
        <v>752</v>
      </c>
      <c r="AD17" s="16" t="s">
        <v>191</v>
      </c>
      <c r="AE17" s="192">
        <v>44225</v>
      </c>
    </row>
    <row r="18" spans="1:31" ht="15.75" x14ac:dyDescent="0.25">
      <c r="A18" s="13" t="s">
        <v>203</v>
      </c>
      <c r="B18" s="13" t="s">
        <v>839</v>
      </c>
      <c r="C18" s="13" t="s">
        <v>204</v>
      </c>
      <c r="D18" s="13" t="s">
        <v>200</v>
      </c>
      <c r="E18" s="13">
        <v>78017</v>
      </c>
      <c r="F18" s="13" t="s">
        <v>201</v>
      </c>
      <c r="G18" s="13" t="s">
        <v>205</v>
      </c>
      <c r="H18" s="13" t="s">
        <v>188</v>
      </c>
      <c r="I18" s="193">
        <v>7.7845617658448401</v>
      </c>
      <c r="J18" s="14">
        <v>519.20930232553894</v>
      </c>
      <c r="K18" s="14">
        <v>10.56589147286823</v>
      </c>
      <c r="L18" s="335">
        <v>0</v>
      </c>
      <c r="M18" s="335">
        <v>0</v>
      </c>
      <c r="N18" s="335">
        <v>0</v>
      </c>
      <c r="O18" s="14">
        <v>94.751937984494987</v>
      </c>
      <c r="P18" s="14">
        <v>0.56589147286821706</v>
      </c>
      <c r="Q18" s="14">
        <v>434.44961240308294</v>
      </c>
      <c r="R18" s="335">
        <v>0</v>
      </c>
      <c r="S18" s="335">
        <v>0</v>
      </c>
      <c r="T18" s="335">
        <v>0</v>
      </c>
      <c r="U18" s="14">
        <v>529.20155038755229</v>
      </c>
      <c r="V18" s="14">
        <v>73.612403100774998</v>
      </c>
      <c r="W18" s="15">
        <v>2400</v>
      </c>
      <c r="X18" s="13" t="s">
        <v>189</v>
      </c>
      <c r="Y18" s="16" t="s">
        <v>206</v>
      </c>
      <c r="Z18" s="13"/>
      <c r="AA18" s="337" t="s">
        <v>769</v>
      </c>
      <c r="AB18" s="13" t="s">
        <v>189</v>
      </c>
      <c r="AC18" s="16" t="s">
        <v>206</v>
      </c>
      <c r="AD18" s="16"/>
      <c r="AE18" s="192">
        <v>44427</v>
      </c>
    </row>
    <row r="19" spans="1:31" ht="15.75" x14ac:dyDescent="0.25">
      <c r="A19" s="13" t="s">
        <v>805</v>
      </c>
      <c r="B19" s="13" t="s">
        <v>838</v>
      </c>
      <c r="C19" s="13" t="s">
        <v>289</v>
      </c>
      <c r="D19" s="13" t="s">
        <v>196</v>
      </c>
      <c r="E19" s="13">
        <v>31537</v>
      </c>
      <c r="F19" s="13" t="s">
        <v>197</v>
      </c>
      <c r="G19" s="13" t="s">
        <v>187</v>
      </c>
      <c r="H19" s="13" t="s">
        <v>5</v>
      </c>
      <c r="I19" s="193">
        <v>36.9339573582943</v>
      </c>
      <c r="J19" s="14">
        <v>467.91472868216931</v>
      </c>
      <c r="K19" s="14">
        <v>23.689922480619934</v>
      </c>
      <c r="L19" s="14">
        <v>17.372093023255825</v>
      </c>
      <c r="M19" s="14">
        <v>19.759689922480614</v>
      </c>
      <c r="N19" s="14">
        <v>50.155038759689766</v>
      </c>
      <c r="O19" s="14">
        <v>478.58139534883475</v>
      </c>
      <c r="P19" s="335">
        <v>0</v>
      </c>
      <c r="Q19" s="335">
        <v>0</v>
      </c>
      <c r="R19" s="14">
        <v>11.930232558139544</v>
      </c>
      <c r="S19" s="14">
        <v>10.0077519379845</v>
      </c>
      <c r="T19" s="14">
        <v>4.9612403100775193</v>
      </c>
      <c r="U19" s="14">
        <v>501.83720930232244</v>
      </c>
      <c r="V19" s="14">
        <v>314.53488372093159</v>
      </c>
      <c r="W19" s="15">
        <v>544</v>
      </c>
      <c r="X19" s="13" t="s">
        <v>213</v>
      </c>
      <c r="Y19" s="16"/>
      <c r="Z19" s="13"/>
      <c r="AA19" s="337" t="s">
        <v>298</v>
      </c>
      <c r="AB19" s="13" t="s">
        <v>213</v>
      </c>
      <c r="AC19" s="16"/>
      <c r="AD19" s="16"/>
      <c r="AE19" s="192"/>
    </row>
    <row r="20" spans="1:31" ht="15.75" x14ac:dyDescent="0.25">
      <c r="A20" s="13" t="s">
        <v>268</v>
      </c>
      <c r="B20" s="13" t="s">
        <v>269</v>
      </c>
      <c r="C20" s="13" t="s">
        <v>270</v>
      </c>
      <c r="D20" s="13" t="s">
        <v>185</v>
      </c>
      <c r="E20" s="13">
        <v>92231</v>
      </c>
      <c r="F20" s="13" t="s">
        <v>228</v>
      </c>
      <c r="G20" s="13" t="s">
        <v>202</v>
      </c>
      <c r="H20" s="13" t="s">
        <v>188</v>
      </c>
      <c r="I20" s="193">
        <v>65.489795918367307</v>
      </c>
      <c r="J20" s="14">
        <v>494.79069767441752</v>
      </c>
      <c r="K20" s="14">
        <v>0.95348837209302317</v>
      </c>
      <c r="L20" s="14">
        <v>8.4651162790697683</v>
      </c>
      <c r="M20" s="14">
        <v>22.248062015503869</v>
      </c>
      <c r="N20" s="14">
        <v>35.062015503875969</v>
      </c>
      <c r="O20" s="14">
        <v>435.69767441860341</v>
      </c>
      <c r="P20" s="335">
        <v>0</v>
      </c>
      <c r="Q20" s="14">
        <v>55.697674418604635</v>
      </c>
      <c r="R20" s="14">
        <v>30.813953488372082</v>
      </c>
      <c r="S20" s="14">
        <v>2.4496124031007751</v>
      </c>
      <c r="T20" s="335">
        <v>0</v>
      </c>
      <c r="U20" s="14">
        <v>492.92248062015398</v>
      </c>
      <c r="V20" s="14">
        <v>230.39534883720884</v>
      </c>
      <c r="W20" s="15">
        <v>640</v>
      </c>
      <c r="X20" s="13" t="s">
        <v>189</v>
      </c>
      <c r="Y20" s="16" t="s">
        <v>752</v>
      </c>
      <c r="Z20" s="13" t="s">
        <v>191</v>
      </c>
      <c r="AA20" s="337" t="s">
        <v>804</v>
      </c>
      <c r="AB20" s="13" t="s">
        <v>189</v>
      </c>
      <c r="AC20" s="16" t="s">
        <v>752</v>
      </c>
      <c r="AD20" s="16" t="s">
        <v>191</v>
      </c>
      <c r="AE20" s="192">
        <v>44209</v>
      </c>
    </row>
    <row r="21" spans="1:31" ht="15.75" x14ac:dyDescent="0.25">
      <c r="A21" s="13" t="s">
        <v>217</v>
      </c>
      <c r="B21" s="13" t="s">
        <v>218</v>
      </c>
      <c r="C21" s="13" t="s">
        <v>219</v>
      </c>
      <c r="D21" s="13" t="s">
        <v>210</v>
      </c>
      <c r="E21" s="13">
        <v>71342</v>
      </c>
      <c r="F21" s="13" t="s">
        <v>211</v>
      </c>
      <c r="G21" s="13" t="s">
        <v>187</v>
      </c>
      <c r="H21" s="13" t="s">
        <v>188</v>
      </c>
      <c r="I21" s="193">
        <v>40.044370860927202</v>
      </c>
      <c r="J21" s="14">
        <v>231.62790697674387</v>
      </c>
      <c r="K21" s="14">
        <v>58.914728682170505</v>
      </c>
      <c r="L21" s="14">
        <v>119.15503875968975</v>
      </c>
      <c r="M21" s="14">
        <v>42.9612403100775</v>
      </c>
      <c r="N21" s="14">
        <v>140.72093023255789</v>
      </c>
      <c r="O21" s="14">
        <v>239.96124031007705</v>
      </c>
      <c r="P21" s="14">
        <v>35.124031007751931</v>
      </c>
      <c r="Q21" s="14">
        <v>36.852713178294543</v>
      </c>
      <c r="R21" s="14">
        <v>125.88372093023247</v>
      </c>
      <c r="S21" s="14">
        <v>21.744186046511626</v>
      </c>
      <c r="T21" s="14">
        <v>19.837209302325583</v>
      </c>
      <c r="U21" s="14">
        <v>285.19379844960918</v>
      </c>
      <c r="V21" s="14">
        <v>334.2480620155028</v>
      </c>
      <c r="W21" s="15">
        <v>1170</v>
      </c>
      <c r="X21" s="13" t="s">
        <v>189</v>
      </c>
      <c r="Y21" s="16" t="s">
        <v>752</v>
      </c>
      <c r="Z21" s="13" t="s">
        <v>191</v>
      </c>
      <c r="AA21" s="337" t="s">
        <v>764</v>
      </c>
      <c r="AB21" s="13" t="s">
        <v>189</v>
      </c>
      <c r="AC21" s="16" t="s">
        <v>190</v>
      </c>
      <c r="AD21" s="16" t="s">
        <v>191</v>
      </c>
      <c r="AE21" s="192">
        <v>44111</v>
      </c>
    </row>
    <row r="22" spans="1:31" ht="15.75" x14ac:dyDescent="0.25">
      <c r="A22" s="13" t="s">
        <v>235</v>
      </c>
      <c r="B22" s="13" t="s">
        <v>236</v>
      </c>
      <c r="C22" s="13" t="s">
        <v>237</v>
      </c>
      <c r="D22" s="13" t="s">
        <v>200</v>
      </c>
      <c r="E22" s="13">
        <v>78566</v>
      </c>
      <c r="F22" s="13" t="s">
        <v>720</v>
      </c>
      <c r="G22" s="13" t="s">
        <v>238</v>
      </c>
      <c r="H22" s="13" t="s">
        <v>188</v>
      </c>
      <c r="I22" s="193">
        <v>4.6995369914294196</v>
      </c>
      <c r="J22" s="14">
        <v>407.24806201548932</v>
      </c>
      <c r="K22" s="14">
        <v>14.767441860465132</v>
      </c>
      <c r="L22" s="335">
        <v>0</v>
      </c>
      <c r="M22" s="14">
        <v>5.6511627906976756</v>
      </c>
      <c r="N22" s="14">
        <v>43.542635658914442</v>
      </c>
      <c r="O22" s="14">
        <v>384.3178294573508</v>
      </c>
      <c r="P22" s="335">
        <v>0</v>
      </c>
      <c r="Q22" s="335">
        <v>0</v>
      </c>
      <c r="R22" s="14">
        <v>8.8682170542635692</v>
      </c>
      <c r="S22" s="14">
        <v>4.2248062015503889</v>
      </c>
      <c r="T22" s="14">
        <v>12.6201550387597</v>
      </c>
      <c r="U22" s="14">
        <v>402.31782945734977</v>
      </c>
      <c r="V22" s="14">
        <v>289.47286821704876</v>
      </c>
      <c r="W22" s="15">
        <v>800</v>
      </c>
      <c r="X22" s="13" t="s">
        <v>189</v>
      </c>
      <c r="Y22" s="16" t="s">
        <v>752</v>
      </c>
      <c r="Z22" s="13" t="s">
        <v>191</v>
      </c>
      <c r="AA22" s="337" t="s">
        <v>804</v>
      </c>
      <c r="AB22" s="13" t="s">
        <v>189</v>
      </c>
      <c r="AC22" s="16" t="s">
        <v>752</v>
      </c>
      <c r="AD22" s="16" t="s">
        <v>191</v>
      </c>
      <c r="AE22" s="192">
        <v>44223</v>
      </c>
    </row>
    <row r="23" spans="1:31" ht="15.75" x14ac:dyDescent="0.25">
      <c r="A23" s="13" t="s">
        <v>248</v>
      </c>
      <c r="B23" s="13" t="s">
        <v>249</v>
      </c>
      <c r="C23" s="13" t="s">
        <v>250</v>
      </c>
      <c r="D23" s="13" t="s">
        <v>210</v>
      </c>
      <c r="E23" s="13">
        <v>71202</v>
      </c>
      <c r="F23" s="13" t="s">
        <v>211</v>
      </c>
      <c r="G23" s="13" t="s">
        <v>187</v>
      </c>
      <c r="H23" s="13" t="s">
        <v>5</v>
      </c>
      <c r="I23" s="193">
        <v>52.618705035971203</v>
      </c>
      <c r="J23" s="14">
        <v>397.68992248062125</v>
      </c>
      <c r="K23" s="14">
        <v>25.798449612403044</v>
      </c>
      <c r="L23" s="14">
        <v>3.0775193798449614</v>
      </c>
      <c r="M23" s="14">
        <v>0.68992248062015504</v>
      </c>
      <c r="N23" s="14">
        <v>12.062015503875967</v>
      </c>
      <c r="O23" s="14">
        <v>303.4651162790708</v>
      </c>
      <c r="P23" s="14">
        <v>2.5116279069767442</v>
      </c>
      <c r="Q23" s="14">
        <v>109.2170542635657</v>
      </c>
      <c r="R23" s="14">
        <v>3.6201550387596901</v>
      </c>
      <c r="S23" s="14">
        <v>3.4961240310077524</v>
      </c>
      <c r="T23" s="14">
        <v>5.7829457364341081</v>
      </c>
      <c r="U23" s="14">
        <v>414.35658914728771</v>
      </c>
      <c r="V23" s="14">
        <v>207.18604651162815</v>
      </c>
      <c r="W23" s="15">
        <v>677</v>
      </c>
      <c r="X23" s="13" t="s">
        <v>189</v>
      </c>
      <c r="Y23" s="16" t="s">
        <v>752</v>
      </c>
      <c r="Z23" s="13" t="s">
        <v>191</v>
      </c>
      <c r="AA23" s="337" t="s">
        <v>764</v>
      </c>
      <c r="AB23" s="13" t="s">
        <v>189</v>
      </c>
      <c r="AC23" s="16" t="s">
        <v>752</v>
      </c>
      <c r="AD23" s="16" t="s">
        <v>191</v>
      </c>
      <c r="AE23" s="192">
        <v>44125</v>
      </c>
    </row>
    <row r="24" spans="1:31" ht="15.75" x14ac:dyDescent="0.25">
      <c r="A24" s="13" t="s">
        <v>257</v>
      </c>
      <c r="B24" s="13" t="s">
        <v>258</v>
      </c>
      <c r="C24" s="13" t="s">
        <v>259</v>
      </c>
      <c r="D24" s="13" t="s">
        <v>200</v>
      </c>
      <c r="E24" s="13">
        <v>79925</v>
      </c>
      <c r="F24" s="13" t="s">
        <v>243</v>
      </c>
      <c r="G24" s="13" t="s">
        <v>238</v>
      </c>
      <c r="H24" s="13" t="s">
        <v>188</v>
      </c>
      <c r="I24" s="193">
        <v>15.5933450087566</v>
      </c>
      <c r="J24" s="14">
        <v>324.69767441860103</v>
      </c>
      <c r="K24" s="14">
        <v>24.705426356589069</v>
      </c>
      <c r="L24" s="14">
        <v>35.635658914728651</v>
      </c>
      <c r="M24" s="14">
        <v>41.356589147286797</v>
      </c>
      <c r="N24" s="14">
        <v>100.88372093023219</v>
      </c>
      <c r="O24" s="14">
        <v>239.24806201550226</v>
      </c>
      <c r="P24" s="14">
        <v>9.5426356589147314</v>
      </c>
      <c r="Q24" s="14">
        <v>76.720930232557592</v>
      </c>
      <c r="R24" s="14">
        <v>39.837209302325519</v>
      </c>
      <c r="S24" s="14">
        <v>19.79069767441861</v>
      </c>
      <c r="T24" s="14">
        <v>6.2635658914728705</v>
      </c>
      <c r="U24" s="14">
        <v>360.5038759689877</v>
      </c>
      <c r="V24" s="14">
        <v>146.61240310077466</v>
      </c>
      <c r="W24" s="15">
        <v>600</v>
      </c>
      <c r="X24" s="13" t="s">
        <v>189</v>
      </c>
      <c r="Y24" s="16" t="s">
        <v>752</v>
      </c>
      <c r="Z24" s="13" t="s">
        <v>191</v>
      </c>
      <c r="AA24" s="337" t="s">
        <v>760</v>
      </c>
      <c r="AB24" s="13" t="s">
        <v>189</v>
      </c>
      <c r="AC24" s="16" t="s">
        <v>752</v>
      </c>
      <c r="AD24" s="16" t="s">
        <v>191</v>
      </c>
      <c r="AE24" s="192">
        <v>44168</v>
      </c>
    </row>
    <row r="25" spans="1:31" ht="15.75" x14ac:dyDescent="0.25">
      <c r="A25" s="13" t="s">
        <v>230</v>
      </c>
      <c r="B25" s="13" t="s">
        <v>231</v>
      </c>
      <c r="C25" s="13" t="s">
        <v>232</v>
      </c>
      <c r="D25" s="13" t="s">
        <v>233</v>
      </c>
      <c r="E25" s="13">
        <v>98421</v>
      </c>
      <c r="F25" s="13" t="s">
        <v>234</v>
      </c>
      <c r="G25" s="13" t="s">
        <v>202</v>
      </c>
      <c r="H25" s="13" t="s">
        <v>188</v>
      </c>
      <c r="I25" s="193">
        <v>58.643442622950801</v>
      </c>
      <c r="J25" s="14">
        <v>266.76744186046324</v>
      </c>
      <c r="K25" s="14">
        <v>24.620155038759684</v>
      </c>
      <c r="L25" s="14">
        <v>52.310077519379846</v>
      </c>
      <c r="M25" s="14">
        <v>79.899224806201545</v>
      </c>
      <c r="N25" s="14">
        <v>147.18604651162775</v>
      </c>
      <c r="O25" s="14">
        <v>265.96124031007565</v>
      </c>
      <c r="P25" s="14">
        <v>8.6279069767441872</v>
      </c>
      <c r="Q25" s="14">
        <v>1.8217054263565893</v>
      </c>
      <c r="R25" s="14">
        <v>92.984496124030983</v>
      </c>
      <c r="S25" s="14">
        <v>11.86046511627907</v>
      </c>
      <c r="T25" s="14">
        <v>6.6976744186046515</v>
      </c>
      <c r="U25" s="14">
        <v>312.0542635658893</v>
      </c>
      <c r="V25" s="14">
        <v>262.91472868216903</v>
      </c>
      <c r="W25" s="15">
        <v>1181</v>
      </c>
      <c r="X25" s="13" t="s">
        <v>189</v>
      </c>
      <c r="Y25" s="16" t="s">
        <v>752</v>
      </c>
      <c r="Z25" s="13" t="s">
        <v>191</v>
      </c>
      <c r="AA25" s="337" t="s">
        <v>803</v>
      </c>
      <c r="AB25" s="13" t="s">
        <v>189</v>
      </c>
      <c r="AC25" s="16" t="s">
        <v>752</v>
      </c>
      <c r="AD25" s="16" t="s">
        <v>191</v>
      </c>
      <c r="AE25" s="192">
        <v>44182</v>
      </c>
    </row>
    <row r="26" spans="1:31" ht="15.75" x14ac:dyDescent="0.25">
      <c r="A26" s="13" t="s">
        <v>312</v>
      </c>
      <c r="B26" s="13" t="s">
        <v>313</v>
      </c>
      <c r="C26" s="13" t="s">
        <v>314</v>
      </c>
      <c r="D26" s="13" t="s">
        <v>200</v>
      </c>
      <c r="E26" s="13">
        <v>77351</v>
      </c>
      <c r="F26" s="13" t="s">
        <v>247</v>
      </c>
      <c r="G26" s="13" t="s">
        <v>212</v>
      </c>
      <c r="H26" s="13" t="s">
        <v>5</v>
      </c>
      <c r="I26" s="193">
        <v>12.959188601787</v>
      </c>
      <c r="J26" s="14">
        <v>394.13953488369532</v>
      </c>
      <c r="K26" s="14">
        <v>1.4418604651162792</v>
      </c>
      <c r="L26" s="335">
        <v>0</v>
      </c>
      <c r="M26" s="335">
        <v>0</v>
      </c>
      <c r="N26" s="14">
        <v>12.093023255813964</v>
      </c>
      <c r="O26" s="14">
        <v>384.01550387594438</v>
      </c>
      <c r="P26" s="335">
        <v>0</v>
      </c>
      <c r="Q26" s="335">
        <v>0</v>
      </c>
      <c r="R26" s="14">
        <v>4.2558139534883725</v>
      </c>
      <c r="S26" s="14">
        <v>2.3333333333333339</v>
      </c>
      <c r="T26" s="14">
        <v>3.9922480620155052</v>
      </c>
      <c r="U26" s="14">
        <v>385.52713178292106</v>
      </c>
      <c r="V26" s="14">
        <v>242.30232558138937</v>
      </c>
      <c r="W26" s="15">
        <v>350</v>
      </c>
      <c r="X26" s="13" t="s">
        <v>189</v>
      </c>
      <c r="Y26" s="16" t="s">
        <v>708</v>
      </c>
      <c r="Z26" s="13" t="s">
        <v>306</v>
      </c>
      <c r="AA26" s="337" t="s">
        <v>796</v>
      </c>
      <c r="AB26" s="13" t="s">
        <v>189</v>
      </c>
      <c r="AC26" s="16" t="s">
        <v>708</v>
      </c>
      <c r="AD26" s="16" t="s">
        <v>306</v>
      </c>
      <c r="AE26" s="192">
        <v>44202</v>
      </c>
    </row>
    <row r="27" spans="1:31" ht="15.75" x14ac:dyDescent="0.25">
      <c r="A27" s="13" t="s">
        <v>20</v>
      </c>
      <c r="B27" s="13" t="s">
        <v>251</v>
      </c>
      <c r="C27" s="13" t="s">
        <v>252</v>
      </c>
      <c r="D27" s="13" t="s">
        <v>210</v>
      </c>
      <c r="E27" s="13">
        <v>71251</v>
      </c>
      <c r="F27" s="13" t="s">
        <v>211</v>
      </c>
      <c r="G27" s="13" t="s">
        <v>187</v>
      </c>
      <c r="H27" s="13" t="s">
        <v>188</v>
      </c>
      <c r="I27" s="193">
        <v>45.304755525787002</v>
      </c>
      <c r="J27" s="14">
        <v>386.74418604650674</v>
      </c>
      <c r="K27" s="14">
        <v>7.9534883720930249</v>
      </c>
      <c r="L27" s="335">
        <v>0</v>
      </c>
      <c r="M27" s="335">
        <v>0</v>
      </c>
      <c r="N27" s="335">
        <v>0</v>
      </c>
      <c r="O27" s="14">
        <v>0.78294573643410847</v>
      </c>
      <c r="P27" s="14">
        <v>2.5426356589147288</v>
      </c>
      <c r="Q27" s="14">
        <v>391.51162790697163</v>
      </c>
      <c r="R27" s="14">
        <v>0.58914728682170547</v>
      </c>
      <c r="S27" s="14">
        <v>1.1627906976744187</v>
      </c>
      <c r="T27" s="14">
        <v>0.79069767441860472</v>
      </c>
      <c r="U27" s="14">
        <v>392.29457364340578</v>
      </c>
      <c r="V27" s="14">
        <v>154.02325581395309</v>
      </c>
      <c r="W27" s="15">
        <v>751</v>
      </c>
      <c r="X27" s="13" t="s">
        <v>189</v>
      </c>
      <c r="Y27" s="16" t="s">
        <v>752</v>
      </c>
      <c r="Z27" s="13" t="s">
        <v>191</v>
      </c>
      <c r="AA27" s="337" t="s">
        <v>802</v>
      </c>
      <c r="AB27" s="13" t="s">
        <v>189</v>
      </c>
      <c r="AC27" s="16" t="s">
        <v>752</v>
      </c>
      <c r="AD27" s="16" t="s">
        <v>191</v>
      </c>
      <c r="AE27" s="192">
        <v>44155</v>
      </c>
    </row>
    <row r="28" spans="1:31" ht="15.75" x14ac:dyDescent="0.25">
      <c r="A28" s="13" t="s">
        <v>244</v>
      </c>
      <c r="B28" s="13" t="s">
        <v>245</v>
      </c>
      <c r="C28" s="13" t="s">
        <v>246</v>
      </c>
      <c r="D28" s="13" t="s">
        <v>200</v>
      </c>
      <c r="E28" s="13">
        <v>77301</v>
      </c>
      <c r="F28" s="13" t="s">
        <v>247</v>
      </c>
      <c r="G28" s="13" t="s">
        <v>202</v>
      </c>
      <c r="H28" s="13" t="s">
        <v>188</v>
      </c>
      <c r="I28" s="193">
        <v>22.5837891596221</v>
      </c>
      <c r="J28" s="14">
        <v>171.07751937984349</v>
      </c>
      <c r="K28" s="14">
        <v>73.961240310077329</v>
      </c>
      <c r="L28" s="14">
        <v>30.046511627906959</v>
      </c>
      <c r="M28" s="14">
        <v>86.57364341085254</v>
      </c>
      <c r="N28" s="14">
        <v>167.35658914728589</v>
      </c>
      <c r="O28" s="14">
        <v>151.34883720930111</v>
      </c>
      <c r="P28" s="14">
        <v>7.5968992248062035</v>
      </c>
      <c r="Q28" s="14">
        <v>35.35658914728662</v>
      </c>
      <c r="R28" s="14">
        <v>137.55038759689847</v>
      </c>
      <c r="S28" s="14">
        <v>23.906976744186029</v>
      </c>
      <c r="T28" s="14">
        <v>9.2015503875969049</v>
      </c>
      <c r="U28" s="14">
        <v>190.99999999999866</v>
      </c>
      <c r="V28" s="14">
        <v>235.87596899224684</v>
      </c>
      <c r="W28" s="15">
        <v>750</v>
      </c>
      <c r="X28" s="13" t="s">
        <v>189</v>
      </c>
      <c r="Y28" s="16" t="s">
        <v>752</v>
      </c>
      <c r="Z28" s="13" t="s">
        <v>191</v>
      </c>
      <c r="AA28" s="337" t="s">
        <v>780</v>
      </c>
      <c r="AB28" s="13" t="s">
        <v>189</v>
      </c>
      <c r="AC28" s="16" t="s">
        <v>752</v>
      </c>
      <c r="AD28" s="16"/>
      <c r="AE28" s="192">
        <v>44181</v>
      </c>
    </row>
    <row r="29" spans="1:31" ht="15.75" x14ac:dyDescent="0.25">
      <c r="A29" s="13" t="s">
        <v>265</v>
      </c>
      <c r="B29" s="13" t="s">
        <v>266</v>
      </c>
      <c r="C29" s="13" t="s">
        <v>267</v>
      </c>
      <c r="D29" s="13" t="s">
        <v>210</v>
      </c>
      <c r="E29" s="13">
        <v>70515</v>
      </c>
      <c r="F29" s="13" t="s">
        <v>211</v>
      </c>
      <c r="G29" s="13" t="s">
        <v>187</v>
      </c>
      <c r="H29" s="13" t="s">
        <v>188</v>
      </c>
      <c r="I29" s="193">
        <v>46.483630952380899</v>
      </c>
      <c r="J29" s="14">
        <v>315.17054263565655</v>
      </c>
      <c r="K29" s="14">
        <v>23.170542635658915</v>
      </c>
      <c r="L29" s="14">
        <v>3.806201550387597</v>
      </c>
      <c r="M29" s="14">
        <v>0.75968992248062017</v>
      </c>
      <c r="N29" s="335">
        <v>0</v>
      </c>
      <c r="O29" s="335">
        <v>0</v>
      </c>
      <c r="P29" s="14">
        <v>4.9844961240310095</v>
      </c>
      <c r="Q29" s="14">
        <v>337.3333333333307</v>
      </c>
      <c r="R29" s="14">
        <v>4.2635658914728687</v>
      </c>
      <c r="S29" s="335">
        <v>0</v>
      </c>
      <c r="T29" s="335">
        <v>0</v>
      </c>
      <c r="U29" s="14">
        <v>337.97674418604385</v>
      </c>
      <c r="V29" s="14">
        <v>180.38759689922401</v>
      </c>
      <c r="W29" s="15">
        <v>700</v>
      </c>
      <c r="X29" s="13" t="s">
        <v>189</v>
      </c>
      <c r="Y29" s="16" t="s">
        <v>752</v>
      </c>
      <c r="Z29" s="13" t="s">
        <v>191</v>
      </c>
      <c r="AA29" s="337" t="s">
        <v>732</v>
      </c>
      <c r="AB29" s="13" t="s">
        <v>189</v>
      </c>
      <c r="AC29" s="16" t="s">
        <v>752</v>
      </c>
      <c r="AD29" s="16" t="s">
        <v>191</v>
      </c>
      <c r="AE29" s="192">
        <v>44176</v>
      </c>
    </row>
    <row r="30" spans="1:31" ht="15.75" x14ac:dyDescent="0.25">
      <c r="A30" s="13" t="s">
        <v>40</v>
      </c>
      <c r="B30" s="13" t="s">
        <v>263</v>
      </c>
      <c r="C30" s="13" t="s">
        <v>264</v>
      </c>
      <c r="D30" s="13" t="s">
        <v>210</v>
      </c>
      <c r="E30" s="13">
        <v>70576</v>
      </c>
      <c r="F30" s="13" t="s">
        <v>211</v>
      </c>
      <c r="G30" s="13" t="s">
        <v>212</v>
      </c>
      <c r="H30" s="13" t="s">
        <v>5</v>
      </c>
      <c r="I30" s="193">
        <v>48.752016129032299</v>
      </c>
      <c r="J30" s="14">
        <v>289.19379844960997</v>
      </c>
      <c r="K30" s="14">
        <v>21.984496124031008</v>
      </c>
      <c r="L30" s="14">
        <v>15.736434108527142</v>
      </c>
      <c r="M30" s="14">
        <v>13.596899224806208</v>
      </c>
      <c r="N30" s="14">
        <v>46.558139534883679</v>
      </c>
      <c r="O30" s="14">
        <v>293.95348837209087</v>
      </c>
      <c r="P30" s="335">
        <v>0</v>
      </c>
      <c r="Q30" s="335">
        <v>0</v>
      </c>
      <c r="R30" s="14">
        <v>29.434108527131748</v>
      </c>
      <c r="S30" s="14">
        <v>6.4806201550387614</v>
      </c>
      <c r="T30" s="14">
        <v>7.8294573643410885</v>
      </c>
      <c r="U30" s="14">
        <v>296.76744186046295</v>
      </c>
      <c r="V30" s="14">
        <v>214.87596899224781</v>
      </c>
      <c r="W30" s="15"/>
      <c r="X30" s="13" t="s">
        <v>189</v>
      </c>
      <c r="Y30" s="16" t="s">
        <v>752</v>
      </c>
      <c r="Z30" s="13" t="s">
        <v>191</v>
      </c>
      <c r="AA30" s="337" t="s">
        <v>763</v>
      </c>
      <c r="AB30" s="13" t="s">
        <v>189</v>
      </c>
      <c r="AC30" s="16" t="s">
        <v>752</v>
      </c>
      <c r="AD30" s="16" t="s">
        <v>191</v>
      </c>
      <c r="AE30" s="192">
        <v>44140</v>
      </c>
    </row>
    <row r="31" spans="1:31" ht="15.75" x14ac:dyDescent="0.25">
      <c r="A31" s="13" t="s">
        <v>281</v>
      </c>
      <c r="B31" s="13" t="s">
        <v>282</v>
      </c>
      <c r="C31" s="13" t="s">
        <v>283</v>
      </c>
      <c r="D31" s="13" t="s">
        <v>284</v>
      </c>
      <c r="E31" s="13">
        <v>33194</v>
      </c>
      <c r="F31" s="13" t="s">
        <v>30</v>
      </c>
      <c r="G31" s="13" t="s">
        <v>238</v>
      </c>
      <c r="H31" s="13" t="s">
        <v>5</v>
      </c>
      <c r="I31" s="193">
        <v>38.745910577971699</v>
      </c>
      <c r="J31" s="335">
        <v>0</v>
      </c>
      <c r="K31" s="335">
        <v>0</v>
      </c>
      <c r="L31" s="14">
        <v>115.02325581395324</v>
      </c>
      <c r="M31" s="14">
        <v>213.09302325581328</v>
      </c>
      <c r="N31" s="14">
        <v>265.56589147286741</v>
      </c>
      <c r="O31" s="14">
        <v>62.720930232558068</v>
      </c>
      <c r="P31" s="335">
        <v>0</v>
      </c>
      <c r="Q31" s="335">
        <v>0</v>
      </c>
      <c r="R31" s="14">
        <v>112.69767441860451</v>
      </c>
      <c r="S31" s="14">
        <v>25.224806201550368</v>
      </c>
      <c r="T31" s="14">
        <v>9.9844961240310113</v>
      </c>
      <c r="U31" s="14">
        <v>180.37984496123985</v>
      </c>
      <c r="V31" s="14">
        <v>255.04651162790606</v>
      </c>
      <c r="W31" s="15">
        <v>450</v>
      </c>
      <c r="X31" s="13" t="s">
        <v>189</v>
      </c>
      <c r="Y31" s="16" t="s">
        <v>752</v>
      </c>
      <c r="Z31" s="13" t="s">
        <v>191</v>
      </c>
      <c r="AA31" s="337" t="s">
        <v>801</v>
      </c>
      <c r="AB31" s="13" t="s">
        <v>189</v>
      </c>
      <c r="AC31" s="16" t="s">
        <v>752</v>
      </c>
      <c r="AD31" s="16" t="s">
        <v>430</v>
      </c>
      <c r="AE31" s="192">
        <v>44237</v>
      </c>
    </row>
    <row r="32" spans="1:31" ht="15.75" x14ac:dyDescent="0.25">
      <c r="A32" s="13" t="s">
        <v>7</v>
      </c>
      <c r="B32" s="13" t="s">
        <v>290</v>
      </c>
      <c r="C32" s="13" t="s">
        <v>291</v>
      </c>
      <c r="D32" s="13" t="s">
        <v>284</v>
      </c>
      <c r="E32" s="13">
        <v>33073</v>
      </c>
      <c r="F32" s="13" t="s">
        <v>30</v>
      </c>
      <c r="G32" s="13" t="s">
        <v>202</v>
      </c>
      <c r="H32" s="13" t="s">
        <v>188</v>
      </c>
      <c r="I32" s="193">
        <v>25.2172351885099</v>
      </c>
      <c r="J32" s="14">
        <v>306.23255813953239</v>
      </c>
      <c r="K32" s="14">
        <v>19.697674418604645</v>
      </c>
      <c r="L32" s="335">
        <v>0</v>
      </c>
      <c r="M32" s="335">
        <v>0</v>
      </c>
      <c r="N32" s="14">
        <v>18.558139534883722</v>
      </c>
      <c r="O32" s="14">
        <v>255.32558139534831</v>
      </c>
      <c r="P32" s="335">
        <v>0</v>
      </c>
      <c r="Q32" s="14">
        <v>51.744186046511423</v>
      </c>
      <c r="R32" s="14">
        <v>0.60465116279069764</v>
      </c>
      <c r="S32" s="14">
        <v>7.2635658914728687</v>
      </c>
      <c r="T32" s="14">
        <v>6.3100775193798473</v>
      </c>
      <c r="U32" s="14">
        <v>311.75193798449385</v>
      </c>
      <c r="V32" s="14">
        <v>160.82170542635555</v>
      </c>
      <c r="W32" s="15">
        <v>700</v>
      </c>
      <c r="X32" s="13" t="s">
        <v>189</v>
      </c>
      <c r="Y32" s="16" t="s">
        <v>752</v>
      </c>
      <c r="Z32" s="13" t="s">
        <v>191</v>
      </c>
      <c r="AA32" s="337" t="s">
        <v>728</v>
      </c>
      <c r="AB32" s="13" t="s">
        <v>189</v>
      </c>
      <c r="AC32" s="16" t="s">
        <v>190</v>
      </c>
      <c r="AD32" s="16" t="s">
        <v>191</v>
      </c>
      <c r="AE32" s="192">
        <v>44098</v>
      </c>
    </row>
    <row r="33" spans="1:31" ht="15.75" x14ac:dyDescent="0.25">
      <c r="A33" s="13" t="s">
        <v>271</v>
      </c>
      <c r="B33" s="13" t="s">
        <v>272</v>
      </c>
      <c r="C33" s="13" t="s">
        <v>41</v>
      </c>
      <c r="D33" s="13" t="s">
        <v>200</v>
      </c>
      <c r="E33" s="13">
        <v>76009</v>
      </c>
      <c r="F33" s="13" t="s">
        <v>273</v>
      </c>
      <c r="G33" s="13" t="s">
        <v>187</v>
      </c>
      <c r="H33" s="13" t="s">
        <v>188</v>
      </c>
      <c r="I33" s="193">
        <v>20.838996340825901</v>
      </c>
      <c r="J33" s="14">
        <v>167.348837209301</v>
      </c>
      <c r="K33" s="14">
        <v>44.883720930232435</v>
      </c>
      <c r="L33" s="14">
        <v>57.465116279069726</v>
      </c>
      <c r="M33" s="14">
        <v>50.410852713178109</v>
      </c>
      <c r="N33" s="14">
        <v>144.82170542635598</v>
      </c>
      <c r="O33" s="14">
        <v>159.21705426356459</v>
      </c>
      <c r="P33" s="14">
        <v>5.9069767441860472</v>
      </c>
      <c r="Q33" s="14">
        <v>10.162790697674426</v>
      </c>
      <c r="R33" s="14">
        <v>93.426356589146934</v>
      </c>
      <c r="S33" s="14">
        <v>23.046511627906959</v>
      </c>
      <c r="T33" s="14">
        <v>21.651162790697665</v>
      </c>
      <c r="U33" s="14">
        <v>181.98449612402939</v>
      </c>
      <c r="V33" s="14">
        <v>204.11627906976577</v>
      </c>
      <c r="W33" s="15">
        <v>525</v>
      </c>
      <c r="X33" s="13" t="s">
        <v>189</v>
      </c>
      <c r="Y33" s="16" t="s">
        <v>752</v>
      </c>
      <c r="Z33" s="13" t="s">
        <v>191</v>
      </c>
      <c r="AA33" s="337" t="s">
        <v>800</v>
      </c>
      <c r="AB33" s="13" t="s">
        <v>189</v>
      </c>
      <c r="AC33" s="16" t="s">
        <v>190</v>
      </c>
      <c r="AD33" s="16" t="s">
        <v>191</v>
      </c>
      <c r="AE33" s="192">
        <v>43874</v>
      </c>
    </row>
    <row r="34" spans="1:31" ht="15.75" x14ac:dyDescent="0.25">
      <c r="A34" s="13" t="s">
        <v>24</v>
      </c>
      <c r="B34" s="13" t="s">
        <v>837</v>
      </c>
      <c r="C34" s="13" t="s">
        <v>373</v>
      </c>
      <c r="D34" s="13" t="s">
        <v>200</v>
      </c>
      <c r="E34" s="13">
        <v>78118</v>
      </c>
      <c r="F34" s="13" t="s">
        <v>201</v>
      </c>
      <c r="G34" s="13" t="s">
        <v>187</v>
      </c>
      <c r="H34" s="13" t="s">
        <v>188</v>
      </c>
      <c r="I34" s="193">
        <v>4.4617355853232397</v>
      </c>
      <c r="J34" s="14">
        <v>293.10077519377444</v>
      </c>
      <c r="K34" s="14">
        <v>12.201550387596917</v>
      </c>
      <c r="L34" s="335">
        <v>0</v>
      </c>
      <c r="M34" s="335">
        <v>0</v>
      </c>
      <c r="N34" s="335">
        <v>0</v>
      </c>
      <c r="O34" s="14">
        <v>282.28682170540964</v>
      </c>
      <c r="P34" s="335">
        <v>0</v>
      </c>
      <c r="Q34" s="14">
        <v>22.705426356588863</v>
      </c>
      <c r="R34" s="335">
        <v>0</v>
      </c>
      <c r="S34" s="335">
        <v>0</v>
      </c>
      <c r="T34" s="335">
        <v>0</v>
      </c>
      <c r="U34" s="14">
        <v>304.99224806198771</v>
      </c>
      <c r="V34" s="14">
        <v>28.720930232558036</v>
      </c>
      <c r="W34" s="15">
        <v>830</v>
      </c>
      <c r="X34" s="13" t="s">
        <v>189</v>
      </c>
      <c r="Y34" s="16" t="s">
        <v>206</v>
      </c>
      <c r="Z34" s="13"/>
      <c r="AA34" s="337" t="s">
        <v>799</v>
      </c>
      <c r="AB34" s="13" t="s">
        <v>189</v>
      </c>
      <c r="AC34" s="16" t="s">
        <v>206</v>
      </c>
      <c r="AD34" s="16"/>
      <c r="AE34" s="192">
        <v>44358</v>
      </c>
    </row>
    <row r="35" spans="1:31" ht="15.75" x14ac:dyDescent="0.25">
      <c r="A35" s="13" t="s">
        <v>798</v>
      </c>
      <c r="B35" s="13" t="s">
        <v>296</v>
      </c>
      <c r="C35" s="13" t="s">
        <v>35</v>
      </c>
      <c r="D35" s="13" t="s">
        <v>200</v>
      </c>
      <c r="E35" s="13">
        <v>76574</v>
      </c>
      <c r="F35" s="13" t="s">
        <v>201</v>
      </c>
      <c r="G35" s="13" t="s">
        <v>187</v>
      </c>
      <c r="H35" s="13" t="s">
        <v>9</v>
      </c>
      <c r="I35" s="193">
        <v>12.9552033080634</v>
      </c>
      <c r="J35" s="14">
        <v>303.41860465115201</v>
      </c>
      <c r="K35" s="14">
        <v>1.124031007751938</v>
      </c>
      <c r="L35" s="335">
        <v>0</v>
      </c>
      <c r="M35" s="335">
        <v>0</v>
      </c>
      <c r="N35" s="335">
        <v>0</v>
      </c>
      <c r="O35" s="14">
        <v>98.542635658913682</v>
      </c>
      <c r="P35" s="14">
        <v>1.806201550387597</v>
      </c>
      <c r="Q35" s="14">
        <v>203.75968992247638</v>
      </c>
      <c r="R35" s="335">
        <v>0</v>
      </c>
      <c r="S35" s="14">
        <v>0.7441860465116279</v>
      </c>
      <c r="T35" s="14">
        <v>0.79844961240310075</v>
      </c>
      <c r="U35" s="14">
        <v>302.99999999998914</v>
      </c>
      <c r="V35" s="14">
        <v>168.45736434108426</v>
      </c>
      <c r="W35" s="15">
        <v>461</v>
      </c>
      <c r="X35" s="13" t="s">
        <v>189</v>
      </c>
      <c r="Y35" s="16" t="s">
        <v>752</v>
      </c>
      <c r="Z35" s="13" t="s">
        <v>191</v>
      </c>
      <c r="AA35" s="337" t="s">
        <v>797</v>
      </c>
      <c r="AB35" s="13" t="s">
        <v>189</v>
      </c>
      <c r="AC35" s="16" t="s">
        <v>206</v>
      </c>
      <c r="AD35" s="16" t="s">
        <v>192</v>
      </c>
      <c r="AE35" s="192">
        <v>43706</v>
      </c>
    </row>
    <row r="36" spans="1:31" ht="15.75" x14ac:dyDescent="0.25">
      <c r="A36" s="13" t="s">
        <v>10</v>
      </c>
      <c r="B36" s="13" t="s">
        <v>253</v>
      </c>
      <c r="C36" s="13" t="s">
        <v>254</v>
      </c>
      <c r="D36" s="13" t="s">
        <v>200</v>
      </c>
      <c r="E36" s="13">
        <v>78580</v>
      </c>
      <c r="F36" s="13" t="s">
        <v>720</v>
      </c>
      <c r="G36" s="13" t="s">
        <v>212</v>
      </c>
      <c r="H36" s="13" t="s">
        <v>188</v>
      </c>
      <c r="I36" s="193">
        <v>17.1753351206434</v>
      </c>
      <c r="J36" s="14">
        <v>293.10852713177769</v>
      </c>
      <c r="K36" s="14">
        <v>3.9224806201550386</v>
      </c>
      <c r="L36" s="14">
        <v>1.9534883720930232</v>
      </c>
      <c r="M36" s="14">
        <v>2.4031007751937987</v>
      </c>
      <c r="N36" s="14">
        <v>11.992248062015511</v>
      </c>
      <c r="O36" s="14">
        <v>165.03875968992219</v>
      </c>
      <c r="P36" s="14">
        <v>1.5193798449612403</v>
      </c>
      <c r="Q36" s="14">
        <v>122.83720930232535</v>
      </c>
      <c r="R36" s="14">
        <v>1.7286821705426358</v>
      </c>
      <c r="S36" s="14">
        <v>3.3100775193798455</v>
      </c>
      <c r="T36" s="14">
        <v>3.1782945736434103</v>
      </c>
      <c r="U36" s="14">
        <v>293.17054263565365</v>
      </c>
      <c r="V36" s="14">
        <v>157.68992248061909</v>
      </c>
      <c r="W36" s="15">
        <v>750</v>
      </c>
      <c r="X36" s="13" t="s">
        <v>189</v>
      </c>
      <c r="Y36" s="16" t="s">
        <v>752</v>
      </c>
      <c r="Z36" s="13"/>
      <c r="AA36" s="337" t="s">
        <v>769</v>
      </c>
      <c r="AB36" s="13" t="s">
        <v>189</v>
      </c>
      <c r="AC36" s="16" t="s">
        <v>752</v>
      </c>
      <c r="AD36" s="16" t="s">
        <v>191</v>
      </c>
      <c r="AE36" s="192">
        <v>44175</v>
      </c>
    </row>
    <row r="37" spans="1:31" ht="15.75" x14ac:dyDescent="0.25">
      <c r="A37" s="13" t="s">
        <v>309</v>
      </c>
      <c r="B37" s="13" t="s">
        <v>310</v>
      </c>
      <c r="C37" s="13" t="s">
        <v>311</v>
      </c>
      <c r="D37" s="13" t="s">
        <v>210</v>
      </c>
      <c r="E37" s="13">
        <v>71334</v>
      </c>
      <c r="F37" s="13" t="s">
        <v>211</v>
      </c>
      <c r="G37" s="13" t="s">
        <v>187</v>
      </c>
      <c r="H37" s="13" t="s">
        <v>5</v>
      </c>
      <c r="I37" s="193">
        <v>66.211347517730502</v>
      </c>
      <c r="J37" s="14">
        <v>294.75968992248073</v>
      </c>
      <c r="K37" s="14">
        <v>4.0387596899224798</v>
      </c>
      <c r="L37" s="335">
        <v>0</v>
      </c>
      <c r="M37" s="335">
        <v>0</v>
      </c>
      <c r="N37" s="14">
        <v>6.9689922480620163</v>
      </c>
      <c r="O37" s="14">
        <v>291.82945736434135</v>
      </c>
      <c r="P37" s="335">
        <v>0</v>
      </c>
      <c r="Q37" s="335">
        <v>0</v>
      </c>
      <c r="R37" s="14">
        <v>1.3720930232558139</v>
      </c>
      <c r="S37" s="14">
        <v>2.4263565891472867</v>
      </c>
      <c r="T37" s="14">
        <v>3.1705426356589146</v>
      </c>
      <c r="U37" s="14">
        <v>291.82945736434135</v>
      </c>
      <c r="V37" s="14">
        <v>190.97674418604643</v>
      </c>
      <c r="W37" s="15">
        <v>361</v>
      </c>
      <c r="X37" s="13" t="s">
        <v>189</v>
      </c>
      <c r="Y37" s="16" t="s">
        <v>752</v>
      </c>
      <c r="Z37" s="13" t="s">
        <v>191</v>
      </c>
      <c r="AA37" s="337" t="s">
        <v>730</v>
      </c>
      <c r="AB37" s="13" t="s">
        <v>189</v>
      </c>
      <c r="AC37" s="16" t="s">
        <v>708</v>
      </c>
      <c r="AD37" s="16" t="s">
        <v>306</v>
      </c>
      <c r="AE37" s="192">
        <v>44272</v>
      </c>
    </row>
    <row r="38" spans="1:31" ht="15.75" x14ac:dyDescent="0.25">
      <c r="A38" s="13" t="s">
        <v>388</v>
      </c>
      <c r="B38" s="13" t="s">
        <v>389</v>
      </c>
      <c r="C38" s="13" t="s">
        <v>390</v>
      </c>
      <c r="D38" s="13" t="s">
        <v>200</v>
      </c>
      <c r="E38" s="13">
        <v>79501</v>
      </c>
      <c r="F38" s="13" t="s">
        <v>273</v>
      </c>
      <c r="G38" s="13" t="s">
        <v>212</v>
      </c>
      <c r="H38" s="13" t="s">
        <v>5</v>
      </c>
      <c r="I38" s="193">
        <v>19.366715045960301</v>
      </c>
      <c r="J38" s="14">
        <v>219.62015503875432</v>
      </c>
      <c r="K38" s="14">
        <v>48.178294573643299</v>
      </c>
      <c r="L38" s="14">
        <v>9.3410852713178336</v>
      </c>
      <c r="M38" s="14">
        <v>13.441860465116291</v>
      </c>
      <c r="N38" s="14">
        <v>35.930232558139494</v>
      </c>
      <c r="O38" s="14">
        <v>168.25581395348456</v>
      </c>
      <c r="P38" s="14">
        <v>2.9534883720930232</v>
      </c>
      <c r="Q38" s="14">
        <v>83.441860465115482</v>
      </c>
      <c r="R38" s="14">
        <v>13.713178294573655</v>
      </c>
      <c r="S38" s="14">
        <v>5.8837209302325588</v>
      </c>
      <c r="T38" s="14">
        <v>3.3565891472868215</v>
      </c>
      <c r="U38" s="14">
        <v>267.62790697673779</v>
      </c>
      <c r="V38" s="14">
        <v>146.17829457364272</v>
      </c>
      <c r="W38" s="15">
        <v>750</v>
      </c>
      <c r="X38" s="13" t="s">
        <v>189</v>
      </c>
      <c r="Y38" s="16" t="s">
        <v>752</v>
      </c>
      <c r="Z38" s="13" t="s">
        <v>191</v>
      </c>
      <c r="AA38" s="337" t="s">
        <v>791</v>
      </c>
      <c r="AB38" s="13" t="s">
        <v>189</v>
      </c>
      <c r="AC38" s="16" t="s">
        <v>752</v>
      </c>
      <c r="AD38" s="16" t="s">
        <v>191</v>
      </c>
      <c r="AE38" s="192">
        <v>44378</v>
      </c>
    </row>
    <row r="39" spans="1:31" ht="15.75" x14ac:dyDescent="0.25">
      <c r="A39" s="13" t="s">
        <v>299</v>
      </c>
      <c r="B39" s="13" t="s">
        <v>300</v>
      </c>
      <c r="C39" s="13" t="s">
        <v>301</v>
      </c>
      <c r="D39" s="13" t="s">
        <v>302</v>
      </c>
      <c r="E39" s="13">
        <v>14020</v>
      </c>
      <c r="F39" s="13" t="s">
        <v>303</v>
      </c>
      <c r="G39" s="13" t="s">
        <v>238</v>
      </c>
      <c r="H39" s="13" t="s">
        <v>188</v>
      </c>
      <c r="I39" s="193">
        <v>71.810176125244595</v>
      </c>
      <c r="J39" s="14">
        <v>51.054263565891411</v>
      </c>
      <c r="K39" s="14">
        <v>20.201550387596907</v>
      </c>
      <c r="L39" s="14">
        <v>89.17829457364337</v>
      </c>
      <c r="M39" s="14">
        <v>118.89922480620153</v>
      </c>
      <c r="N39" s="14">
        <v>176.90697674418595</v>
      </c>
      <c r="O39" s="14">
        <v>102.42635658914713</v>
      </c>
      <c r="P39" s="335">
        <v>0</v>
      </c>
      <c r="Q39" s="335">
        <v>0</v>
      </c>
      <c r="R39" s="14">
        <v>121.19379844961244</v>
      </c>
      <c r="S39" s="14">
        <v>17.046511627906973</v>
      </c>
      <c r="T39" s="14">
        <v>11.364341085271317</v>
      </c>
      <c r="U39" s="14">
        <v>129.72868217054238</v>
      </c>
      <c r="V39" s="14">
        <v>193.76744186046503</v>
      </c>
      <c r="W39" s="15">
        <v>400</v>
      </c>
      <c r="X39" s="13" t="s">
        <v>189</v>
      </c>
      <c r="Y39" s="16" t="s">
        <v>752</v>
      </c>
      <c r="Z39" s="13"/>
      <c r="AA39" s="337" t="s">
        <v>755</v>
      </c>
      <c r="AB39" s="13" t="s">
        <v>189</v>
      </c>
      <c r="AC39" s="16" t="s">
        <v>752</v>
      </c>
      <c r="AD39" s="16" t="s">
        <v>191</v>
      </c>
      <c r="AE39" s="192">
        <v>44266</v>
      </c>
    </row>
    <row r="40" spans="1:31" ht="15.75" x14ac:dyDescent="0.25">
      <c r="A40" s="13" t="s">
        <v>260</v>
      </c>
      <c r="B40" s="13" t="s">
        <v>261</v>
      </c>
      <c r="C40" s="13" t="s">
        <v>262</v>
      </c>
      <c r="D40" s="13" t="s">
        <v>200</v>
      </c>
      <c r="E40" s="13">
        <v>77032</v>
      </c>
      <c r="F40" s="13" t="s">
        <v>247</v>
      </c>
      <c r="G40" s="13" t="s">
        <v>202</v>
      </c>
      <c r="H40" s="13" t="s">
        <v>188</v>
      </c>
      <c r="I40" s="193">
        <v>13.473199329983199</v>
      </c>
      <c r="J40" s="14">
        <v>226.61240310077105</v>
      </c>
      <c r="K40" s="14">
        <v>16.744186046511643</v>
      </c>
      <c r="L40" s="14">
        <v>0.55813953488372103</v>
      </c>
      <c r="M40" s="14">
        <v>1.1162790697674418</v>
      </c>
      <c r="N40" s="14">
        <v>3.8914728682170554</v>
      </c>
      <c r="O40" s="14">
        <v>189.07751937984193</v>
      </c>
      <c r="P40" s="335">
        <v>0</v>
      </c>
      <c r="Q40" s="14">
        <v>51.968992248061902</v>
      </c>
      <c r="R40" s="14">
        <v>2.1550387596899228</v>
      </c>
      <c r="S40" s="335">
        <v>0</v>
      </c>
      <c r="T40" s="14">
        <v>0.92248062015503884</v>
      </c>
      <c r="U40" s="14">
        <v>241.61240310076931</v>
      </c>
      <c r="V40" s="14">
        <v>118.18604651162794</v>
      </c>
      <c r="W40" s="15">
        <v>750</v>
      </c>
      <c r="X40" s="13" t="s">
        <v>189</v>
      </c>
      <c r="Y40" s="16" t="s">
        <v>752</v>
      </c>
      <c r="Z40" s="13" t="s">
        <v>191</v>
      </c>
      <c r="AA40" s="337" t="s">
        <v>796</v>
      </c>
      <c r="AB40" s="13" t="s">
        <v>189</v>
      </c>
      <c r="AC40" s="16" t="s">
        <v>752</v>
      </c>
      <c r="AD40" s="16" t="s">
        <v>191</v>
      </c>
      <c r="AE40" s="192">
        <v>44202</v>
      </c>
    </row>
    <row r="41" spans="1:31" ht="15.75" x14ac:dyDescent="0.25">
      <c r="A41" s="13" t="s">
        <v>14</v>
      </c>
      <c r="B41" s="13" t="s">
        <v>307</v>
      </c>
      <c r="C41" s="13" t="s">
        <v>308</v>
      </c>
      <c r="D41" s="13" t="s">
        <v>200</v>
      </c>
      <c r="E41" s="13">
        <v>78046</v>
      </c>
      <c r="F41" s="13" t="s">
        <v>720</v>
      </c>
      <c r="G41" s="13" t="s">
        <v>229</v>
      </c>
      <c r="H41" s="13" t="s">
        <v>5</v>
      </c>
      <c r="I41" s="193">
        <v>33.789542483660099</v>
      </c>
      <c r="J41" s="14">
        <v>237.79844961240096</v>
      </c>
      <c r="K41" s="14">
        <v>3.7984496124031013</v>
      </c>
      <c r="L41" s="335">
        <v>0</v>
      </c>
      <c r="M41" s="335">
        <v>0</v>
      </c>
      <c r="N41" s="14">
        <v>5.8914728682170558</v>
      </c>
      <c r="O41" s="14">
        <v>235.80620155038548</v>
      </c>
      <c r="P41" s="335">
        <v>0</v>
      </c>
      <c r="Q41" s="335">
        <v>0</v>
      </c>
      <c r="R41" s="335">
        <v>0</v>
      </c>
      <c r="S41" s="14">
        <v>1.875968992248062</v>
      </c>
      <c r="T41" s="14">
        <v>2.4651162790697674</v>
      </c>
      <c r="U41" s="14">
        <v>237.20930232557924</v>
      </c>
      <c r="V41" s="14">
        <v>134.0775193798442</v>
      </c>
      <c r="W41" s="15">
        <v>275</v>
      </c>
      <c r="X41" s="13" t="s">
        <v>189</v>
      </c>
      <c r="Y41" s="16" t="s">
        <v>256</v>
      </c>
      <c r="Z41" s="13" t="s">
        <v>191</v>
      </c>
      <c r="AA41" s="337" t="s">
        <v>795</v>
      </c>
      <c r="AB41" s="13" t="s">
        <v>189</v>
      </c>
      <c r="AC41" s="16" t="s">
        <v>256</v>
      </c>
      <c r="AD41" s="16" t="s">
        <v>191</v>
      </c>
      <c r="AE41" s="192">
        <v>43902</v>
      </c>
    </row>
    <row r="42" spans="1:31" ht="15.75" x14ac:dyDescent="0.25">
      <c r="A42" s="13" t="s">
        <v>794</v>
      </c>
      <c r="B42" s="13" t="s">
        <v>836</v>
      </c>
      <c r="C42" s="13" t="s">
        <v>319</v>
      </c>
      <c r="D42" s="13" t="s">
        <v>215</v>
      </c>
      <c r="E42" s="13">
        <v>85132</v>
      </c>
      <c r="F42" s="13" t="s">
        <v>216</v>
      </c>
      <c r="G42" s="13" t="s">
        <v>255</v>
      </c>
      <c r="H42" s="13" t="s">
        <v>5</v>
      </c>
      <c r="I42" s="193">
        <v>19.6608846487424</v>
      </c>
      <c r="J42" s="14">
        <v>182.88372093023239</v>
      </c>
      <c r="K42" s="14">
        <v>8.5891472868217065</v>
      </c>
      <c r="L42" s="14">
        <v>18.395348837209312</v>
      </c>
      <c r="M42" s="14">
        <v>30.534883720930193</v>
      </c>
      <c r="N42" s="14">
        <v>50.992248062015378</v>
      </c>
      <c r="O42" s="14">
        <v>166.40310077519391</v>
      </c>
      <c r="P42" s="14">
        <v>1.441860465116279</v>
      </c>
      <c r="Q42" s="14">
        <v>21.565891472868195</v>
      </c>
      <c r="R42" s="14">
        <v>27.387596899224789</v>
      </c>
      <c r="S42" s="14">
        <v>3.5658914728682172</v>
      </c>
      <c r="T42" s="14">
        <v>1.7441860465116279</v>
      </c>
      <c r="U42" s="14">
        <v>207.70542635658779</v>
      </c>
      <c r="V42" s="14">
        <v>119.52713178294542</v>
      </c>
      <c r="W42" s="15"/>
      <c r="X42" s="13" t="s">
        <v>189</v>
      </c>
      <c r="Y42" s="16" t="s">
        <v>256</v>
      </c>
      <c r="Z42" s="13" t="s">
        <v>191</v>
      </c>
      <c r="AA42" s="337" t="s">
        <v>755</v>
      </c>
      <c r="AB42" s="13" t="s">
        <v>189</v>
      </c>
      <c r="AC42" s="16" t="s">
        <v>256</v>
      </c>
      <c r="AD42" s="16"/>
      <c r="AE42" s="192">
        <v>44141</v>
      </c>
    </row>
    <row r="43" spans="1:31" ht="15.75" x14ac:dyDescent="0.25">
      <c r="A43" s="13" t="s">
        <v>793</v>
      </c>
      <c r="B43" s="13" t="s">
        <v>835</v>
      </c>
      <c r="C43" s="13" t="s">
        <v>792</v>
      </c>
      <c r="D43" s="13" t="s">
        <v>294</v>
      </c>
      <c r="E43" s="13">
        <v>16866</v>
      </c>
      <c r="F43" s="13" t="s">
        <v>295</v>
      </c>
      <c r="G43" s="13" t="s">
        <v>187</v>
      </c>
      <c r="H43" s="13" t="s">
        <v>188</v>
      </c>
      <c r="I43" s="193">
        <v>18.598734177215199</v>
      </c>
      <c r="J43" s="14">
        <v>151.27906976744157</v>
      </c>
      <c r="K43" s="14">
        <v>8.3565891472868241</v>
      </c>
      <c r="L43" s="14">
        <v>34.527131782945702</v>
      </c>
      <c r="M43" s="14">
        <v>38.496124031007732</v>
      </c>
      <c r="N43" s="14">
        <v>62.124031007751839</v>
      </c>
      <c r="O43" s="14">
        <v>168.03100775193749</v>
      </c>
      <c r="P43" s="14">
        <v>1.7984496124031011</v>
      </c>
      <c r="Q43" s="14">
        <v>0.70542635658914732</v>
      </c>
      <c r="R43" s="14">
        <v>35.294573643410835</v>
      </c>
      <c r="S43" s="14">
        <v>7.9844961240310113</v>
      </c>
      <c r="T43" s="14">
        <v>7.2790697674418618</v>
      </c>
      <c r="U43" s="14">
        <v>182.10077519379828</v>
      </c>
      <c r="V43" s="14">
        <v>98.186046511627538</v>
      </c>
      <c r="W43" s="15">
        <v>800</v>
      </c>
      <c r="X43" s="13" t="s">
        <v>213</v>
      </c>
      <c r="Y43" s="16"/>
      <c r="Z43" s="13"/>
      <c r="AA43" s="337" t="s">
        <v>298</v>
      </c>
      <c r="AB43" s="13" t="s">
        <v>213</v>
      </c>
      <c r="AC43" s="16"/>
      <c r="AD43" s="16"/>
      <c r="AE43" s="192"/>
    </row>
    <row r="44" spans="1:31" ht="15.75" x14ac:dyDescent="0.25">
      <c r="A44" s="13" t="s">
        <v>336</v>
      </c>
      <c r="B44" s="13" t="s">
        <v>337</v>
      </c>
      <c r="C44" s="13" t="s">
        <v>338</v>
      </c>
      <c r="D44" s="13" t="s">
        <v>242</v>
      </c>
      <c r="E44" s="13">
        <v>87016</v>
      </c>
      <c r="F44" s="13" t="s">
        <v>243</v>
      </c>
      <c r="G44" s="13" t="s">
        <v>212</v>
      </c>
      <c r="H44" s="13" t="s">
        <v>5</v>
      </c>
      <c r="I44" s="193">
        <v>49.196899224806202</v>
      </c>
      <c r="J44" s="14">
        <v>146.72093023255789</v>
      </c>
      <c r="K44" s="14">
        <v>63.992248062015463</v>
      </c>
      <c r="L44" s="14">
        <v>4.0387596899224807</v>
      </c>
      <c r="M44" s="14">
        <v>1.5271317829457363</v>
      </c>
      <c r="N44" s="14">
        <v>21.837209302325572</v>
      </c>
      <c r="O44" s="14">
        <v>194.44186046511626</v>
      </c>
      <c r="P44" s="335">
        <v>0</v>
      </c>
      <c r="Q44" s="335">
        <v>0</v>
      </c>
      <c r="R44" s="14">
        <v>5.0697674418604652</v>
      </c>
      <c r="S44" s="14">
        <v>2.1240310077519382</v>
      </c>
      <c r="T44" s="14">
        <v>4.6511627906976756</v>
      </c>
      <c r="U44" s="14">
        <v>204.4341085271318</v>
      </c>
      <c r="V44" s="14">
        <v>46.139534883720884</v>
      </c>
      <c r="W44" s="15">
        <v>505</v>
      </c>
      <c r="X44" s="13" t="s">
        <v>189</v>
      </c>
      <c r="Y44" s="16" t="s">
        <v>752</v>
      </c>
      <c r="Z44" s="13"/>
      <c r="AA44" s="337" t="s">
        <v>791</v>
      </c>
      <c r="AB44" s="13" t="s">
        <v>189</v>
      </c>
      <c r="AC44" s="16" t="s">
        <v>752</v>
      </c>
      <c r="AD44" s="16" t="s">
        <v>430</v>
      </c>
      <c r="AE44" s="192">
        <v>44406</v>
      </c>
    </row>
    <row r="45" spans="1:31" ht="15.75" x14ac:dyDescent="0.25">
      <c r="A45" s="13" t="s">
        <v>351</v>
      </c>
      <c r="B45" s="13" t="s">
        <v>352</v>
      </c>
      <c r="C45" s="13" t="s">
        <v>289</v>
      </c>
      <c r="D45" s="13" t="s">
        <v>196</v>
      </c>
      <c r="E45" s="13">
        <v>31537</v>
      </c>
      <c r="F45" s="13" t="s">
        <v>197</v>
      </c>
      <c r="G45" s="13" t="s">
        <v>187</v>
      </c>
      <c r="H45" s="13" t="s">
        <v>5</v>
      </c>
      <c r="I45" s="193">
        <v>32.3917525773196</v>
      </c>
      <c r="J45" s="14">
        <v>119.51937984496098</v>
      </c>
      <c r="K45" s="14">
        <v>25.186046511627897</v>
      </c>
      <c r="L45" s="14">
        <v>29.062015503875955</v>
      </c>
      <c r="M45" s="14">
        <v>35.596899224806165</v>
      </c>
      <c r="N45" s="14">
        <v>73.542635658914733</v>
      </c>
      <c r="O45" s="14">
        <v>135.82170542635592</v>
      </c>
      <c r="P45" s="335">
        <v>0</v>
      </c>
      <c r="Q45" s="335">
        <v>0</v>
      </c>
      <c r="R45" s="14">
        <v>30.317829457364347</v>
      </c>
      <c r="S45" s="14">
        <v>8.7984496124031004</v>
      </c>
      <c r="T45" s="14">
        <v>8.7519379844961236</v>
      </c>
      <c r="U45" s="14">
        <v>161.4961240310071</v>
      </c>
      <c r="V45" s="14">
        <v>159.67441860465087</v>
      </c>
      <c r="W45" s="15"/>
      <c r="X45" s="13" t="s">
        <v>189</v>
      </c>
      <c r="Y45" s="16" t="s">
        <v>752</v>
      </c>
      <c r="Z45" s="13" t="s">
        <v>191</v>
      </c>
      <c r="AA45" s="337" t="s">
        <v>790</v>
      </c>
      <c r="AB45" s="13" t="s">
        <v>189</v>
      </c>
      <c r="AC45" s="16" t="s">
        <v>190</v>
      </c>
      <c r="AD45" s="16" t="s">
        <v>191</v>
      </c>
      <c r="AE45" s="192">
        <v>44113</v>
      </c>
    </row>
    <row r="46" spans="1:31" ht="15.75" x14ac:dyDescent="0.25">
      <c r="A46" s="13" t="s">
        <v>341</v>
      </c>
      <c r="B46" s="13" t="s">
        <v>342</v>
      </c>
      <c r="C46" s="13" t="s">
        <v>343</v>
      </c>
      <c r="D46" s="13" t="s">
        <v>279</v>
      </c>
      <c r="E46" s="13">
        <v>22427</v>
      </c>
      <c r="F46" s="13" t="s">
        <v>280</v>
      </c>
      <c r="G46" s="13" t="s">
        <v>187</v>
      </c>
      <c r="H46" s="13" t="s">
        <v>188</v>
      </c>
      <c r="I46" s="193">
        <v>61.531847133757999</v>
      </c>
      <c r="J46" s="14">
        <v>40.821705426356601</v>
      </c>
      <c r="K46" s="14">
        <v>31.170542635658915</v>
      </c>
      <c r="L46" s="14">
        <v>53.348837209302332</v>
      </c>
      <c r="M46" s="14">
        <v>81.217054263565856</v>
      </c>
      <c r="N46" s="14">
        <v>134.73643410852696</v>
      </c>
      <c r="O46" s="14">
        <v>71.806201550387556</v>
      </c>
      <c r="P46" s="335">
        <v>0</v>
      </c>
      <c r="Q46" s="335">
        <v>0</v>
      </c>
      <c r="R46" s="14">
        <v>61.534883720930246</v>
      </c>
      <c r="S46" s="14">
        <v>22.519379844961247</v>
      </c>
      <c r="T46" s="14">
        <v>11.503875968992247</v>
      </c>
      <c r="U46" s="14">
        <v>110.99999999999993</v>
      </c>
      <c r="V46" s="14">
        <v>137.13178294573626</v>
      </c>
      <c r="W46" s="15">
        <v>224</v>
      </c>
      <c r="X46" s="13" t="s">
        <v>189</v>
      </c>
      <c r="Y46" s="16" t="s">
        <v>752</v>
      </c>
      <c r="Z46" s="13" t="s">
        <v>191</v>
      </c>
      <c r="AA46" s="337" t="s">
        <v>777</v>
      </c>
      <c r="AB46" s="13" t="s">
        <v>189</v>
      </c>
      <c r="AC46" s="16" t="s">
        <v>190</v>
      </c>
      <c r="AD46" s="16" t="s">
        <v>191</v>
      </c>
      <c r="AE46" s="192">
        <v>44091</v>
      </c>
    </row>
    <row r="47" spans="1:31" ht="15.75" x14ac:dyDescent="0.25">
      <c r="A47" s="13" t="s">
        <v>26</v>
      </c>
      <c r="B47" s="13" t="s">
        <v>407</v>
      </c>
      <c r="C47" s="13" t="s">
        <v>308</v>
      </c>
      <c r="D47" s="13" t="s">
        <v>200</v>
      </c>
      <c r="E47" s="13">
        <v>78046</v>
      </c>
      <c r="F47" s="13" t="s">
        <v>720</v>
      </c>
      <c r="G47" s="13" t="s">
        <v>187</v>
      </c>
      <c r="H47" s="13" t="s">
        <v>188</v>
      </c>
      <c r="I47" s="193">
        <v>26.187845303867402</v>
      </c>
      <c r="J47" s="14">
        <v>126.3798449612398</v>
      </c>
      <c r="K47" s="14">
        <v>2.2558139534883721</v>
      </c>
      <c r="L47" s="14">
        <v>7.3875968992248078</v>
      </c>
      <c r="M47" s="14">
        <v>28.658914728682163</v>
      </c>
      <c r="N47" s="14">
        <v>28.007751937984484</v>
      </c>
      <c r="O47" s="14">
        <v>58.666666666666586</v>
      </c>
      <c r="P47" s="14">
        <v>4.3100775193798455</v>
      </c>
      <c r="Q47" s="14">
        <v>73.69767441860445</v>
      </c>
      <c r="R47" s="14">
        <v>8.5736434108527178</v>
      </c>
      <c r="S47" s="14">
        <v>3.976744186046512</v>
      </c>
      <c r="T47" s="14">
        <v>5.1085271317829468</v>
      </c>
      <c r="U47" s="14">
        <v>147.02325581395323</v>
      </c>
      <c r="V47" s="14">
        <v>122.80620155038723</v>
      </c>
      <c r="W47" s="15"/>
      <c r="X47" s="13" t="s">
        <v>189</v>
      </c>
      <c r="Y47" s="16" t="s">
        <v>752</v>
      </c>
      <c r="Z47" s="13" t="s">
        <v>191</v>
      </c>
      <c r="AA47" s="337" t="s">
        <v>789</v>
      </c>
      <c r="AB47" s="13" t="s">
        <v>189</v>
      </c>
      <c r="AC47" s="16" t="s">
        <v>190</v>
      </c>
      <c r="AD47" s="16" t="s">
        <v>191</v>
      </c>
      <c r="AE47" s="192">
        <v>43867</v>
      </c>
    </row>
    <row r="48" spans="1:31" ht="15.75" x14ac:dyDescent="0.25">
      <c r="A48" s="13" t="s">
        <v>16</v>
      </c>
      <c r="B48" s="13" t="s">
        <v>353</v>
      </c>
      <c r="C48" s="13" t="s">
        <v>308</v>
      </c>
      <c r="D48" s="13" t="s">
        <v>200</v>
      </c>
      <c r="E48" s="13">
        <v>78041</v>
      </c>
      <c r="F48" s="13" t="s">
        <v>720</v>
      </c>
      <c r="G48" s="13" t="s">
        <v>187</v>
      </c>
      <c r="H48" s="13" t="s">
        <v>188</v>
      </c>
      <c r="I48" s="193">
        <v>17.991023339317799</v>
      </c>
      <c r="J48" s="14">
        <v>157.72093023255636</v>
      </c>
      <c r="K48" s="335">
        <v>0</v>
      </c>
      <c r="L48" s="335">
        <v>0</v>
      </c>
      <c r="M48" s="335">
        <v>0</v>
      </c>
      <c r="N48" s="335">
        <v>0</v>
      </c>
      <c r="O48" s="335">
        <v>0</v>
      </c>
      <c r="P48" s="14">
        <v>2.5968992248062017</v>
      </c>
      <c r="Q48" s="14">
        <v>154.79844961240144</v>
      </c>
      <c r="R48" s="335">
        <v>0</v>
      </c>
      <c r="S48" s="14">
        <v>0.52713178294573648</v>
      </c>
      <c r="T48" s="14">
        <v>1.3720930232558139</v>
      </c>
      <c r="U48" s="14">
        <v>155.93023255813782</v>
      </c>
      <c r="V48" s="14">
        <v>108.91472868217004</v>
      </c>
      <c r="W48" s="15"/>
      <c r="X48" s="13" t="s">
        <v>189</v>
      </c>
      <c r="Y48" s="16" t="s">
        <v>708</v>
      </c>
      <c r="Z48" s="13" t="s">
        <v>306</v>
      </c>
      <c r="AA48" s="337" t="s">
        <v>788</v>
      </c>
      <c r="AB48" s="13" t="s">
        <v>189</v>
      </c>
      <c r="AC48" s="16" t="s">
        <v>292</v>
      </c>
      <c r="AD48" s="16" t="s">
        <v>306</v>
      </c>
      <c r="AE48" s="192">
        <v>44127</v>
      </c>
    </row>
    <row r="49" spans="1:31" ht="15.75" x14ac:dyDescent="0.25">
      <c r="A49" s="13" t="s">
        <v>327</v>
      </c>
      <c r="B49" s="13" t="s">
        <v>328</v>
      </c>
      <c r="C49" s="13" t="s">
        <v>329</v>
      </c>
      <c r="D49" s="13" t="s">
        <v>29</v>
      </c>
      <c r="E49" s="13">
        <v>2360</v>
      </c>
      <c r="F49" s="13" t="s">
        <v>330</v>
      </c>
      <c r="G49" s="13" t="s">
        <v>212</v>
      </c>
      <c r="H49" s="13" t="s">
        <v>5</v>
      </c>
      <c r="I49" s="193">
        <v>73.535135135135107</v>
      </c>
      <c r="J49" s="335">
        <v>0</v>
      </c>
      <c r="K49" s="335">
        <v>0</v>
      </c>
      <c r="L49" s="14">
        <v>47.565891472868209</v>
      </c>
      <c r="M49" s="14">
        <v>100.79844961240309</v>
      </c>
      <c r="N49" s="14">
        <v>126.63565891472867</v>
      </c>
      <c r="O49" s="14">
        <v>22.031007751937985</v>
      </c>
      <c r="P49" s="335">
        <v>0</v>
      </c>
      <c r="Q49" s="335">
        <v>0</v>
      </c>
      <c r="R49" s="14">
        <v>80.899224806201573</v>
      </c>
      <c r="S49" s="14">
        <v>6.7364341085271313</v>
      </c>
      <c r="T49" s="14">
        <v>2.7751937984496124</v>
      </c>
      <c r="U49" s="14">
        <v>58.255813953488349</v>
      </c>
      <c r="V49" s="14">
        <v>128.10852713178292</v>
      </c>
      <c r="W49" s="15"/>
      <c r="X49" s="13" t="s">
        <v>189</v>
      </c>
      <c r="Y49" s="16" t="s">
        <v>708</v>
      </c>
      <c r="Z49" s="13" t="s">
        <v>306</v>
      </c>
      <c r="AA49" s="337" t="s">
        <v>775</v>
      </c>
      <c r="AB49" s="13" t="s">
        <v>189</v>
      </c>
      <c r="AC49" s="16" t="s">
        <v>708</v>
      </c>
      <c r="AD49" s="16" t="s">
        <v>306</v>
      </c>
      <c r="AE49" s="192">
        <v>44195</v>
      </c>
    </row>
    <row r="50" spans="1:31" ht="15.75" x14ac:dyDescent="0.25">
      <c r="A50" s="13" t="s">
        <v>28</v>
      </c>
      <c r="B50" s="13" t="s">
        <v>398</v>
      </c>
      <c r="C50" s="13" t="s">
        <v>399</v>
      </c>
      <c r="D50" s="13" t="s">
        <v>302</v>
      </c>
      <c r="E50" s="13">
        <v>10924</v>
      </c>
      <c r="F50" s="13" t="s">
        <v>335</v>
      </c>
      <c r="G50" s="13" t="s">
        <v>212</v>
      </c>
      <c r="H50" s="13" t="s">
        <v>188</v>
      </c>
      <c r="I50" s="193">
        <v>57.757142857142902</v>
      </c>
      <c r="J50" s="14">
        <v>12.302325581395353</v>
      </c>
      <c r="K50" s="14">
        <v>25.193798449612391</v>
      </c>
      <c r="L50" s="14">
        <v>62.131782945736411</v>
      </c>
      <c r="M50" s="14">
        <v>44.279069767441868</v>
      </c>
      <c r="N50" s="14">
        <v>111.89147286821704</v>
      </c>
      <c r="O50" s="14">
        <v>27.19379844961237</v>
      </c>
      <c r="P50" s="14">
        <v>3.418604651162791</v>
      </c>
      <c r="Q50" s="14">
        <v>1.4031007751937985</v>
      </c>
      <c r="R50" s="14">
        <v>39.968992248062023</v>
      </c>
      <c r="S50" s="14">
        <v>24.480620155038761</v>
      </c>
      <c r="T50" s="14">
        <v>20.744186046511636</v>
      </c>
      <c r="U50" s="14">
        <v>58.713178294573517</v>
      </c>
      <c r="V50" s="14">
        <v>92.201550387596797</v>
      </c>
      <c r="W50" s="15"/>
      <c r="X50" s="13" t="s">
        <v>189</v>
      </c>
      <c r="Y50" s="16" t="s">
        <v>708</v>
      </c>
      <c r="Z50" s="13" t="s">
        <v>306</v>
      </c>
      <c r="AA50" s="337" t="s">
        <v>787</v>
      </c>
      <c r="AB50" s="13" t="s">
        <v>189</v>
      </c>
      <c r="AC50" s="16" t="s">
        <v>708</v>
      </c>
      <c r="AD50" s="16" t="s">
        <v>306</v>
      </c>
      <c r="AE50" s="192">
        <v>44134</v>
      </c>
    </row>
    <row r="51" spans="1:31" ht="15.75" x14ac:dyDescent="0.25">
      <c r="A51" s="13" t="s">
        <v>344</v>
      </c>
      <c r="B51" s="13" t="s">
        <v>345</v>
      </c>
      <c r="C51" s="13" t="s">
        <v>346</v>
      </c>
      <c r="D51" s="13" t="s">
        <v>284</v>
      </c>
      <c r="E51" s="13">
        <v>32063</v>
      </c>
      <c r="F51" s="13" t="s">
        <v>30</v>
      </c>
      <c r="G51" s="13" t="s">
        <v>212</v>
      </c>
      <c r="H51" s="13" t="s">
        <v>188</v>
      </c>
      <c r="I51" s="193">
        <v>46.438395415472797</v>
      </c>
      <c r="J51" s="14">
        <v>4.7519379844961245</v>
      </c>
      <c r="K51" s="14">
        <v>20.155038759689923</v>
      </c>
      <c r="L51" s="14">
        <v>59.44961240310073</v>
      </c>
      <c r="M51" s="14">
        <v>54.511627906976749</v>
      </c>
      <c r="N51" s="14">
        <v>103.77519379844937</v>
      </c>
      <c r="O51" s="14">
        <v>23.286821705426345</v>
      </c>
      <c r="P51" s="14">
        <v>8.4263565891472876</v>
      </c>
      <c r="Q51" s="14">
        <v>3.3798449612403103</v>
      </c>
      <c r="R51" s="14">
        <v>49.829457364341074</v>
      </c>
      <c r="S51" s="14">
        <v>9.0542635658914765</v>
      </c>
      <c r="T51" s="14">
        <v>9.1550387596899245</v>
      </c>
      <c r="U51" s="14">
        <v>70.829457364341039</v>
      </c>
      <c r="V51" s="14">
        <v>107.89147286821684</v>
      </c>
      <c r="W51" s="15">
        <v>192</v>
      </c>
      <c r="X51" s="13" t="s">
        <v>189</v>
      </c>
      <c r="Y51" s="16" t="s">
        <v>708</v>
      </c>
      <c r="Z51" s="13" t="s">
        <v>306</v>
      </c>
      <c r="AA51" s="337" t="s">
        <v>774</v>
      </c>
      <c r="AB51" s="13" t="s">
        <v>189</v>
      </c>
      <c r="AC51" s="16" t="s">
        <v>708</v>
      </c>
      <c r="AD51" s="16" t="s">
        <v>306</v>
      </c>
      <c r="AE51" s="192">
        <v>44140</v>
      </c>
    </row>
    <row r="52" spans="1:31" ht="15.75" x14ac:dyDescent="0.25">
      <c r="A52" s="13" t="s">
        <v>786</v>
      </c>
      <c r="B52" s="13" t="s">
        <v>834</v>
      </c>
      <c r="C52" s="13" t="s">
        <v>785</v>
      </c>
      <c r="D52" s="13" t="s">
        <v>185</v>
      </c>
      <c r="E52" s="13">
        <v>93250</v>
      </c>
      <c r="F52" s="13" t="s">
        <v>322</v>
      </c>
      <c r="G52" s="13" t="s">
        <v>202</v>
      </c>
      <c r="H52" s="13" t="s">
        <v>188</v>
      </c>
      <c r="I52" s="193">
        <v>52.104395604395599</v>
      </c>
      <c r="J52" s="335">
        <v>0</v>
      </c>
      <c r="K52" s="14">
        <v>0.90697674418604646</v>
      </c>
      <c r="L52" s="14">
        <v>42.131782945736433</v>
      </c>
      <c r="M52" s="14">
        <v>94.418604651162767</v>
      </c>
      <c r="N52" s="14">
        <v>136.10077519379828</v>
      </c>
      <c r="O52" s="14">
        <v>1.3565891472868217</v>
      </c>
      <c r="P52" s="335">
        <v>0</v>
      </c>
      <c r="Q52" s="335">
        <v>0</v>
      </c>
      <c r="R52" s="14">
        <v>88.620155038759663</v>
      </c>
      <c r="S52" s="14">
        <v>5.4496124031007751</v>
      </c>
      <c r="T52" s="14">
        <v>1</v>
      </c>
      <c r="U52" s="14">
        <v>42.387596899224732</v>
      </c>
      <c r="V52" s="14">
        <v>109.79069767441857</v>
      </c>
      <c r="W52" s="15">
        <v>560</v>
      </c>
      <c r="X52" s="13" t="s">
        <v>189</v>
      </c>
      <c r="Y52" s="16" t="s">
        <v>752</v>
      </c>
      <c r="Z52" s="13" t="s">
        <v>191</v>
      </c>
      <c r="AA52" s="337" t="s">
        <v>728</v>
      </c>
      <c r="AB52" s="13" t="s">
        <v>189</v>
      </c>
      <c r="AC52" s="16" t="s">
        <v>752</v>
      </c>
      <c r="AD52" s="16" t="s">
        <v>191</v>
      </c>
      <c r="AE52" s="192">
        <v>44272</v>
      </c>
    </row>
    <row r="53" spans="1:31" ht="15.75" x14ac:dyDescent="0.25">
      <c r="A53" s="13" t="s">
        <v>317</v>
      </c>
      <c r="B53" s="13" t="s">
        <v>318</v>
      </c>
      <c r="C53" s="13" t="s">
        <v>319</v>
      </c>
      <c r="D53" s="13" t="s">
        <v>215</v>
      </c>
      <c r="E53" s="13">
        <v>85132</v>
      </c>
      <c r="F53" s="13" t="s">
        <v>216</v>
      </c>
      <c r="G53" s="13" t="s">
        <v>238</v>
      </c>
      <c r="H53" s="13" t="s">
        <v>5</v>
      </c>
      <c r="I53" s="193">
        <v>3.2720492261793801</v>
      </c>
      <c r="J53" s="14">
        <v>129.06201550387547</v>
      </c>
      <c r="K53" s="14">
        <v>6.5348837209302388</v>
      </c>
      <c r="L53" s="14">
        <v>1.1162790697674423</v>
      </c>
      <c r="M53" s="14">
        <v>0.72868217054263629</v>
      </c>
      <c r="N53" s="14">
        <v>3.6279069767441881</v>
      </c>
      <c r="O53" s="14">
        <v>133.74418604651129</v>
      </c>
      <c r="P53" s="335">
        <v>0</v>
      </c>
      <c r="Q53" s="335">
        <v>0</v>
      </c>
      <c r="R53" s="14">
        <v>1.046511627906977</v>
      </c>
      <c r="S53" s="335">
        <v>0</v>
      </c>
      <c r="T53" s="335">
        <v>0</v>
      </c>
      <c r="U53" s="14">
        <v>135.84496124030969</v>
      </c>
      <c r="V53" s="14">
        <v>58.333333333332916</v>
      </c>
      <c r="W53" s="15">
        <v>392</v>
      </c>
      <c r="X53" s="13" t="s">
        <v>189</v>
      </c>
      <c r="Y53" s="16" t="s">
        <v>752</v>
      </c>
      <c r="Z53" s="13" t="s">
        <v>191</v>
      </c>
      <c r="AA53" s="337" t="s">
        <v>776</v>
      </c>
      <c r="AB53" s="13" t="s">
        <v>189</v>
      </c>
      <c r="AC53" s="16" t="s">
        <v>752</v>
      </c>
      <c r="AD53" s="16" t="s">
        <v>191</v>
      </c>
      <c r="AE53" s="192">
        <v>44139</v>
      </c>
    </row>
    <row r="54" spans="1:31" ht="15.75" x14ac:dyDescent="0.25">
      <c r="A54" s="13" t="s">
        <v>6</v>
      </c>
      <c r="B54" s="13" t="s">
        <v>400</v>
      </c>
      <c r="C54" s="13" t="s">
        <v>401</v>
      </c>
      <c r="D54" s="13" t="s">
        <v>210</v>
      </c>
      <c r="E54" s="13">
        <v>70655</v>
      </c>
      <c r="F54" s="13" t="s">
        <v>211</v>
      </c>
      <c r="G54" s="13" t="s">
        <v>212</v>
      </c>
      <c r="H54" s="13" t="s">
        <v>5</v>
      </c>
      <c r="I54" s="193">
        <v>53.0868055555556</v>
      </c>
      <c r="J54" s="14">
        <v>122.28682170542641</v>
      </c>
      <c r="K54" s="14">
        <v>2.9302325581395348</v>
      </c>
      <c r="L54" s="335">
        <v>0</v>
      </c>
      <c r="M54" s="335">
        <v>0</v>
      </c>
      <c r="N54" s="14">
        <v>3.5348837209302326</v>
      </c>
      <c r="O54" s="14">
        <v>122.39534883720937</v>
      </c>
      <c r="P54" s="335">
        <v>0</v>
      </c>
      <c r="Q54" s="335">
        <v>0</v>
      </c>
      <c r="R54" s="14">
        <v>1.976744186046512</v>
      </c>
      <c r="S54" s="335">
        <v>0</v>
      </c>
      <c r="T54" s="14">
        <v>0.61240310077519378</v>
      </c>
      <c r="U54" s="14">
        <v>123.34108527131788</v>
      </c>
      <c r="V54" s="14">
        <v>71.131782945736404</v>
      </c>
      <c r="W54" s="15">
        <v>170</v>
      </c>
      <c r="X54" s="13" t="s">
        <v>189</v>
      </c>
      <c r="Y54" s="16" t="s">
        <v>752</v>
      </c>
      <c r="Z54" s="13" t="s">
        <v>191</v>
      </c>
      <c r="AA54" s="337" t="s">
        <v>730</v>
      </c>
      <c r="AB54" s="13" t="s">
        <v>189</v>
      </c>
      <c r="AC54" s="16" t="s">
        <v>752</v>
      </c>
      <c r="AD54" s="16" t="s">
        <v>191</v>
      </c>
      <c r="AE54" s="192">
        <v>44174</v>
      </c>
    </row>
    <row r="55" spans="1:31" ht="15.75" x14ac:dyDescent="0.25">
      <c r="A55" s="13" t="s">
        <v>8</v>
      </c>
      <c r="B55" s="13" t="s">
        <v>339</v>
      </c>
      <c r="C55" s="13" t="s">
        <v>31</v>
      </c>
      <c r="D55" s="13" t="s">
        <v>210</v>
      </c>
      <c r="E55" s="13">
        <v>71303</v>
      </c>
      <c r="F55" s="13" t="s">
        <v>211</v>
      </c>
      <c r="G55" s="13" t="s">
        <v>340</v>
      </c>
      <c r="H55" s="13" t="s">
        <v>5</v>
      </c>
      <c r="I55" s="193">
        <v>4.5192087155963296</v>
      </c>
      <c r="J55" s="14">
        <v>61.534883720929294</v>
      </c>
      <c r="K55" s="14">
        <v>9.0387596899224931</v>
      </c>
      <c r="L55" s="14">
        <v>24.356589147286609</v>
      </c>
      <c r="M55" s="14">
        <v>30.162790697674001</v>
      </c>
      <c r="N55" s="14">
        <v>58.023255813952197</v>
      </c>
      <c r="O55" s="14">
        <v>66.99224806201434</v>
      </c>
      <c r="P55" s="335">
        <v>0</v>
      </c>
      <c r="Q55" s="335">
        <v>0</v>
      </c>
      <c r="R55" s="14">
        <v>33.899224806200991</v>
      </c>
      <c r="S55" s="14">
        <v>9.945736434108543</v>
      </c>
      <c r="T55" s="14">
        <v>6.4341085271317917</v>
      </c>
      <c r="U55" s="14">
        <v>74.81395348837097</v>
      </c>
      <c r="V55" s="14">
        <v>123.97674418604436</v>
      </c>
      <c r="W55" s="15"/>
      <c r="X55" s="13" t="s">
        <v>213</v>
      </c>
      <c r="Y55" s="16"/>
      <c r="Z55" s="13"/>
      <c r="AA55" s="192"/>
      <c r="AB55" s="13" t="s">
        <v>213</v>
      </c>
      <c r="AC55" s="16"/>
      <c r="AD55" s="16"/>
      <c r="AE55" s="192"/>
    </row>
    <row r="56" spans="1:31" ht="15.75" x14ac:dyDescent="0.25">
      <c r="A56" s="13" t="s">
        <v>354</v>
      </c>
      <c r="B56" s="13" t="s">
        <v>355</v>
      </c>
      <c r="C56" s="13" t="s">
        <v>356</v>
      </c>
      <c r="D56" s="13" t="s">
        <v>45</v>
      </c>
      <c r="E56" s="13">
        <v>35901</v>
      </c>
      <c r="F56" s="13" t="s">
        <v>211</v>
      </c>
      <c r="G56" s="13" t="s">
        <v>255</v>
      </c>
      <c r="H56" s="13" t="s">
        <v>5</v>
      </c>
      <c r="I56" s="193">
        <v>31.9059278350515</v>
      </c>
      <c r="J56" s="14">
        <v>86.007751937983656</v>
      </c>
      <c r="K56" s="14">
        <v>1.8372093023255824</v>
      </c>
      <c r="L56" s="14">
        <v>19.503875968992237</v>
      </c>
      <c r="M56" s="14">
        <v>12.434108527131785</v>
      </c>
      <c r="N56" s="14">
        <v>23.736434108527074</v>
      </c>
      <c r="O56" s="14">
        <v>95.519379844960326</v>
      </c>
      <c r="P56" s="335">
        <v>0</v>
      </c>
      <c r="Q56" s="335">
        <v>0</v>
      </c>
      <c r="R56" s="14">
        <v>10</v>
      </c>
      <c r="S56" s="14">
        <v>3.3100775193798451</v>
      </c>
      <c r="T56" s="14">
        <v>2.0077519379844961</v>
      </c>
      <c r="U56" s="14">
        <v>104.46511627906887</v>
      </c>
      <c r="V56" s="14">
        <v>55.023255813953313</v>
      </c>
      <c r="W56" s="15"/>
      <c r="X56" s="13" t="s">
        <v>189</v>
      </c>
      <c r="Y56" s="16" t="s">
        <v>708</v>
      </c>
      <c r="Z56" s="13" t="s">
        <v>306</v>
      </c>
      <c r="AA56" s="337" t="s">
        <v>784</v>
      </c>
      <c r="AB56" s="13" t="s">
        <v>189</v>
      </c>
      <c r="AC56" s="16" t="s">
        <v>292</v>
      </c>
      <c r="AD56" s="16" t="s">
        <v>306</v>
      </c>
      <c r="AE56" s="192">
        <v>44127</v>
      </c>
    </row>
    <row r="57" spans="1:31" ht="15.75" x14ac:dyDescent="0.25">
      <c r="A57" s="13" t="s">
        <v>783</v>
      </c>
      <c r="B57" s="13" t="s">
        <v>833</v>
      </c>
      <c r="C57" s="13" t="s">
        <v>184</v>
      </c>
      <c r="D57" s="13" t="s">
        <v>185</v>
      </c>
      <c r="E57" s="13">
        <v>92301</v>
      </c>
      <c r="F57" s="13" t="s">
        <v>186</v>
      </c>
      <c r="G57" s="13" t="s">
        <v>202</v>
      </c>
      <c r="H57" s="13" t="s">
        <v>188</v>
      </c>
      <c r="I57" s="193">
        <v>69.369565217391298</v>
      </c>
      <c r="J57" s="14">
        <v>1.8682170542635657</v>
      </c>
      <c r="K57" s="14">
        <v>6.4728682170542653</v>
      </c>
      <c r="L57" s="14">
        <v>26.759689922480622</v>
      </c>
      <c r="M57" s="14">
        <v>65.426356589147247</v>
      </c>
      <c r="N57" s="14">
        <v>88.162790697674367</v>
      </c>
      <c r="O57" s="14">
        <v>7.837209302325582</v>
      </c>
      <c r="P57" s="14">
        <v>2.4961240310077519</v>
      </c>
      <c r="Q57" s="14">
        <v>2.0310077519379846</v>
      </c>
      <c r="R57" s="14">
        <v>66.984496124030969</v>
      </c>
      <c r="S57" s="14">
        <v>10.565891472868218</v>
      </c>
      <c r="T57" s="14">
        <v>1.5503875968992249</v>
      </c>
      <c r="U57" s="14">
        <v>21.426356589147279</v>
      </c>
      <c r="V57" s="14">
        <v>72.263565891472822</v>
      </c>
      <c r="W57" s="15">
        <v>120</v>
      </c>
      <c r="X57" s="13" t="s">
        <v>189</v>
      </c>
      <c r="Y57" s="16" t="s">
        <v>752</v>
      </c>
      <c r="Z57" s="13" t="s">
        <v>191</v>
      </c>
      <c r="AA57" s="337" t="s">
        <v>782</v>
      </c>
      <c r="AB57" s="13" t="s">
        <v>189</v>
      </c>
      <c r="AC57" s="16" t="s">
        <v>752</v>
      </c>
      <c r="AD57" s="16" t="s">
        <v>191</v>
      </c>
      <c r="AE57" s="192">
        <v>44279</v>
      </c>
    </row>
    <row r="58" spans="1:31" ht="15.75" x14ac:dyDescent="0.25">
      <c r="A58" s="13" t="s">
        <v>357</v>
      </c>
      <c r="B58" s="13" t="s">
        <v>358</v>
      </c>
      <c r="C58" s="13" t="s">
        <v>22</v>
      </c>
      <c r="D58" s="13" t="s">
        <v>274</v>
      </c>
      <c r="E58" s="13">
        <v>7201</v>
      </c>
      <c r="F58" s="13" t="s">
        <v>275</v>
      </c>
      <c r="G58" s="13" t="s">
        <v>202</v>
      </c>
      <c r="H58" s="13" t="s">
        <v>188</v>
      </c>
      <c r="I58" s="193">
        <v>13.9534574468085</v>
      </c>
      <c r="J58" s="14">
        <v>74.837209302325476</v>
      </c>
      <c r="K58" s="14">
        <v>9.2790697674418592</v>
      </c>
      <c r="L58" s="14">
        <v>5.2635658914728705</v>
      </c>
      <c r="M58" s="14">
        <v>2.5736434108527146</v>
      </c>
      <c r="N58" s="14">
        <v>7.6201550387596919</v>
      </c>
      <c r="O58" s="14">
        <v>78.720930232558089</v>
      </c>
      <c r="P58" s="14">
        <v>0.806201550387597</v>
      </c>
      <c r="Q58" s="14">
        <v>4.8062015503875992</v>
      </c>
      <c r="R58" s="14">
        <v>1.7674418604651163</v>
      </c>
      <c r="S58" s="14">
        <v>2.2325581395348837</v>
      </c>
      <c r="T58" s="14">
        <v>1.3023255813953489</v>
      </c>
      <c r="U58" s="14">
        <v>86.65116279069764</v>
      </c>
      <c r="V58" s="14">
        <v>43.527131782945588</v>
      </c>
      <c r="W58" s="15">
        <v>285</v>
      </c>
      <c r="X58" s="13" t="s">
        <v>189</v>
      </c>
      <c r="Y58" s="16" t="s">
        <v>752</v>
      </c>
      <c r="Z58" s="13" t="s">
        <v>191</v>
      </c>
      <c r="AA58" s="337" t="s">
        <v>765</v>
      </c>
      <c r="AB58" s="13" t="s">
        <v>189</v>
      </c>
      <c r="AC58" s="16" t="s">
        <v>190</v>
      </c>
      <c r="AD58" s="16" t="s">
        <v>191</v>
      </c>
      <c r="AE58" s="192">
        <v>44091</v>
      </c>
    </row>
    <row r="59" spans="1:31" ht="15.75" x14ac:dyDescent="0.25">
      <c r="A59" s="13" t="s">
        <v>781</v>
      </c>
      <c r="B59" s="13" t="s">
        <v>832</v>
      </c>
      <c r="C59" s="13" t="s">
        <v>246</v>
      </c>
      <c r="D59" s="13" t="s">
        <v>200</v>
      </c>
      <c r="E59" s="13">
        <v>77301</v>
      </c>
      <c r="F59" s="13" t="s">
        <v>247</v>
      </c>
      <c r="G59" s="13" t="s">
        <v>212</v>
      </c>
      <c r="H59" s="13" t="s">
        <v>188</v>
      </c>
      <c r="I59" s="193">
        <v>21.4358047016275</v>
      </c>
      <c r="J59" s="14">
        <v>76.372093023255459</v>
      </c>
      <c r="K59" s="14">
        <v>9.9844961240310095</v>
      </c>
      <c r="L59" s="14">
        <v>3.8062015503875974</v>
      </c>
      <c r="M59" s="14">
        <v>1.6124031007751936</v>
      </c>
      <c r="N59" s="14">
        <v>10.348837209302328</v>
      </c>
      <c r="O59" s="14">
        <v>81.42635658914692</v>
      </c>
      <c r="P59" s="335">
        <v>0</v>
      </c>
      <c r="Q59" s="335">
        <v>0</v>
      </c>
      <c r="R59" s="14">
        <v>7.1162790697674421</v>
      </c>
      <c r="S59" s="14">
        <v>0.75968992248062017</v>
      </c>
      <c r="T59" s="14">
        <v>1.3255813953488376</v>
      </c>
      <c r="U59" s="14">
        <v>82.573643410852256</v>
      </c>
      <c r="V59" s="14">
        <v>39.201550387596868</v>
      </c>
      <c r="W59" s="15"/>
      <c r="X59" s="13" t="s">
        <v>189</v>
      </c>
      <c r="Y59" s="16" t="s">
        <v>708</v>
      </c>
      <c r="Z59" s="13" t="s">
        <v>306</v>
      </c>
      <c r="AA59" s="337" t="s">
        <v>750</v>
      </c>
      <c r="AB59" s="13" t="s">
        <v>189</v>
      </c>
      <c r="AC59" s="16" t="s">
        <v>708</v>
      </c>
      <c r="AD59" s="16" t="s">
        <v>306</v>
      </c>
      <c r="AE59" s="192">
        <v>44183</v>
      </c>
    </row>
    <row r="60" spans="1:31" ht="15.75" x14ac:dyDescent="0.25">
      <c r="A60" s="13" t="s">
        <v>17</v>
      </c>
      <c r="B60" s="13" t="s">
        <v>304</v>
      </c>
      <c r="C60" s="13" t="s">
        <v>305</v>
      </c>
      <c r="D60" s="13" t="s">
        <v>284</v>
      </c>
      <c r="E60" s="13">
        <v>33471</v>
      </c>
      <c r="F60" s="13" t="s">
        <v>30</v>
      </c>
      <c r="G60" s="13" t="s">
        <v>212</v>
      </c>
      <c r="H60" s="13" t="s">
        <v>188</v>
      </c>
      <c r="I60" s="193">
        <v>90.716312056737607</v>
      </c>
      <c r="J60" s="335">
        <v>0</v>
      </c>
      <c r="K60" s="335">
        <v>0</v>
      </c>
      <c r="L60" s="14">
        <v>28.139534883720909</v>
      </c>
      <c r="M60" s="14">
        <v>62.720930232558068</v>
      </c>
      <c r="N60" s="14">
        <v>68.224806201550308</v>
      </c>
      <c r="O60" s="14">
        <v>9.0542635658914747</v>
      </c>
      <c r="P60" s="14">
        <v>10.736434108527135</v>
      </c>
      <c r="Q60" s="14">
        <v>2.8449612403100772</v>
      </c>
      <c r="R60" s="14">
        <v>13.348837209302328</v>
      </c>
      <c r="S60" s="335">
        <v>0</v>
      </c>
      <c r="T60" s="14">
        <v>1</v>
      </c>
      <c r="U60" s="14">
        <v>76.294573643410786</v>
      </c>
      <c r="V60" s="14">
        <v>78.093023255813904</v>
      </c>
      <c r="W60" s="15">
        <v>300</v>
      </c>
      <c r="X60" s="13" t="s">
        <v>189</v>
      </c>
      <c r="Y60" s="16" t="s">
        <v>708</v>
      </c>
      <c r="Z60" s="13" t="s">
        <v>306</v>
      </c>
      <c r="AA60" s="337" t="s">
        <v>751</v>
      </c>
      <c r="AB60" s="13" t="s">
        <v>189</v>
      </c>
      <c r="AC60" s="16" t="s">
        <v>292</v>
      </c>
      <c r="AD60" s="16" t="s">
        <v>306</v>
      </c>
      <c r="AE60" s="192">
        <v>43895</v>
      </c>
    </row>
    <row r="61" spans="1:31" ht="15.75" x14ac:dyDescent="0.25">
      <c r="A61" s="13" t="s">
        <v>315</v>
      </c>
      <c r="B61" s="13" t="s">
        <v>316</v>
      </c>
      <c r="C61" s="13" t="s">
        <v>38</v>
      </c>
      <c r="D61" s="13" t="s">
        <v>200</v>
      </c>
      <c r="E61" s="13">
        <v>76837</v>
      </c>
      <c r="F61" s="13" t="s">
        <v>273</v>
      </c>
      <c r="G61" s="13" t="s">
        <v>255</v>
      </c>
      <c r="H61" s="13" t="s">
        <v>5</v>
      </c>
      <c r="I61" s="193">
        <v>32.268011527377503</v>
      </c>
      <c r="J61" s="14">
        <v>11.488372093023271</v>
      </c>
      <c r="K61" s="14">
        <v>33.364341085271235</v>
      </c>
      <c r="L61" s="14">
        <v>15.465116279069774</v>
      </c>
      <c r="M61" s="14">
        <v>27.930232558139515</v>
      </c>
      <c r="N61" s="14">
        <v>70.744186046511544</v>
      </c>
      <c r="O61" s="14">
        <v>17.364341085271299</v>
      </c>
      <c r="P61" s="335">
        <v>0</v>
      </c>
      <c r="Q61" s="335">
        <v>0</v>
      </c>
      <c r="R61" s="14">
        <v>31.170542635658904</v>
      </c>
      <c r="S61" s="14">
        <v>5.9534883720930249</v>
      </c>
      <c r="T61" s="14">
        <v>1.6279069767441861</v>
      </c>
      <c r="U61" s="14">
        <v>49.496124031007923</v>
      </c>
      <c r="V61" s="14">
        <v>72.627906976744072</v>
      </c>
      <c r="W61" s="15"/>
      <c r="X61" s="13" t="s">
        <v>189</v>
      </c>
      <c r="Y61" s="16" t="s">
        <v>292</v>
      </c>
      <c r="Z61" s="13" t="s">
        <v>306</v>
      </c>
      <c r="AA61" s="337" t="s">
        <v>780</v>
      </c>
      <c r="AB61" s="13" t="s">
        <v>189</v>
      </c>
      <c r="AC61" s="16" t="s">
        <v>292</v>
      </c>
      <c r="AD61" s="16" t="s">
        <v>306</v>
      </c>
      <c r="AE61" s="192">
        <v>44168</v>
      </c>
    </row>
    <row r="62" spans="1:31" ht="15.75" x14ac:dyDescent="0.25">
      <c r="A62" s="13" t="s">
        <v>25</v>
      </c>
      <c r="B62" s="13" t="s">
        <v>402</v>
      </c>
      <c r="C62" s="13" t="s">
        <v>37</v>
      </c>
      <c r="D62" s="13" t="s">
        <v>242</v>
      </c>
      <c r="E62" s="13">
        <v>87021</v>
      </c>
      <c r="F62" s="13" t="s">
        <v>243</v>
      </c>
      <c r="G62" s="13" t="s">
        <v>212</v>
      </c>
      <c r="H62" s="13" t="s">
        <v>5</v>
      </c>
      <c r="I62" s="193">
        <v>50.276073619631902</v>
      </c>
      <c r="J62" s="14">
        <v>75.899224806201403</v>
      </c>
      <c r="K62" s="14">
        <v>5.1395348837209305</v>
      </c>
      <c r="L62" s="14">
        <v>0.75968992248062017</v>
      </c>
      <c r="M62" s="335">
        <v>0</v>
      </c>
      <c r="N62" s="14">
        <v>5.4496124031007751</v>
      </c>
      <c r="O62" s="14">
        <v>76.348837209302175</v>
      </c>
      <c r="P62" s="335">
        <v>0</v>
      </c>
      <c r="Q62" s="335">
        <v>0</v>
      </c>
      <c r="R62" s="335">
        <v>0</v>
      </c>
      <c r="S62" s="335">
        <v>0</v>
      </c>
      <c r="T62" s="14">
        <v>4.1472868217054266</v>
      </c>
      <c r="U62" s="14">
        <v>77.651162790697498</v>
      </c>
      <c r="V62" s="14">
        <v>39.093023255813968</v>
      </c>
      <c r="W62" s="15"/>
      <c r="X62" s="13" t="s">
        <v>189</v>
      </c>
      <c r="Y62" s="16" t="s">
        <v>752</v>
      </c>
      <c r="Z62" s="13" t="s">
        <v>191</v>
      </c>
      <c r="AA62" s="337" t="s">
        <v>779</v>
      </c>
      <c r="AB62" s="13" t="s">
        <v>189</v>
      </c>
      <c r="AC62" s="16" t="s">
        <v>752</v>
      </c>
      <c r="AD62" s="16" t="s">
        <v>191</v>
      </c>
      <c r="AE62" s="192">
        <v>44168</v>
      </c>
    </row>
    <row r="63" spans="1:31" ht="15.75" x14ac:dyDescent="0.25">
      <c r="A63" s="13" t="s">
        <v>362</v>
      </c>
      <c r="B63" s="13" t="s">
        <v>363</v>
      </c>
      <c r="C63" s="13" t="s">
        <v>42</v>
      </c>
      <c r="D63" s="13" t="s">
        <v>287</v>
      </c>
      <c r="E63" s="13">
        <v>80010</v>
      </c>
      <c r="F63" s="13" t="s">
        <v>288</v>
      </c>
      <c r="G63" s="13" t="s">
        <v>202</v>
      </c>
      <c r="H63" s="13" t="s">
        <v>188</v>
      </c>
      <c r="I63" s="193">
        <v>37.509977827051003</v>
      </c>
      <c r="J63" s="14">
        <v>67.705426356589001</v>
      </c>
      <c r="K63" s="14">
        <v>4.9379844961240318</v>
      </c>
      <c r="L63" s="14">
        <v>3.5116279069767451</v>
      </c>
      <c r="M63" s="14">
        <v>3.8992248062015511</v>
      </c>
      <c r="N63" s="14">
        <v>6.2093023255813948</v>
      </c>
      <c r="O63" s="14">
        <v>59.852713178294508</v>
      </c>
      <c r="P63" s="14">
        <v>4.4651162790697692</v>
      </c>
      <c r="Q63" s="14">
        <v>9.5271317829457427</v>
      </c>
      <c r="R63" s="14">
        <v>0.89147286821705418</v>
      </c>
      <c r="S63" s="335">
        <v>0</v>
      </c>
      <c r="T63" s="14">
        <v>0.62015503875968991</v>
      </c>
      <c r="U63" s="14">
        <v>78.116279069767359</v>
      </c>
      <c r="V63" s="14">
        <v>38.635658914728651</v>
      </c>
      <c r="W63" s="15"/>
      <c r="X63" s="13" t="s">
        <v>189</v>
      </c>
      <c r="Y63" s="16" t="s">
        <v>752</v>
      </c>
      <c r="Z63" s="13"/>
      <c r="AA63" s="337" t="s">
        <v>778</v>
      </c>
      <c r="AB63" s="13" t="s">
        <v>189</v>
      </c>
      <c r="AC63" s="16" t="s">
        <v>752</v>
      </c>
      <c r="AD63" s="16" t="s">
        <v>191</v>
      </c>
      <c r="AE63" s="192">
        <v>44225</v>
      </c>
    </row>
    <row r="64" spans="1:31" ht="15.75" x14ac:dyDescent="0.25">
      <c r="A64" s="13" t="s">
        <v>391</v>
      </c>
      <c r="B64" s="13" t="s">
        <v>392</v>
      </c>
      <c r="C64" s="13" t="s">
        <v>393</v>
      </c>
      <c r="D64" s="13" t="s">
        <v>394</v>
      </c>
      <c r="E64" s="13">
        <v>41005</v>
      </c>
      <c r="F64" s="13" t="s">
        <v>36</v>
      </c>
      <c r="G64" s="13" t="s">
        <v>255</v>
      </c>
      <c r="H64" s="13" t="s">
        <v>188</v>
      </c>
      <c r="I64" s="193">
        <v>50.214285714285701</v>
      </c>
      <c r="J64" s="14">
        <v>11.069767441860471</v>
      </c>
      <c r="K64" s="14">
        <v>15.775193798449624</v>
      </c>
      <c r="L64" s="14">
        <v>24.294573643410853</v>
      </c>
      <c r="M64" s="14">
        <v>28.860465116279062</v>
      </c>
      <c r="N64" s="14">
        <v>61.356589147286748</v>
      </c>
      <c r="O64" s="14">
        <v>16.441860465116282</v>
      </c>
      <c r="P64" s="14">
        <v>2.0387596899224807</v>
      </c>
      <c r="Q64" s="335">
        <v>0</v>
      </c>
      <c r="R64" s="14">
        <v>20.480620155038764</v>
      </c>
      <c r="S64" s="14">
        <v>7.4186046511627932</v>
      </c>
      <c r="T64" s="14">
        <v>8.7596899224806233</v>
      </c>
      <c r="U64" s="14">
        <v>43.34108527131778</v>
      </c>
      <c r="V64" s="14">
        <v>57.759689922480575</v>
      </c>
      <c r="W64" s="15"/>
      <c r="X64" s="13" t="s">
        <v>189</v>
      </c>
      <c r="Y64" s="16" t="s">
        <v>292</v>
      </c>
      <c r="Z64" s="13" t="s">
        <v>306</v>
      </c>
      <c r="AA64" s="337" t="s">
        <v>767</v>
      </c>
      <c r="AB64" s="13" t="s">
        <v>189</v>
      </c>
      <c r="AC64" s="16" t="s">
        <v>292</v>
      </c>
      <c r="AD64" s="16" t="s">
        <v>306</v>
      </c>
      <c r="AE64" s="192">
        <v>43895</v>
      </c>
    </row>
    <row r="65" spans="1:31" ht="15.75" x14ac:dyDescent="0.25">
      <c r="A65" s="13" t="s">
        <v>439</v>
      </c>
      <c r="B65" s="13" t="s">
        <v>440</v>
      </c>
      <c r="C65" s="13" t="s">
        <v>441</v>
      </c>
      <c r="D65" s="13" t="s">
        <v>215</v>
      </c>
      <c r="E65" s="13">
        <v>85349</v>
      </c>
      <c r="F65" s="13" t="s">
        <v>228</v>
      </c>
      <c r="G65" s="13" t="s">
        <v>212</v>
      </c>
      <c r="H65" s="13" t="s">
        <v>188</v>
      </c>
      <c r="I65" s="193">
        <v>9.7724770642201797</v>
      </c>
      <c r="J65" s="14">
        <v>77.054263565890508</v>
      </c>
      <c r="K65" s="14">
        <v>0.82170542635659016</v>
      </c>
      <c r="L65" s="335">
        <v>0</v>
      </c>
      <c r="M65" s="335">
        <v>0</v>
      </c>
      <c r="N65" s="335">
        <v>0</v>
      </c>
      <c r="O65" s="14">
        <v>54.798449612402578</v>
      </c>
      <c r="P65" s="335">
        <v>0</v>
      </c>
      <c r="Q65" s="14">
        <v>22.620155038759638</v>
      </c>
      <c r="R65" s="335">
        <v>0</v>
      </c>
      <c r="S65" s="335">
        <v>0</v>
      </c>
      <c r="T65" s="335">
        <v>0</v>
      </c>
      <c r="U65" s="14">
        <v>77.806201550386461</v>
      </c>
      <c r="V65" s="14">
        <v>50.906976744185684</v>
      </c>
      <c r="W65" s="15">
        <v>100</v>
      </c>
      <c r="X65" s="13" t="s">
        <v>189</v>
      </c>
      <c r="Y65" s="16" t="s">
        <v>708</v>
      </c>
      <c r="Z65" s="13" t="s">
        <v>306</v>
      </c>
      <c r="AA65" s="337" t="s">
        <v>777</v>
      </c>
      <c r="AB65" s="13" t="s">
        <v>189</v>
      </c>
      <c r="AC65" s="16" t="s">
        <v>708</v>
      </c>
      <c r="AD65" s="16" t="s">
        <v>306</v>
      </c>
      <c r="AE65" s="192">
        <v>44160</v>
      </c>
    </row>
    <row r="66" spans="1:31" ht="15.75" x14ac:dyDescent="0.25">
      <c r="A66" s="13" t="s">
        <v>403</v>
      </c>
      <c r="B66" s="13" t="s">
        <v>404</v>
      </c>
      <c r="C66" s="13" t="s">
        <v>405</v>
      </c>
      <c r="D66" s="13" t="s">
        <v>406</v>
      </c>
      <c r="E66" s="13">
        <v>2863</v>
      </c>
      <c r="F66" s="13" t="s">
        <v>330</v>
      </c>
      <c r="G66" s="13" t="s">
        <v>255</v>
      </c>
      <c r="H66" s="13" t="s">
        <v>5</v>
      </c>
      <c r="I66" s="193">
        <v>50.985436893203897</v>
      </c>
      <c r="J66" s="14">
        <v>58.968992248061816</v>
      </c>
      <c r="K66" s="14">
        <v>14.015503875968996</v>
      </c>
      <c r="L66" s="335">
        <v>0</v>
      </c>
      <c r="M66" s="335">
        <v>0</v>
      </c>
      <c r="N66" s="14">
        <v>13.302325581395351</v>
      </c>
      <c r="O66" s="14">
        <v>59.682170542635461</v>
      </c>
      <c r="P66" s="335">
        <v>0</v>
      </c>
      <c r="Q66" s="335">
        <v>0</v>
      </c>
      <c r="R66" s="14">
        <v>4.3023255813953485</v>
      </c>
      <c r="S66" s="14">
        <v>4.170542635658915</v>
      </c>
      <c r="T66" s="14">
        <v>1.9922480620155039</v>
      </c>
      <c r="U66" s="14">
        <v>62.51937984496103</v>
      </c>
      <c r="V66" s="14">
        <v>27.124031007751938</v>
      </c>
      <c r="W66" s="15"/>
      <c r="X66" s="13" t="s">
        <v>189</v>
      </c>
      <c r="Y66" s="16" t="s">
        <v>708</v>
      </c>
      <c r="Z66" s="13" t="s">
        <v>306</v>
      </c>
      <c r="AA66" s="337" t="s">
        <v>776</v>
      </c>
      <c r="AB66" s="13" t="s">
        <v>189</v>
      </c>
      <c r="AC66" s="16" t="s">
        <v>708</v>
      </c>
      <c r="AD66" s="16" t="s">
        <v>306</v>
      </c>
      <c r="AE66" s="192">
        <v>44155</v>
      </c>
    </row>
    <row r="67" spans="1:31" ht="15.75" x14ac:dyDescent="0.25">
      <c r="A67" s="13" t="s">
        <v>347</v>
      </c>
      <c r="B67" s="13" t="s">
        <v>348</v>
      </c>
      <c r="C67" s="13" t="s">
        <v>349</v>
      </c>
      <c r="D67" s="13" t="s">
        <v>350</v>
      </c>
      <c r="E67" s="13">
        <v>60098</v>
      </c>
      <c r="F67" s="13" t="s">
        <v>36</v>
      </c>
      <c r="G67" s="13" t="s">
        <v>255</v>
      </c>
      <c r="H67" s="13" t="s">
        <v>188</v>
      </c>
      <c r="I67" s="193">
        <v>74.350427350427395</v>
      </c>
      <c r="J67" s="14">
        <v>19.023255813953497</v>
      </c>
      <c r="K67" s="14">
        <v>10.68217054263566</v>
      </c>
      <c r="L67" s="14">
        <v>22.09302325581395</v>
      </c>
      <c r="M67" s="14">
        <v>19.868217054263564</v>
      </c>
      <c r="N67" s="14">
        <v>49.488372093023223</v>
      </c>
      <c r="O67" s="14">
        <v>18.06201550387598</v>
      </c>
      <c r="P67" s="14">
        <v>2.5116279069767447</v>
      </c>
      <c r="Q67" s="14">
        <v>1.6046511627906976</v>
      </c>
      <c r="R67" s="14">
        <v>12.34108527131783</v>
      </c>
      <c r="S67" s="14">
        <v>4.4496124031007751</v>
      </c>
      <c r="T67" s="14">
        <v>4.5426356589147288</v>
      </c>
      <c r="U67" s="14">
        <v>50.333333333333258</v>
      </c>
      <c r="V67" s="14">
        <v>54.558139534883686</v>
      </c>
      <c r="W67" s="15"/>
      <c r="X67" s="13" t="s">
        <v>189</v>
      </c>
      <c r="Y67" s="16" t="s">
        <v>708</v>
      </c>
      <c r="Z67" s="13" t="s">
        <v>306</v>
      </c>
      <c r="AA67" s="337" t="s">
        <v>775</v>
      </c>
      <c r="AB67" s="13" t="s">
        <v>189</v>
      </c>
      <c r="AC67" s="16" t="s">
        <v>292</v>
      </c>
      <c r="AD67" s="16" t="s">
        <v>306</v>
      </c>
      <c r="AE67" s="192">
        <v>44105</v>
      </c>
    </row>
    <row r="68" spans="1:31" ht="15.75" x14ac:dyDescent="0.25">
      <c r="A68" s="13" t="s">
        <v>415</v>
      </c>
      <c r="B68" s="13" t="s">
        <v>416</v>
      </c>
      <c r="C68" s="13" t="s">
        <v>372</v>
      </c>
      <c r="D68" s="13" t="s">
        <v>366</v>
      </c>
      <c r="E68" s="13">
        <v>89060</v>
      </c>
      <c r="F68" s="13" t="s">
        <v>367</v>
      </c>
      <c r="G68" s="13" t="s">
        <v>212</v>
      </c>
      <c r="H68" s="13" t="s">
        <v>188</v>
      </c>
      <c r="I68" s="193">
        <v>29.8564102564103</v>
      </c>
      <c r="J68" s="14">
        <v>7.6434108527131785</v>
      </c>
      <c r="K68" s="14">
        <v>8.6899224806201598</v>
      </c>
      <c r="L68" s="14">
        <v>21.589147286821714</v>
      </c>
      <c r="M68" s="14">
        <v>33.68992248062014</v>
      </c>
      <c r="N68" s="14">
        <v>62.046511627906931</v>
      </c>
      <c r="O68" s="14">
        <v>9.4728682170542662</v>
      </c>
      <c r="P68" s="335">
        <v>0</v>
      </c>
      <c r="Q68" s="335">
        <v>0</v>
      </c>
      <c r="R68" s="14">
        <v>42.271317829457345</v>
      </c>
      <c r="S68" s="14">
        <v>4.6046511627906979</v>
      </c>
      <c r="T68" s="14">
        <v>1.930232558139535</v>
      </c>
      <c r="U68" s="14">
        <v>22.806201550387605</v>
      </c>
      <c r="V68" s="14">
        <v>65.09302325581389</v>
      </c>
      <c r="W68" s="15"/>
      <c r="X68" s="13" t="s">
        <v>189</v>
      </c>
      <c r="Y68" s="16" t="s">
        <v>708</v>
      </c>
      <c r="Z68" s="13" t="s">
        <v>306</v>
      </c>
      <c r="AA68" s="337" t="s">
        <v>774</v>
      </c>
      <c r="AB68" s="13" t="s">
        <v>189</v>
      </c>
      <c r="AC68" s="16" t="s">
        <v>708</v>
      </c>
      <c r="AD68" s="16" t="s">
        <v>306</v>
      </c>
      <c r="AE68" s="192">
        <v>44139</v>
      </c>
    </row>
    <row r="69" spans="1:31" ht="15.75" x14ac:dyDescent="0.25">
      <c r="A69" s="13" t="s">
        <v>773</v>
      </c>
      <c r="B69" s="13" t="s">
        <v>183</v>
      </c>
      <c r="C69" s="13" t="s">
        <v>184</v>
      </c>
      <c r="D69" s="13" t="s">
        <v>185</v>
      </c>
      <c r="E69" s="13">
        <v>92301</v>
      </c>
      <c r="F69" s="13" t="s">
        <v>186</v>
      </c>
      <c r="G69" s="13" t="s">
        <v>202</v>
      </c>
      <c r="H69" s="13" t="s">
        <v>188</v>
      </c>
      <c r="I69" s="193">
        <v>651.65116279069798</v>
      </c>
      <c r="J69" s="14">
        <v>4.7131782945736438</v>
      </c>
      <c r="K69" s="14">
        <v>2.7906976744186047</v>
      </c>
      <c r="L69" s="14">
        <v>14.790697674418604</v>
      </c>
      <c r="M69" s="14">
        <v>47.155038759689923</v>
      </c>
      <c r="N69" s="14">
        <v>57.426356589147282</v>
      </c>
      <c r="O69" s="14">
        <v>3.7596899224806202</v>
      </c>
      <c r="P69" s="14">
        <v>7.3100775193798455</v>
      </c>
      <c r="Q69" s="14">
        <v>0.95348837209302328</v>
      </c>
      <c r="R69" s="14">
        <v>51.953488372093027</v>
      </c>
      <c r="S69" s="14">
        <v>9.2403100775193803</v>
      </c>
      <c r="T69" s="14">
        <v>1.6821705426356588</v>
      </c>
      <c r="U69" s="14">
        <v>6.5736434108527124</v>
      </c>
      <c r="V69" s="14">
        <v>60.68992248062014</v>
      </c>
      <c r="W69" s="15">
        <v>1455</v>
      </c>
      <c r="X69" s="13" t="s">
        <v>189</v>
      </c>
      <c r="Y69" s="16" t="s">
        <v>752</v>
      </c>
      <c r="Z69" s="13" t="s">
        <v>191</v>
      </c>
      <c r="AA69" s="337" t="s">
        <v>772</v>
      </c>
      <c r="AB69" s="13" t="s">
        <v>189</v>
      </c>
      <c r="AC69" s="16" t="s">
        <v>752</v>
      </c>
      <c r="AD69" s="16" t="s">
        <v>191</v>
      </c>
      <c r="AE69" s="192">
        <v>44155</v>
      </c>
    </row>
    <row r="70" spans="1:31" ht="15.75" x14ac:dyDescent="0.25">
      <c r="A70" s="13" t="s">
        <v>408</v>
      </c>
      <c r="B70" s="13" t="s">
        <v>409</v>
      </c>
      <c r="C70" s="13" t="s">
        <v>410</v>
      </c>
      <c r="D70" s="13" t="s">
        <v>361</v>
      </c>
      <c r="E70" s="13">
        <v>74647</v>
      </c>
      <c r="F70" s="13" t="s">
        <v>36</v>
      </c>
      <c r="G70" s="13" t="s">
        <v>212</v>
      </c>
      <c r="H70" s="13" t="s">
        <v>188</v>
      </c>
      <c r="I70" s="193">
        <v>33.517241379310299</v>
      </c>
      <c r="J70" s="14">
        <v>38.875968992248076</v>
      </c>
      <c r="K70" s="14">
        <v>5.7906976744186061</v>
      </c>
      <c r="L70" s="14">
        <v>12.162790697674419</v>
      </c>
      <c r="M70" s="14">
        <v>4</v>
      </c>
      <c r="N70" s="14">
        <v>17.372093023255815</v>
      </c>
      <c r="O70" s="14">
        <v>36.56589147286823</v>
      </c>
      <c r="P70" s="14">
        <v>0.68217054263565891</v>
      </c>
      <c r="Q70" s="14">
        <v>6.2093023255813975</v>
      </c>
      <c r="R70" s="14">
        <v>9.8294573643410885</v>
      </c>
      <c r="S70" s="14">
        <v>1.8139534883720929</v>
      </c>
      <c r="T70" s="14">
        <v>2.5658914728682176</v>
      </c>
      <c r="U70" s="14">
        <v>46.620155038759677</v>
      </c>
      <c r="V70" s="14">
        <v>39.651162790697647</v>
      </c>
      <c r="W70" s="15"/>
      <c r="X70" s="13" t="s">
        <v>189</v>
      </c>
      <c r="Y70" s="16" t="s">
        <v>752</v>
      </c>
      <c r="Z70" s="13" t="s">
        <v>191</v>
      </c>
      <c r="AA70" s="337" t="s">
        <v>771</v>
      </c>
      <c r="AB70" s="13" t="s">
        <v>189</v>
      </c>
      <c r="AC70" s="16" t="s">
        <v>190</v>
      </c>
      <c r="AD70" s="16" t="s">
        <v>191</v>
      </c>
      <c r="AE70" s="192">
        <v>44119</v>
      </c>
    </row>
    <row r="71" spans="1:31" ht="15.75" x14ac:dyDescent="0.25">
      <c r="A71" s="13" t="s">
        <v>32</v>
      </c>
      <c r="B71" s="13" t="s">
        <v>371</v>
      </c>
      <c r="C71" s="13" t="s">
        <v>372</v>
      </c>
      <c r="D71" s="13" t="s">
        <v>366</v>
      </c>
      <c r="E71" s="13">
        <v>89060</v>
      </c>
      <c r="F71" s="13" t="s">
        <v>367</v>
      </c>
      <c r="G71" s="13" t="s">
        <v>255</v>
      </c>
      <c r="H71" s="13" t="s">
        <v>188</v>
      </c>
      <c r="I71" s="193">
        <v>59.732240437158502</v>
      </c>
      <c r="J71" s="14">
        <v>48.372093023255495</v>
      </c>
      <c r="K71" s="14">
        <v>5.0232558139534884</v>
      </c>
      <c r="L71" s="14">
        <v>3.1550387596899223</v>
      </c>
      <c r="M71" s="335">
        <v>0</v>
      </c>
      <c r="N71" s="14">
        <v>7.4263565891472858</v>
      </c>
      <c r="O71" s="14">
        <v>27.906976744186036</v>
      </c>
      <c r="P71" s="14">
        <v>1.1085271317829457</v>
      </c>
      <c r="Q71" s="14">
        <v>20.131782945736447</v>
      </c>
      <c r="R71" s="14">
        <v>2.5891472868217056</v>
      </c>
      <c r="S71" s="14">
        <v>1.3333333333333333</v>
      </c>
      <c r="T71" s="335">
        <v>0</v>
      </c>
      <c r="U71" s="14">
        <v>52.651162790697349</v>
      </c>
      <c r="V71" s="14">
        <v>23.976744186046503</v>
      </c>
      <c r="W71" s="15"/>
      <c r="X71" s="13" t="s">
        <v>189</v>
      </c>
      <c r="Y71" s="16" t="s">
        <v>256</v>
      </c>
      <c r="Z71" s="13" t="s">
        <v>191</v>
      </c>
      <c r="AA71" s="337" t="s">
        <v>762</v>
      </c>
      <c r="AB71" s="13" t="s">
        <v>189</v>
      </c>
      <c r="AC71" s="16" t="s">
        <v>256</v>
      </c>
      <c r="AD71" s="16" t="s">
        <v>191</v>
      </c>
      <c r="AE71" s="192">
        <v>44154</v>
      </c>
    </row>
    <row r="72" spans="1:31" ht="15.75" x14ac:dyDescent="0.25">
      <c r="A72" s="13" t="s">
        <v>423</v>
      </c>
      <c r="B72" s="13" t="s">
        <v>424</v>
      </c>
      <c r="C72" s="13" t="s">
        <v>425</v>
      </c>
      <c r="D72" s="13" t="s">
        <v>426</v>
      </c>
      <c r="E72" s="13">
        <v>66845</v>
      </c>
      <c r="F72" s="13" t="s">
        <v>36</v>
      </c>
      <c r="G72" s="13" t="s">
        <v>212</v>
      </c>
      <c r="H72" s="13" t="s">
        <v>188</v>
      </c>
      <c r="I72" s="193">
        <v>26.435344827586199</v>
      </c>
      <c r="J72" s="14">
        <v>5.1317829457364335</v>
      </c>
      <c r="K72" s="14">
        <v>14.69767441860466</v>
      </c>
      <c r="L72" s="14">
        <v>21.511627906976742</v>
      </c>
      <c r="M72" s="14">
        <v>15.015503875968998</v>
      </c>
      <c r="N72" s="14">
        <v>39.558139534883651</v>
      </c>
      <c r="O72" s="14">
        <v>12.713178294573648</v>
      </c>
      <c r="P72" s="14">
        <v>2.0930232558139537</v>
      </c>
      <c r="Q72" s="14">
        <v>1.9922480620155041</v>
      </c>
      <c r="R72" s="14">
        <v>18.310077519379842</v>
      </c>
      <c r="S72" s="14">
        <v>7.1705426356589168</v>
      </c>
      <c r="T72" s="14">
        <v>5.0930232558139554</v>
      </c>
      <c r="U72" s="14">
        <v>25.78294573643409</v>
      </c>
      <c r="V72" s="14">
        <v>47.093023255813883</v>
      </c>
      <c r="W72" s="15"/>
      <c r="X72" s="13" t="s">
        <v>189</v>
      </c>
      <c r="Y72" s="16" t="s">
        <v>708</v>
      </c>
      <c r="Z72" s="13" t="s">
        <v>306</v>
      </c>
      <c r="AA72" s="337" t="s">
        <v>770</v>
      </c>
      <c r="AB72" s="13" t="s">
        <v>189</v>
      </c>
      <c r="AC72" s="16" t="s">
        <v>708</v>
      </c>
      <c r="AD72" s="16" t="s">
        <v>306</v>
      </c>
      <c r="AE72" s="192">
        <v>44223</v>
      </c>
    </row>
    <row r="73" spans="1:31" ht="15.75" x14ac:dyDescent="0.25">
      <c r="A73" s="13" t="s">
        <v>323</v>
      </c>
      <c r="B73" s="13" t="s">
        <v>324</v>
      </c>
      <c r="C73" s="13" t="s">
        <v>325</v>
      </c>
      <c r="D73" s="13" t="s">
        <v>200</v>
      </c>
      <c r="E73" s="13">
        <v>76642</v>
      </c>
      <c r="F73" s="13" t="s">
        <v>247</v>
      </c>
      <c r="G73" s="13" t="s">
        <v>255</v>
      </c>
      <c r="H73" s="13" t="s">
        <v>5</v>
      </c>
      <c r="I73" s="193">
        <v>33.955752212389399</v>
      </c>
      <c r="J73" s="14">
        <v>54.496124031007682</v>
      </c>
      <c r="K73" s="14">
        <v>0.55813953488372092</v>
      </c>
      <c r="L73" s="14">
        <v>1.054263565891473</v>
      </c>
      <c r="M73" s="335">
        <v>0</v>
      </c>
      <c r="N73" s="14">
        <v>2.2945736434108532</v>
      </c>
      <c r="O73" s="14">
        <v>53.976744186046446</v>
      </c>
      <c r="P73" s="335">
        <v>0</v>
      </c>
      <c r="Q73" s="335">
        <v>0</v>
      </c>
      <c r="R73" s="335">
        <v>0</v>
      </c>
      <c r="S73" s="335">
        <v>0</v>
      </c>
      <c r="T73" s="335">
        <v>0</v>
      </c>
      <c r="U73" s="14">
        <v>55.031007751937921</v>
      </c>
      <c r="V73" s="14">
        <v>32.806201550387577</v>
      </c>
      <c r="W73" s="15"/>
      <c r="X73" s="13" t="s">
        <v>189</v>
      </c>
      <c r="Y73" s="16" t="s">
        <v>292</v>
      </c>
      <c r="Z73" s="13" t="s">
        <v>306</v>
      </c>
      <c r="AA73" s="337" t="s">
        <v>769</v>
      </c>
      <c r="AB73" s="13" t="s">
        <v>189</v>
      </c>
      <c r="AC73" s="16" t="s">
        <v>292</v>
      </c>
      <c r="AD73" s="16" t="s">
        <v>306</v>
      </c>
      <c r="AE73" s="192">
        <v>44105</v>
      </c>
    </row>
    <row r="74" spans="1:31" ht="15.75" x14ac:dyDescent="0.25">
      <c r="A74" s="13" t="s">
        <v>49</v>
      </c>
      <c r="B74" s="13" t="s">
        <v>320</v>
      </c>
      <c r="C74" s="13" t="s">
        <v>321</v>
      </c>
      <c r="D74" s="13" t="s">
        <v>185</v>
      </c>
      <c r="E74" s="13">
        <v>93301</v>
      </c>
      <c r="F74" s="13" t="s">
        <v>322</v>
      </c>
      <c r="G74" s="13" t="s">
        <v>202</v>
      </c>
      <c r="H74" s="13" t="s">
        <v>188</v>
      </c>
      <c r="I74" s="193">
        <v>185.15217391304299</v>
      </c>
      <c r="J74" s="335">
        <v>0</v>
      </c>
      <c r="K74" s="335">
        <v>0</v>
      </c>
      <c r="L74" s="14">
        <v>18.90697674418605</v>
      </c>
      <c r="M74" s="14">
        <v>35.945736434108518</v>
      </c>
      <c r="N74" s="14">
        <v>53.961240310077493</v>
      </c>
      <c r="O74" s="14">
        <v>0.89147286821705429</v>
      </c>
      <c r="P74" s="335">
        <v>0</v>
      </c>
      <c r="Q74" s="335">
        <v>0</v>
      </c>
      <c r="R74" s="14">
        <v>37.007751937984501</v>
      </c>
      <c r="S74" s="14">
        <v>3.86046511627907</v>
      </c>
      <c r="T74" s="335">
        <v>0</v>
      </c>
      <c r="U74" s="14">
        <v>13.98449612403101</v>
      </c>
      <c r="V74" s="14">
        <v>44.403100775193778</v>
      </c>
      <c r="W74" s="15">
        <v>320</v>
      </c>
      <c r="X74" s="13" t="s">
        <v>189</v>
      </c>
      <c r="Y74" s="16" t="s">
        <v>752</v>
      </c>
      <c r="Z74" s="13" t="s">
        <v>191</v>
      </c>
      <c r="AA74" s="337" t="s">
        <v>768</v>
      </c>
      <c r="AB74" s="13" t="s">
        <v>189</v>
      </c>
      <c r="AC74" s="16" t="s">
        <v>190</v>
      </c>
      <c r="AD74" s="16" t="s">
        <v>191</v>
      </c>
      <c r="AE74" s="192">
        <v>44118</v>
      </c>
    </row>
    <row r="75" spans="1:31" ht="15.75" x14ac:dyDescent="0.25">
      <c r="A75" s="13" t="s">
        <v>449</v>
      </c>
      <c r="B75" s="13" t="s">
        <v>450</v>
      </c>
      <c r="C75" s="13" t="s">
        <v>11</v>
      </c>
      <c r="D75" s="13" t="s">
        <v>451</v>
      </c>
      <c r="E75" s="13">
        <v>47834</v>
      </c>
      <c r="F75" s="13" t="s">
        <v>36</v>
      </c>
      <c r="G75" s="13" t="s">
        <v>255</v>
      </c>
      <c r="H75" s="13" t="s">
        <v>188</v>
      </c>
      <c r="I75" s="193">
        <v>16.669584245076599</v>
      </c>
      <c r="J75" s="14">
        <v>9.5038759689922561</v>
      </c>
      <c r="K75" s="14">
        <v>9.5271317829457391</v>
      </c>
      <c r="L75" s="14">
        <v>18.620155038759687</v>
      </c>
      <c r="M75" s="14">
        <v>14.596899224806217</v>
      </c>
      <c r="N75" s="14">
        <v>32.899224806201424</v>
      </c>
      <c r="O75" s="14">
        <v>18.341085271317837</v>
      </c>
      <c r="P75" s="335">
        <v>0</v>
      </c>
      <c r="Q75" s="14">
        <v>0.70542635658914721</v>
      </c>
      <c r="R75" s="14">
        <v>4.0465116279069777</v>
      </c>
      <c r="S75" s="14">
        <v>1.6744186046511629</v>
      </c>
      <c r="T75" s="14">
        <v>3.9689922480620163</v>
      </c>
      <c r="U75" s="14">
        <v>42.558139534883509</v>
      </c>
      <c r="V75" s="14">
        <v>32.418604651162589</v>
      </c>
      <c r="W75" s="15"/>
      <c r="X75" s="13" t="s">
        <v>189</v>
      </c>
      <c r="Y75" s="16" t="s">
        <v>256</v>
      </c>
      <c r="Z75" s="13" t="s">
        <v>191</v>
      </c>
      <c r="AA75" s="337" t="s">
        <v>760</v>
      </c>
      <c r="AB75" s="13" t="s">
        <v>189</v>
      </c>
      <c r="AC75" s="16" t="s">
        <v>256</v>
      </c>
      <c r="AD75" s="16" t="s">
        <v>191</v>
      </c>
      <c r="AE75" s="192">
        <v>44441</v>
      </c>
    </row>
    <row r="76" spans="1:31" ht="15.75" x14ac:dyDescent="0.25">
      <c r="A76" s="13" t="s">
        <v>380</v>
      </c>
      <c r="B76" s="13" t="s">
        <v>381</v>
      </c>
      <c r="C76" s="13" t="s">
        <v>382</v>
      </c>
      <c r="D76" s="13" t="s">
        <v>383</v>
      </c>
      <c r="E76" s="13">
        <v>49014</v>
      </c>
      <c r="F76" s="13" t="s">
        <v>378</v>
      </c>
      <c r="G76" s="13" t="s">
        <v>212</v>
      </c>
      <c r="H76" s="13" t="s">
        <v>188</v>
      </c>
      <c r="I76" s="193">
        <v>38.677419354838698</v>
      </c>
      <c r="J76" s="14">
        <v>7.3255813953488396</v>
      </c>
      <c r="K76" s="14">
        <v>12.0077519379845</v>
      </c>
      <c r="L76" s="14">
        <v>17.240310077519393</v>
      </c>
      <c r="M76" s="14">
        <v>13.674418604651168</v>
      </c>
      <c r="N76" s="14">
        <v>40.728682170542598</v>
      </c>
      <c r="O76" s="14">
        <v>8.0542635658914765</v>
      </c>
      <c r="P76" s="14">
        <v>0.93798449612403101</v>
      </c>
      <c r="Q76" s="14">
        <v>0.52713178294573648</v>
      </c>
      <c r="R76" s="14">
        <v>21.953488372092998</v>
      </c>
      <c r="S76" s="14">
        <v>9.9922480620155056</v>
      </c>
      <c r="T76" s="14">
        <v>3.6279069767441863</v>
      </c>
      <c r="U76" s="14">
        <v>14.674418604651176</v>
      </c>
      <c r="V76" s="14">
        <v>43.899224806201488</v>
      </c>
      <c r="W76" s="15">
        <v>75</v>
      </c>
      <c r="X76" s="13" t="s">
        <v>189</v>
      </c>
      <c r="Y76" s="16" t="s">
        <v>708</v>
      </c>
      <c r="Z76" s="13" t="s">
        <v>306</v>
      </c>
      <c r="AA76" s="337" t="s">
        <v>767</v>
      </c>
      <c r="AB76" s="13" t="s">
        <v>189</v>
      </c>
      <c r="AC76" s="16" t="s">
        <v>292</v>
      </c>
      <c r="AD76" s="16" t="s">
        <v>306</v>
      </c>
      <c r="AE76" s="192">
        <v>43895</v>
      </c>
    </row>
    <row r="77" spans="1:31" ht="15.75" x14ac:dyDescent="0.25">
      <c r="A77" s="13" t="s">
        <v>442</v>
      </c>
      <c r="B77" s="13" t="s">
        <v>443</v>
      </c>
      <c r="C77" s="13" t="s">
        <v>444</v>
      </c>
      <c r="D77" s="13" t="s">
        <v>333</v>
      </c>
      <c r="E77" s="13">
        <v>56201</v>
      </c>
      <c r="F77" s="13" t="s">
        <v>334</v>
      </c>
      <c r="G77" s="13" t="s">
        <v>212</v>
      </c>
      <c r="H77" s="13" t="s">
        <v>188</v>
      </c>
      <c r="I77" s="193">
        <v>84.337209302325604</v>
      </c>
      <c r="J77" s="14">
        <v>5.3875968992248051</v>
      </c>
      <c r="K77" s="14">
        <v>4.0775193798449614</v>
      </c>
      <c r="L77" s="14">
        <v>27.410852713178283</v>
      </c>
      <c r="M77" s="14">
        <v>13.108527131782946</v>
      </c>
      <c r="N77" s="14">
        <v>35.248062015503869</v>
      </c>
      <c r="O77" s="14">
        <v>8.5038759689922507</v>
      </c>
      <c r="P77" s="14">
        <v>5.0697674418604661</v>
      </c>
      <c r="Q77" s="14">
        <v>1.1627906976744187</v>
      </c>
      <c r="R77" s="14">
        <v>26.751937984496116</v>
      </c>
      <c r="S77" s="14">
        <v>4.7054263565891477</v>
      </c>
      <c r="T77" s="335">
        <v>0</v>
      </c>
      <c r="U77" s="14">
        <v>18.255813953488378</v>
      </c>
      <c r="V77" s="14">
        <v>44.496124031007746</v>
      </c>
      <c r="W77" s="15"/>
      <c r="X77" s="13" t="s">
        <v>189</v>
      </c>
      <c r="Y77" s="16" t="s">
        <v>292</v>
      </c>
      <c r="Z77" s="13"/>
      <c r="AA77" s="337" t="s">
        <v>766</v>
      </c>
      <c r="AB77" s="13" t="s">
        <v>189</v>
      </c>
      <c r="AC77" s="16" t="s">
        <v>292</v>
      </c>
      <c r="AD77" s="16" t="s">
        <v>306</v>
      </c>
      <c r="AE77" s="192">
        <v>43657</v>
      </c>
    </row>
    <row r="78" spans="1:31" ht="15.75" x14ac:dyDescent="0.25">
      <c r="A78" s="13" t="s">
        <v>427</v>
      </c>
      <c r="B78" s="13" t="s">
        <v>428</v>
      </c>
      <c r="C78" s="13" t="s">
        <v>429</v>
      </c>
      <c r="D78" s="13" t="s">
        <v>294</v>
      </c>
      <c r="E78" s="13">
        <v>17745</v>
      </c>
      <c r="F78" s="13" t="s">
        <v>295</v>
      </c>
      <c r="G78" s="13" t="s">
        <v>255</v>
      </c>
      <c r="H78" s="13" t="s">
        <v>5</v>
      </c>
      <c r="I78" s="193">
        <v>47.561224489795897</v>
      </c>
      <c r="J78" s="14">
        <v>2.1085271317829459</v>
      </c>
      <c r="K78" s="14">
        <v>7.7364341085271322</v>
      </c>
      <c r="L78" s="14">
        <v>18.589147286821706</v>
      </c>
      <c r="M78" s="14">
        <v>20.596899224806197</v>
      </c>
      <c r="N78" s="14">
        <v>46.178294573643406</v>
      </c>
      <c r="O78" s="14">
        <v>2.6124031007751936</v>
      </c>
      <c r="P78" s="335">
        <v>0</v>
      </c>
      <c r="Q78" s="335">
        <v>0</v>
      </c>
      <c r="R78" s="14">
        <v>30.147286821705428</v>
      </c>
      <c r="S78" s="14">
        <v>5.9689922480620163</v>
      </c>
      <c r="T78" s="14">
        <v>2.643410852713179</v>
      </c>
      <c r="U78" s="14">
        <v>10.271317829457367</v>
      </c>
      <c r="V78" s="14">
        <v>42.589147286821692</v>
      </c>
      <c r="W78" s="15"/>
      <c r="X78" s="13" t="s">
        <v>189</v>
      </c>
      <c r="Y78" s="16" t="s">
        <v>708</v>
      </c>
      <c r="Z78" s="13" t="s">
        <v>306</v>
      </c>
      <c r="AA78" s="337" t="s">
        <v>765</v>
      </c>
      <c r="AB78" s="13" t="s">
        <v>189</v>
      </c>
      <c r="AC78" s="16" t="s">
        <v>708</v>
      </c>
      <c r="AD78" s="16" t="s">
        <v>306</v>
      </c>
      <c r="AE78" s="192">
        <v>44160</v>
      </c>
    </row>
    <row r="79" spans="1:31" ht="15.75" x14ac:dyDescent="0.25">
      <c r="A79" s="13" t="s">
        <v>12</v>
      </c>
      <c r="B79" s="13" t="s">
        <v>318</v>
      </c>
      <c r="C79" s="13" t="s">
        <v>319</v>
      </c>
      <c r="D79" s="13" t="s">
        <v>215</v>
      </c>
      <c r="E79" s="13">
        <v>85232</v>
      </c>
      <c r="F79" s="13" t="s">
        <v>216</v>
      </c>
      <c r="G79" s="13" t="s">
        <v>340</v>
      </c>
      <c r="H79" s="13" t="s">
        <v>5</v>
      </c>
      <c r="I79" s="193">
        <v>1.35580708661417</v>
      </c>
      <c r="J79" s="14">
        <v>24.945736434107619</v>
      </c>
      <c r="K79" s="14">
        <v>6.5271317829457471</v>
      </c>
      <c r="L79" s="14">
        <v>6.294573643410863</v>
      </c>
      <c r="M79" s="14">
        <v>4.5968992248062079</v>
      </c>
      <c r="N79" s="14">
        <v>14.209302325581419</v>
      </c>
      <c r="O79" s="14">
        <v>23.131782945735818</v>
      </c>
      <c r="P79" s="14">
        <v>0.72093023255813982</v>
      </c>
      <c r="Q79" s="14">
        <v>4.3023255813953538</v>
      </c>
      <c r="R79" s="14">
        <v>3.6356589147286877</v>
      </c>
      <c r="S79" s="14">
        <v>1.093023255813955</v>
      </c>
      <c r="T79" s="14">
        <v>0.92248062015503984</v>
      </c>
      <c r="U79" s="14">
        <v>36.713178294570909</v>
      </c>
      <c r="V79" s="14">
        <v>29.441860465115244</v>
      </c>
      <c r="W79" s="15"/>
      <c r="X79" s="13" t="s">
        <v>213</v>
      </c>
      <c r="Y79" s="16"/>
      <c r="Z79" s="13"/>
      <c r="AA79" s="192"/>
      <c r="AB79" s="13" t="s">
        <v>213</v>
      </c>
      <c r="AC79" s="16"/>
      <c r="AD79" s="16"/>
      <c r="AE79" s="192"/>
    </row>
    <row r="80" spans="1:31" ht="15.75" x14ac:dyDescent="0.25">
      <c r="A80" s="13" t="s">
        <v>395</v>
      </c>
      <c r="B80" s="13" t="s">
        <v>396</v>
      </c>
      <c r="C80" s="13" t="s">
        <v>397</v>
      </c>
      <c r="D80" s="13" t="s">
        <v>379</v>
      </c>
      <c r="E80" s="13">
        <v>53039</v>
      </c>
      <c r="F80" s="13" t="s">
        <v>36</v>
      </c>
      <c r="G80" s="13" t="s">
        <v>255</v>
      </c>
      <c r="H80" s="13" t="s">
        <v>188</v>
      </c>
      <c r="I80" s="193">
        <v>83.376068376068403</v>
      </c>
      <c r="J80" s="14">
        <v>6.1550387596899236</v>
      </c>
      <c r="K80" s="14">
        <v>1.7829457364341086</v>
      </c>
      <c r="L80" s="14">
        <v>10.54263565891473</v>
      </c>
      <c r="M80" s="14">
        <v>22.697674418604642</v>
      </c>
      <c r="N80" s="14">
        <v>34.30232558139533</v>
      </c>
      <c r="O80" s="14">
        <v>6.6589147286821708</v>
      </c>
      <c r="P80" s="335">
        <v>0</v>
      </c>
      <c r="Q80" s="335">
        <v>0</v>
      </c>
      <c r="R80" s="14">
        <v>8.2558139534883725</v>
      </c>
      <c r="S80" s="14">
        <v>4.5038759689922481</v>
      </c>
      <c r="T80" s="14">
        <v>3.387596899224806</v>
      </c>
      <c r="U80" s="14">
        <v>25.031007751937981</v>
      </c>
      <c r="V80" s="14">
        <v>34.147286821705414</v>
      </c>
      <c r="W80" s="15"/>
      <c r="X80" s="13" t="s">
        <v>189</v>
      </c>
      <c r="Y80" s="16" t="s">
        <v>708</v>
      </c>
      <c r="Z80" s="13" t="s">
        <v>306</v>
      </c>
      <c r="AA80" s="337" t="s">
        <v>761</v>
      </c>
      <c r="AB80" s="13" t="s">
        <v>189</v>
      </c>
      <c r="AC80" s="16" t="s">
        <v>292</v>
      </c>
      <c r="AD80" s="16" t="s">
        <v>306</v>
      </c>
      <c r="AE80" s="192">
        <v>44133</v>
      </c>
    </row>
    <row r="81" spans="1:31" ht="15.75" x14ac:dyDescent="0.25">
      <c r="A81" s="13" t="s">
        <v>13</v>
      </c>
      <c r="B81" s="13" t="s">
        <v>436</v>
      </c>
      <c r="C81" s="13" t="s">
        <v>437</v>
      </c>
      <c r="D81" s="13" t="s">
        <v>377</v>
      </c>
      <c r="E81" s="13">
        <v>44883</v>
      </c>
      <c r="F81" s="13" t="s">
        <v>378</v>
      </c>
      <c r="G81" s="13" t="s">
        <v>212</v>
      </c>
      <c r="H81" s="13" t="s">
        <v>188</v>
      </c>
      <c r="I81" s="193">
        <v>89.8</v>
      </c>
      <c r="J81" s="14">
        <v>1.6976744186046513</v>
      </c>
      <c r="K81" s="14">
        <v>3.2713178294573648</v>
      </c>
      <c r="L81" s="14">
        <v>16.465116279069768</v>
      </c>
      <c r="M81" s="14">
        <v>15.480620155038761</v>
      </c>
      <c r="N81" s="14">
        <v>29.798449612403104</v>
      </c>
      <c r="O81" s="14">
        <v>3.4341085271317828</v>
      </c>
      <c r="P81" s="14">
        <v>2.7829457364341081</v>
      </c>
      <c r="Q81" s="14">
        <v>0.89922480620155043</v>
      </c>
      <c r="R81" s="14">
        <v>21.937984496124031</v>
      </c>
      <c r="S81" s="14">
        <v>4.6899224806201563</v>
      </c>
      <c r="T81" s="14">
        <v>2.8449612403100777</v>
      </c>
      <c r="U81" s="14">
        <v>7.4418604651162799</v>
      </c>
      <c r="V81" s="14">
        <v>31.945736434108529</v>
      </c>
      <c r="W81" s="15"/>
      <c r="X81" s="13" t="s">
        <v>189</v>
      </c>
      <c r="Y81" s="16" t="s">
        <v>292</v>
      </c>
      <c r="Z81" s="13" t="s">
        <v>306</v>
      </c>
      <c r="AA81" s="337" t="s">
        <v>764</v>
      </c>
      <c r="AB81" s="13" t="s">
        <v>189</v>
      </c>
      <c r="AC81" s="16" t="s">
        <v>292</v>
      </c>
      <c r="AD81" s="16" t="s">
        <v>306</v>
      </c>
      <c r="AE81" s="192">
        <v>44209</v>
      </c>
    </row>
    <row r="82" spans="1:31" ht="15.75" x14ac:dyDescent="0.25">
      <c r="A82" s="13" t="s">
        <v>368</v>
      </c>
      <c r="B82" s="13" t="s">
        <v>369</v>
      </c>
      <c r="C82" s="13" t="s">
        <v>370</v>
      </c>
      <c r="D82" s="13" t="s">
        <v>294</v>
      </c>
      <c r="E82" s="13">
        <v>18428</v>
      </c>
      <c r="F82" s="13" t="s">
        <v>295</v>
      </c>
      <c r="G82" s="13" t="s">
        <v>212</v>
      </c>
      <c r="H82" s="13" t="s">
        <v>5</v>
      </c>
      <c r="I82" s="193">
        <v>53.109090909090902</v>
      </c>
      <c r="J82" s="14">
        <v>6.8604651162790713</v>
      </c>
      <c r="K82" s="14">
        <v>3.9612403100775202</v>
      </c>
      <c r="L82" s="14">
        <v>9.3333333333333357</v>
      </c>
      <c r="M82" s="14">
        <v>15.457364341085276</v>
      </c>
      <c r="N82" s="14">
        <v>27.86046511627907</v>
      </c>
      <c r="O82" s="14">
        <v>7.7519379844961254</v>
      </c>
      <c r="P82" s="335">
        <v>0</v>
      </c>
      <c r="Q82" s="335">
        <v>0</v>
      </c>
      <c r="R82" s="14">
        <v>13.813953488372094</v>
      </c>
      <c r="S82" s="14">
        <v>6.1007751937984498</v>
      </c>
      <c r="T82" s="14">
        <v>3.6589147286821708</v>
      </c>
      <c r="U82" s="14">
        <v>12.038759689922488</v>
      </c>
      <c r="V82" s="14">
        <v>23.844961240310077</v>
      </c>
      <c r="W82" s="15"/>
      <c r="X82" s="13" t="s">
        <v>189</v>
      </c>
      <c r="Y82" s="16" t="s">
        <v>256</v>
      </c>
      <c r="Z82" s="13" t="s">
        <v>191</v>
      </c>
      <c r="AA82" s="337" t="s">
        <v>763</v>
      </c>
      <c r="AB82" s="13" t="s">
        <v>189</v>
      </c>
      <c r="AC82" s="16" t="s">
        <v>256</v>
      </c>
      <c r="AD82" s="16" t="s">
        <v>191</v>
      </c>
      <c r="AE82" s="192">
        <v>44132</v>
      </c>
    </row>
    <row r="83" spans="1:31" ht="15.75" x14ac:dyDescent="0.25">
      <c r="A83" s="13" t="s">
        <v>364</v>
      </c>
      <c r="B83" s="13" t="s">
        <v>365</v>
      </c>
      <c r="C83" s="13" t="s">
        <v>46</v>
      </c>
      <c r="D83" s="13" t="s">
        <v>366</v>
      </c>
      <c r="E83" s="13">
        <v>89015</v>
      </c>
      <c r="F83" s="13" t="s">
        <v>367</v>
      </c>
      <c r="G83" s="13" t="s">
        <v>255</v>
      </c>
      <c r="H83" s="13" t="s">
        <v>188</v>
      </c>
      <c r="I83" s="193">
        <v>32.670391061452499</v>
      </c>
      <c r="J83" s="14">
        <v>18.589147286821721</v>
      </c>
      <c r="K83" s="14">
        <v>4.8682170542635674</v>
      </c>
      <c r="L83" s="14">
        <v>4.8837209302325597</v>
      </c>
      <c r="M83" s="14">
        <v>6.9069767441860472</v>
      </c>
      <c r="N83" s="14">
        <v>14.837209302325592</v>
      </c>
      <c r="O83" s="14">
        <v>17.713178294573655</v>
      </c>
      <c r="P83" s="14">
        <v>2.0697674418604652</v>
      </c>
      <c r="Q83" s="14">
        <v>0.62790697674418627</v>
      </c>
      <c r="R83" s="14">
        <v>7.7131782945736447</v>
      </c>
      <c r="S83" s="14">
        <v>1.6434108527131783</v>
      </c>
      <c r="T83" s="14">
        <v>1.0620155038759691</v>
      </c>
      <c r="U83" s="14">
        <v>24.829457364341092</v>
      </c>
      <c r="V83" s="14">
        <v>19.868217054263482</v>
      </c>
      <c r="W83" s="15"/>
      <c r="X83" s="13" t="s">
        <v>189</v>
      </c>
      <c r="Y83" s="16" t="s">
        <v>292</v>
      </c>
      <c r="Z83" s="13" t="s">
        <v>306</v>
      </c>
      <c r="AA83" s="337" t="s">
        <v>762</v>
      </c>
      <c r="AB83" s="13" t="s">
        <v>189</v>
      </c>
      <c r="AC83" s="16" t="s">
        <v>292</v>
      </c>
      <c r="AD83" s="16" t="s">
        <v>306</v>
      </c>
      <c r="AE83" s="192">
        <v>44155</v>
      </c>
    </row>
    <row r="84" spans="1:31" ht="15.75" x14ac:dyDescent="0.25">
      <c r="A84" s="13" t="s">
        <v>446</v>
      </c>
      <c r="B84" s="13" t="s">
        <v>447</v>
      </c>
      <c r="C84" s="13" t="s">
        <v>448</v>
      </c>
      <c r="D84" s="13" t="s">
        <v>333</v>
      </c>
      <c r="E84" s="13">
        <v>56007</v>
      </c>
      <c r="F84" s="13" t="s">
        <v>334</v>
      </c>
      <c r="G84" s="13" t="s">
        <v>212</v>
      </c>
      <c r="H84" s="13" t="s">
        <v>5</v>
      </c>
      <c r="I84" s="193">
        <v>48.421052631578902</v>
      </c>
      <c r="J84" s="14">
        <v>15.116279069767451</v>
      </c>
      <c r="K84" s="14">
        <v>1.054263565891473</v>
      </c>
      <c r="L84" s="14">
        <v>10.837209302325585</v>
      </c>
      <c r="M84" s="14">
        <v>1.7596899224806202</v>
      </c>
      <c r="N84" s="14">
        <v>11.139534883720932</v>
      </c>
      <c r="O84" s="14">
        <v>17.627906976744192</v>
      </c>
      <c r="P84" s="335">
        <v>0</v>
      </c>
      <c r="Q84" s="335">
        <v>0</v>
      </c>
      <c r="R84" s="14">
        <v>5.5426356589147288</v>
      </c>
      <c r="S84" s="14">
        <v>2.635658914728682</v>
      </c>
      <c r="T84" s="335">
        <v>0</v>
      </c>
      <c r="U84" s="14">
        <v>20.589147286821699</v>
      </c>
      <c r="V84" s="14">
        <v>20.217054263565885</v>
      </c>
      <c r="W84" s="15"/>
      <c r="X84" s="13" t="s">
        <v>189</v>
      </c>
      <c r="Y84" s="16" t="s">
        <v>708</v>
      </c>
      <c r="Z84" s="13"/>
      <c r="AA84" s="337" t="s">
        <v>761</v>
      </c>
      <c r="AB84" s="13" t="s">
        <v>189</v>
      </c>
      <c r="AC84" s="16" t="s">
        <v>292</v>
      </c>
      <c r="AD84" s="16" t="s">
        <v>306</v>
      </c>
      <c r="AE84" s="192">
        <v>44084</v>
      </c>
    </row>
    <row r="85" spans="1:31" ht="15.75" x14ac:dyDescent="0.25">
      <c r="A85" s="13" t="s">
        <v>411</v>
      </c>
      <c r="B85" s="13" t="s">
        <v>412</v>
      </c>
      <c r="C85" s="13" t="s">
        <v>413</v>
      </c>
      <c r="D85" s="13" t="s">
        <v>414</v>
      </c>
      <c r="E85" s="13">
        <v>3820</v>
      </c>
      <c r="F85" s="13" t="s">
        <v>330</v>
      </c>
      <c r="G85" s="13" t="s">
        <v>212</v>
      </c>
      <c r="H85" s="13" t="s">
        <v>188</v>
      </c>
      <c r="I85" s="193">
        <v>110.064516129032</v>
      </c>
      <c r="J85" s="335">
        <v>0</v>
      </c>
      <c r="K85" s="14">
        <v>2.4728682170542635</v>
      </c>
      <c r="L85" s="14">
        <v>7.0387596899224807</v>
      </c>
      <c r="M85" s="14">
        <v>15.961240310077521</v>
      </c>
      <c r="N85" s="14">
        <v>19.217054263565888</v>
      </c>
      <c r="O85" s="14">
        <v>4.5348837209302326</v>
      </c>
      <c r="P85" s="14">
        <v>1.7209302325581397</v>
      </c>
      <c r="Q85" s="335">
        <v>0</v>
      </c>
      <c r="R85" s="14">
        <v>12.519379844961241</v>
      </c>
      <c r="S85" s="14">
        <v>2.5503875968992245</v>
      </c>
      <c r="T85" s="335">
        <v>0</v>
      </c>
      <c r="U85" s="14">
        <v>10.255813953488374</v>
      </c>
      <c r="V85" s="14">
        <v>18.643410852713178</v>
      </c>
      <c r="W85" s="15"/>
      <c r="X85" s="13" t="s">
        <v>189</v>
      </c>
      <c r="Y85" s="16" t="s">
        <v>256</v>
      </c>
      <c r="Z85" s="13" t="s">
        <v>191</v>
      </c>
      <c r="AA85" s="337" t="s">
        <v>760</v>
      </c>
      <c r="AB85" s="13" t="s">
        <v>189</v>
      </c>
      <c r="AC85" s="16" t="s">
        <v>256</v>
      </c>
      <c r="AD85" s="16" t="s">
        <v>191</v>
      </c>
      <c r="AE85" s="192">
        <v>44175</v>
      </c>
    </row>
    <row r="86" spans="1:31" ht="15.75" x14ac:dyDescent="0.25">
      <c r="A86" s="13" t="s">
        <v>21</v>
      </c>
      <c r="B86" s="13" t="s">
        <v>421</v>
      </c>
      <c r="C86" s="13" t="s">
        <v>422</v>
      </c>
      <c r="D86" s="13" t="s">
        <v>383</v>
      </c>
      <c r="E86" s="13">
        <v>48161</v>
      </c>
      <c r="F86" s="13" t="s">
        <v>378</v>
      </c>
      <c r="G86" s="13" t="s">
        <v>212</v>
      </c>
      <c r="H86" s="13" t="s">
        <v>5</v>
      </c>
      <c r="I86" s="193">
        <v>27.79</v>
      </c>
      <c r="J86" s="14">
        <v>8.3875968992248069</v>
      </c>
      <c r="K86" s="14">
        <v>6.8139534883720936</v>
      </c>
      <c r="L86" s="14">
        <v>5.0155038759689941</v>
      </c>
      <c r="M86" s="14">
        <v>5.007751937984497</v>
      </c>
      <c r="N86" s="14">
        <v>17.232558139534895</v>
      </c>
      <c r="O86" s="14">
        <v>7.9922480620155048</v>
      </c>
      <c r="P86" s="335">
        <v>0</v>
      </c>
      <c r="Q86" s="335">
        <v>0</v>
      </c>
      <c r="R86" s="14">
        <v>9.2558139534883761</v>
      </c>
      <c r="S86" s="14">
        <v>2.224806201550388</v>
      </c>
      <c r="T86" s="335">
        <v>0</v>
      </c>
      <c r="U86" s="14">
        <v>13.666666666666668</v>
      </c>
      <c r="V86" s="14">
        <v>24.90697674418605</v>
      </c>
      <c r="W86" s="15"/>
      <c r="X86" s="13" t="s">
        <v>189</v>
      </c>
      <c r="Y86" s="16" t="s">
        <v>708</v>
      </c>
      <c r="Z86" s="13" t="s">
        <v>306</v>
      </c>
      <c r="AA86" s="337" t="s">
        <v>754</v>
      </c>
      <c r="AB86" s="13" t="s">
        <v>189</v>
      </c>
      <c r="AC86" s="16" t="s">
        <v>708</v>
      </c>
      <c r="AD86" s="16" t="s">
        <v>306</v>
      </c>
      <c r="AE86" s="192">
        <v>44195</v>
      </c>
    </row>
    <row r="87" spans="1:31" ht="15.75" x14ac:dyDescent="0.25">
      <c r="A87" s="13" t="s">
        <v>33</v>
      </c>
      <c r="B87" s="13" t="s">
        <v>359</v>
      </c>
      <c r="C87" s="13" t="s">
        <v>360</v>
      </c>
      <c r="D87" s="13" t="s">
        <v>361</v>
      </c>
      <c r="E87" s="13">
        <v>74447</v>
      </c>
      <c r="F87" s="13" t="s">
        <v>273</v>
      </c>
      <c r="G87" s="13" t="s">
        <v>212</v>
      </c>
      <c r="H87" s="13" t="s">
        <v>5</v>
      </c>
      <c r="I87" s="193">
        <v>42.602564102564102</v>
      </c>
      <c r="J87" s="14">
        <v>1.2635658914728685</v>
      </c>
      <c r="K87" s="14">
        <v>3.8217054263565893</v>
      </c>
      <c r="L87" s="14">
        <v>5.782945736434109</v>
      </c>
      <c r="M87" s="14">
        <v>11.395348837209305</v>
      </c>
      <c r="N87" s="14">
        <v>18.348837209302328</v>
      </c>
      <c r="O87" s="14">
        <v>3.9147286821705429</v>
      </c>
      <c r="P87" s="335">
        <v>0</v>
      </c>
      <c r="Q87" s="335">
        <v>0</v>
      </c>
      <c r="R87" s="14">
        <v>8.3178294573643416</v>
      </c>
      <c r="S87" s="14">
        <v>1</v>
      </c>
      <c r="T87" s="14">
        <v>0.95348837209302328</v>
      </c>
      <c r="U87" s="14">
        <v>11.992248062015511</v>
      </c>
      <c r="V87" s="14">
        <v>18.317829457364347</v>
      </c>
      <c r="W87" s="15"/>
      <c r="X87" s="13" t="s">
        <v>189</v>
      </c>
      <c r="Y87" s="16" t="s">
        <v>752</v>
      </c>
      <c r="Z87" s="13"/>
      <c r="AA87" s="337" t="s">
        <v>759</v>
      </c>
      <c r="AB87" s="13" t="s">
        <v>189</v>
      </c>
      <c r="AC87" s="16" t="s">
        <v>752</v>
      </c>
      <c r="AD87" s="16" t="s">
        <v>430</v>
      </c>
      <c r="AE87" s="192">
        <v>44497</v>
      </c>
    </row>
    <row r="88" spans="1:31" ht="15.75" x14ac:dyDescent="0.25">
      <c r="A88" s="13" t="s">
        <v>758</v>
      </c>
      <c r="B88" s="13" t="s">
        <v>831</v>
      </c>
      <c r="C88" s="13" t="s">
        <v>757</v>
      </c>
      <c r="D88" s="13" t="s">
        <v>39</v>
      </c>
      <c r="E88" s="13">
        <v>21613</v>
      </c>
      <c r="F88" s="13" t="s">
        <v>387</v>
      </c>
      <c r="G88" s="13" t="s">
        <v>212</v>
      </c>
      <c r="H88" s="13" t="s">
        <v>188</v>
      </c>
      <c r="I88" s="193">
        <v>137.85</v>
      </c>
      <c r="J88" s="335">
        <v>0</v>
      </c>
      <c r="K88" s="335">
        <v>0</v>
      </c>
      <c r="L88" s="14">
        <v>7.5813953488372094</v>
      </c>
      <c r="M88" s="14">
        <v>12.589147286821706</v>
      </c>
      <c r="N88" s="14">
        <v>18.689922480620158</v>
      </c>
      <c r="O88" s="14">
        <v>1.4806201550387597</v>
      </c>
      <c r="P88" s="335">
        <v>0</v>
      </c>
      <c r="Q88" s="335">
        <v>0</v>
      </c>
      <c r="R88" s="14">
        <v>11.294573643410853</v>
      </c>
      <c r="S88" s="14">
        <v>1.4883720930232558</v>
      </c>
      <c r="T88" s="14">
        <v>0.89147286821705429</v>
      </c>
      <c r="U88" s="14">
        <v>6.4961240310077502</v>
      </c>
      <c r="V88" s="14">
        <v>15.085271317829461</v>
      </c>
      <c r="W88" s="15"/>
      <c r="X88" s="13" t="s">
        <v>189</v>
      </c>
      <c r="Y88" s="16" t="s">
        <v>708</v>
      </c>
      <c r="Z88" s="13" t="s">
        <v>306</v>
      </c>
      <c r="AA88" s="337" t="s">
        <v>742</v>
      </c>
      <c r="AB88" s="13" t="s">
        <v>189</v>
      </c>
      <c r="AC88" s="16" t="s">
        <v>292</v>
      </c>
      <c r="AD88" s="16" t="s">
        <v>306</v>
      </c>
      <c r="AE88" s="192">
        <v>43908</v>
      </c>
    </row>
    <row r="89" spans="1:31" ht="15.75" x14ac:dyDescent="0.25">
      <c r="A89" s="13" t="s">
        <v>44</v>
      </c>
      <c r="B89" s="13" t="s">
        <v>452</v>
      </c>
      <c r="C89" s="13" t="s">
        <v>453</v>
      </c>
      <c r="D89" s="13" t="s">
        <v>377</v>
      </c>
      <c r="E89" s="13">
        <v>44024</v>
      </c>
      <c r="F89" s="13" t="s">
        <v>378</v>
      </c>
      <c r="G89" s="13" t="s">
        <v>255</v>
      </c>
      <c r="H89" s="13" t="s">
        <v>188</v>
      </c>
      <c r="I89" s="193">
        <v>52.227272727272698</v>
      </c>
      <c r="J89" s="14">
        <v>2.7441860465116279</v>
      </c>
      <c r="K89" s="14">
        <v>1.751937984496124</v>
      </c>
      <c r="L89" s="14">
        <v>6.2790697674418601</v>
      </c>
      <c r="M89" s="14">
        <v>6.6046511627906979</v>
      </c>
      <c r="N89" s="14">
        <v>12.992248062015506</v>
      </c>
      <c r="O89" s="14">
        <v>1.7984496124031009</v>
      </c>
      <c r="P89" s="14">
        <v>1.5348837209302326</v>
      </c>
      <c r="Q89" s="14">
        <v>1.054263565891473</v>
      </c>
      <c r="R89" s="14">
        <v>9.4573643410852721</v>
      </c>
      <c r="S89" s="14">
        <v>3.1085271317829459</v>
      </c>
      <c r="T89" s="14">
        <v>1</v>
      </c>
      <c r="U89" s="14">
        <v>3.8139534883720936</v>
      </c>
      <c r="V89" s="14">
        <v>12.069767441860465</v>
      </c>
      <c r="W89" s="15"/>
      <c r="X89" s="13" t="s">
        <v>189</v>
      </c>
      <c r="Y89" s="16" t="s">
        <v>292</v>
      </c>
      <c r="Z89" s="13" t="s">
        <v>306</v>
      </c>
      <c r="AA89" s="337" t="s">
        <v>756</v>
      </c>
      <c r="AB89" s="13" t="s">
        <v>189</v>
      </c>
      <c r="AC89" s="16" t="s">
        <v>292</v>
      </c>
      <c r="AD89" s="16" t="s">
        <v>306</v>
      </c>
      <c r="AE89" s="192">
        <v>44175</v>
      </c>
    </row>
    <row r="90" spans="1:31" ht="15.75" x14ac:dyDescent="0.25">
      <c r="A90" s="13" t="s">
        <v>417</v>
      </c>
      <c r="B90" s="13" t="s">
        <v>418</v>
      </c>
      <c r="C90" s="13" t="s">
        <v>419</v>
      </c>
      <c r="D90" s="13" t="s">
        <v>420</v>
      </c>
      <c r="E90" s="13">
        <v>68801</v>
      </c>
      <c r="F90" s="13" t="s">
        <v>334</v>
      </c>
      <c r="G90" s="13" t="s">
        <v>212</v>
      </c>
      <c r="H90" s="13" t="s">
        <v>188</v>
      </c>
      <c r="I90" s="193">
        <v>35.560975609756099</v>
      </c>
      <c r="J90" s="14">
        <v>0.88372093023255804</v>
      </c>
      <c r="K90" s="14">
        <v>2.2713178294573644</v>
      </c>
      <c r="L90" s="14">
        <v>6.5968992248062017</v>
      </c>
      <c r="M90" s="14">
        <v>7.2015503875969014</v>
      </c>
      <c r="N90" s="14">
        <v>15.829457364341087</v>
      </c>
      <c r="O90" s="335">
        <v>0</v>
      </c>
      <c r="P90" s="14">
        <v>1.0232558139534884</v>
      </c>
      <c r="Q90" s="335">
        <v>0</v>
      </c>
      <c r="R90" s="14">
        <v>5.9612403100775202</v>
      </c>
      <c r="S90" s="14">
        <v>0.72093023255813948</v>
      </c>
      <c r="T90" s="14">
        <v>4.1317829457364343</v>
      </c>
      <c r="U90" s="14">
        <v>6.1395348837209305</v>
      </c>
      <c r="V90" s="14">
        <v>12.263565891472872</v>
      </c>
      <c r="W90" s="15"/>
      <c r="X90" s="13" t="s">
        <v>189</v>
      </c>
      <c r="Y90" s="16" t="s">
        <v>708</v>
      </c>
      <c r="Z90" s="13"/>
      <c r="AA90" s="337" t="s">
        <v>755</v>
      </c>
      <c r="AB90" s="13" t="s">
        <v>189</v>
      </c>
      <c r="AC90" s="16" t="s">
        <v>292</v>
      </c>
      <c r="AD90" s="16" t="s">
        <v>306</v>
      </c>
      <c r="AE90" s="192">
        <v>44091</v>
      </c>
    </row>
    <row r="91" spans="1:31" ht="15.75" x14ac:dyDescent="0.25">
      <c r="A91" s="13" t="s">
        <v>384</v>
      </c>
      <c r="B91" s="13" t="s">
        <v>385</v>
      </c>
      <c r="C91" s="13" t="s">
        <v>386</v>
      </c>
      <c r="D91" s="13" t="s">
        <v>39</v>
      </c>
      <c r="E91" s="13">
        <v>21863</v>
      </c>
      <c r="F91" s="13" t="s">
        <v>387</v>
      </c>
      <c r="G91" s="13" t="s">
        <v>212</v>
      </c>
      <c r="H91" s="13" t="s">
        <v>188</v>
      </c>
      <c r="I91" s="193">
        <v>122.277777777778</v>
      </c>
      <c r="J91" s="335">
        <v>0</v>
      </c>
      <c r="K91" s="335">
        <v>0</v>
      </c>
      <c r="L91" s="14">
        <v>3.9844961240310077</v>
      </c>
      <c r="M91" s="14">
        <v>12.496124031007751</v>
      </c>
      <c r="N91" s="14">
        <v>13.224806201550388</v>
      </c>
      <c r="O91" s="14">
        <v>3.2558139534883721</v>
      </c>
      <c r="P91" s="335">
        <v>0</v>
      </c>
      <c r="Q91" s="335">
        <v>0</v>
      </c>
      <c r="R91" s="14">
        <v>9.4186046511627914</v>
      </c>
      <c r="S91" s="14">
        <v>2.4263565891472867</v>
      </c>
      <c r="T91" s="335">
        <v>0</v>
      </c>
      <c r="U91" s="14">
        <v>4.4728682170542644</v>
      </c>
      <c r="V91" s="14">
        <v>11.937984496124033</v>
      </c>
      <c r="W91" s="15"/>
      <c r="X91" s="13" t="s">
        <v>189</v>
      </c>
      <c r="Y91" s="16" t="s">
        <v>708</v>
      </c>
      <c r="Z91" s="13" t="s">
        <v>306</v>
      </c>
      <c r="AA91" s="337" t="s">
        <v>754</v>
      </c>
      <c r="AB91" s="13" t="s">
        <v>189</v>
      </c>
      <c r="AC91" s="16" t="s">
        <v>708</v>
      </c>
      <c r="AD91" s="16" t="s">
        <v>306</v>
      </c>
      <c r="AE91" s="192">
        <v>44230</v>
      </c>
    </row>
    <row r="92" spans="1:31" ht="15.75" x14ac:dyDescent="0.25">
      <c r="A92" s="13" t="s">
        <v>432</v>
      </c>
      <c r="B92" s="13" t="s">
        <v>433</v>
      </c>
      <c r="C92" s="13" t="s">
        <v>434</v>
      </c>
      <c r="D92" s="13" t="s">
        <v>383</v>
      </c>
      <c r="E92" s="13">
        <v>48060</v>
      </c>
      <c r="F92" s="13" t="s">
        <v>378</v>
      </c>
      <c r="G92" s="13" t="s">
        <v>212</v>
      </c>
      <c r="H92" s="13" t="s">
        <v>5</v>
      </c>
      <c r="I92" s="193">
        <v>76.235294117647101</v>
      </c>
      <c r="J92" s="14">
        <v>2.9612403100775193</v>
      </c>
      <c r="K92" s="14">
        <v>2.1085271317829459</v>
      </c>
      <c r="L92" s="14">
        <v>5.6821705426356592</v>
      </c>
      <c r="M92" s="14">
        <v>2.4496124031007751</v>
      </c>
      <c r="N92" s="14">
        <v>11.100775193798452</v>
      </c>
      <c r="O92" s="14">
        <v>2.1007751937984498</v>
      </c>
      <c r="P92" s="335">
        <v>0</v>
      </c>
      <c r="Q92" s="335">
        <v>0</v>
      </c>
      <c r="R92" s="14">
        <v>8.1860465116279091</v>
      </c>
      <c r="S92" s="335">
        <v>0</v>
      </c>
      <c r="T92" s="14">
        <v>0.81395348837209303</v>
      </c>
      <c r="U92" s="14">
        <v>4.1007751937984489</v>
      </c>
      <c r="V92" s="14">
        <v>12.201550387596901</v>
      </c>
      <c r="W92" s="15"/>
      <c r="X92" s="13" t="s">
        <v>189</v>
      </c>
      <c r="Y92" s="16" t="s">
        <v>256</v>
      </c>
      <c r="Z92" s="13" t="s">
        <v>191</v>
      </c>
      <c r="AA92" s="337" t="s">
        <v>753</v>
      </c>
      <c r="AB92" s="13" t="s">
        <v>189</v>
      </c>
      <c r="AC92" s="16" t="s">
        <v>256</v>
      </c>
      <c r="AD92" s="16" t="s">
        <v>191</v>
      </c>
      <c r="AE92" s="192">
        <v>43769</v>
      </c>
    </row>
    <row r="93" spans="1:31" ht="15.75" x14ac:dyDescent="0.25">
      <c r="A93" s="13" t="s">
        <v>276</v>
      </c>
      <c r="B93" s="13" t="s">
        <v>277</v>
      </c>
      <c r="C93" s="13" t="s">
        <v>278</v>
      </c>
      <c r="D93" s="13" t="s">
        <v>279</v>
      </c>
      <c r="E93" s="13">
        <v>23901</v>
      </c>
      <c r="F93" s="13" t="s">
        <v>280</v>
      </c>
      <c r="G93" s="13" t="s">
        <v>187</v>
      </c>
      <c r="H93" s="13" t="s">
        <v>5</v>
      </c>
      <c r="I93" s="193">
        <v>717.66666666666697</v>
      </c>
      <c r="J93" s="335">
        <v>0</v>
      </c>
      <c r="K93" s="335">
        <v>0</v>
      </c>
      <c r="L93" s="14">
        <v>4.7364341085271313</v>
      </c>
      <c r="M93" s="14">
        <v>7.5968992248062017</v>
      </c>
      <c r="N93" s="14">
        <v>12.333333333333334</v>
      </c>
      <c r="O93" s="335">
        <v>0</v>
      </c>
      <c r="P93" s="335">
        <v>0</v>
      </c>
      <c r="Q93" s="335">
        <v>0</v>
      </c>
      <c r="R93" s="14">
        <v>7</v>
      </c>
      <c r="S93" s="14">
        <v>3</v>
      </c>
      <c r="T93" s="335">
        <v>0</v>
      </c>
      <c r="U93" s="14">
        <v>2.3333333333333335</v>
      </c>
      <c r="V93" s="14">
        <v>9.3333333333333339</v>
      </c>
      <c r="W93" s="15">
        <v>500</v>
      </c>
      <c r="X93" s="13" t="s">
        <v>189</v>
      </c>
      <c r="Y93" s="16" t="s">
        <v>752</v>
      </c>
      <c r="Z93" s="13" t="s">
        <v>191</v>
      </c>
      <c r="AA93" s="337" t="s">
        <v>751</v>
      </c>
      <c r="AB93" s="13" t="s">
        <v>189</v>
      </c>
      <c r="AC93" s="16" t="s">
        <v>190</v>
      </c>
      <c r="AD93" s="16" t="s">
        <v>191</v>
      </c>
      <c r="AE93" s="192">
        <v>43888</v>
      </c>
    </row>
    <row r="94" spans="1:31" ht="15.75" x14ac:dyDescent="0.25">
      <c r="A94" s="13" t="s">
        <v>19</v>
      </c>
      <c r="B94" s="13" t="s">
        <v>331</v>
      </c>
      <c r="C94" s="13" t="s">
        <v>332</v>
      </c>
      <c r="D94" s="13" t="s">
        <v>333</v>
      </c>
      <c r="E94" s="13">
        <v>55330</v>
      </c>
      <c r="F94" s="13" t="s">
        <v>334</v>
      </c>
      <c r="G94" s="13" t="s">
        <v>212</v>
      </c>
      <c r="H94" s="13" t="s">
        <v>188</v>
      </c>
      <c r="I94" s="193">
        <v>143.6875</v>
      </c>
      <c r="J94" s="335">
        <v>0</v>
      </c>
      <c r="K94" s="14">
        <v>1.1627906976744184</v>
      </c>
      <c r="L94" s="14">
        <v>6.3255813953488396</v>
      </c>
      <c r="M94" s="14">
        <v>4.1472868217054266</v>
      </c>
      <c r="N94" s="14">
        <v>10.069767441860467</v>
      </c>
      <c r="O94" s="14">
        <v>1.2868217054263567</v>
      </c>
      <c r="P94" s="335">
        <v>0</v>
      </c>
      <c r="Q94" s="335">
        <v>0</v>
      </c>
      <c r="R94" s="14">
        <v>5.279069767441861</v>
      </c>
      <c r="S94" s="14">
        <v>0.61240310077519378</v>
      </c>
      <c r="T94" s="335">
        <v>0</v>
      </c>
      <c r="U94" s="14">
        <v>5.503875968992249</v>
      </c>
      <c r="V94" s="14">
        <v>9.6821705426356619</v>
      </c>
      <c r="W94" s="15"/>
      <c r="X94" s="13" t="s">
        <v>189</v>
      </c>
      <c r="Y94" s="16" t="s">
        <v>708</v>
      </c>
      <c r="Z94" s="13"/>
      <c r="AA94" s="337" t="s">
        <v>750</v>
      </c>
      <c r="AB94" s="13" t="s">
        <v>189</v>
      </c>
      <c r="AC94" s="16" t="s">
        <v>708</v>
      </c>
      <c r="AD94" s="16" t="s">
        <v>306</v>
      </c>
      <c r="AE94" s="192">
        <v>44217</v>
      </c>
    </row>
    <row r="95" spans="1:31" ht="15.75" x14ac:dyDescent="0.25">
      <c r="A95" s="13" t="s">
        <v>463</v>
      </c>
      <c r="B95" s="13" t="s">
        <v>464</v>
      </c>
      <c r="C95" s="13" t="s">
        <v>465</v>
      </c>
      <c r="D95" s="13" t="s">
        <v>431</v>
      </c>
      <c r="E95" s="13">
        <v>50313</v>
      </c>
      <c r="F95" s="13" t="s">
        <v>334</v>
      </c>
      <c r="G95" s="13" t="s">
        <v>255</v>
      </c>
      <c r="H95" s="13" t="s">
        <v>188</v>
      </c>
      <c r="I95" s="193">
        <v>71.619047619047606</v>
      </c>
      <c r="J95" s="14">
        <v>0.95348837209302328</v>
      </c>
      <c r="K95" s="14">
        <v>1.8682170542635661</v>
      </c>
      <c r="L95" s="14">
        <v>3.2558139534883725</v>
      </c>
      <c r="M95" s="14">
        <v>4.7829457364341081</v>
      </c>
      <c r="N95" s="14">
        <v>9.829457364341085</v>
      </c>
      <c r="O95" s="14">
        <v>1.0310077519379846</v>
      </c>
      <c r="P95" s="335">
        <v>0</v>
      </c>
      <c r="Q95" s="335">
        <v>0</v>
      </c>
      <c r="R95" s="14">
        <v>6.558139534883721</v>
      </c>
      <c r="S95" s="14">
        <v>1.8139534883720931</v>
      </c>
      <c r="T95" s="335">
        <v>0</v>
      </c>
      <c r="U95" s="14">
        <v>2.4883720930232562</v>
      </c>
      <c r="V95" s="14">
        <v>9.3410852713178301</v>
      </c>
      <c r="W95" s="15"/>
      <c r="X95" s="13" t="s">
        <v>189</v>
      </c>
      <c r="Y95" s="16" t="s">
        <v>292</v>
      </c>
      <c r="Z95" s="13" t="s">
        <v>306</v>
      </c>
      <c r="AA95" s="337" t="s">
        <v>749</v>
      </c>
      <c r="AB95" s="13" t="s">
        <v>189</v>
      </c>
      <c r="AC95" s="16" t="s">
        <v>292</v>
      </c>
      <c r="AD95" s="16" t="s">
        <v>306</v>
      </c>
      <c r="AE95" s="192">
        <v>43678</v>
      </c>
    </row>
    <row r="96" spans="1:31" ht="15.75" x14ac:dyDescent="0.25">
      <c r="A96" s="13" t="s">
        <v>454</v>
      </c>
      <c r="B96" s="13" t="s">
        <v>455</v>
      </c>
      <c r="C96" s="13" t="s">
        <v>456</v>
      </c>
      <c r="D96" s="13" t="s">
        <v>457</v>
      </c>
      <c r="E96" s="13">
        <v>27253</v>
      </c>
      <c r="F96" s="13" t="s">
        <v>197</v>
      </c>
      <c r="G96" s="13" t="s">
        <v>212</v>
      </c>
      <c r="H96" s="13" t="s">
        <v>188</v>
      </c>
      <c r="I96" s="193">
        <v>4.9463601532567099</v>
      </c>
      <c r="J96" s="335">
        <v>0</v>
      </c>
      <c r="K96" s="14">
        <v>0.60465116279069797</v>
      </c>
      <c r="L96" s="14">
        <v>4.2635658914728705</v>
      </c>
      <c r="M96" s="14">
        <v>4.976744186046516</v>
      </c>
      <c r="N96" s="14">
        <v>9.1782945736434218</v>
      </c>
      <c r="O96" s="14">
        <v>0.9534883720930234</v>
      </c>
      <c r="P96" s="335">
        <v>0</v>
      </c>
      <c r="Q96" s="335">
        <v>0</v>
      </c>
      <c r="R96" s="14">
        <v>0.72868217054263584</v>
      </c>
      <c r="S96" s="335">
        <v>0</v>
      </c>
      <c r="T96" s="335">
        <v>0</v>
      </c>
      <c r="U96" s="14">
        <v>9.3178294573643541</v>
      </c>
      <c r="V96" s="14">
        <v>6.7364341085271393</v>
      </c>
      <c r="W96" s="15">
        <v>50</v>
      </c>
      <c r="X96" s="13" t="s">
        <v>189</v>
      </c>
      <c r="Y96" s="16" t="s">
        <v>292</v>
      </c>
      <c r="Z96" s="13" t="s">
        <v>306</v>
      </c>
      <c r="AA96" s="337" t="s">
        <v>748</v>
      </c>
      <c r="AB96" s="13" t="s">
        <v>189</v>
      </c>
      <c r="AC96" s="16" t="s">
        <v>292</v>
      </c>
      <c r="AD96" s="16" t="s">
        <v>306</v>
      </c>
      <c r="AE96" s="192">
        <v>44364</v>
      </c>
    </row>
    <row r="97" spans="1:31" ht="15.75" x14ac:dyDescent="0.25">
      <c r="A97" s="13" t="s">
        <v>458</v>
      </c>
      <c r="B97" s="13" t="s">
        <v>459</v>
      </c>
      <c r="C97" s="13" t="s">
        <v>460</v>
      </c>
      <c r="D97" s="13" t="s">
        <v>461</v>
      </c>
      <c r="E97" s="13">
        <v>96819</v>
      </c>
      <c r="F97" s="13" t="s">
        <v>322</v>
      </c>
      <c r="G97" s="13" t="s">
        <v>462</v>
      </c>
      <c r="H97" s="13" t="s">
        <v>188</v>
      </c>
      <c r="I97" s="193">
        <v>487</v>
      </c>
      <c r="J97" s="335">
        <v>0</v>
      </c>
      <c r="K97" s="14">
        <v>4.2635658914728678</v>
      </c>
      <c r="L97" s="335">
        <v>0</v>
      </c>
      <c r="M97" s="14">
        <v>5.4961240310077519</v>
      </c>
      <c r="N97" s="14">
        <v>8.0310077519379863</v>
      </c>
      <c r="O97" s="335">
        <v>0</v>
      </c>
      <c r="P97" s="14">
        <v>1.4263565891472867</v>
      </c>
      <c r="Q97" s="335">
        <v>0</v>
      </c>
      <c r="R97" s="14">
        <v>9.4573643410852704</v>
      </c>
      <c r="S97" s="335">
        <v>0</v>
      </c>
      <c r="T97" s="335">
        <v>0</v>
      </c>
      <c r="U97" s="335">
        <v>0</v>
      </c>
      <c r="V97" s="14">
        <v>9.9379844961240309</v>
      </c>
      <c r="W97" s="15"/>
      <c r="X97" s="13" t="s">
        <v>213</v>
      </c>
      <c r="Y97" s="16"/>
      <c r="Z97" s="13"/>
      <c r="AA97" s="192"/>
      <c r="AB97" s="13" t="s">
        <v>213</v>
      </c>
      <c r="AC97" s="16"/>
      <c r="AD97" s="16"/>
      <c r="AE97" s="192"/>
    </row>
    <row r="98" spans="1:31" ht="15.75" x14ac:dyDescent="0.25">
      <c r="A98" s="13" t="s">
        <v>469</v>
      </c>
      <c r="B98" s="13" t="s">
        <v>470</v>
      </c>
      <c r="C98" s="13" t="s">
        <v>471</v>
      </c>
      <c r="D98" s="13" t="s">
        <v>200</v>
      </c>
      <c r="E98" s="13">
        <v>78380</v>
      </c>
      <c r="F98" s="13" t="s">
        <v>720</v>
      </c>
      <c r="G98" s="13" t="s">
        <v>255</v>
      </c>
      <c r="H98" s="13" t="s">
        <v>5</v>
      </c>
      <c r="I98" s="193">
        <v>3.7967213114754101</v>
      </c>
      <c r="J98" s="14">
        <v>2.6124031007751967</v>
      </c>
      <c r="K98" s="14">
        <v>5.2713178294573719</v>
      </c>
      <c r="L98" s="14">
        <v>1.0387596899224809</v>
      </c>
      <c r="M98" s="335">
        <v>0</v>
      </c>
      <c r="N98" s="14">
        <v>3.1085271317829495</v>
      </c>
      <c r="O98" s="14">
        <v>3.8682170542635705</v>
      </c>
      <c r="P98" s="335">
        <v>0</v>
      </c>
      <c r="Q98" s="14">
        <v>1.9767441860465129</v>
      </c>
      <c r="R98" s="335">
        <v>0</v>
      </c>
      <c r="S98" s="335">
        <v>0</v>
      </c>
      <c r="T98" s="335">
        <v>0</v>
      </c>
      <c r="U98" s="14">
        <v>8.1085271317829584</v>
      </c>
      <c r="V98" s="14">
        <v>7.0000000000000107</v>
      </c>
      <c r="W98" s="15"/>
      <c r="X98" s="13" t="s">
        <v>189</v>
      </c>
      <c r="Y98" s="16" t="s">
        <v>708</v>
      </c>
      <c r="Z98" s="13"/>
      <c r="AA98" s="337" t="s">
        <v>719</v>
      </c>
      <c r="AB98" s="13" t="s">
        <v>189</v>
      </c>
      <c r="AC98" s="16" t="s">
        <v>256</v>
      </c>
      <c r="AD98" s="16" t="s">
        <v>191</v>
      </c>
      <c r="AE98" s="192">
        <v>43839</v>
      </c>
    </row>
    <row r="99" spans="1:31" ht="15.75" x14ac:dyDescent="0.25">
      <c r="A99" s="13" t="s">
        <v>538</v>
      </c>
      <c r="B99" s="13" t="s">
        <v>539</v>
      </c>
      <c r="C99" s="13" t="s">
        <v>540</v>
      </c>
      <c r="D99" s="13" t="s">
        <v>431</v>
      </c>
      <c r="E99" s="13">
        <v>51501</v>
      </c>
      <c r="F99" s="13" t="s">
        <v>334</v>
      </c>
      <c r="G99" s="13" t="s">
        <v>255</v>
      </c>
      <c r="H99" s="13" t="s">
        <v>188</v>
      </c>
      <c r="I99" s="193">
        <v>26.658536585365901</v>
      </c>
      <c r="J99" s="335">
        <v>0</v>
      </c>
      <c r="K99" s="335">
        <v>0</v>
      </c>
      <c r="L99" s="14">
        <v>2.7286821705426361</v>
      </c>
      <c r="M99" s="14">
        <v>3.6589147286821713</v>
      </c>
      <c r="N99" s="14">
        <v>6.1860465116279082</v>
      </c>
      <c r="O99" s="14">
        <v>0.68217054263565891</v>
      </c>
      <c r="P99" s="335">
        <v>0</v>
      </c>
      <c r="Q99" s="335">
        <v>0</v>
      </c>
      <c r="R99" s="14">
        <v>0.79844961240310075</v>
      </c>
      <c r="S99" s="14">
        <v>0.94573643410852715</v>
      </c>
      <c r="T99" s="335">
        <v>0</v>
      </c>
      <c r="U99" s="14">
        <v>4.8139534883720927</v>
      </c>
      <c r="V99" s="14">
        <v>6.1937984496124052</v>
      </c>
      <c r="W99" s="15"/>
      <c r="X99" s="13" t="s">
        <v>189</v>
      </c>
      <c r="Y99" s="16" t="s">
        <v>708</v>
      </c>
      <c r="Z99" s="13"/>
      <c r="AA99" s="337" t="s">
        <v>747</v>
      </c>
      <c r="AB99" s="13" t="s">
        <v>189</v>
      </c>
      <c r="AC99" s="16" t="s">
        <v>292</v>
      </c>
      <c r="AD99" s="16" t="s">
        <v>306</v>
      </c>
      <c r="AE99" s="192">
        <v>43202</v>
      </c>
    </row>
    <row r="100" spans="1:31" ht="15.75" x14ac:dyDescent="0.25">
      <c r="A100" s="13" t="s">
        <v>484</v>
      </c>
      <c r="B100" s="13" t="s">
        <v>485</v>
      </c>
      <c r="C100" s="13" t="s">
        <v>486</v>
      </c>
      <c r="D100" s="13" t="s">
        <v>366</v>
      </c>
      <c r="E100" s="13">
        <v>89512</v>
      </c>
      <c r="F100" s="13" t="s">
        <v>367</v>
      </c>
      <c r="G100" s="13" t="s">
        <v>255</v>
      </c>
      <c r="H100" s="13" t="s">
        <v>188</v>
      </c>
      <c r="I100" s="193">
        <v>11.7936507936508</v>
      </c>
      <c r="J100" s="335">
        <v>0</v>
      </c>
      <c r="K100" s="14">
        <v>0.74418604651162801</v>
      </c>
      <c r="L100" s="14">
        <v>1.2093023255813955</v>
      </c>
      <c r="M100" s="14">
        <v>4.1550387596899236</v>
      </c>
      <c r="N100" s="14">
        <v>6.0620155038759735</v>
      </c>
      <c r="O100" s="14">
        <v>0.51162790697674421</v>
      </c>
      <c r="P100" s="335">
        <v>0</v>
      </c>
      <c r="Q100" s="335">
        <v>0</v>
      </c>
      <c r="R100" s="14">
        <v>2.1007751937984498</v>
      </c>
      <c r="S100" s="335">
        <v>0</v>
      </c>
      <c r="T100" s="335">
        <v>0</v>
      </c>
      <c r="U100" s="14">
        <v>4.4728682170542662</v>
      </c>
      <c r="V100" s="14">
        <v>5.9689922480620199</v>
      </c>
      <c r="W100" s="15"/>
      <c r="X100" s="13" t="s">
        <v>189</v>
      </c>
      <c r="Y100" s="16" t="s">
        <v>292</v>
      </c>
      <c r="Z100" s="13" t="s">
        <v>306</v>
      </c>
      <c r="AA100" s="337" t="s">
        <v>746</v>
      </c>
      <c r="AB100" s="13" t="s">
        <v>189</v>
      </c>
      <c r="AC100" s="16" t="s">
        <v>292</v>
      </c>
      <c r="AD100" s="16" t="s">
        <v>306</v>
      </c>
      <c r="AE100" s="192">
        <v>43342</v>
      </c>
    </row>
    <row r="101" spans="1:31" ht="15.75" x14ac:dyDescent="0.25">
      <c r="A101" s="13" t="s">
        <v>515</v>
      </c>
      <c r="B101" s="13" t="s">
        <v>516</v>
      </c>
      <c r="C101" s="13" t="s">
        <v>517</v>
      </c>
      <c r="D101" s="13" t="s">
        <v>518</v>
      </c>
      <c r="E101" s="13">
        <v>96910</v>
      </c>
      <c r="F101" s="13" t="s">
        <v>322</v>
      </c>
      <c r="G101" s="13" t="s">
        <v>255</v>
      </c>
      <c r="H101" s="13" t="s">
        <v>188</v>
      </c>
      <c r="I101" s="193">
        <v>233.25</v>
      </c>
      <c r="J101" s="335">
        <v>0</v>
      </c>
      <c r="K101" s="335">
        <v>0</v>
      </c>
      <c r="L101" s="14">
        <v>5.7906976744186043</v>
      </c>
      <c r="M101" s="14">
        <v>0.63565891472868219</v>
      </c>
      <c r="N101" s="14">
        <v>6.4263565891472867</v>
      </c>
      <c r="O101" s="335">
        <v>0</v>
      </c>
      <c r="P101" s="335">
        <v>0</v>
      </c>
      <c r="Q101" s="335">
        <v>0</v>
      </c>
      <c r="R101" s="14">
        <v>5.4263565891472867</v>
      </c>
      <c r="S101" s="14">
        <v>1</v>
      </c>
      <c r="T101" s="335">
        <v>0</v>
      </c>
      <c r="U101" s="335">
        <v>0</v>
      </c>
      <c r="V101" s="14">
        <v>6.4263565891472867</v>
      </c>
      <c r="W101" s="15"/>
      <c r="X101" s="13" t="s">
        <v>213</v>
      </c>
      <c r="Y101" s="16"/>
      <c r="Z101" s="13"/>
      <c r="AA101" s="192"/>
      <c r="AB101" s="13" t="s">
        <v>213</v>
      </c>
      <c r="AC101" s="16"/>
      <c r="AD101" s="16"/>
      <c r="AE101" s="192"/>
    </row>
    <row r="102" spans="1:31" ht="15.75" x14ac:dyDescent="0.25">
      <c r="A102" s="13" t="s">
        <v>502</v>
      </c>
      <c r="B102" s="13" t="s">
        <v>503</v>
      </c>
      <c r="C102" s="13" t="s">
        <v>504</v>
      </c>
      <c r="D102" s="13" t="s">
        <v>505</v>
      </c>
      <c r="E102" s="13">
        <v>96950</v>
      </c>
      <c r="F102" s="13" t="s">
        <v>322</v>
      </c>
      <c r="G102" s="13" t="s">
        <v>255</v>
      </c>
      <c r="H102" s="13" t="s">
        <v>188</v>
      </c>
      <c r="I102" s="193">
        <v>149.71428571428601</v>
      </c>
      <c r="J102" s="335">
        <v>0</v>
      </c>
      <c r="K102" s="14">
        <v>5.1395348837209305</v>
      </c>
      <c r="L102" s="335">
        <v>0</v>
      </c>
      <c r="M102" s="14">
        <v>0.53488372093023251</v>
      </c>
      <c r="N102" s="14">
        <v>5.0310077519379846</v>
      </c>
      <c r="O102" s="335">
        <v>0</v>
      </c>
      <c r="P102" s="14">
        <v>0.64341085271317833</v>
      </c>
      <c r="Q102" s="335">
        <v>0</v>
      </c>
      <c r="R102" s="14">
        <v>3.806201550387597</v>
      </c>
      <c r="S102" s="335">
        <v>0</v>
      </c>
      <c r="T102" s="335">
        <v>0</v>
      </c>
      <c r="U102" s="14">
        <v>2.170542635658915</v>
      </c>
      <c r="V102" s="14">
        <v>6.0620155038759691</v>
      </c>
      <c r="W102" s="15"/>
      <c r="X102" s="13" t="s">
        <v>213</v>
      </c>
      <c r="Y102" s="16"/>
      <c r="Z102" s="13"/>
      <c r="AA102" s="192"/>
      <c r="AB102" s="13" t="s">
        <v>213</v>
      </c>
      <c r="AC102" s="16"/>
      <c r="AD102" s="16"/>
      <c r="AE102" s="192"/>
    </row>
    <row r="103" spans="1:31" ht="15.75" x14ac:dyDescent="0.25">
      <c r="A103" s="13" t="s">
        <v>519</v>
      </c>
      <c r="B103" s="13" t="s">
        <v>520</v>
      </c>
      <c r="C103" s="13" t="s">
        <v>521</v>
      </c>
      <c r="D103" s="13" t="s">
        <v>431</v>
      </c>
      <c r="E103" s="13">
        <v>52401</v>
      </c>
      <c r="F103" s="13" t="s">
        <v>334</v>
      </c>
      <c r="G103" s="13" t="s">
        <v>255</v>
      </c>
      <c r="H103" s="13" t="s">
        <v>188</v>
      </c>
      <c r="I103" s="193">
        <v>48.923076923076898</v>
      </c>
      <c r="J103" s="335">
        <v>0</v>
      </c>
      <c r="K103" s="14">
        <v>2.6279069767441863</v>
      </c>
      <c r="L103" s="14">
        <v>1.3410852713178294</v>
      </c>
      <c r="M103" s="14">
        <v>1.0852713178294573</v>
      </c>
      <c r="N103" s="14">
        <v>3.8217054263565902</v>
      </c>
      <c r="O103" s="14">
        <v>0.71317829457364335</v>
      </c>
      <c r="P103" s="14">
        <v>0.97674418604651159</v>
      </c>
      <c r="Q103" s="335">
        <v>0</v>
      </c>
      <c r="R103" s="14">
        <v>1.558139534883721</v>
      </c>
      <c r="S103" s="335">
        <v>0</v>
      </c>
      <c r="T103" s="335">
        <v>0</v>
      </c>
      <c r="U103" s="14">
        <v>3.5038759689922485</v>
      </c>
      <c r="V103" s="14">
        <v>5.0620155038759691</v>
      </c>
      <c r="W103" s="15"/>
      <c r="X103" s="13" t="s">
        <v>189</v>
      </c>
      <c r="Y103" s="16" t="s">
        <v>708</v>
      </c>
      <c r="Z103" s="13"/>
      <c r="AA103" s="337" t="s">
        <v>745</v>
      </c>
      <c r="AB103" s="13" t="s">
        <v>189</v>
      </c>
      <c r="AC103" s="16" t="s">
        <v>292</v>
      </c>
      <c r="AD103" s="16" t="s">
        <v>306</v>
      </c>
      <c r="AE103" s="192">
        <v>43636</v>
      </c>
    </row>
    <row r="104" spans="1:31" ht="15.75" x14ac:dyDescent="0.25">
      <c r="A104" s="13" t="s">
        <v>744</v>
      </c>
      <c r="B104" s="13" t="s">
        <v>830</v>
      </c>
      <c r="C104" s="13" t="s">
        <v>743</v>
      </c>
      <c r="D104" s="13" t="s">
        <v>500</v>
      </c>
      <c r="E104" s="13">
        <v>965</v>
      </c>
      <c r="F104" s="13" t="s">
        <v>30</v>
      </c>
      <c r="G104" s="13" t="s">
        <v>340</v>
      </c>
      <c r="H104" s="13" t="s">
        <v>188</v>
      </c>
      <c r="I104" s="193">
        <v>1.91950464396285</v>
      </c>
      <c r="J104" s="14">
        <v>4.8372093023255891</v>
      </c>
      <c r="K104" s="335">
        <v>0</v>
      </c>
      <c r="L104" s="335">
        <v>0</v>
      </c>
      <c r="M104" s="335">
        <v>0</v>
      </c>
      <c r="N104" s="335">
        <v>0</v>
      </c>
      <c r="O104" s="14">
        <v>4.6511627906976818</v>
      </c>
      <c r="P104" s="335">
        <v>0</v>
      </c>
      <c r="Q104" s="335">
        <v>0</v>
      </c>
      <c r="R104" s="335">
        <v>0</v>
      </c>
      <c r="S104" s="335">
        <v>0</v>
      </c>
      <c r="T104" s="335">
        <v>0</v>
      </c>
      <c r="U104" s="14">
        <v>4.9147286821705505</v>
      </c>
      <c r="V104" s="14">
        <v>3.5503875968992302</v>
      </c>
      <c r="W104" s="15"/>
      <c r="X104" s="13" t="s">
        <v>213</v>
      </c>
      <c r="Y104" s="16"/>
      <c r="Z104" s="13"/>
      <c r="AA104" s="192"/>
      <c r="AB104" s="13" t="s">
        <v>213</v>
      </c>
      <c r="AC104" s="16"/>
      <c r="AD104" s="16"/>
      <c r="AE104" s="192"/>
    </row>
    <row r="105" spans="1:31" ht="15.75" x14ac:dyDescent="0.25">
      <c r="A105" s="13" t="s">
        <v>466</v>
      </c>
      <c r="B105" s="13" t="s">
        <v>467</v>
      </c>
      <c r="C105" s="13" t="s">
        <v>468</v>
      </c>
      <c r="D105" s="13" t="s">
        <v>383</v>
      </c>
      <c r="E105" s="13">
        <v>49783</v>
      </c>
      <c r="F105" s="13" t="s">
        <v>378</v>
      </c>
      <c r="G105" s="13" t="s">
        <v>212</v>
      </c>
      <c r="H105" s="13" t="s">
        <v>188</v>
      </c>
      <c r="I105" s="193">
        <v>37.1111111111111</v>
      </c>
      <c r="J105" s="14">
        <v>1.3565891472868219</v>
      </c>
      <c r="K105" s="14">
        <v>0.51937984496124034</v>
      </c>
      <c r="L105" s="14">
        <v>1.5038759689922481</v>
      </c>
      <c r="M105" s="14">
        <v>1</v>
      </c>
      <c r="N105" s="14">
        <v>3.0232558139534884</v>
      </c>
      <c r="O105" s="14">
        <v>1.3565891472868219</v>
      </c>
      <c r="P105" s="335">
        <v>0</v>
      </c>
      <c r="Q105" s="335">
        <v>0</v>
      </c>
      <c r="R105" s="14">
        <v>2</v>
      </c>
      <c r="S105" s="335">
        <v>0</v>
      </c>
      <c r="T105" s="335">
        <v>0</v>
      </c>
      <c r="U105" s="14">
        <v>2.1782945736434112</v>
      </c>
      <c r="V105" s="14">
        <v>2.8992248062015507</v>
      </c>
      <c r="W105" s="15"/>
      <c r="X105" s="13" t="s">
        <v>189</v>
      </c>
      <c r="Y105" s="16" t="s">
        <v>708</v>
      </c>
      <c r="Z105" s="13" t="s">
        <v>306</v>
      </c>
      <c r="AA105" s="337" t="s">
        <v>742</v>
      </c>
      <c r="AB105" s="13" t="s">
        <v>189</v>
      </c>
      <c r="AC105" s="16" t="s">
        <v>292</v>
      </c>
      <c r="AD105" s="16" t="s">
        <v>306</v>
      </c>
      <c r="AE105" s="192">
        <v>43552</v>
      </c>
    </row>
    <row r="106" spans="1:31" ht="15.75" x14ac:dyDescent="0.25">
      <c r="A106" s="13" t="s">
        <v>741</v>
      </c>
      <c r="B106" s="13" t="s">
        <v>829</v>
      </c>
      <c r="C106" s="13" t="s">
        <v>740</v>
      </c>
      <c r="D106" s="13" t="s">
        <v>45</v>
      </c>
      <c r="E106" s="13">
        <v>35447</v>
      </c>
      <c r="F106" s="13" t="s">
        <v>211</v>
      </c>
      <c r="G106" s="13" t="s">
        <v>212</v>
      </c>
      <c r="H106" s="13" t="s">
        <v>188</v>
      </c>
      <c r="I106" s="193">
        <v>5.9156626506024104</v>
      </c>
      <c r="J106" s="335">
        <v>0</v>
      </c>
      <c r="K106" s="14">
        <v>0.83720930232558155</v>
      </c>
      <c r="L106" s="14">
        <v>2.4961240310077537</v>
      </c>
      <c r="M106" s="335">
        <v>0</v>
      </c>
      <c r="N106" s="335">
        <v>0</v>
      </c>
      <c r="O106" s="14">
        <v>0.90697674418604679</v>
      </c>
      <c r="P106" s="14">
        <v>2.5271317829457378</v>
      </c>
      <c r="Q106" s="335">
        <v>0</v>
      </c>
      <c r="R106" s="335">
        <v>0</v>
      </c>
      <c r="S106" s="335">
        <v>0</v>
      </c>
      <c r="T106" s="335">
        <v>0</v>
      </c>
      <c r="U106" s="14">
        <v>3.6976744186046537</v>
      </c>
      <c r="V106" s="14">
        <v>3.3565891472868241</v>
      </c>
      <c r="W106" s="15"/>
      <c r="X106" s="13" t="s">
        <v>189</v>
      </c>
      <c r="Y106" s="16" t="s">
        <v>708</v>
      </c>
      <c r="Z106" s="13"/>
      <c r="AA106" s="337" t="s">
        <v>739</v>
      </c>
      <c r="AB106" s="13" t="s">
        <v>213</v>
      </c>
      <c r="AC106" s="16"/>
      <c r="AD106" s="16"/>
      <c r="AE106" s="192"/>
    </row>
    <row r="107" spans="1:31" ht="15.75" x14ac:dyDescent="0.25">
      <c r="A107" s="13" t="s">
        <v>738</v>
      </c>
      <c r="B107" s="13" t="s">
        <v>828</v>
      </c>
      <c r="C107" s="13" t="s">
        <v>737</v>
      </c>
      <c r="D107" s="13" t="s">
        <v>224</v>
      </c>
      <c r="E107" s="13">
        <v>39520</v>
      </c>
      <c r="F107" s="13" t="s">
        <v>211</v>
      </c>
      <c r="G107" s="13" t="s">
        <v>212</v>
      </c>
      <c r="H107" s="13" t="s">
        <v>188</v>
      </c>
      <c r="I107" s="193">
        <v>2.8333333333333299</v>
      </c>
      <c r="J107" s="14">
        <v>2.7364341085271358</v>
      </c>
      <c r="K107" s="14">
        <v>0.96124031007751953</v>
      </c>
      <c r="L107" s="335">
        <v>0</v>
      </c>
      <c r="M107" s="335">
        <v>0</v>
      </c>
      <c r="N107" s="335">
        <v>0</v>
      </c>
      <c r="O107" s="14">
        <v>3.6899224806201607</v>
      </c>
      <c r="P107" s="335">
        <v>0</v>
      </c>
      <c r="Q107" s="335">
        <v>0</v>
      </c>
      <c r="R107" s="335">
        <v>0</v>
      </c>
      <c r="S107" s="335">
        <v>0</v>
      </c>
      <c r="T107" s="335">
        <v>0</v>
      </c>
      <c r="U107" s="14">
        <v>3.8294573643410912</v>
      </c>
      <c r="V107" s="14">
        <v>3.1472868217054306</v>
      </c>
      <c r="W107" s="15"/>
      <c r="X107" s="13" t="s">
        <v>213</v>
      </c>
      <c r="Y107" s="16"/>
      <c r="Z107" s="13"/>
      <c r="AA107" s="192"/>
      <c r="AB107" s="13" t="s">
        <v>213</v>
      </c>
      <c r="AC107" s="16"/>
      <c r="AD107" s="16"/>
      <c r="AE107" s="192"/>
    </row>
    <row r="108" spans="1:31" ht="15.75" x14ac:dyDescent="0.25">
      <c r="A108" s="13" t="s">
        <v>558</v>
      </c>
      <c r="B108" s="13" t="s">
        <v>559</v>
      </c>
      <c r="C108" s="13" t="s">
        <v>560</v>
      </c>
      <c r="D108" s="13" t="s">
        <v>294</v>
      </c>
      <c r="E108" s="13">
        <v>15001</v>
      </c>
      <c r="F108" s="13" t="s">
        <v>295</v>
      </c>
      <c r="G108" s="13" t="s">
        <v>255</v>
      </c>
      <c r="H108" s="13" t="s">
        <v>188</v>
      </c>
      <c r="I108" s="193">
        <v>9.9148936170212796</v>
      </c>
      <c r="J108" s="335">
        <v>0</v>
      </c>
      <c r="K108" s="14">
        <v>0.56589147286821706</v>
      </c>
      <c r="L108" s="14">
        <v>2.1007751937984489</v>
      </c>
      <c r="M108" s="14">
        <v>0.91472868217054248</v>
      </c>
      <c r="N108" s="14">
        <v>3.0542635658914743</v>
      </c>
      <c r="O108" s="335">
        <v>0</v>
      </c>
      <c r="P108" s="335">
        <v>0</v>
      </c>
      <c r="Q108" s="335">
        <v>0</v>
      </c>
      <c r="R108" s="335">
        <v>0</v>
      </c>
      <c r="S108" s="335">
        <v>0</v>
      </c>
      <c r="T108" s="335">
        <v>0</v>
      </c>
      <c r="U108" s="14">
        <v>3.1007751937984511</v>
      </c>
      <c r="V108" s="14">
        <v>3.4728682170542657</v>
      </c>
      <c r="W108" s="15"/>
      <c r="X108" s="13" t="s">
        <v>189</v>
      </c>
      <c r="Y108" s="16" t="s">
        <v>708</v>
      </c>
      <c r="Z108" s="13"/>
      <c r="AA108" s="337" t="s">
        <v>713</v>
      </c>
      <c r="AB108" s="13" t="s">
        <v>478</v>
      </c>
      <c r="AC108" s="16" t="s">
        <v>292</v>
      </c>
      <c r="AD108" s="16" t="s">
        <v>306</v>
      </c>
      <c r="AE108" s="192">
        <v>42996</v>
      </c>
    </row>
    <row r="109" spans="1:31" ht="15.75" x14ac:dyDescent="0.25">
      <c r="A109" s="13" t="s">
        <v>736</v>
      </c>
      <c r="B109" s="13" t="s">
        <v>827</v>
      </c>
      <c r="C109" s="13" t="s">
        <v>735</v>
      </c>
      <c r="D109" s="13" t="s">
        <v>302</v>
      </c>
      <c r="E109" s="13">
        <v>12901</v>
      </c>
      <c r="F109" s="13" t="s">
        <v>303</v>
      </c>
      <c r="G109" s="13" t="s">
        <v>255</v>
      </c>
      <c r="H109" s="13" t="s">
        <v>188</v>
      </c>
      <c r="I109" s="193">
        <v>17.2121212121212</v>
      </c>
      <c r="J109" s="14">
        <v>1.3100775193798455</v>
      </c>
      <c r="K109" s="14">
        <v>0.76744186046511631</v>
      </c>
      <c r="L109" s="335">
        <v>0</v>
      </c>
      <c r="M109" s="14">
        <v>0.67441860465116266</v>
      </c>
      <c r="N109" s="14">
        <v>0.98449612403100772</v>
      </c>
      <c r="O109" s="14">
        <v>1.5271317829457369</v>
      </c>
      <c r="P109" s="335">
        <v>0</v>
      </c>
      <c r="Q109" s="335">
        <v>0</v>
      </c>
      <c r="R109" s="335">
        <v>0</v>
      </c>
      <c r="S109" s="335">
        <v>0</v>
      </c>
      <c r="T109" s="335">
        <v>0</v>
      </c>
      <c r="U109" s="14">
        <v>2.2790697674418614</v>
      </c>
      <c r="V109" s="14">
        <v>1.4728682170542635</v>
      </c>
      <c r="W109" s="15"/>
      <c r="X109" s="13" t="s">
        <v>189</v>
      </c>
      <c r="Y109" s="16" t="s">
        <v>708</v>
      </c>
      <c r="Z109" s="13"/>
      <c r="AA109" s="337" t="s">
        <v>734</v>
      </c>
      <c r="AB109" s="13" t="s">
        <v>189</v>
      </c>
      <c r="AC109" s="16" t="s">
        <v>292</v>
      </c>
      <c r="AD109" s="16" t="s">
        <v>306</v>
      </c>
      <c r="AE109" s="192">
        <v>43398</v>
      </c>
    </row>
    <row r="110" spans="1:31" ht="15.75" x14ac:dyDescent="0.25">
      <c r="A110" s="13" t="s">
        <v>472</v>
      </c>
      <c r="B110" s="13" t="s">
        <v>473</v>
      </c>
      <c r="C110" s="13" t="s">
        <v>474</v>
      </c>
      <c r="D110" s="13" t="s">
        <v>196</v>
      </c>
      <c r="E110" s="13">
        <v>30250</v>
      </c>
      <c r="F110" s="13" t="s">
        <v>197</v>
      </c>
      <c r="G110" s="13" t="s">
        <v>229</v>
      </c>
      <c r="H110" s="13" t="s">
        <v>188</v>
      </c>
      <c r="I110" s="193">
        <v>3.6195652173913002</v>
      </c>
      <c r="J110" s="335">
        <v>0</v>
      </c>
      <c r="K110" s="14">
        <v>0.93798449612403134</v>
      </c>
      <c r="L110" s="14">
        <v>1.170542635658915</v>
      </c>
      <c r="M110" s="335">
        <v>0</v>
      </c>
      <c r="N110" s="14">
        <v>2.2403100775193816</v>
      </c>
      <c r="O110" s="335">
        <v>0</v>
      </c>
      <c r="P110" s="335">
        <v>0</v>
      </c>
      <c r="Q110" s="335">
        <v>0</v>
      </c>
      <c r="R110" s="335">
        <v>0</v>
      </c>
      <c r="S110" s="335">
        <v>0</v>
      </c>
      <c r="T110" s="335">
        <v>0</v>
      </c>
      <c r="U110" s="14">
        <v>2.3023255813953507</v>
      </c>
      <c r="V110" s="14">
        <v>2.434108527131785</v>
      </c>
      <c r="W110" s="15"/>
      <c r="X110" s="13" t="s">
        <v>189</v>
      </c>
      <c r="Y110" s="16" t="s">
        <v>708</v>
      </c>
      <c r="Z110" s="13" t="s">
        <v>306</v>
      </c>
      <c r="AA110" s="337" t="s">
        <v>733</v>
      </c>
      <c r="AB110" s="13" t="s">
        <v>189</v>
      </c>
      <c r="AC110" s="16" t="s">
        <v>292</v>
      </c>
      <c r="AD110" s="16" t="s">
        <v>306</v>
      </c>
      <c r="AE110" s="192">
        <v>43804</v>
      </c>
    </row>
    <row r="111" spans="1:31" ht="15.75" x14ac:dyDescent="0.25">
      <c r="A111" s="13" t="s">
        <v>488</v>
      </c>
      <c r="B111" s="13" t="s">
        <v>489</v>
      </c>
      <c r="C111" s="13" t="s">
        <v>490</v>
      </c>
      <c r="D111" s="13" t="s">
        <v>284</v>
      </c>
      <c r="E111" s="13">
        <v>34112</v>
      </c>
      <c r="F111" s="13" t="s">
        <v>30</v>
      </c>
      <c r="G111" s="13" t="s">
        <v>212</v>
      </c>
      <c r="H111" s="13" t="s">
        <v>188</v>
      </c>
      <c r="I111" s="193">
        <v>2.45669291338583</v>
      </c>
      <c r="J111" s="14">
        <v>0.93023255813953565</v>
      </c>
      <c r="K111" s="335">
        <v>0</v>
      </c>
      <c r="L111" s="14">
        <v>0.86046511627907019</v>
      </c>
      <c r="M111" s="14">
        <v>0.54263565891472876</v>
      </c>
      <c r="N111" s="14">
        <v>1.8217054263565911</v>
      </c>
      <c r="O111" s="14">
        <v>0.74418604651162834</v>
      </c>
      <c r="P111" s="335">
        <v>0</v>
      </c>
      <c r="Q111" s="335">
        <v>0</v>
      </c>
      <c r="R111" s="335">
        <v>0</v>
      </c>
      <c r="S111" s="335">
        <v>0</v>
      </c>
      <c r="T111" s="335">
        <v>0</v>
      </c>
      <c r="U111" s="14">
        <v>2.4186046511627932</v>
      </c>
      <c r="V111" s="14">
        <v>1.3953488372093037</v>
      </c>
      <c r="W111" s="15"/>
      <c r="X111" s="13" t="s">
        <v>189</v>
      </c>
      <c r="Y111" s="16" t="s">
        <v>708</v>
      </c>
      <c r="Z111" s="13"/>
      <c r="AA111" s="337" t="s">
        <v>732</v>
      </c>
      <c r="AB111" s="13" t="s">
        <v>189</v>
      </c>
      <c r="AC111" s="16" t="s">
        <v>292</v>
      </c>
      <c r="AD111" s="16" t="s">
        <v>326</v>
      </c>
      <c r="AE111" s="192">
        <v>43503</v>
      </c>
    </row>
    <row r="112" spans="1:31" ht="15.75" x14ac:dyDescent="0.25">
      <c r="A112" s="13" t="s">
        <v>522</v>
      </c>
      <c r="B112" s="13" t="s">
        <v>523</v>
      </c>
      <c r="C112" s="13" t="s">
        <v>524</v>
      </c>
      <c r="D112" s="13" t="s">
        <v>525</v>
      </c>
      <c r="E112" s="13">
        <v>25309</v>
      </c>
      <c r="F112" s="13" t="s">
        <v>295</v>
      </c>
      <c r="G112" s="13" t="s">
        <v>255</v>
      </c>
      <c r="H112" s="13" t="s">
        <v>188</v>
      </c>
      <c r="I112" s="193">
        <v>8.1282051282051295</v>
      </c>
      <c r="J112" s="335">
        <v>0</v>
      </c>
      <c r="K112" s="14">
        <v>0.61240310077519378</v>
      </c>
      <c r="L112" s="14">
        <v>1.2790697674418605</v>
      </c>
      <c r="M112" s="14">
        <v>0.56589147286821706</v>
      </c>
      <c r="N112" s="14">
        <v>2.4341085271317842</v>
      </c>
      <c r="O112" s="335">
        <v>0</v>
      </c>
      <c r="P112" s="335">
        <v>0</v>
      </c>
      <c r="Q112" s="335">
        <v>0</v>
      </c>
      <c r="R112" s="335">
        <v>0</v>
      </c>
      <c r="S112" s="335">
        <v>0</v>
      </c>
      <c r="T112" s="335">
        <v>0</v>
      </c>
      <c r="U112" s="14">
        <v>1.7751937984496127</v>
      </c>
      <c r="V112" s="14">
        <v>2.4031007751937996</v>
      </c>
      <c r="W112" s="15"/>
      <c r="X112" s="13" t="s">
        <v>478</v>
      </c>
      <c r="Y112" s="16" t="s">
        <v>292</v>
      </c>
      <c r="Z112" s="13" t="s">
        <v>306</v>
      </c>
      <c r="AA112" s="337" t="s">
        <v>526</v>
      </c>
      <c r="AB112" s="13" t="s">
        <v>478</v>
      </c>
      <c r="AC112" s="16" t="s">
        <v>292</v>
      </c>
      <c r="AD112" s="16" t="s">
        <v>306</v>
      </c>
      <c r="AE112" s="192">
        <v>42996</v>
      </c>
    </row>
    <row r="113" spans="1:31" ht="15.75" x14ac:dyDescent="0.25">
      <c r="A113" s="13" t="s">
        <v>544</v>
      </c>
      <c r="B113" s="13" t="s">
        <v>545</v>
      </c>
      <c r="C113" s="13" t="s">
        <v>513</v>
      </c>
      <c r="D113" s="13" t="s">
        <v>302</v>
      </c>
      <c r="E113" s="13">
        <v>12180</v>
      </c>
      <c r="F113" s="13" t="s">
        <v>303</v>
      </c>
      <c r="G113" s="13" t="s">
        <v>255</v>
      </c>
      <c r="H113" s="13" t="s">
        <v>188</v>
      </c>
      <c r="I113" s="193">
        <v>57.2222222222222</v>
      </c>
      <c r="J113" s="14">
        <v>1.5426356589147288</v>
      </c>
      <c r="K113" s="14">
        <v>0.5503875968992249</v>
      </c>
      <c r="L113" s="335">
        <v>0</v>
      </c>
      <c r="M113" s="335">
        <v>0</v>
      </c>
      <c r="N113" s="335">
        <v>0</v>
      </c>
      <c r="O113" s="335">
        <v>0</v>
      </c>
      <c r="P113" s="14">
        <v>2.0387596899224807</v>
      </c>
      <c r="Q113" s="335">
        <v>0</v>
      </c>
      <c r="R113" s="14">
        <v>1.0387596899224807</v>
      </c>
      <c r="S113" s="335">
        <v>0</v>
      </c>
      <c r="T113" s="14">
        <v>1</v>
      </c>
      <c r="U113" s="335">
        <v>0</v>
      </c>
      <c r="V113" s="14">
        <v>1.1317829457364343</v>
      </c>
      <c r="W113" s="15"/>
      <c r="X113" s="13" t="s">
        <v>189</v>
      </c>
      <c r="Y113" s="16" t="s">
        <v>708</v>
      </c>
      <c r="Z113" s="13"/>
      <c r="AA113" s="337" t="s">
        <v>731</v>
      </c>
      <c r="AB113" s="13" t="s">
        <v>213</v>
      </c>
      <c r="AC113" s="16"/>
      <c r="AD113" s="16"/>
      <c r="AE113" s="192"/>
    </row>
    <row r="114" spans="1:31" ht="15.75" x14ac:dyDescent="0.25">
      <c r="A114" s="13" t="s">
        <v>555</v>
      </c>
      <c r="B114" s="13" t="s">
        <v>556</v>
      </c>
      <c r="C114" s="13" t="s">
        <v>554</v>
      </c>
      <c r="D114" s="13" t="s">
        <v>487</v>
      </c>
      <c r="E114" s="13">
        <v>29072</v>
      </c>
      <c r="F114" s="13" t="s">
        <v>197</v>
      </c>
      <c r="G114" s="13" t="s">
        <v>255</v>
      </c>
      <c r="H114" s="13" t="s">
        <v>188</v>
      </c>
      <c r="I114" s="193">
        <v>1.85443037974684</v>
      </c>
      <c r="J114" s="335">
        <v>0</v>
      </c>
      <c r="K114" s="14">
        <v>1.1627906976744198</v>
      </c>
      <c r="L114" s="14">
        <v>0.55813953488372114</v>
      </c>
      <c r="M114" s="335">
        <v>0</v>
      </c>
      <c r="N114" s="14">
        <v>1.7441860465116299</v>
      </c>
      <c r="O114" s="14">
        <v>0.50387596899224807</v>
      </c>
      <c r="P114" s="335">
        <v>0</v>
      </c>
      <c r="Q114" s="335">
        <v>0</v>
      </c>
      <c r="R114" s="335">
        <v>0</v>
      </c>
      <c r="S114" s="335">
        <v>0</v>
      </c>
      <c r="T114" s="335">
        <v>0</v>
      </c>
      <c r="U114" s="14">
        <v>2.2093023255813979</v>
      </c>
      <c r="V114" s="14">
        <v>1.635658914728684</v>
      </c>
      <c r="W114" s="15"/>
      <c r="X114" s="13" t="s">
        <v>478</v>
      </c>
      <c r="Y114" s="16" t="s">
        <v>292</v>
      </c>
      <c r="Z114" s="13" t="s">
        <v>306</v>
      </c>
      <c r="AA114" s="337" t="s">
        <v>557</v>
      </c>
      <c r="AB114" s="13" t="s">
        <v>478</v>
      </c>
      <c r="AC114" s="16" t="s">
        <v>292</v>
      </c>
      <c r="AD114" s="16" t="s">
        <v>306</v>
      </c>
      <c r="AE114" s="192">
        <v>42629</v>
      </c>
    </row>
    <row r="115" spans="1:31" ht="15.75" x14ac:dyDescent="0.25">
      <c r="A115" s="13" t="s">
        <v>479</v>
      </c>
      <c r="B115" s="13" t="s">
        <v>480</v>
      </c>
      <c r="C115" s="13" t="s">
        <v>481</v>
      </c>
      <c r="D115" s="13" t="s">
        <v>482</v>
      </c>
      <c r="E115" s="13">
        <v>84321</v>
      </c>
      <c r="F115" s="13" t="s">
        <v>367</v>
      </c>
      <c r="G115" s="13" t="s">
        <v>255</v>
      </c>
      <c r="H115" s="13" t="s">
        <v>188</v>
      </c>
      <c r="I115" s="193">
        <v>3.0543478260869601</v>
      </c>
      <c r="J115" s="335">
        <v>0</v>
      </c>
      <c r="K115" s="14">
        <v>0.72093023255813948</v>
      </c>
      <c r="L115" s="14">
        <v>0.61240310077519389</v>
      </c>
      <c r="M115" s="14">
        <v>0.85271317829457383</v>
      </c>
      <c r="N115" s="14">
        <v>2.0930232558139554</v>
      </c>
      <c r="O115" s="335">
        <v>0</v>
      </c>
      <c r="P115" s="335">
        <v>0</v>
      </c>
      <c r="Q115" s="335">
        <v>0</v>
      </c>
      <c r="R115" s="14">
        <v>0.58914728682170558</v>
      </c>
      <c r="S115" s="335">
        <v>0</v>
      </c>
      <c r="T115" s="335">
        <v>0</v>
      </c>
      <c r="U115" s="14">
        <v>1.5968992248062024</v>
      </c>
      <c r="V115" s="14">
        <v>2.1472868217054284</v>
      </c>
      <c r="W115" s="15"/>
      <c r="X115" s="13" t="s">
        <v>189</v>
      </c>
      <c r="Y115" s="16" t="s">
        <v>292</v>
      </c>
      <c r="Z115" s="13" t="s">
        <v>306</v>
      </c>
      <c r="AA115" s="337" t="s">
        <v>483</v>
      </c>
      <c r="AB115" s="13" t="s">
        <v>189</v>
      </c>
      <c r="AC115" s="16" t="s">
        <v>292</v>
      </c>
      <c r="AD115" s="16" t="s">
        <v>438</v>
      </c>
      <c r="AE115" s="192">
        <v>42810</v>
      </c>
    </row>
    <row r="116" spans="1:31" ht="15.75" x14ac:dyDescent="0.25">
      <c r="A116" s="13" t="s">
        <v>475</v>
      </c>
      <c r="B116" s="13" t="s">
        <v>476</v>
      </c>
      <c r="C116" s="13" t="s">
        <v>477</v>
      </c>
      <c r="D116" s="13" t="s">
        <v>287</v>
      </c>
      <c r="E116" s="13">
        <v>80814</v>
      </c>
      <c r="F116" s="13" t="s">
        <v>288</v>
      </c>
      <c r="G116" s="13" t="s">
        <v>212</v>
      </c>
      <c r="H116" s="13" t="s">
        <v>188</v>
      </c>
      <c r="I116" s="193">
        <v>66.25</v>
      </c>
      <c r="J116" s="335">
        <v>0</v>
      </c>
      <c r="K116" s="335">
        <v>0</v>
      </c>
      <c r="L116" s="14">
        <v>1.6279069767441863</v>
      </c>
      <c r="M116" s="335">
        <v>0</v>
      </c>
      <c r="N116" s="14">
        <v>1.7364341085271318</v>
      </c>
      <c r="O116" s="335">
        <v>0</v>
      </c>
      <c r="P116" s="335">
        <v>0</v>
      </c>
      <c r="Q116" s="335">
        <v>0</v>
      </c>
      <c r="R116" s="14">
        <v>1.0155038759689923</v>
      </c>
      <c r="S116" s="335">
        <v>0</v>
      </c>
      <c r="T116" s="335">
        <v>0</v>
      </c>
      <c r="U116" s="14">
        <v>1.0232558139534884</v>
      </c>
      <c r="V116" s="14">
        <v>1.7596899224806202</v>
      </c>
      <c r="W116" s="15"/>
      <c r="X116" s="13" t="s">
        <v>189</v>
      </c>
      <c r="Y116" s="16" t="s">
        <v>708</v>
      </c>
      <c r="Z116" s="13" t="s">
        <v>306</v>
      </c>
      <c r="AA116" s="337" t="s">
        <v>730</v>
      </c>
      <c r="AB116" s="13" t="s">
        <v>189</v>
      </c>
      <c r="AC116" s="16" t="s">
        <v>708</v>
      </c>
      <c r="AD116" s="16" t="s">
        <v>306</v>
      </c>
      <c r="AE116" s="192">
        <v>44286</v>
      </c>
    </row>
    <row r="117" spans="1:31" ht="15.75" x14ac:dyDescent="0.25">
      <c r="A117" s="13" t="s">
        <v>729</v>
      </c>
      <c r="B117" s="13" t="s">
        <v>826</v>
      </c>
      <c r="C117" s="13" t="s">
        <v>435</v>
      </c>
      <c r="D117" s="13" t="s">
        <v>294</v>
      </c>
      <c r="E117" s="13">
        <v>19533</v>
      </c>
      <c r="F117" s="13" t="s">
        <v>295</v>
      </c>
      <c r="G117" s="13" t="s">
        <v>212</v>
      </c>
      <c r="H117" s="13" t="s">
        <v>9</v>
      </c>
      <c r="I117" s="193">
        <v>10.75</v>
      </c>
      <c r="J117" s="14">
        <v>1.6899224806201558</v>
      </c>
      <c r="K117" s="335">
        <v>0</v>
      </c>
      <c r="L117" s="335">
        <v>0</v>
      </c>
      <c r="M117" s="335">
        <v>0</v>
      </c>
      <c r="N117" s="335">
        <v>0</v>
      </c>
      <c r="O117" s="335">
        <v>0</v>
      </c>
      <c r="P117" s="335">
        <v>0</v>
      </c>
      <c r="Q117" s="14">
        <v>1.6511627906976751</v>
      </c>
      <c r="R117" s="335">
        <v>0</v>
      </c>
      <c r="S117" s="335">
        <v>0</v>
      </c>
      <c r="T117" s="335">
        <v>0</v>
      </c>
      <c r="U117" s="14">
        <v>1.6511627906976751</v>
      </c>
      <c r="V117" s="14">
        <v>1.6201550387596906</v>
      </c>
      <c r="W117" s="15">
        <v>78</v>
      </c>
      <c r="X117" s="13" t="s">
        <v>213</v>
      </c>
      <c r="Y117" s="16"/>
      <c r="Z117" s="13"/>
      <c r="AA117" s="192" t="s">
        <v>298</v>
      </c>
      <c r="AB117" s="13" t="s">
        <v>213</v>
      </c>
      <c r="AC117" s="16"/>
      <c r="AD117" s="16"/>
      <c r="AE117" s="192"/>
    </row>
    <row r="118" spans="1:31" ht="15.75" x14ac:dyDescent="0.25">
      <c r="A118" s="13" t="s">
        <v>491</v>
      </c>
      <c r="B118" s="13" t="s">
        <v>492</v>
      </c>
      <c r="C118" s="13" t="s">
        <v>493</v>
      </c>
      <c r="D118" s="13" t="s">
        <v>200</v>
      </c>
      <c r="E118" s="13">
        <v>75202</v>
      </c>
      <c r="F118" s="13" t="s">
        <v>273</v>
      </c>
      <c r="G118" s="13" t="s">
        <v>255</v>
      </c>
      <c r="H118" s="13" t="s">
        <v>188</v>
      </c>
      <c r="I118" s="193">
        <v>1.6864406779661001</v>
      </c>
      <c r="J118" s="14">
        <v>1.5503875968992269</v>
      </c>
      <c r="K118" s="335">
        <v>0</v>
      </c>
      <c r="L118" s="335">
        <v>0</v>
      </c>
      <c r="M118" s="335">
        <v>0</v>
      </c>
      <c r="N118" s="14">
        <v>1.0232558139534895</v>
      </c>
      <c r="O118" s="14">
        <v>0.52713178294573682</v>
      </c>
      <c r="P118" s="335">
        <v>0</v>
      </c>
      <c r="Q118" s="335">
        <v>0</v>
      </c>
      <c r="R118" s="335">
        <v>0</v>
      </c>
      <c r="S118" s="335">
        <v>0</v>
      </c>
      <c r="T118" s="335">
        <v>0</v>
      </c>
      <c r="U118" s="14">
        <v>1.558139534883723</v>
      </c>
      <c r="V118" s="14">
        <v>0.89922480620155143</v>
      </c>
      <c r="W118" s="15"/>
      <c r="X118" s="13" t="s">
        <v>478</v>
      </c>
      <c r="Y118" s="16" t="s">
        <v>292</v>
      </c>
      <c r="Z118" s="13" t="s">
        <v>306</v>
      </c>
      <c r="AA118" s="337" t="s">
        <v>494</v>
      </c>
      <c r="AB118" s="13" t="s">
        <v>213</v>
      </c>
      <c r="AC118" s="16"/>
      <c r="AD118" s="16"/>
      <c r="AE118" s="192"/>
    </row>
    <row r="119" spans="1:31" ht="15.75" x14ac:dyDescent="0.25">
      <c r="A119" s="13" t="s">
        <v>47</v>
      </c>
      <c r="B119" s="13" t="s">
        <v>498</v>
      </c>
      <c r="C119" s="13" t="s">
        <v>499</v>
      </c>
      <c r="D119" s="13" t="s">
        <v>500</v>
      </c>
      <c r="E119" s="13">
        <v>939</v>
      </c>
      <c r="F119" s="13" t="s">
        <v>30</v>
      </c>
      <c r="G119" s="13" t="s">
        <v>462</v>
      </c>
      <c r="H119" s="13" t="s">
        <v>188</v>
      </c>
      <c r="I119" s="193">
        <v>11.0714285714286</v>
      </c>
      <c r="J119" s="335">
        <v>0</v>
      </c>
      <c r="K119" s="335">
        <v>0</v>
      </c>
      <c r="L119" s="335">
        <v>0</v>
      </c>
      <c r="M119" s="14">
        <v>0.87596899224806191</v>
      </c>
      <c r="N119" s="14">
        <v>1.3178294573643412</v>
      </c>
      <c r="O119" s="335">
        <v>0</v>
      </c>
      <c r="P119" s="335">
        <v>0</v>
      </c>
      <c r="Q119" s="335">
        <v>0</v>
      </c>
      <c r="R119" s="335">
        <v>0</v>
      </c>
      <c r="S119" s="335">
        <v>0</v>
      </c>
      <c r="T119" s="335">
        <v>0</v>
      </c>
      <c r="U119" s="14">
        <v>0.96899224806201534</v>
      </c>
      <c r="V119" s="14">
        <v>1.2093023255813955</v>
      </c>
      <c r="W119" s="15"/>
      <c r="X119" s="13" t="s">
        <v>189</v>
      </c>
      <c r="Y119" s="16" t="s">
        <v>292</v>
      </c>
      <c r="Z119" s="13" t="s">
        <v>293</v>
      </c>
      <c r="AA119" s="337" t="s">
        <v>501</v>
      </c>
      <c r="AB119" s="13" t="s">
        <v>189</v>
      </c>
      <c r="AC119" s="16" t="s">
        <v>292</v>
      </c>
      <c r="AD119" s="16" t="s">
        <v>293</v>
      </c>
      <c r="AE119" s="192">
        <v>39241</v>
      </c>
    </row>
    <row r="120" spans="1:31" ht="15.75" x14ac:dyDescent="0.25">
      <c r="A120" s="13" t="s">
        <v>374</v>
      </c>
      <c r="B120" s="13" t="s">
        <v>375</v>
      </c>
      <c r="C120" s="13" t="s">
        <v>376</v>
      </c>
      <c r="D120" s="13" t="s">
        <v>185</v>
      </c>
      <c r="E120" s="13">
        <v>95901</v>
      </c>
      <c r="F120" s="13" t="s">
        <v>322</v>
      </c>
      <c r="G120" s="13" t="s">
        <v>212</v>
      </c>
      <c r="H120" s="13" t="s">
        <v>188</v>
      </c>
      <c r="I120" s="193">
        <v>445.5</v>
      </c>
      <c r="J120" s="335">
        <v>0</v>
      </c>
      <c r="K120" s="335">
        <v>0</v>
      </c>
      <c r="L120" s="335">
        <v>0</v>
      </c>
      <c r="M120" s="14">
        <v>1.054263565891473</v>
      </c>
      <c r="N120" s="14">
        <v>1.1627906976744184</v>
      </c>
      <c r="O120" s="335">
        <v>0</v>
      </c>
      <c r="P120" s="335">
        <v>0</v>
      </c>
      <c r="Q120" s="335">
        <v>0</v>
      </c>
      <c r="R120" s="14">
        <v>0.62015503875968991</v>
      </c>
      <c r="S120" s="335">
        <v>0</v>
      </c>
      <c r="T120" s="335">
        <v>0</v>
      </c>
      <c r="U120" s="14">
        <v>0.54263565891472865</v>
      </c>
      <c r="V120" s="14">
        <v>0.87596899224806202</v>
      </c>
      <c r="W120" s="15">
        <v>150</v>
      </c>
      <c r="X120" s="13" t="s">
        <v>189</v>
      </c>
      <c r="Y120" s="16" t="s">
        <v>708</v>
      </c>
      <c r="Z120" s="13" t="s">
        <v>306</v>
      </c>
      <c r="AA120" s="337" t="s">
        <v>728</v>
      </c>
      <c r="AB120" s="13" t="s">
        <v>189</v>
      </c>
      <c r="AC120" s="16" t="s">
        <v>708</v>
      </c>
      <c r="AD120" s="16" t="s">
        <v>306</v>
      </c>
      <c r="AE120" s="192">
        <v>44195</v>
      </c>
    </row>
    <row r="121" spans="1:31" ht="15.75" x14ac:dyDescent="0.25">
      <c r="A121" s="13" t="s">
        <v>43</v>
      </c>
      <c r="B121" s="13" t="s">
        <v>495</v>
      </c>
      <c r="C121" s="13" t="s">
        <v>496</v>
      </c>
      <c r="D121" s="13" t="s">
        <v>284</v>
      </c>
      <c r="E121" s="13">
        <v>33762</v>
      </c>
      <c r="F121" s="13" t="s">
        <v>30</v>
      </c>
      <c r="G121" s="13" t="s">
        <v>255</v>
      </c>
      <c r="H121" s="13" t="s">
        <v>188</v>
      </c>
      <c r="I121" s="193">
        <v>1.5972222222222201</v>
      </c>
      <c r="J121" s="335">
        <v>0</v>
      </c>
      <c r="K121" s="335">
        <v>0</v>
      </c>
      <c r="L121" s="335">
        <v>0</v>
      </c>
      <c r="M121" s="335">
        <v>0</v>
      </c>
      <c r="N121" s="14">
        <v>0.70542635658914787</v>
      </c>
      <c r="O121" s="335">
        <v>0</v>
      </c>
      <c r="P121" s="335">
        <v>0</v>
      </c>
      <c r="Q121" s="335">
        <v>0</v>
      </c>
      <c r="R121" s="335"/>
      <c r="S121" s="335">
        <v>0</v>
      </c>
      <c r="T121" s="335">
        <v>0</v>
      </c>
      <c r="U121" s="14">
        <v>0.86046511627907052</v>
      </c>
      <c r="V121" s="14">
        <v>0.61240310077519422</v>
      </c>
      <c r="W121" s="15"/>
      <c r="X121" s="13" t="s">
        <v>478</v>
      </c>
      <c r="Y121" s="16" t="s">
        <v>292</v>
      </c>
      <c r="Z121" s="13" t="s">
        <v>306</v>
      </c>
      <c r="AA121" s="337" t="s">
        <v>497</v>
      </c>
      <c r="AB121" s="13" t="s">
        <v>478</v>
      </c>
      <c r="AC121" s="16" t="s">
        <v>292</v>
      </c>
      <c r="AD121" s="16" t="s">
        <v>306</v>
      </c>
      <c r="AE121" s="192">
        <v>43019</v>
      </c>
    </row>
    <row r="122" spans="1:31" ht="15.75" x14ac:dyDescent="0.25">
      <c r="A122" s="13" t="s">
        <v>727</v>
      </c>
      <c r="B122" s="13" t="s">
        <v>825</v>
      </c>
      <c r="C122" s="13" t="s">
        <v>726</v>
      </c>
      <c r="D122" s="13" t="s">
        <v>185</v>
      </c>
      <c r="E122" s="13">
        <v>92225</v>
      </c>
      <c r="F122" s="13" t="s">
        <v>186</v>
      </c>
      <c r="G122" s="13" t="s">
        <v>212</v>
      </c>
      <c r="H122" s="13" t="s">
        <v>188</v>
      </c>
      <c r="I122" s="193"/>
      <c r="J122" s="335">
        <v>0</v>
      </c>
      <c r="K122" s="335">
        <v>0</v>
      </c>
      <c r="L122" s="335">
        <v>0</v>
      </c>
      <c r="M122" s="14">
        <v>0.89922480620155043</v>
      </c>
      <c r="N122" s="14">
        <v>0.89922480620155043</v>
      </c>
      <c r="O122" s="335">
        <v>0</v>
      </c>
      <c r="P122" s="335">
        <v>0</v>
      </c>
      <c r="Q122" s="335">
        <v>0</v>
      </c>
      <c r="R122" s="335">
        <v>0</v>
      </c>
      <c r="S122" s="335">
        <v>0</v>
      </c>
      <c r="T122" s="335">
        <v>0</v>
      </c>
      <c r="U122" s="14">
        <v>0.89922480620155043</v>
      </c>
      <c r="V122" s="335">
        <v>0</v>
      </c>
      <c r="W122" s="15"/>
      <c r="X122" s="13" t="s">
        <v>213</v>
      </c>
      <c r="Y122" s="16"/>
      <c r="Z122" s="13"/>
      <c r="AA122" s="192"/>
      <c r="AB122" s="13" t="s">
        <v>213</v>
      </c>
      <c r="AC122" s="16"/>
      <c r="AD122" s="16"/>
      <c r="AE122" s="192"/>
    </row>
    <row r="123" spans="1:31" ht="15.75" x14ac:dyDescent="0.25">
      <c r="A123" s="13" t="s">
        <v>528</v>
      </c>
      <c r="B123" s="13" t="s">
        <v>529</v>
      </c>
      <c r="C123" s="13" t="s">
        <v>530</v>
      </c>
      <c r="D123" s="13" t="s">
        <v>531</v>
      </c>
      <c r="E123" s="13">
        <v>83318</v>
      </c>
      <c r="F123" s="13" t="s">
        <v>367</v>
      </c>
      <c r="G123" s="13" t="s">
        <v>212</v>
      </c>
      <c r="H123" s="13" t="s">
        <v>188</v>
      </c>
      <c r="I123" s="193">
        <v>3.42105263157895</v>
      </c>
      <c r="J123" s="335">
        <v>0</v>
      </c>
      <c r="K123" s="335">
        <v>0</v>
      </c>
      <c r="L123" s="335">
        <v>0</v>
      </c>
      <c r="M123" s="335">
        <v>0</v>
      </c>
      <c r="N123" s="14">
        <v>0.62015503875968991</v>
      </c>
      <c r="O123" s="335">
        <v>0</v>
      </c>
      <c r="P123" s="335">
        <v>0</v>
      </c>
      <c r="Q123" s="335">
        <v>0</v>
      </c>
      <c r="R123" s="335">
        <v>0</v>
      </c>
      <c r="S123" s="335">
        <v>0</v>
      </c>
      <c r="T123" s="335">
        <v>0</v>
      </c>
      <c r="U123" s="335">
        <v>0</v>
      </c>
      <c r="V123" s="14">
        <v>0.65891472868217071</v>
      </c>
      <c r="W123" s="15"/>
      <c r="X123" s="13" t="s">
        <v>478</v>
      </c>
      <c r="Y123" s="16" t="s">
        <v>292</v>
      </c>
      <c r="Z123" s="13" t="s">
        <v>306</v>
      </c>
      <c r="AA123" s="337" t="s">
        <v>532</v>
      </c>
      <c r="AB123" s="13" t="s">
        <v>478</v>
      </c>
      <c r="AC123" s="16" t="s">
        <v>292</v>
      </c>
      <c r="AD123" s="16" t="s">
        <v>306</v>
      </c>
      <c r="AE123" s="192">
        <v>42983</v>
      </c>
    </row>
    <row r="124" spans="1:31" ht="15.75" x14ac:dyDescent="0.25">
      <c r="A124" s="13" t="s">
        <v>725</v>
      </c>
      <c r="B124" s="13" t="s">
        <v>824</v>
      </c>
      <c r="C124" s="13" t="s">
        <v>724</v>
      </c>
      <c r="D124" s="13" t="s">
        <v>531</v>
      </c>
      <c r="E124" s="13">
        <v>83647</v>
      </c>
      <c r="F124" s="13" t="s">
        <v>367</v>
      </c>
      <c r="G124" s="13" t="s">
        <v>255</v>
      </c>
      <c r="H124" s="13" t="s">
        <v>188</v>
      </c>
      <c r="I124" s="193">
        <v>4.1111111111111098</v>
      </c>
      <c r="J124" s="335">
        <v>0</v>
      </c>
      <c r="K124" s="335">
        <v>0</v>
      </c>
      <c r="L124" s="14">
        <v>0.55813953488372092</v>
      </c>
      <c r="M124" s="335">
        <v>0</v>
      </c>
      <c r="N124" s="14">
        <v>0.61240310077519378</v>
      </c>
      <c r="O124" s="335">
        <v>0</v>
      </c>
      <c r="P124" s="335">
        <v>0</v>
      </c>
      <c r="Q124" s="335">
        <v>0</v>
      </c>
      <c r="R124" s="335">
        <v>0</v>
      </c>
      <c r="S124" s="335">
        <v>0</v>
      </c>
      <c r="T124" s="335">
        <v>0</v>
      </c>
      <c r="U124" s="14">
        <v>0.57364341085271309</v>
      </c>
      <c r="V124" s="14">
        <v>0.58139534883720934</v>
      </c>
      <c r="W124" s="15"/>
      <c r="X124" s="13" t="s">
        <v>478</v>
      </c>
      <c r="Y124" s="16" t="s">
        <v>292</v>
      </c>
      <c r="Z124" s="13" t="s">
        <v>306</v>
      </c>
      <c r="AA124" s="337" t="s">
        <v>532</v>
      </c>
      <c r="AB124" s="13" t="s">
        <v>478</v>
      </c>
      <c r="AC124" s="16" t="s">
        <v>292</v>
      </c>
      <c r="AD124" s="16" t="s">
        <v>306</v>
      </c>
      <c r="AE124" s="192">
        <v>42983</v>
      </c>
    </row>
    <row r="125" spans="1:31" ht="15.75" x14ac:dyDescent="0.25">
      <c r="A125" s="13" t="s">
        <v>506</v>
      </c>
      <c r="B125" s="13" t="s">
        <v>507</v>
      </c>
      <c r="C125" s="13" t="s">
        <v>508</v>
      </c>
      <c r="D125" s="13" t="s">
        <v>509</v>
      </c>
      <c r="E125" s="13">
        <v>58206</v>
      </c>
      <c r="F125" s="13" t="s">
        <v>334</v>
      </c>
      <c r="G125" s="13" t="s">
        <v>255</v>
      </c>
      <c r="H125" s="13" t="s">
        <v>188</v>
      </c>
      <c r="I125" s="193">
        <v>7</v>
      </c>
      <c r="J125" s="335">
        <v>0</v>
      </c>
      <c r="K125" s="335">
        <v>0</v>
      </c>
      <c r="L125" s="14">
        <v>0.55813953488372092</v>
      </c>
      <c r="M125" s="335">
        <v>0</v>
      </c>
      <c r="N125" s="335">
        <v>0</v>
      </c>
      <c r="O125" s="335">
        <v>0</v>
      </c>
      <c r="P125" s="335">
        <v>0</v>
      </c>
      <c r="Q125" s="335">
        <v>0</v>
      </c>
      <c r="R125" s="335">
        <v>0</v>
      </c>
      <c r="S125" s="335">
        <v>0</v>
      </c>
      <c r="T125" s="335">
        <v>0</v>
      </c>
      <c r="U125" s="14">
        <v>0.52713178294573637</v>
      </c>
      <c r="V125" s="14">
        <v>0.51937984496124034</v>
      </c>
      <c r="W125" s="15"/>
      <c r="X125" s="13" t="s">
        <v>189</v>
      </c>
      <c r="Y125" s="16" t="s">
        <v>292</v>
      </c>
      <c r="Z125" s="13" t="s">
        <v>438</v>
      </c>
      <c r="AA125" s="337" t="s">
        <v>510</v>
      </c>
      <c r="AB125" s="13" t="s">
        <v>478</v>
      </c>
      <c r="AC125" s="16" t="s">
        <v>292</v>
      </c>
      <c r="AD125" s="16" t="s">
        <v>306</v>
      </c>
      <c r="AE125" s="192">
        <v>42999</v>
      </c>
    </row>
    <row r="126" spans="1:31" ht="15.75" x14ac:dyDescent="0.25">
      <c r="A126" s="13" t="s">
        <v>723</v>
      </c>
      <c r="B126" s="13" t="s">
        <v>823</v>
      </c>
      <c r="C126" s="13" t="s">
        <v>722</v>
      </c>
      <c r="D126" s="13" t="s">
        <v>200</v>
      </c>
      <c r="E126" s="13">
        <v>79118</v>
      </c>
      <c r="F126" s="13" t="s">
        <v>273</v>
      </c>
      <c r="G126" s="13" t="s">
        <v>255</v>
      </c>
      <c r="H126" s="13" t="s">
        <v>188</v>
      </c>
      <c r="I126" s="193">
        <v>1.5454545454545501</v>
      </c>
      <c r="J126" s="335">
        <v>0</v>
      </c>
      <c r="K126" s="335">
        <v>0</v>
      </c>
      <c r="L126" s="335">
        <v>0</v>
      </c>
      <c r="M126" s="335">
        <v>0</v>
      </c>
      <c r="N126" s="335">
        <v>0</v>
      </c>
      <c r="O126" s="335">
        <v>0</v>
      </c>
      <c r="P126" s="335">
        <v>0</v>
      </c>
      <c r="Q126" s="335">
        <v>0</v>
      </c>
      <c r="R126" s="335">
        <v>0</v>
      </c>
      <c r="S126" s="335">
        <v>0</v>
      </c>
      <c r="T126" s="335">
        <v>0</v>
      </c>
      <c r="U126" s="335">
        <v>0</v>
      </c>
      <c r="V126" s="335">
        <v>0</v>
      </c>
      <c r="W126" s="15"/>
      <c r="X126" s="13" t="s">
        <v>478</v>
      </c>
      <c r="Y126" s="16" t="s">
        <v>292</v>
      </c>
      <c r="Z126" s="13" t="s">
        <v>306</v>
      </c>
      <c r="AA126" s="337" t="s">
        <v>721</v>
      </c>
      <c r="AB126" s="13" t="s">
        <v>478</v>
      </c>
      <c r="AC126" s="16" t="s">
        <v>292</v>
      </c>
      <c r="AD126" s="16" t="s">
        <v>306</v>
      </c>
      <c r="AE126" s="192">
        <v>42552</v>
      </c>
    </row>
    <row r="127" spans="1:31" ht="15.75" x14ac:dyDescent="0.25">
      <c r="A127" s="13" t="s">
        <v>551</v>
      </c>
      <c r="B127" s="13" t="s">
        <v>552</v>
      </c>
      <c r="C127" s="13" t="s">
        <v>553</v>
      </c>
      <c r="D127" s="13" t="s">
        <v>200</v>
      </c>
      <c r="E127" s="13">
        <v>78562</v>
      </c>
      <c r="F127" s="13" t="s">
        <v>720</v>
      </c>
      <c r="G127" s="13" t="s">
        <v>255</v>
      </c>
      <c r="H127" s="13" t="s">
        <v>188</v>
      </c>
      <c r="I127" s="193">
        <v>1.3823529411764699</v>
      </c>
      <c r="J127" s="335">
        <v>0</v>
      </c>
      <c r="K127" s="335">
        <v>0</v>
      </c>
      <c r="L127" s="335">
        <v>0</v>
      </c>
      <c r="M127" s="335">
        <v>0</v>
      </c>
      <c r="N127" s="335">
        <v>0</v>
      </c>
      <c r="O127" s="335">
        <v>0</v>
      </c>
      <c r="P127" s="335">
        <v>0</v>
      </c>
      <c r="Q127" s="335">
        <v>0</v>
      </c>
      <c r="R127" s="335">
        <v>0</v>
      </c>
      <c r="S127" s="335">
        <v>0</v>
      </c>
      <c r="T127" s="335">
        <v>0</v>
      </c>
      <c r="U127" s="335">
        <v>0</v>
      </c>
      <c r="V127" s="335">
        <v>0</v>
      </c>
      <c r="W127" s="15"/>
      <c r="X127" s="13" t="s">
        <v>189</v>
      </c>
      <c r="Y127" s="16" t="s">
        <v>708</v>
      </c>
      <c r="Z127" s="13"/>
      <c r="AA127" s="337" t="s">
        <v>719</v>
      </c>
      <c r="AB127" s="13" t="s">
        <v>189</v>
      </c>
      <c r="AC127" s="16" t="s">
        <v>292</v>
      </c>
      <c r="AD127" s="16" t="s">
        <v>306</v>
      </c>
      <c r="AE127" s="192">
        <v>44113</v>
      </c>
    </row>
    <row r="128" spans="1:31" ht="15.75" x14ac:dyDescent="0.25">
      <c r="A128" s="13" t="s">
        <v>561</v>
      </c>
      <c r="B128" s="13" t="s">
        <v>562</v>
      </c>
      <c r="C128" s="13" t="s">
        <v>563</v>
      </c>
      <c r="D128" s="13" t="s">
        <v>457</v>
      </c>
      <c r="E128" s="13">
        <v>28429</v>
      </c>
      <c r="F128" s="13" t="s">
        <v>197</v>
      </c>
      <c r="G128" s="13" t="s">
        <v>212</v>
      </c>
      <c r="H128" s="13" t="s">
        <v>188</v>
      </c>
      <c r="I128" s="193">
        <v>2.0434782608695699</v>
      </c>
      <c r="J128" s="335">
        <v>0</v>
      </c>
      <c r="K128" s="335">
        <v>0</v>
      </c>
      <c r="L128" s="335">
        <v>0</v>
      </c>
      <c r="M128" s="335">
        <v>0</v>
      </c>
      <c r="N128" s="335">
        <v>0</v>
      </c>
      <c r="O128" s="335">
        <v>0</v>
      </c>
      <c r="P128" s="335">
        <v>0</v>
      </c>
      <c r="Q128" s="335">
        <v>0</v>
      </c>
      <c r="R128" s="335">
        <v>0</v>
      </c>
      <c r="S128" s="335">
        <v>0</v>
      </c>
      <c r="T128" s="335">
        <v>0</v>
      </c>
      <c r="U128" s="335">
        <v>0</v>
      </c>
      <c r="V128" s="335">
        <v>0</v>
      </c>
      <c r="W128" s="15"/>
      <c r="X128" s="13" t="s">
        <v>189</v>
      </c>
      <c r="Y128" s="16" t="s">
        <v>708</v>
      </c>
      <c r="Z128" s="13"/>
      <c r="AA128" s="337" t="s">
        <v>718</v>
      </c>
      <c r="AB128" s="13" t="s">
        <v>478</v>
      </c>
      <c r="AC128" s="16" t="s">
        <v>292</v>
      </c>
      <c r="AD128" s="16" t="s">
        <v>306</v>
      </c>
      <c r="AE128" s="192">
        <v>42993</v>
      </c>
    </row>
    <row r="129" spans="1:31" ht="15.75" x14ac:dyDescent="0.25">
      <c r="A129" s="13" t="s">
        <v>717</v>
      </c>
      <c r="B129" s="13" t="s">
        <v>822</v>
      </c>
      <c r="C129" s="13" t="s">
        <v>716</v>
      </c>
      <c r="D129" s="13" t="s">
        <v>200</v>
      </c>
      <c r="E129" s="13">
        <v>78611</v>
      </c>
      <c r="F129" s="13" t="s">
        <v>201</v>
      </c>
      <c r="G129" s="13" t="s">
        <v>255</v>
      </c>
      <c r="H129" s="13" t="s">
        <v>5</v>
      </c>
      <c r="I129" s="193">
        <v>1.5172413793103401</v>
      </c>
      <c r="J129" s="335">
        <v>0</v>
      </c>
      <c r="K129" s="335">
        <v>0</v>
      </c>
      <c r="L129" s="335">
        <v>0</v>
      </c>
      <c r="M129" s="335">
        <v>0</v>
      </c>
      <c r="N129" s="335">
        <v>0</v>
      </c>
      <c r="O129" s="335">
        <v>0</v>
      </c>
      <c r="P129" s="335">
        <v>0</v>
      </c>
      <c r="Q129" s="335">
        <v>0</v>
      </c>
      <c r="R129" s="335">
        <v>0</v>
      </c>
      <c r="S129" s="335">
        <v>0</v>
      </c>
      <c r="T129" s="335">
        <v>0</v>
      </c>
      <c r="U129" s="335">
        <v>0</v>
      </c>
      <c r="V129" s="335">
        <v>0</v>
      </c>
      <c r="W129" s="15"/>
      <c r="X129" s="13" t="s">
        <v>478</v>
      </c>
      <c r="Y129" s="16" t="s">
        <v>292</v>
      </c>
      <c r="Z129" s="13" t="s">
        <v>306</v>
      </c>
      <c r="AA129" s="337" t="s">
        <v>564</v>
      </c>
      <c r="AB129" s="13" t="s">
        <v>478</v>
      </c>
      <c r="AC129" s="16" t="s">
        <v>292</v>
      </c>
      <c r="AD129" s="16" t="s">
        <v>306</v>
      </c>
      <c r="AE129" s="192">
        <v>42991</v>
      </c>
    </row>
    <row r="130" spans="1:31" ht="15.75" x14ac:dyDescent="0.25">
      <c r="A130" s="13" t="s">
        <v>48</v>
      </c>
      <c r="B130" s="13" t="s">
        <v>541</v>
      </c>
      <c r="C130" s="13" t="s">
        <v>542</v>
      </c>
      <c r="D130" s="13" t="s">
        <v>543</v>
      </c>
      <c r="E130" s="13">
        <v>37918</v>
      </c>
      <c r="F130" s="13" t="s">
        <v>211</v>
      </c>
      <c r="G130" s="13" t="s">
        <v>255</v>
      </c>
      <c r="H130" s="13" t="s">
        <v>188</v>
      </c>
      <c r="I130" s="193">
        <v>1.9411764705882399</v>
      </c>
      <c r="J130" s="335">
        <v>0</v>
      </c>
      <c r="K130" s="335">
        <v>0</v>
      </c>
      <c r="L130" s="335">
        <v>0</v>
      </c>
      <c r="M130" s="335">
        <v>0</v>
      </c>
      <c r="N130" s="335">
        <v>0</v>
      </c>
      <c r="O130" s="335">
        <v>0</v>
      </c>
      <c r="P130" s="335">
        <v>0</v>
      </c>
      <c r="Q130" s="335">
        <v>0</v>
      </c>
      <c r="R130" s="335">
        <v>0</v>
      </c>
      <c r="S130" s="335">
        <v>0</v>
      </c>
      <c r="T130" s="335">
        <v>0</v>
      </c>
      <c r="U130" s="335">
        <v>0</v>
      </c>
      <c r="V130" s="335">
        <v>0</v>
      </c>
      <c r="W130" s="15"/>
      <c r="X130" s="13" t="s">
        <v>478</v>
      </c>
      <c r="Y130" s="16" t="s">
        <v>292</v>
      </c>
      <c r="Z130" s="13" t="s">
        <v>306</v>
      </c>
      <c r="AA130" s="337" t="s">
        <v>527</v>
      </c>
      <c r="AB130" s="13" t="s">
        <v>213</v>
      </c>
      <c r="AC130" s="16"/>
      <c r="AD130" s="16"/>
      <c r="AE130" s="192"/>
    </row>
    <row r="131" spans="1:31" ht="15.75" x14ac:dyDescent="0.25">
      <c r="A131" s="13" t="s">
        <v>715</v>
      </c>
      <c r="B131" s="13" t="s">
        <v>821</v>
      </c>
      <c r="C131" s="13" t="s">
        <v>714</v>
      </c>
      <c r="D131" s="13" t="s">
        <v>431</v>
      </c>
      <c r="E131" s="13">
        <v>51101</v>
      </c>
      <c r="F131" s="13" t="s">
        <v>334</v>
      </c>
      <c r="G131" s="13" t="s">
        <v>212</v>
      </c>
      <c r="H131" s="13" t="s">
        <v>188</v>
      </c>
      <c r="I131" s="193">
        <v>2.21428571428571</v>
      </c>
      <c r="J131" s="335">
        <v>0</v>
      </c>
      <c r="K131" s="335">
        <v>0</v>
      </c>
      <c r="L131" s="335">
        <v>0</v>
      </c>
      <c r="M131" s="335">
        <v>0</v>
      </c>
      <c r="N131" s="335">
        <v>0</v>
      </c>
      <c r="O131" s="335">
        <v>0</v>
      </c>
      <c r="P131" s="335">
        <v>0</v>
      </c>
      <c r="Q131" s="335">
        <v>0</v>
      </c>
      <c r="R131" s="335">
        <v>0</v>
      </c>
      <c r="S131" s="335">
        <v>0</v>
      </c>
      <c r="T131" s="335">
        <v>0</v>
      </c>
      <c r="U131" s="335">
        <v>0</v>
      </c>
      <c r="V131" s="335">
        <v>0</v>
      </c>
      <c r="W131" s="15"/>
      <c r="X131" s="13" t="s">
        <v>213</v>
      </c>
      <c r="Y131" s="16"/>
      <c r="Z131" s="13"/>
      <c r="AA131" s="192"/>
      <c r="AB131" s="13" t="s">
        <v>213</v>
      </c>
      <c r="AC131" s="16"/>
      <c r="AD131" s="16"/>
      <c r="AE131" s="192"/>
    </row>
    <row r="132" spans="1:31" ht="15.75" x14ac:dyDescent="0.25">
      <c r="A132" s="13" t="s">
        <v>546</v>
      </c>
      <c r="B132" s="13" t="s">
        <v>547</v>
      </c>
      <c r="C132" s="13" t="s">
        <v>548</v>
      </c>
      <c r="D132" s="13" t="s">
        <v>549</v>
      </c>
      <c r="E132" s="13">
        <v>72701</v>
      </c>
      <c r="F132" s="13" t="s">
        <v>211</v>
      </c>
      <c r="G132" s="13" t="s">
        <v>255</v>
      </c>
      <c r="H132" s="13" t="s">
        <v>188</v>
      </c>
      <c r="I132" s="193">
        <v>3</v>
      </c>
      <c r="J132" s="335">
        <v>0</v>
      </c>
      <c r="K132" s="335">
        <v>0</v>
      </c>
      <c r="L132" s="335">
        <v>0</v>
      </c>
      <c r="M132" s="335">
        <v>0</v>
      </c>
      <c r="N132" s="335">
        <v>0</v>
      </c>
      <c r="O132" s="335">
        <v>0</v>
      </c>
      <c r="P132" s="335">
        <v>0</v>
      </c>
      <c r="Q132" s="335">
        <v>0</v>
      </c>
      <c r="R132" s="335">
        <v>0</v>
      </c>
      <c r="S132" s="335">
        <v>0</v>
      </c>
      <c r="T132" s="335">
        <v>0</v>
      </c>
      <c r="U132" s="335">
        <v>0</v>
      </c>
      <c r="V132" s="335">
        <v>0</v>
      </c>
      <c r="W132" s="15"/>
      <c r="X132" s="13" t="s">
        <v>478</v>
      </c>
      <c r="Y132" s="16" t="s">
        <v>292</v>
      </c>
      <c r="Z132" s="13" t="s">
        <v>306</v>
      </c>
      <c r="AA132" s="337" t="s">
        <v>550</v>
      </c>
      <c r="AB132" s="13" t="s">
        <v>189</v>
      </c>
      <c r="AC132" s="16" t="s">
        <v>292</v>
      </c>
      <c r="AD132" s="16" t="s">
        <v>293</v>
      </c>
      <c r="AE132" s="192">
        <v>40043</v>
      </c>
    </row>
    <row r="133" spans="1:31" ht="15.75" x14ac:dyDescent="0.25">
      <c r="A133" s="196" t="s">
        <v>568</v>
      </c>
      <c r="B133" s="13" t="s">
        <v>569</v>
      </c>
      <c r="C133" s="196" t="s">
        <v>570</v>
      </c>
      <c r="D133" s="196" t="s">
        <v>294</v>
      </c>
      <c r="E133" s="196">
        <v>16503</v>
      </c>
      <c r="F133" s="196" t="s">
        <v>295</v>
      </c>
      <c r="G133" s="196" t="s">
        <v>255</v>
      </c>
      <c r="H133" s="196" t="s">
        <v>188</v>
      </c>
      <c r="I133" s="198">
        <v>10.5</v>
      </c>
      <c r="J133" s="336">
        <v>0</v>
      </c>
      <c r="K133" s="335">
        <v>0</v>
      </c>
      <c r="L133" s="335">
        <v>0</v>
      </c>
      <c r="M133" s="336">
        <v>0</v>
      </c>
      <c r="N133" s="335">
        <v>0</v>
      </c>
      <c r="O133" s="336">
        <v>0</v>
      </c>
      <c r="P133" s="335">
        <v>0</v>
      </c>
      <c r="Q133" s="336">
        <v>0</v>
      </c>
      <c r="R133" s="336">
        <v>0</v>
      </c>
      <c r="S133" s="336">
        <v>0</v>
      </c>
      <c r="T133" s="336">
        <v>0</v>
      </c>
      <c r="U133" s="336">
        <v>0</v>
      </c>
      <c r="V133" s="336">
        <v>0</v>
      </c>
      <c r="W133" s="197"/>
      <c r="X133" s="196" t="s">
        <v>189</v>
      </c>
      <c r="Y133" s="195" t="s">
        <v>708</v>
      </c>
      <c r="Z133" s="196"/>
      <c r="AA133" s="338" t="s">
        <v>713</v>
      </c>
      <c r="AB133" s="196" t="s">
        <v>478</v>
      </c>
      <c r="AC133" s="195" t="s">
        <v>292</v>
      </c>
      <c r="AD133" s="195" t="s">
        <v>306</v>
      </c>
      <c r="AE133" s="194">
        <v>43363</v>
      </c>
    </row>
    <row r="134" spans="1:31" ht="15.75" x14ac:dyDescent="0.25">
      <c r="A134" s="13" t="s">
        <v>712</v>
      </c>
      <c r="B134" s="13" t="s">
        <v>820</v>
      </c>
      <c r="C134" s="13" t="s">
        <v>711</v>
      </c>
      <c r="D134" s="13" t="s">
        <v>710</v>
      </c>
      <c r="E134" s="13">
        <v>4102</v>
      </c>
      <c r="F134" s="13" t="s">
        <v>330</v>
      </c>
      <c r="G134" s="13" t="s">
        <v>255</v>
      </c>
      <c r="H134" s="13" t="s">
        <v>188</v>
      </c>
      <c r="I134" s="193">
        <v>2.75</v>
      </c>
      <c r="J134" s="335">
        <v>0</v>
      </c>
      <c r="K134" s="335">
        <v>0</v>
      </c>
      <c r="L134" s="335">
        <v>0</v>
      </c>
      <c r="M134" s="335">
        <v>0</v>
      </c>
      <c r="N134" s="335">
        <v>0</v>
      </c>
      <c r="O134" s="335">
        <v>0</v>
      </c>
      <c r="P134" s="335">
        <v>0</v>
      </c>
      <c r="Q134" s="335">
        <v>0</v>
      </c>
      <c r="R134" s="335">
        <v>0</v>
      </c>
      <c r="S134" s="335">
        <v>0</v>
      </c>
      <c r="T134" s="335">
        <v>0</v>
      </c>
      <c r="U134" s="335">
        <v>0</v>
      </c>
      <c r="V134" s="335">
        <v>0</v>
      </c>
      <c r="W134" s="15"/>
      <c r="X134" s="13" t="s">
        <v>478</v>
      </c>
      <c r="Y134" s="16" t="s">
        <v>292</v>
      </c>
      <c r="Z134" s="13" t="s">
        <v>306</v>
      </c>
      <c r="AA134" s="337" t="s">
        <v>709</v>
      </c>
      <c r="AB134" s="13" t="s">
        <v>478</v>
      </c>
      <c r="AC134" s="16" t="s">
        <v>292</v>
      </c>
      <c r="AD134" s="16" t="s">
        <v>306</v>
      </c>
      <c r="AE134" s="192">
        <v>42969</v>
      </c>
    </row>
    <row r="135" spans="1:31" ht="15.75" x14ac:dyDescent="0.25">
      <c r="A135" s="13" t="s">
        <v>565</v>
      </c>
      <c r="B135" s="13" t="s">
        <v>566</v>
      </c>
      <c r="C135" s="13" t="s">
        <v>567</v>
      </c>
      <c r="D135" s="13" t="s">
        <v>200</v>
      </c>
      <c r="E135" s="13">
        <v>79701</v>
      </c>
      <c r="F135" s="13" t="s">
        <v>243</v>
      </c>
      <c r="G135" s="13" t="s">
        <v>255</v>
      </c>
      <c r="H135" s="13" t="s">
        <v>188</v>
      </c>
      <c r="I135" s="193">
        <v>1.71428571428571</v>
      </c>
      <c r="J135" s="335">
        <v>0</v>
      </c>
      <c r="K135" s="335">
        <v>0</v>
      </c>
      <c r="L135" s="335">
        <v>0</v>
      </c>
      <c r="M135" s="335">
        <v>0</v>
      </c>
      <c r="N135" s="335">
        <v>0</v>
      </c>
      <c r="O135" s="335">
        <v>0</v>
      </c>
      <c r="P135" s="335">
        <v>0</v>
      </c>
      <c r="Q135" s="335">
        <v>0</v>
      </c>
      <c r="R135" s="335">
        <v>0</v>
      </c>
      <c r="S135" s="335">
        <v>0</v>
      </c>
      <c r="T135" s="335">
        <v>0</v>
      </c>
      <c r="U135" s="335">
        <v>0</v>
      </c>
      <c r="V135" s="335">
        <v>0</v>
      </c>
      <c r="W135" s="15"/>
      <c r="X135" s="13" t="s">
        <v>189</v>
      </c>
      <c r="Y135" s="16" t="s">
        <v>708</v>
      </c>
      <c r="Z135" s="13"/>
      <c r="AA135" s="337" t="s">
        <v>707</v>
      </c>
      <c r="AB135" s="13" t="s">
        <v>478</v>
      </c>
      <c r="AC135" s="16" t="s">
        <v>292</v>
      </c>
      <c r="AD135" s="16" t="s">
        <v>306</v>
      </c>
      <c r="AE135" s="192">
        <v>41521</v>
      </c>
    </row>
    <row r="136" spans="1:31" ht="15.75" x14ac:dyDescent="0.25">
      <c r="A136" s="13" t="s">
        <v>511</v>
      </c>
      <c r="B136" s="13" t="s">
        <v>512</v>
      </c>
      <c r="C136" s="13" t="s">
        <v>513</v>
      </c>
      <c r="D136" s="13" t="s">
        <v>445</v>
      </c>
      <c r="E136" s="13">
        <v>63379</v>
      </c>
      <c r="F136" s="13" t="s">
        <v>36</v>
      </c>
      <c r="G136" s="13" t="s">
        <v>212</v>
      </c>
      <c r="H136" s="13" t="s">
        <v>188</v>
      </c>
      <c r="I136" s="193">
        <v>2.25</v>
      </c>
      <c r="J136" s="335">
        <v>0</v>
      </c>
      <c r="K136" s="335">
        <v>0</v>
      </c>
      <c r="L136" s="335">
        <v>0</v>
      </c>
      <c r="M136" s="335">
        <v>0</v>
      </c>
      <c r="N136" s="335">
        <v>0</v>
      </c>
      <c r="O136" s="335">
        <v>0</v>
      </c>
      <c r="P136" s="335">
        <v>0</v>
      </c>
      <c r="Q136" s="335">
        <v>0</v>
      </c>
      <c r="R136" s="335">
        <v>0</v>
      </c>
      <c r="S136" s="335">
        <v>0</v>
      </c>
      <c r="T136" s="335">
        <v>0</v>
      </c>
      <c r="U136" s="335">
        <v>0</v>
      </c>
      <c r="V136" s="335">
        <v>0</v>
      </c>
      <c r="W136" s="15"/>
      <c r="X136" s="13" t="s">
        <v>478</v>
      </c>
      <c r="Y136" s="16" t="s">
        <v>292</v>
      </c>
      <c r="Z136" s="13" t="s">
        <v>306</v>
      </c>
      <c r="AA136" s="337" t="s">
        <v>514</v>
      </c>
      <c r="AB136" s="13" t="s">
        <v>478</v>
      </c>
      <c r="AC136" s="16" t="s">
        <v>292</v>
      </c>
      <c r="AD136" s="16" t="s">
        <v>306</v>
      </c>
      <c r="AE136" s="192">
        <v>42983</v>
      </c>
    </row>
    <row r="137" spans="1:31" ht="15.75" x14ac:dyDescent="0.25">
      <c r="A137" s="13" t="s">
        <v>533</v>
      </c>
      <c r="B137" s="13" t="s">
        <v>534</v>
      </c>
      <c r="C137" s="13" t="s">
        <v>535</v>
      </c>
      <c r="D137" s="13" t="s">
        <v>224</v>
      </c>
      <c r="E137" s="13">
        <v>39046</v>
      </c>
      <c r="F137" s="13" t="s">
        <v>211</v>
      </c>
      <c r="G137" s="13" t="s">
        <v>255</v>
      </c>
      <c r="H137" s="13" t="s">
        <v>188</v>
      </c>
      <c r="I137" s="193">
        <v>1.75</v>
      </c>
      <c r="J137" s="335">
        <v>0</v>
      </c>
      <c r="K137" s="335">
        <v>0</v>
      </c>
      <c r="L137" s="335">
        <v>0</v>
      </c>
      <c r="M137" s="335">
        <v>0</v>
      </c>
      <c r="N137" s="335">
        <v>0</v>
      </c>
      <c r="O137" s="335">
        <v>0</v>
      </c>
      <c r="P137" s="335">
        <v>0</v>
      </c>
      <c r="Q137" s="335">
        <v>0</v>
      </c>
      <c r="R137" s="335">
        <v>0</v>
      </c>
      <c r="S137" s="335">
        <v>0</v>
      </c>
      <c r="T137" s="335">
        <v>0</v>
      </c>
      <c r="U137" s="335">
        <v>0</v>
      </c>
      <c r="V137" s="335">
        <v>0</v>
      </c>
      <c r="W137" s="15"/>
      <c r="X137" s="13" t="s">
        <v>478</v>
      </c>
      <c r="Y137" s="16" t="s">
        <v>292</v>
      </c>
      <c r="Z137" s="13" t="s">
        <v>306</v>
      </c>
      <c r="AA137" s="337" t="s">
        <v>536</v>
      </c>
      <c r="AB137" s="13" t="s">
        <v>189</v>
      </c>
      <c r="AC137" s="16" t="s">
        <v>292</v>
      </c>
      <c r="AD137" s="16" t="s">
        <v>537</v>
      </c>
      <c r="AE137" s="192">
        <v>39591</v>
      </c>
    </row>
    <row r="138" spans="1:31" ht="15.75" x14ac:dyDescent="0.25">
      <c r="A138" s="13" t="s">
        <v>706</v>
      </c>
      <c r="B138" s="13" t="s">
        <v>819</v>
      </c>
      <c r="C138" s="13" t="s">
        <v>705</v>
      </c>
      <c r="D138" s="13" t="s">
        <v>200</v>
      </c>
      <c r="E138" s="13">
        <v>79772</v>
      </c>
      <c r="F138" s="13" t="s">
        <v>243</v>
      </c>
      <c r="G138" s="13" t="s">
        <v>212</v>
      </c>
      <c r="H138" s="13" t="s">
        <v>188</v>
      </c>
      <c r="I138" s="193"/>
      <c r="J138" s="335">
        <v>0</v>
      </c>
      <c r="K138" s="335">
        <v>0</v>
      </c>
      <c r="L138" s="335">
        <v>0</v>
      </c>
      <c r="M138" s="335">
        <v>0</v>
      </c>
      <c r="N138" s="335">
        <v>0</v>
      </c>
      <c r="O138" s="335">
        <v>0</v>
      </c>
      <c r="P138" s="335">
        <v>0</v>
      </c>
      <c r="Q138" s="335">
        <v>0</v>
      </c>
      <c r="R138" s="335">
        <v>0</v>
      </c>
      <c r="S138" s="335">
        <v>0</v>
      </c>
      <c r="T138" s="335">
        <v>0</v>
      </c>
      <c r="U138" s="335">
        <v>0</v>
      </c>
      <c r="V138" s="335">
        <v>0</v>
      </c>
      <c r="W138" s="15"/>
      <c r="X138" s="13" t="s">
        <v>213</v>
      </c>
      <c r="Y138" s="16"/>
      <c r="Z138" s="13"/>
      <c r="AA138" s="192"/>
      <c r="AB138" s="13" t="s">
        <v>213</v>
      </c>
      <c r="AC138" s="16"/>
      <c r="AD138" s="16"/>
      <c r="AE138" s="192"/>
    </row>
    <row r="139" spans="1:31" ht="15.75" x14ac:dyDescent="0.25">
      <c r="A139" s="13" t="s">
        <v>704</v>
      </c>
      <c r="B139" s="196" t="s">
        <v>818</v>
      </c>
      <c r="C139" s="13" t="s">
        <v>703</v>
      </c>
      <c r="D139" s="13" t="s">
        <v>702</v>
      </c>
      <c r="E139" s="13">
        <v>59404</v>
      </c>
      <c r="F139" s="13" t="s">
        <v>367</v>
      </c>
      <c r="G139" s="13" t="s">
        <v>255</v>
      </c>
      <c r="H139" s="13" t="s">
        <v>188</v>
      </c>
      <c r="I139" s="193"/>
      <c r="J139" s="335">
        <v>0</v>
      </c>
      <c r="K139" s="335">
        <v>0</v>
      </c>
      <c r="L139" s="335">
        <v>0</v>
      </c>
      <c r="M139" s="335">
        <v>0</v>
      </c>
      <c r="N139" s="335">
        <v>0</v>
      </c>
      <c r="O139" s="335">
        <v>0</v>
      </c>
      <c r="P139" s="335">
        <v>0</v>
      </c>
      <c r="Q139" s="335">
        <v>0</v>
      </c>
      <c r="R139" s="335">
        <v>0</v>
      </c>
      <c r="S139" s="335">
        <v>0</v>
      </c>
      <c r="T139" s="335">
        <v>0</v>
      </c>
      <c r="U139" s="335">
        <v>0</v>
      </c>
      <c r="V139" s="335">
        <v>0</v>
      </c>
      <c r="W139" s="15"/>
      <c r="X139" s="13" t="s">
        <v>478</v>
      </c>
      <c r="Y139" s="16" t="s">
        <v>292</v>
      </c>
      <c r="Z139" s="13" t="s">
        <v>306</v>
      </c>
      <c r="AA139" s="337" t="s">
        <v>532</v>
      </c>
      <c r="AB139" s="13" t="s">
        <v>478</v>
      </c>
      <c r="AC139" s="16" t="s">
        <v>292</v>
      </c>
      <c r="AD139" s="16" t="s">
        <v>306</v>
      </c>
      <c r="AE139" s="192">
        <v>42983</v>
      </c>
    </row>
  </sheetData>
  <mergeCells count="15">
    <mergeCell ref="J5:M5"/>
    <mergeCell ref="N5:Q5"/>
    <mergeCell ref="R5:U5"/>
    <mergeCell ref="W5:AE5"/>
    <mergeCell ref="A1:D1"/>
    <mergeCell ref="A2:D2"/>
    <mergeCell ref="A3:D3"/>
    <mergeCell ref="E3:H3"/>
    <mergeCell ref="I3:L3"/>
    <mergeCell ref="M3:P3"/>
    <mergeCell ref="Q3:T3"/>
    <mergeCell ref="U3:X3"/>
    <mergeCell ref="Y3:AB3"/>
    <mergeCell ref="AC3:AE3"/>
    <mergeCell ref="A4:V4"/>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30A1-8E7C-4D3C-A25C-7D4A0E274E41}">
  <dimension ref="A1:F21"/>
  <sheetViews>
    <sheetView showGridLines="0" zoomScale="80" zoomScaleNormal="80" workbookViewId="0">
      <selection sqref="A1:F1"/>
    </sheetView>
  </sheetViews>
  <sheetFormatPr defaultRowHeight="15" x14ac:dyDescent="0.25"/>
  <cols>
    <col min="1" max="1" width="45.5703125" customWidth="1"/>
    <col min="2" max="2" width="19" customWidth="1"/>
  </cols>
  <sheetData>
    <row r="1" spans="1:6" ht="26.25" x14ac:dyDescent="0.25">
      <c r="A1" s="390" t="s">
        <v>50</v>
      </c>
      <c r="B1" s="390"/>
      <c r="C1" s="390"/>
      <c r="D1" s="390"/>
      <c r="E1" s="390"/>
      <c r="F1" s="390"/>
    </row>
    <row r="3" spans="1:6" ht="15" customHeight="1" x14ac:dyDescent="0.25">
      <c r="A3" s="397" t="s">
        <v>701</v>
      </c>
      <c r="B3" s="398"/>
      <c r="C3" s="398"/>
      <c r="D3" s="398"/>
      <c r="E3" s="398"/>
    </row>
    <row r="4" spans="1:6" x14ac:dyDescent="0.25">
      <c r="A4" s="182" t="s">
        <v>700</v>
      </c>
      <c r="B4" s="182" t="s">
        <v>699</v>
      </c>
    </row>
    <row r="5" spans="1:6" ht="15.75" thickBot="1" x14ac:dyDescent="0.3">
      <c r="A5" s="313" t="s">
        <v>698</v>
      </c>
      <c r="B5" s="190">
        <v>45</v>
      </c>
    </row>
    <row r="6" spans="1:6" ht="15.75" thickTop="1" x14ac:dyDescent="0.25">
      <c r="A6" s="189" t="s">
        <v>697</v>
      </c>
      <c r="B6" s="189">
        <v>10</v>
      </c>
    </row>
    <row r="7" spans="1:6" x14ac:dyDescent="0.25">
      <c r="A7" s="188" t="s">
        <v>696</v>
      </c>
      <c r="B7" s="183">
        <v>1</v>
      </c>
    </row>
    <row r="8" spans="1:6" x14ac:dyDescent="0.25">
      <c r="A8" s="188" t="s">
        <v>695</v>
      </c>
      <c r="B8" s="183">
        <v>9</v>
      </c>
    </row>
    <row r="9" spans="1:6" x14ac:dyDescent="0.25">
      <c r="A9" s="187" t="s">
        <v>694</v>
      </c>
      <c r="B9" s="187">
        <v>10</v>
      </c>
    </row>
    <row r="10" spans="1:6" x14ac:dyDescent="0.25">
      <c r="A10" s="186" t="s">
        <v>693</v>
      </c>
      <c r="B10" s="185">
        <v>2</v>
      </c>
    </row>
    <row r="11" spans="1:6" x14ac:dyDescent="0.25">
      <c r="A11" s="186" t="s">
        <v>692</v>
      </c>
      <c r="B11" s="185">
        <v>2</v>
      </c>
    </row>
    <row r="12" spans="1:6" x14ac:dyDescent="0.25">
      <c r="A12" s="186" t="s">
        <v>691</v>
      </c>
      <c r="B12" s="185">
        <v>2</v>
      </c>
    </row>
    <row r="13" spans="1:6" x14ac:dyDescent="0.25">
      <c r="A13" s="186" t="s">
        <v>690</v>
      </c>
      <c r="B13" s="185">
        <v>1</v>
      </c>
    </row>
    <row r="14" spans="1:6" x14ac:dyDescent="0.25">
      <c r="A14" s="186" t="s">
        <v>689</v>
      </c>
      <c r="B14" s="185">
        <v>1</v>
      </c>
    </row>
    <row r="15" spans="1:6" x14ac:dyDescent="0.25">
      <c r="A15" s="186" t="s">
        <v>688</v>
      </c>
      <c r="B15" s="185">
        <v>1</v>
      </c>
    </row>
    <row r="16" spans="1:6" x14ac:dyDescent="0.25">
      <c r="A16" s="186" t="s">
        <v>687</v>
      </c>
      <c r="B16" s="185">
        <v>1</v>
      </c>
    </row>
    <row r="18" spans="1:2" x14ac:dyDescent="0.25">
      <c r="A18" s="468" t="s">
        <v>686</v>
      </c>
      <c r="B18" s="468"/>
    </row>
    <row r="19" spans="1:2" x14ac:dyDescent="0.25">
      <c r="A19" s="468"/>
      <c r="B19" s="468"/>
    </row>
    <row r="20" spans="1:2" x14ac:dyDescent="0.25">
      <c r="A20" s="468"/>
      <c r="B20" s="468"/>
    </row>
    <row r="21" spans="1:2" x14ac:dyDescent="0.25">
      <c r="A21" s="468"/>
      <c r="B21" s="468"/>
    </row>
  </sheetData>
  <mergeCells count="3">
    <mergeCell ref="A1:F1"/>
    <mergeCell ref="A3:E3"/>
    <mergeCell ref="A18:B2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8" ma:contentTypeDescription="Create a new document." ma:contentTypeScope="" ma:versionID="2157cb927db315634722c37bb3eaa630">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4a94ac7d75b8cc129e3930f8350b72d"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9225b539-7b15-42b2-871d-c20cb6e17ae7"/>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f64f43-848e-4f71-a29c-5b275075194e"/>
    <ds:schemaRef ds:uri="http://www.w3.org/XML/1998/namespace"/>
    <ds:schemaRef ds:uri="http://purl.org/dc/dcmitype/"/>
  </ds:schemaRefs>
</ds:datastoreItem>
</file>

<file path=customXml/itemProps3.xml><?xml version="1.0" encoding="utf-8"?>
<ds:datastoreItem xmlns:ds="http://schemas.openxmlformats.org/officeDocument/2006/customXml" ds:itemID="{81DFD443-3D0F-4DF7-A4E6-082B0439B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Header</vt:lpstr>
      <vt:lpstr>ATD FY22 YTD</vt:lpstr>
      <vt:lpstr>Detention FY22</vt:lpstr>
      <vt:lpstr>Detention EOFY2020</vt:lpstr>
      <vt:lpstr> ICLOS and Detainees</vt:lpstr>
      <vt:lpstr>Monthly Bond Statistics</vt:lpstr>
      <vt:lpstr>Semiannual</vt:lpstr>
      <vt:lpstr>Facilities FY22</vt:lpstr>
      <vt:lpstr>Trans. Detainee Pop. FY22 YTD </vt:lpstr>
      <vt:lpstr>Vulnerable &amp; Special Population</vt:lpstr>
      <vt:lpstr>Footnotes</vt:lpstr>
      <vt:lpstr>Footnotes_DEL</vt:lpstr>
      <vt:lpstr>'Detention EOFY2020'!Print_Area</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Edwards, Gerald</cp:lastModifiedBy>
  <cp:lastPrinted>2020-02-10T19:14:43Z</cp:lastPrinted>
  <dcterms:created xsi:type="dcterms:W3CDTF">2020-01-31T18:40:16Z</dcterms:created>
  <dcterms:modified xsi:type="dcterms:W3CDTF">2022-08-08T21:43:04Z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