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icegov-my.sharepoint.com/personal/0618654271_ice_dhs_gov/Documents/"/>
    </mc:Choice>
  </mc:AlternateContent>
  <xr:revisionPtr revIDLastSave="0" documentId="8_{8DCF8D53-8F59-443C-ADCC-F55E2A7C8734}" xr6:coauthVersionLast="47" xr6:coauthVersionMax="47" xr10:uidLastSave="{00000000-0000-0000-0000-000000000000}"/>
  <bookViews>
    <workbookView xWindow="28680" yWindow="-120" windowWidth="29040" windowHeight="15840" tabRatio="668" activeTab="5" xr2:uid="{00000000-000D-0000-FFFF-FFFF00000000}"/>
  </bookViews>
  <sheets>
    <sheet name="Header" sheetId="9" r:id="rId1"/>
    <sheet name="ATD FY23 YTD" sheetId="12" r:id="rId2"/>
    <sheet name="Detention FY23" sheetId="18" r:id="rId3"/>
    <sheet name=" ICLOS and Detainees" sheetId="19" r:id="rId4"/>
    <sheet name="Monthly Bond Statistics" sheetId="20" r:id="rId5"/>
    <sheet name="Semiannual" sheetId="21" r:id="rId6"/>
    <sheet name="Facilities FY23" sheetId="17" r:id="rId7"/>
    <sheet name="Trans. Detainee Pop. FY23 YTD " sheetId="16" r:id="rId8"/>
    <sheet name="Vulnerable &amp; Special Population" sheetId="15" r:id="rId9"/>
    <sheet name="Footnotes" sheetId="22" r:id="rId10"/>
  </sheets>
  <definedNames>
    <definedName name="_xlnm._FilterDatabase" localSheetId="5" hidden="1">Semiannual!$A$76:$F$91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20" l="1"/>
  <c r="N6" i="20"/>
  <c r="M6" i="20"/>
  <c r="L6" i="20"/>
  <c r="K6" i="20"/>
  <c r="J6" i="20"/>
  <c r="I6" i="20"/>
  <c r="H6" i="20"/>
  <c r="G6" i="20"/>
  <c r="F6" i="20"/>
  <c r="E6" i="20"/>
  <c r="D6" i="20"/>
  <c r="C6" i="20"/>
  <c r="B6" i="20"/>
  <c r="BM47" i="19"/>
  <c r="BL47" i="19"/>
  <c r="BK47" i="19"/>
  <c r="BJ47" i="19"/>
  <c r="BI47" i="19"/>
  <c r="BH47" i="19"/>
  <c r="BG47" i="19"/>
  <c r="BF47" i="19"/>
  <c r="BE47" i="19"/>
  <c r="BD47" i="19"/>
  <c r="BC47" i="19"/>
  <c r="BB47" i="19"/>
  <c r="BA47" i="19"/>
  <c r="AZ47" i="19"/>
  <c r="AY47" i="19"/>
  <c r="AX47" i="19"/>
  <c r="AW47" i="19"/>
  <c r="AV47" i="19"/>
  <c r="AU47" i="19"/>
  <c r="AT47" i="19"/>
  <c r="AS47" i="19"/>
  <c r="AR47" i="19"/>
  <c r="AQ47" i="19"/>
  <c r="AP47" i="19"/>
  <c r="AO47" i="19"/>
  <c r="AN47" i="19"/>
  <c r="AM47" i="19"/>
  <c r="AL47" i="19"/>
  <c r="AK47" i="19"/>
  <c r="AJ47" i="19"/>
  <c r="AI47" i="19"/>
  <c r="AH47" i="19"/>
  <c r="AG47" i="19"/>
  <c r="AF47" i="19"/>
  <c r="AE47" i="19"/>
  <c r="AD47" i="19"/>
  <c r="AC47" i="19"/>
  <c r="AB47" i="19"/>
  <c r="AA47" i="19"/>
  <c r="Z47" i="19"/>
  <c r="Y47" i="19"/>
  <c r="X47" i="19"/>
  <c r="W47" i="19"/>
  <c r="V47" i="19"/>
  <c r="U47" i="19"/>
  <c r="T47" i="19"/>
  <c r="S47" i="19"/>
  <c r="R47" i="19"/>
  <c r="Q47" i="19"/>
  <c r="P47" i="19"/>
  <c r="O47" i="19"/>
  <c r="N47" i="19"/>
  <c r="M47" i="19"/>
  <c r="L47" i="19"/>
  <c r="K47" i="19"/>
  <c r="J47" i="19"/>
  <c r="I47" i="19"/>
  <c r="H47" i="19"/>
  <c r="G47" i="19"/>
  <c r="F47" i="19"/>
  <c r="E47" i="19"/>
  <c r="D47" i="19"/>
  <c r="C47" i="19"/>
  <c r="B47" i="19"/>
  <c r="BM46" i="19"/>
  <c r="BL46" i="19"/>
  <c r="BK46" i="19"/>
  <c r="BJ46" i="19"/>
  <c r="BI46" i="19"/>
  <c r="BH46" i="19"/>
  <c r="BG46" i="19"/>
  <c r="BF46" i="19"/>
  <c r="BE46" i="19"/>
  <c r="BD46" i="19"/>
  <c r="BC46" i="19"/>
  <c r="BB46" i="19"/>
  <c r="BA46" i="19"/>
  <c r="AZ46" i="19"/>
  <c r="AY46" i="19"/>
  <c r="AX46" i="19"/>
  <c r="AW46" i="19"/>
  <c r="AV46" i="19"/>
  <c r="AU46" i="19"/>
  <c r="AT46" i="19"/>
  <c r="AS46" i="19"/>
  <c r="AR46" i="19"/>
  <c r="AQ46" i="19"/>
  <c r="AP46" i="19"/>
  <c r="AO46" i="19"/>
  <c r="AN46" i="19"/>
  <c r="AM46" i="19"/>
  <c r="AL46" i="19"/>
  <c r="AK46" i="19"/>
  <c r="AJ46" i="19"/>
  <c r="AI46" i="19"/>
  <c r="AH46" i="19"/>
  <c r="AG46" i="19"/>
  <c r="AF46" i="19"/>
  <c r="AE46" i="19"/>
  <c r="AD46" i="19"/>
  <c r="AC46" i="19"/>
  <c r="AB46" i="19"/>
  <c r="AA46" i="19"/>
  <c r="Z46" i="19"/>
  <c r="Y46" i="19"/>
  <c r="X46" i="19"/>
  <c r="W46" i="19"/>
  <c r="V46" i="19"/>
  <c r="U46" i="19"/>
  <c r="T46" i="19"/>
  <c r="S46" i="19"/>
  <c r="R46" i="19"/>
  <c r="Q46" i="19"/>
  <c r="P46" i="19"/>
  <c r="O46" i="19"/>
  <c r="N46" i="19"/>
  <c r="M46" i="19"/>
  <c r="L46" i="19"/>
  <c r="K46" i="19"/>
  <c r="J46" i="19"/>
  <c r="I46" i="19"/>
  <c r="H46" i="19"/>
  <c r="G46" i="19"/>
  <c r="F46" i="19"/>
  <c r="E46" i="19"/>
  <c r="D46" i="19"/>
  <c r="C46" i="19"/>
  <c r="B46" i="19"/>
  <c r="BM45" i="19"/>
  <c r="BL45" i="19"/>
  <c r="BK45" i="19"/>
  <c r="BJ45" i="19"/>
  <c r="BI45" i="19"/>
  <c r="BH45" i="19"/>
  <c r="BG45" i="19"/>
  <c r="BF45" i="19"/>
  <c r="BE45" i="19"/>
  <c r="BD45" i="19"/>
  <c r="BC45" i="19"/>
  <c r="BB45" i="19"/>
  <c r="BA45" i="19"/>
  <c r="AZ45" i="19"/>
  <c r="AY45" i="19"/>
  <c r="AX45" i="19"/>
  <c r="AW45" i="19"/>
  <c r="AV45" i="19"/>
  <c r="AU45" i="19"/>
  <c r="AT45" i="19"/>
  <c r="AS45" i="19"/>
  <c r="AR45" i="19"/>
  <c r="AQ45" i="19"/>
  <c r="AP45" i="19"/>
  <c r="AO45" i="19"/>
  <c r="AN45" i="19"/>
  <c r="AM45" i="19"/>
  <c r="AL45" i="19"/>
  <c r="AK45" i="19"/>
  <c r="AJ45" i="19"/>
  <c r="AI45" i="19"/>
  <c r="AH45" i="19"/>
  <c r="AG45" i="19"/>
  <c r="AF45" i="19"/>
  <c r="AE45" i="19"/>
  <c r="AD45" i="19"/>
  <c r="AC45" i="19"/>
  <c r="AB45" i="19"/>
  <c r="AA45" i="19"/>
  <c r="Z45" i="19"/>
  <c r="Y45" i="19"/>
  <c r="X45" i="19"/>
  <c r="W45" i="19"/>
  <c r="V45" i="19"/>
  <c r="U45" i="19"/>
  <c r="T45" i="19"/>
  <c r="S45" i="19"/>
  <c r="R45" i="19"/>
  <c r="Q45" i="19"/>
  <c r="P45" i="19"/>
  <c r="O45" i="19"/>
  <c r="N45" i="19"/>
  <c r="M45" i="19"/>
  <c r="L45" i="19"/>
  <c r="K45" i="19"/>
  <c r="J45" i="19"/>
  <c r="I45" i="19"/>
  <c r="H45" i="19"/>
  <c r="G45" i="19"/>
  <c r="F45" i="19"/>
  <c r="E45" i="19"/>
  <c r="D45" i="19"/>
  <c r="C45" i="19"/>
  <c r="B45" i="19"/>
  <c r="BM44" i="19"/>
  <c r="BM48" i="19" s="1"/>
  <c r="BL44" i="19"/>
  <c r="BL48" i="19" s="1"/>
  <c r="BK44" i="19"/>
  <c r="BK48" i="19" s="1"/>
  <c r="BJ44" i="19"/>
  <c r="BJ48" i="19" s="1"/>
  <c r="BI44" i="19"/>
  <c r="BI48" i="19" s="1"/>
  <c r="BH44" i="19"/>
  <c r="BH48" i="19" s="1"/>
  <c r="BG44" i="19"/>
  <c r="BG48" i="19" s="1"/>
  <c r="BF44" i="19"/>
  <c r="BF48" i="19" s="1"/>
  <c r="BE44" i="19"/>
  <c r="BE48" i="19" s="1"/>
  <c r="BD44" i="19"/>
  <c r="BD48" i="19" s="1"/>
  <c r="BC44" i="19"/>
  <c r="BC48" i="19" s="1"/>
  <c r="BB44" i="19"/>
  <c r="BB48" i="19" s="1"/>
  <c r="BA44" i="19"/>
  <c r="BA48" i="19" s="1"/>
  <c r="AZ44" i="19"/>
  <c r="AZ48" i="19" s="1"/>
  <c r="AY44" i="19"/>
  <c r="AY48" i="19" s="1"/>
  <c r="AX44" i="19"/>
  <c r="AX48" i="19" s="1"/>
  <c r="AW44" i="19"/>
  <c r="AW48" i="19" s="1"/>
  <c r="AV44" i="19"/>
  <c r="AV48" i="19" s="1"/>
  <c r="AU44" i="19"/>
  <c r="AU48" i="19" s="1"/>
  <c r="AT44" i="19"/>
  <c r="AT48" i="19" s="1"/>
  <c r="AS44" i="19"/>
  <c r="AS48" i="19" s="1"/>
  <c r="AR44" i="19"/>
  <c r="AR48" i="19" s="1"/>
  <c r="AQ44" i="19"/>
  <c r="AQ48" i="19" s="1"/>
  <c r="AP44" i="19"/>
  <c r="AP48" i="19" s="1"/>
  <c r="AO44" i="19"/>
  <c r="AO48" i="19" s="1"/>
  <c r="AN44" i="19"/>
  <c r="AN48" i="19" s="1"/>
  <c r="AM44" i="19"/>
  <c r="AM48" i="19" s="1"/>
  <c r="AL44" i="19"/>
  <c r="AL48" i="19" s="1"/>
  <c r="AK44" i="19"/>
  <c r="AK48" i="19" s="1"/>
  <c r="AJ44" i="19"/>
  <c r="AJ48" i="19" s="1"/>
  <c r="AI44" i="19"/>
  <c r="AI48" i="19" s="1"/>
  <c r="AH44" i="19"/>
  <c r="AH48" i="19" s="1"/>
  <c r="AG44" i="19"/>
  <c r="AG48" i="19" s="1"/>
  <c r="AF44" i="19"/>
  <c r="AF48" i="19" s="1"/>
  <c r="AE44" i="19"/>
  <c r="AE48" i="19" s="1"/>
  <c r="AD44" i="19"/>
  <c r="AD48" i="19" s="1"/>
  <c r="AC44" i="19"/>
  <c r="AC48" i="19" s="1"/>
  <c r="AB44" i="19"/>
  <c r="AB48" i="19" s="1"/>
  <c r="AA44" i="19"/>
  <c r="AA48" i="19" s="1"/>
  <c r="Z44" i="19"/>
  <c r="Z48" i="19" s="1"/>
  <c r="Y44" i="19"/>
  <c r="Y48" i="19" s="1"/>
  <c r="X44" i="19"/>
  <c r="X48" i="19" s="1"/>
  <c r="W44" i="19"/>
  <c r="W48" i="19" s="1"/>
  <c r="V44" i="19"/>
  <c r="V48" i="19" s="1"/>
  <c r="U44" i="19"/>
  <c r="U48" i="19" s="1"/>
  <c r="T44" i="19"/>
  <c r="T48" i="19" s="1"/>
  <c r="S44" i="19"/>
  <c r="S48" i="19" s="1"/>
  <c r="R44" i="19"/>
  <c r="R48" i="19" s="1"/>
  <c r="Q44" i="19"/>
  <c r="Q48" i="19" s="1"/>
  <c r="P44" i="19"/>
  <c r="P48" i="19" s="1"/>
  <c r="O44" i="19"/>
  <c r="O48" i="19" s="1"/>
  <c r="N44" i="19"/>
  <c r="N48" i="19" s="1"/>
  <c r="M44" i="19"/>
  <c r="M48" i="19" s="1"/>
  <c r="L44" i="19"/>
  <c r="L48" i="19" s="1"/>
  <c r="K44" i="19"/>
  <c r="K48" i="19" s="1"/>
  <c r="J44" i="19"/>
  <c r="J48" i="19" s="1"/>
  <c r="I44" i="19"/>
  <c r="I48" i="19" s="1"/>
  <c r="H44" i="19"/>
  <c r="H48" i="19" s="1"/>
  <c r="G44" i="19"/>
  <c r="G48" i="19" s="1"/>
  <c r="F44" i="19"/>
  <c r="F48" i="19" s="1"/>
  <c r="E44" i="19"/>
  <c r="E48" i="19" s="1"/>
  <c r="D44" i="19"/>
  <c r="D48" i="19" s="1"/>
  <c r="C44" i="19"/>
  <c r="C48" i="19" s="1"/>
  <c r="B44" i="19"/>
  <c r="B48" i="19" s="1"/>
  <c r="BH30" i="19"/>
  <c r="BG30" i="19"/>
  <c r="BF30" i="19"/>
  <c r="BE30" i="19"/>
  <c r="BD30" i="19"/>
  <c r="BC30" i="19"/>
  <c r="BB30" i="19"/>
  <c r="BA30" i="19"/>
  <c r="AZ30" i="19"/>
  <c r="AY30" i="19"/>
  <c r="AX30" i="19"/>
  <c r="AW30" i="19"/>
  <c r="AV30" i="19"/>
  <c r="AU30" i="19"/>
  <c r="AT30" i="19"/>
  <c r="AS30" i="19"/>
  <c r="AR30" i="19"/>
  <c r="AQ30" i="19"/>
  <c r="M30" i="19"/>
  <c r="L30" i="19"/>
  <c r="K30" i="19"/>
  <c r="J30" i="19"/>
  <c r="I30" i="19"/>
  <c r="H30" i="19"/>
  <c r="G30" i="19"/>
  <c r="F30" i="19"/>
  <c r="E30" i="19"/>
  <c r="D30" i="19"/>
  <c r="C30" i="19"/>
  <c r="B30" i="19"/>
  <c r="M24" i="19"/>
  <c r="L24" i="19"/>
  <c r="K24" i="19"/>
  <c r="J24" i="19"/>
  <c r="I24" i="19"/>
  <c r="H24" i="19"/>
  <c r="G24" i="19"/>
  <c r="F24" i="19"/>
  <c r="E24" i="19"/>
  <c r="D24" i="19"/>
  <c r="C24" i="19"/>
  <c r="B24" i="19"/>
  <c r="O131" i="18"/>
  <c r="O130" i="18"/>
  <c r="O129" i="18"/>
  <c r="O128" i="18"/>
  <c r="O127" i="18"/>
  <c r="O126" i="18"/>
  <c r="N122" i="18"/>
  <c r="N121" i="18"/>
  <c r="N120" i="18"/>
  <c r="O62" i="18"/>
  <c r="O61" i="18"/>
  <c r="O60" i="18"/>
  <c r="N59" i="18"/>
  <c r="M59" i="18"/>
  <c r="L59" i="18"/>
  <c r="K59" i="18"/>
  <c r="J59" i="18"/>
  <c r="I59" i="18"/>
  <c r="H59" i="18"/>
  <c r="G59" i="18"/>
  <c r="F59" i="18"/>
  <c r="E59" i="18"/>
  <c r="D59" i="18"/>
  <c r="C59" i="18"/>
  <c r="O59" i="18" s="1"/>
  <c r="O58" i="18"/>
  <c r="O57" i="18"/>
  <c r="O56" i="18"/>
  <c r="N55" i="18"/>
  <c r="M55" i="18"/>
  <c r="L55" i="18"/>
  <c r="K55" i="18"/>
  <c r="J55" i="18"/>
  <c r="I55" i="18"/>
  <c r="H55" i="18"/>
  <c r="G55" i="18"/>
  <c r="F55" i="18"/>
  <c r="E55" i="18"/>
  <c r="D55" i="18"/>
  <c r="C55" i="18"/>
  <c r="O55" i="18" s="1"/>
  <c r="O54" i="18"/>
  <c r="O53" i="18"/>
  <c r="O52" i="18"/>
  <c r="N51" i="18"/>
  <c r="M51" i="18"/>
  <c r="L51" i="18"/>
  <c r="K51" i="18"/>
  <c r="J51" i="18"/>
  <c r="I51" i="18"/>
  <c r="H51" i="18"/>
  <c r="G51" i="18"/>
  <c r="F51" i="18"/>
  <c r="E51" i="18"/>
  <c r="D51" i="18"/>
  <c r="C51" i="18"/>
  <c r="O51" i="18" s="1"/>
  <c r="O50" i="18"/>
  <c r="O49" i="18"/>
  <c r="O48" i="18"/>
  <c r="N47" i="18"/>
  <c r="M47" i="18"/>
  <c r="L47" i="18"/>
  <c r="K47" i="18"/>
  <c r="J47" i="18"/>
  <c r="I47" i="18"/>
  <c r="H47" i="18"/>
  <c r="G47" i="18"/>
  <c r="F47" i="18"/>
  <c r="E47" i="18"/>
  <c r="D47" i="18"/>
  <c r="C47" i="18"/>
  <c r="O47" i="18" s="1"/>
  <c r="O46" i="18"/>
  <c r="O45" i="18"/>
  <c r="O44" i="18"/>
  <c r="N43" i="18"/>
  <c r="M43" i="18"/>
  <c r="L43" i="18"/>
  <c r="K43" i="18"/>
  <c r="J43" i="18"/>
  <c r="I43" i="18"/>
  <c r="H43" i="18"/>
  <c r="G43" i="18"/>
  <c r="F43" i="18"/>
  <c r="E43" i="18"/>
  <c r="D43" i="18"/>
  <c r="C43" i="18"/>
  <c r="O43" i="18" s="1"/>
  <c r="O42" i="18"/>
  <c r="O41" i="18"/>
  <c r="O40" i="18"/>
  <c r="N39" i="18"/>
  <c r="M39" i="18"/>
  <c r="L39" i="18"/>
  <c r="K39" i="18"/>
  <c r="K38" i="18" s="1"/>
  <c r="J39" i="18"/>
  <c r="I39" i="18"/>
  <c r="H39" i="18"/>
  <c r="G39" i="18"/>
  <c r="F39" i="18"/>
  <c r="E39" i="18"/>
  <c r="D39" i="18"/>
  <c r="C39" i="18"/>
  <c r="O39" i="18" s="1"/>
  <c r="N38" i="18"/>
  <c r="M38" i="18"/>
  <c r="L38" i="18"/>
  <c r="J38" i="18"/>
  <c r="I38" i="18"/>
  <c r="H38" i="18"/>
  <c r="G38" i="18"/>
  <c r="F38" i="18"/>
  <c r="E38" i="18"/>
  <c r="D38" i="18"/>
  <c r="E31" i="18"/>
  <c r="E30" i="18"/>
  <c r="J29" i="18"/>
  <c r="E29" i="18"/>
  <c r="D29" i="18"/>
  <c r="C29" i="18"/>
  <c r="B29" i="18"/>
  <c r="F23" i="18"/>
  <c r="E23" i="18" s="1"/>
  <c r="C23" i="18"/>
  <c r="V22" i="18"/>
  <c r="F22" i="18"/>
  <c r="E22" i="18" s="1"/>
  <c r="V21" i="18"/>
  <c r="F21" i="18"/>
  <c r="E21" i="18" s="1"/>
  <c r="C21" i="18"/>
  <c r="U20" i="18"/>
  <c r="T20" i="18"/>
  <c r="S20" i="18"/>
  <c r="R20" i="18"/>
  <c r="Q20" i="18"/>
  <c r="P20" i="18"/>
  <c r="O20" i="18"/>
  <c r="N20" i="18"/>
  <c r="V20" i="18" s="1"/>
  <c r="M20" i="18"/>
  <c r="L20" i="18"/>
  <c r="K20" i="18"/>
  <c r="J20" i="18"/>
  <c r="D20" i="18"/>
  <c r="E20" i="18" s="1"/>
  <c r="B20" i="18"/>
  <c r="F20" i="18" s="1"/>
  <c r="C20" i="18" s="1"/>
  <c r="D14" i="18"/>
  <c r="D13" i="18"/>
  <c r="D12" i="18"/>
  <c r="D11" i="18"/>
  <c r="O10" i="18"/>
  <c r="D10" i="18"/>
  <c r="C10" i="18"/>
  <c r="C38" i="18" l="1"/>
  <c r="O38" i="18" s="1"/>
  <c r="C22" i="18"/>
</calcChain>
</file>

<file path=xl/sharedStrings.xml><?xml version="1.0" encoding="utf-8"?>
<sst xmlns="http://schemas.openxmlformats.org/spreadsheetml/2006/main" count="2815" uniqueCount="994">
  <si>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</si>
  <si>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</si>
  <si>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</si>
  <si>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</si>
  <si>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</si>
  <si>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</si>
  <si>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</si>
  <si>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</si>
  <si>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</si>
  <si>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</si>
  <si>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</si>
  <si>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</si>
  <si>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</si>
  <si>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</si>
  <si>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</si>
  <si>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</si>
  <si>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</si>
  <si>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</si>
  <si>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</si>
  <si>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</si>
  <si>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</si>
  <si>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</si>
  <si>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</si>
  <si>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</si>
  <si>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</si>
  <si>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</si>
  <si>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</si>
  <si>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</si>
  <si>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</si>
  <si>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</si>
  <si>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</si>
  <si>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</si>
  <si>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</si>
  <si>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</si>
  <si>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</si>
  <si>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</si>
  <si>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</si>
  <si>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</si>
  <si>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</si>
  <si>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</si>
  <si>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</si>
  <si>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</si>
  <si>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</si>
  <si>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</si>
  <si>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</si>
  <si>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</si>
  <si>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</si>
  <si>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</si>
  <si>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</si>
  <si>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</si>
  <si>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</si>
  <si>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</si>
  <si>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</si>
  <si>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</si>
  <si>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</si>
  <si>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</si>
  <si>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</si>
  <si>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</si>
  <si>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</si>
  <si>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</si>
  <si>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</si>
  <si>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</si>
  <si>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</si>
  <si>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</si>
  <si>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</si>
  <si>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</si>
  <si>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</si>
  <si>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</si>
  <si>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</si>
  <si>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</si>
  <si>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</si>
  <si>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</si>
  <si>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</si>
  <si>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</si>
  <si>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</si>
  <si>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</si>
  <si>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</si>
  <si>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</si>
  <si>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</si>
  <si>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</si>
  <si>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</si>
  <si>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</si>
  <si>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</si>
  <si>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</si>
  <si>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</si>
  <si>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</si>
  <si>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</si>
  <si>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</si>
  <si>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</si>
  <si>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</si>
  <si>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</si>
  <si>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</si>
  <si>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</si>
  <si>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</si>
  <si>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</si>
  <si>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</si>
  <si>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</si>
  <si>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</si>
  <si>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</si>
  <si>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</si>
  <si>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</si>
  <si>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</si>
  <si>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</si>
  <si>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</si>
  <si>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</si>
  <si>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</si>
  <si>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</si>
  <si>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</si>
  <si>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</si>
  <si>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</si>
  <si>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</si>
  <si>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</si>
  <si>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</si>
  <si>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</si>
  <si>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</si>
  <si>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</si>
  <si>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</si>
  <si>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</si>
  <si>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</si>
  <si>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</si>
  <si>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</si>
  <si>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</si>
  <si>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</si>
  <si>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</si>
  <si>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</si>
  <si>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</si>
  <si>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</si>
  <si>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</si>
  <si>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</si>
  <si>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</si>
  <si>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</si>
  <si>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</si>
  <si>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</si>
  <si>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</si>
  <si>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</si>
  <si>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</si>
  <si>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</si>
  <si>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</si>
  <si>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</si>
  <si>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</si>
  <si>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</si>
  <si>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</si>
  <si>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</si>
  <si>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</si>
  <si>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</si>
  <si>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</si>
  <si>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</si>
  <si>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</si>
  <si>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</si>
  <si>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</si>
  <si>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</si>
  <si>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</si>
  <si>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</si>
  <si>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</si>
  <si>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</si>
  <si>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</si>
  <si>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</si>
  <si>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</si>
  <si>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</si>
  <si>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</si>
  <si>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</si>
  <si>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</si>
  <si>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</si>
  <si>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</si>
  <si>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</si>
  <si>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</si>
  <si>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</si>
  <si>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</si>
  <si>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</si>
  <si>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</si>
  <si>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</si>
  <si>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</si>
  <si>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</si>
  <si>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</si>
  <si>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</si>
  <si>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</si>
  <si>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</si>
  <si>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</si>
  <si>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</si>
  <si>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</si>
  <si>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</si>
  <si>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</si>
  <si>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</si>
  <si>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</si>
  <si>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</si>
  <si>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</si>
  <si>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</si>
  <si>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</si>
  <si>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</si>
  <si>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</si>
  <si>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</si>
  <si>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</si>
  <si>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</si>
  <si>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</si>
  <si>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</si>
  <si>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</si>
  <si>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</si>
  <si>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</si>
  <si>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</si>
  <si>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</si>
  <si>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</si>
  <si>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</si>
  <si>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</si>
  <si>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</si>
  <si>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</si>
  <si>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</si>
  <si>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</si>
  <si>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</si>
  <si>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</si>
  <si>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</si>
  <si>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</si>
  <si>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</si>
  <si>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</si>
  <si>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</si>
  <si>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</si>
  <si>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</si>
  <si>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</si>
  <si>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</si>
  <si>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</si>
  <si>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</si>
  <si>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</si>
  <si>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</si>
  <si>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</si>
  <si>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</si>
  <si>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</si>
  <si>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</si>
  <si>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</si>
  <si>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</si>
  <si>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</si>
  <si>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</si>
  <si>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</si>
  <si>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</si>
  <si>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</si>
  <si>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</si>
  <si>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</si>
  <si>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</si>
  <si>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</si>
  <si>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</si>
  <si>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</si>
  <si>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</si>
  <si>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</si>
  <si>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</si>
  <si>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</si>
  <si>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</si>
  <si>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</si>
  <si>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</si>
  <si>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</si>
  <si>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</si>
  <si>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</si>
  <si>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</si>
  <si>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</si>
  <si>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</si>
  <si>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</si>
  <si>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</si>
  <si>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</si>
  <si>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</si>
  <si>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</si>
  <si>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</si>
  <si>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</si>
  <si>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</si>
  <si>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</si>
  <si>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</si>
  <si>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</si>
  <si>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</si>
  <si>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</si>
  <si>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</si>
  <si>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</si>
  <si>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</si>
  <si>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</si>
  <si>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</si>
  <si>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</si>
  <si>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</si>
  <si>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</si>
  <si>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</si>
  <si>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</si>
  <si>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</si>
  <si>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</si>
  <si>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</si>
  <si>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</si>
  <si>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</si>
  <si>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</si>
  <si>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</si>
  <si>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</si>
  <si>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</si>
  <si>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</si>
  <si>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</si>
  <si>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</si>
  <si>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</si>
  <si>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</si>
  <si>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</si>
  <si>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</si>
  <si>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</si>
  <si>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</si>
  <si>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</si>
  <si>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</si>
  <si>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</si>
  <si>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</si>
  <si>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</si>
  <si>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</si>
  <si>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</si>
  <si>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</si>
  <si>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</si>
  <si>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</si>
  <si>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</si>
  <si>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</si>
  <si>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</si>
  <si>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</si>
  <si>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</si>
  <si>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</si>
  <si>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</si>
  <si>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</si>
  <si>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</si>
  <si>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</si>
  <si>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</si>
  <si>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</si>
  <si>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</si>
  <si>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</si>
  <si>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</si>
  <si>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</si>
  <si>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</si>
  <si>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</si>
  <si>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</si>
  <si>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</si>
  <si>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</si>
  <si>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</si>
  <si>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</si>
  <si>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</si>
  <si>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</si>
  <si>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</si>
  <si>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</si>
  <si>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</si>
  <si>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</si>
  <si>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</si>
  <si>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</si>
  <si>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</si>
  <si>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</si>
  <si>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</si>
  <si>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</si>
  <si>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</si>
  <si>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</si>
  <si>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</si>
  <si>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</si>
  <si>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</si>
  <si>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</si>
  <si>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</si>
  <si>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</si>
  <si>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</si>
  <si>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</si>
  <si>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</si>
  <si>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</si>
  <si>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</si>
  <si>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</si>
  <si>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</si>
  <si>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</si>
  <si>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</si>
  <si>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</si>
  <si>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</si>
  <si>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</si>
  <si>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</si>
  <si>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</si>
  <si>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</si>
  <si>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</si>
  <si>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</si>
  <si>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</si>
  <si>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</si>
  <si>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</si>
  <si>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</si>
  <si>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</si>
  <si>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</si>
  <si>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</si>
  <si>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</si>
  <si>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</si>
  <si>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</si>
  <si>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</si>
  <si>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</si>
  <si>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</si>
  <si>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</si>
  <si>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</si>
  <si>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</si>
  <si>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</si>
  <si>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</si>
  <si>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</si>
  <si>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</si>
  <si>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</si>
  <si>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</si>
  <si>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</si>
  <si>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</si>
  <si>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</si>
  <si>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</si>
  <si>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</si>
  <si>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</si>
  <si>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</si>
  <si>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</si>
  <si>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</si>
  <si>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</si>
  <si>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</si>
  <si>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</si>
  <si>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</si>
  <si>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</si>
  <si>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UT</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</si>
  <si>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</si>
  <si>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</si>
  <si>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</si>
  <si>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</si>
  <si>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</si>
  <si>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</si>
  <si>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</si>
  <si>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</si>
  <si>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</si>
  <si>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</si>
  <si>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14400 49TH STREET NORTH</t>
  </si>
  <si>
    <t>CLEARWATER</t>
  </si>
  <si>
    <t>WASHINGTON COUNTY JAIL (PURGATORY CORRECTIONAL FAC</t>
  </si>
  <si>
    <t>HURRICANE</t>
  </si>
  <si>
    <t>HWY 28 INTSECT OF ROAD 165</t>
  </si>
  <si>
    <t>SAN JUAN</t>
  </si>
  <si>
    <t>PR</t>
  </si>
  <si>
    <t>5/8/2008</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</si>
  <si>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</si>
  <si>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</si>
  <si>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</si>
  <si>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</si>
  <si>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</si>
  <si>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</si>
  <si>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</si>
  <si>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</si>
  <si>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</si>
  <si>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</si>
  <si>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</si>
  <si>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</si>
  <si>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</si>
  <si>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</si>
  <si>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</si>
  <si>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MINICASSIA DETENTION CENTER</t>
  </si>
  <si>
    <t>1415 ALBION AVENUE</t>
  </si>
  <si>
    <t>BURLEY</t>
  </si>
  <si>
    <t>ID</t>
  </si>
  <si>
    <t>9/17/2018</t>
  </si>
  <si>
    <t>200 COURTHOUSE WAY</t>
  </si>
  <si>
    <t>RIGBY</t>
  </si>
  <si>
    <t>MADISON COUNTY JAIL</t>
  </si>
  <si>
    <t>2935 HIGHWAY 51</t>
  </si>
  <si>
    <t>CANTON</t>
  </si>
  <si>
    <t>POTTAWATTAMIE COUNTY JAIL</t>
  </si>
  <si>
    <t>1400 BIG LAKE ROAD</t>
  </si>
  <si>
    <t>COUNCIL BLUFFS</t>
  </si>
  <si>
    <t>5001 Maloneyville Rd</t>
  </si>
  <si>
    <t>Knoxville</t>
  </si>
  <si>
    <t>TN</t>
  </si>
  <si>
    <t>OLDHAM COUNTY JAIL</t>
  </si>
  <si>
    <t>100 W MAIN STREET</t>
  </si>
  <si>
    <t>LA GRANGE</t>
  </si>
  <si>
    <t>WASHINGTON COUNTY DETENTION CENTER</t>
  </si>
  <si>
    <t>1155 WEST CLYDESDALE DRIVE</t>
  </si>
  <si>
    <t>FAYETTEVILLE</t>
  </si>
  <si>
    <t>AR</t>
  </si>
  <si>
    <t>EAST HIDALGO DETENTION CENTER</t>
  </si>
  <si>
    <t>1330 HIGHWAY 107</t>
  </si>
  <si>
    <t>LA VILLA</t>
  </si>
  <si>
    <t>LEXINGTON</t>
  </si>
  <si>
    <t>8/14/2018</t>
  </si>
  <si>
    <t>LEXINGTON COUNTY JAIL</t>
  </si>
  <si>
    <t>521 GIBSON ROAD</t>
  </si>
  <si>
    <t>DAKOTA COUNTY JAIL</t>
  </si>
  <si>
    <t>1601 BROADWAY</t>
  </si>
  <si>
    <t>DAKOTA CITY</t>
  </si>
  <si>
    <t>9/24/2018</t>
  </si>
  <si>
    <t>SALT LAKE COUNTY METRO JAIL</t>
  </si>
  <si>
    <t>3415 SOUTH 900 WEST</t>
  </si>
  <si>
    <t>SALT LAKE CITY</t>
  </si>
  <si>
    <t>SEBASTIAN COUNTY DETENTION CENTER</t>
  </si>
  <si>
    <t>801 SOUTH A STREET</t>
  </si>
  <si>
    <t>FORT SMITH</t>
  </si>
  <si>
    <t>10/1/2018</t>
  </si>
  <si>
    <t>TITUS COUNTY JAIL</t>
  </si>
  <si>
    <t>304 SOUTH VAN BUREN AVENUE</t>
  </si>
  <si>
    <t>MT. PLEASANT</t>
  </si>
  <si>
    <t>8/8/2016</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</si>
  <si>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</si>
  <si>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</si>
  <si>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</si>
  <si>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</si>
  <si>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</si>
  <si>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</si>
  <si>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</si>
  <si>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</si>
  <si>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</si>
  <si>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</si>
  <si>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</si>
  <si>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</si>
  <si>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</si>
  <si>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</si>
  <si>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</si>
  <si>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</si>
  <si>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</si>
  <si>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</si>
  <si>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</si>
  <si>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</si>
  <si>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</si>
  <si>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</si>
  <si>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</si>
  <si>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</si>
  <si>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</si>
  <si>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</si>
  <si>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</si>
  <si>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</si>
  <si>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</si>
  <si>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</si>
  <si>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</si>
  <si>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</si>
  <si>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</si>
  <si>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</si>
  <si>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</si>
  <si>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</si>
  <si>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</si>
  <si>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</si>
  <si>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</si>
  <si>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</si>
  <si>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</si>
  <si>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</si>
  <si>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</si>
  <si>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</si>
  <si>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</si>
  <si>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</si>
  <si>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</si>
  <si>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</si>
  <si>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</si>
  <si>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</si>
  <si>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</si>
  <si>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</si>
  <si>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</si>
  <si>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</si>
  <si>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</si>
  <si>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</si>
  <si>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</si>
  <si>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</si>
  <si>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</si>
  <si>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</si>
  <si>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</si>
  <si>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</si>
  <si>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</si>
  <si>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</si>
  <si>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</si>
  <si>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</si>
  <si>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</si>
  <si>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</si>
  <si>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</si>
  <si>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</si>
  <si>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</si>
  <si>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</si>
  <si>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</si>
  <si>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</si>
  <si>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</si>
  <si>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</si>
  <si>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</si>
  <si>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FY23 Court Appearance: Total Hearings*</t>
  </si>
  <si>
    <t>FY23 Court Appearance: Final Hearings*</t>
  </si>
  <si>
    <t>Data from BI Inc. Participants Report, 02.11.2023</t>
  </si>
  <si>
    <t>Active ATD Participants and Average Length in Program, FY23,  as of 02/11/2023, by AOR and Technology</t>
  </si>
  <si>
    <t>Court Data from BI Inc. as of 1/31/2023</t>
  </si>
  <si>
    <t>Data from OBP Report, 02.12.2023</t>
  </si>
  <si>
    <t>These statistics are made available to the public pursuant to H.R. 1158 Sec. 218 - Department of Homeland Security Appropriations Act, 2020. ) *The information in this report is subject to change.</t>
  </si>
  <si>
    <t xml:space="preserve">ICE FACILITIES DATA, FY23 </t>
  </si>
  <si>
    <t>ICE Enforcement and Removal Operations Data, FY2023</t>
  </si>
  <si>
    <t>FY23 ADP: Detainee Classification Level</t>
  </si>
  <si>
    <t>FY23 ADP: Criminality</t>
  </si>
  <si>
    <t>FY23 ADP: ICE Threat Level</t>
  </si>
  <si>
    <t>FY23 ADP: Mandatory</t>
  </si>
  <si>
    <t>Source: ICE Integrated Decision Support (IIDS), 02/06/2023</t>
  </si>
  <si>
    <t>FY23 ALOS</t>
  </si>
  <si>
    <r>
      <t>SOUTH TEXAS FAMILY RESIDENTIAL CENTER</t>
    </r>
    <r>
      <rPr>
        <vertAlign val="superscript"/>
        <sz val="12"/>
        <color rgb="FF000000"/>
        <rFont val="Times New Roman"/>
        <family val="1"/>
      </rPr>
      <t>1</t>
    </r>
  </si>
  <si>
    <t>300 EL RANCHO WAY</t>
  </si>
  <si>
    <t>FRS Standards</t>
  </si>
  <si>
    <t>6/15/2022</t>
  </si>
  <si>
    <t>PBNDS 2011 - 2016 Revisions</t>
  </si>
  <si>
    <t>2/17/2022</t>
  </si>
  <si>
    <t>5/5/2022</t>
  </si>
  <si>
    <t>9/30/2021</t>
  </si>
  <si>
    <t>12/17/2021</t>
  </si>
  <si>
    <t>12/2/2021</t>
  </si>
  <si>
    <t>1/27/2022</t>
  </si>
  <si>
    <t>2/3/2022</t>
  </si>
  <si>
    <t>MOSHANNON VALLEY CORRECTIONAL</t>
  </si>
  <si>
    <t>555 GEO Drive</t>
  </si>
  <si>
    <t>PHILIPSBURG</t>
  </si>
  <si>
    <t>3/3/2022</t>
  </si>
  <si>
    <t>CENTRAL LOUISIANA ICE PROCESSING CENTER (CLIPC)</t>
  </si>
  <si>
    <t>9/23/2021</t>
  </si>
  <si>
    <t>HLG</t>
  </si>
  <si>
    <t>1/13/2022</t>
  </si>
  <si>
    <t>10/28/2021</t>
  </si>
  <si>
    <r>
      <t>KARNES COUNTY IMMIGRATION PROCESSING CENTER</t>
    </r>
    <r>
      <rPr>
        <vertAlign val="superscript"/>
        <sz val="12"/>
        <color rgb="FF000000"/>
        <rFont val="Times New Roman"/>
        <family val="1"/>
      </rPr>
      <t>2</t>
    </r>
  </si>
  <si>
    <t>409 FM 1144</t>
  </si>
  <si>
    <t>4/28/2022</t>
  </si>
  <si>
    <t>11/17/2021</t>
  </si>
  <si>
    <t>NDS 2019</t>
  </si>
  <si>
    <t>1/6/2022</t>
  </si>
  <si>
    <t>11/4/2021</t>
  </si>
  <si>
    <t>10/7/2021</t>
  </si>
  <si>
    <t>5/12/2022</t>
  </si>
  <si>
    <t>11/19/2021</t>
  </si>
  <si>
    <t>2/10/2022</t>
  </si>
  <si>
    <t>10/21/2021</t>
  </si>
  <si>
    <t>12/9/2021</t>
  </si>
  <si>
    <t>2/25/2022</t>
  </si>
  <si>
    <t>CCA, FLORENCE CORRECTIONAL CENTER</t>
  </si>
  <si>
    <t>1100 BOWLING ROAD</t>
  </si>
  <si>
    <t>8/25/2022</t>
  </si>
  <si>
    <t>FOLKSTON MAIN IPC</t>
  </si>
  <si>
    <t>3026 HWY 252 EAST</t>
  </si>
  <si>
    <t>7/28/2022</t>
  </si>
  <si>
    <t>3/10/2022</t>
  </si>
  <si>
    <t>T. DON HUTTO DETENTION CENTER</t>
  </si>
  <si>
    <t>3/31/2022</t>
  </si>
  <si>
    <t>JOE CORLEY PROCESSING CTR</t>
  </si>
  <si>
    <t>500 HILBIG RD</t>
  </si>
  <si>
    <t>4/21/2022</t>
  </si>
  <si>
    <t>8/18/2022</t>
  </si>
  <si>
    <t>5/26/2022</t>
  </si>
  <si>
    <t>3/17/2022</t>
  </si>
  <si>
    <t>GOLDEN STATE ANNEX</t>
  </si>
  <si>
    <t>611 FRONTAGE RD</t>
  </si>
  <si>
    <t>MCFARLAND</t>
  </si>
  <si>
    <t>6/3/2022</t>
  </si>
  <si>
    <t>DESERT VIEW</t>
  </si>
  <si>
    <t>10450 RANCHO ROAD</t>
  </si>
  <si>
    <t>11/5/2021</t>
  </si>
  <si>
    <t>4/14/2022</t>
  </si>
  <si>
    <t>7/14/2022</t>
  </si>
  <si>
    <t>6/23/2022</t>
  </si>
  <si>
    <t>4/7/2022</t>
  </si>
  <si>
    <t>5/19/2022</t>
  </si>
  <si>
    <t>7/22/2022</t>
  </si>
  <si>
    <t>8/4/2022</t>
  </si>
  <si>
    <t>11/10/2022</t>
  </si>
  <si>
    <t>6/16/2022</t>
  </si>
  <si>
    <t>Meets Standards</t>
  </si>
  <si>
    <t>12/16/2021</t>
  </si>
  <si>
    <t>7/29/2021</t>
  </si>
  <si>
    <t>11/3/2021</t>
  </si>
  <si>
    <t>11/18/2021</t>
  </si>
  <si>
    <t>12/10/2021</t>
  </si>
  <si>
    <t>PICKENS COUNTY DET CTR</t>
  </si>
  <si>
    <t>188 CEMETERY ST</t>
  </si>
  <si>
    <t>CARROLLTON</t>
  </si>
  <si>
    <t>12/13/2021</t>
  </si>
  <si>
    <t>11/16/2021</t>
  </si>
  <si>
    <t>12/30/2021</t>
  </si>
  <si>
    <t>11/8/2021</t>
  </si>
  <si>
    <t>3/24/2021</t>
  </si>
  <si>
    <t>750 SOUTH 5300 WEST</t>
  </si>
  <si>
    <t>HANCOCK CO PUB SFTY CPLX</t>
  </si>
  <si>
    <t>8450 HIGHWAY 90</t>
  </si>
  <si>
    <t>BAY ST. LOUIS</t>
  </si>
  <si>
    <t>12/28/2021</t>
  </si>
  <si>
    <t>ELMORE COUNTY JAIL</t>
  </si>
  <si>
    <t>2255 E. 8TH NORTH</t>
  </si>
  <si>
    <t>MOUNTAIN HOME</t>
  </si>
  <si>
    <t>12/8/2021</t>
  </si>
  <si>
    <t>NORTHWEST STATE CORRECTIONAL CENTER</t>
  </si>
  <si>
    <t>3649 LOWER NEWTON ROAD</t>
  </si>
  <si>
    <t>SWANTON</t>
  </si>
  <si>
    <t>VT</t>
  </si>
  <si>
    <t>9/5/2018</t>
  </si>
  <si>
    <t>3/12/2021</t>
  </si>
  <si>
    <t>12/31/2021</t>
  </si>
  <si>
    <t>CUMBERLAND COUNTY JAIL</t>
  </si>
  <si>
    <t>50 COUNTY WAY</t>
  </si>
  <si>
    <t>PORTLAND</t>
  </si>
  <si>
    <t>ME</t>
  </si>
  <si>
    <t>12/17/2020</t>
  </si>
  <si>
    <t>CLINTON COUNTY JAIL</t>
  </si>
  <si>
    <t>25 MCCARTHY DRIVE</t>
  </si>
  <si>
    <t>PLATTSBURGH</t>
  </si>
  <si>
    <t>12/20/2021</t>
  </si>
  <si>
    <t>1/19/2022</t>
  </si>
  <si>
    <t>12/7/2021</t>
  </si>
  <si>
    <t>3855 SOUTH JOHN YOUNG PARKWAY</t>
  </si>
  <si>
    <t>ORLANDO</t>
  </si>
  <si>
    <t>1/4/2023</t>
  </si>
  <si>
    <t>11/30/2021</t>
  </si>
  <si>
    <t>7/15/2021</t>
  </si>
  <si>
    <t>11/15/2021</t>
  </si>
  <si>
    <t>11/29/2021</t>
  </si>
  <si>
    <t>RANDALL COUNTY JAIL</t>
  </si>
  <si>
    <t>9100 SOUTH GEORGIA STREET</t>
  </si>
  <si>
    <t>AMARILLO</t>
  </si>
  <si>
    <t>10/31/2021</t>
  </si>
  <si>
    <t>MCCLELLAN COUNTY JAIL</t>
  </si>
  <si>
    <t>501 WASHINGTON AVENUE</t>
  </si>
  <si>
    <t>WACO</t>
  </si>
  <si>
    <t>2/5/2009</t>
  </si>
  <si>
    <t>BURNET COUNTY JAIL</t>
  </si>
  <si>
    <t>JAIL ADMINISTRATOR</t>
  </si>
  <si>
    <t>BURNET</t>
  </si>
  <si>
    <t>11/22/2021</t>
  </si>
  <si>
    <t>12/31/2022</t>
  </si>
  <si>
    <t>CASCADE COUNTY JAIL (MONTANA)</t>
  </si>
  <si>
    <t>3800 ULM NORTH FRONTAGE ROAD</t>
  </si>
  <si>
    <t>GREAT FALLS</t>
  </si>
  <si>
    <t>MT</t>
  </si>
  <si>
    <t>LEVY COUNTY JAIL</t>
  </si>
  <si>
    <t>9150 NE 80TH AVE</t>
  </si>
  <si>
    <t>BRONSON</t>
  </si>
  <si>
    <t>GRAYSON COUNTY JAIL</t>
  </si>
  <si>
    <t>320 SHAW STATION ROAD</t>
  </si>
  <si>
    <t>LEITCHFIELD</t>
  </si>
  <si>
    <t>FINNEY COUNTY JAIL</t>
  </si>
  <si>
    <t>304 N. 9TH STREET</t>
  </si>
  <si>
    <t>GARDEN CITY</t>
  </si>
  <si>
    <t>2/11/2022</t>
  </si>
  <si>
    <t>1/12/2022</t>
  </si>
  <si>
    <t>WESTERN VIRGINIA REGIONAL JAIL</t>
  </si>
  <si>
    <t>5885 W RIVER RD</t>
  </si>
  <si>
    <t>SALEM</t>
  </si>
  <si>
    <t>SOUTH BAY DETENT FACILITY</t>
  </si>
  <si>
    <t>500 3RD AVENUE</t>
  </si>
  <si>
    <t>CHULA VISTA</t>
  </si>
  <si>
    <t>8/19/2021</t>
  </si>
  <si>
    <t>[1] (STFRCTX) SOUTH TEXAS FAMILY RESIDENTIAL CENTER houses single adults and no longer house family units as of 12/11/21.</t>
  </si>
  <si>
    <t>[2] (KRNRCTX) KARNES COUNTY IMMIGRATION PROCESSING CENTER houses single adults and no longer house family units as of 11/10/21.</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</si>
  <si>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</si>
  <si>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</si>
  <si>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1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</si>
  <si>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</si>
  <si>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</si>
  <si>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</si>
  <si>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</si>
  <si>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</si>
  <si>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</si>
  <si>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</si>
  <si>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</si>
  <si>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</si>
  <si>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Grand Total</t>
  </si>
  <si>
    <t>* Data represents 287 unique detainees. Some detainees have multiple placements within FY22 Q1 (313 total placements).</t>
  </si>
  <si>
    <t>Fiscal Year (FY)  2022 Quarter 2 Data</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</si>
  <si>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</si>
  <si>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</si>
  <si>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</si>
  <si>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</si>
  <si>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</si>
  <si>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</si>
  <si>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</si>
  <si>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</si>
  <si>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</si>
  <si>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</si>
  <si>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</si>
  <si>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</si>
  <si>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Transgender* Detainee Population FY 2023 YTD:  as of 2/13/2023</t>
  </si>
  <si>
    <t>FY 2023 YTD</t>
  </si>
  <si>
    <t>County</t>
  </si>
  <si>
    <t xml:space="preserve">Total Book-Ins </t>
  </si>
  <si>
    <t>Currently Detained Total</t>
  </si>
  <si>
    <t>Currently Detained with Final Order</t>
  </si>
  <si>
    <t>Currently Detained without Final Order</t>
  </si>
  <si>
    <t>Currently Detained Location/Area of Responsibility Total</t>
  </si>
  <si>
    <t>Houston Area of Responsibility</t>
  </si>
  <si>
    <t>Miami Area of Responsibility</t>
  </si>
  <si>
    <t>New Orleans Area of Responsibility</t>
  </si>
  <si>
    <t>Seattle Area of Responsibility</t>
  </si>
  <si>
    <t>San Francisco Area of Responsibility</t>
  </si>
  <si>
    <t>Buffalo Area of Responsibility</t>
  </si>
  <si>
    <t>Denver Area of Responsibility</t>
  </si>
  <si>
    <t>Philadelphia Area of Responsibility</t>
  </si>
  <si>
    <t xml:space="preserve">* Data are based on an individuals self-identification as transgender and are subject to change daily, depending on the number of individuals booked in and out of ICE custody. </t>
  </si>
  <si>
    <t>*ODO inspections are conducted on a semi-annual basis.</t>
  </si>
  <si>
    <t>*Please note that the ICE inspection process has recently changed and we are working on processes to import inspection data as it is housed in a different system. The inspections portion of this report will be revised accordingly in future postings.</t>
  </si>
  <si>
    <t>ODO</t>
  </si>
  <si>
    <t>PBNDS 2011 - 2013 Errata</t>
  </si>
  <si>
    <t>PBNDS 2011 - 2016 Revised</t>
  </si>
  <si>
    <t>FRS</t>
  </si>
  <si>
    <t>Good</t>
  </si>
  <si>
    <t>Failure</t>
  </si>
  <si>
    <t>NDS 2000</t>
  </si>
  <si>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</si>
  <si>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</si>
  <si>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</si>
  <si>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</si>
  <si>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</si>
  <si>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</si>
  <si>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</si>
  <si>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</si>
  <si>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ODO Inspection End Date</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</si>
  <si>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</si>
  <si>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</si>
  <si>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</si>
  <si>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</si>
  <si>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</si>
  <si>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</si>
  <si>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</si>
  <si>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</si>
  <si>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</si>
  <si>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</si>
  <si>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</si>
  <si>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</si>
  <si>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</si>
  <si>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</si>
  <si>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</si>
  <si>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</si>
  <si>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</si>
  <si>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</si>
  <si>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</si>
  <si>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</si>
  <si>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</si>
  <si>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</si>
  <si>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</si>
  <si>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</si>
  <si>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</si>
  <si>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</si>
  <si>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</si>
  <si>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</si>
  <si>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</si>
  <si>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</si>
  <si>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</si>
  <si>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</si>
  <si>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</si>
  <si>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</si>
  <si>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</si>
  <si>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</si>
  <si>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</si>
  <si>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</si>
  <si>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</si>
  <si>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</si>
  <si>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</si>
  <si>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</si>
  <si>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</si>
  <si>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</si>
  <si>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</si>
  <si>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</si>
  <si>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</si>
  <si>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</si>
  <si>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</si>
  <si>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</si>
  <si>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</si>
  <si>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</si>
  <si>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</si>
  <si>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</si>
  <si>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</si>
  <si>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</si>
  <si>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</si>
  <si>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</si>
  <si>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</si>
  <si>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</si>
  <si>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</si>
  <si>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</si>
  <si>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</si>
  <si>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</si>
  <si>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</si>
  <si>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</si>
  <si>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</si>
  <si>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</si>
  <si>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</si>
  <si>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</si>
  <si>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</si>
  <si>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</si>
  <si>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</si>
  <si>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</si>
  <si>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</si>
  <si>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</si>
  <si>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</si>
  <si>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</si>
  <si>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</si>
  <si>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</si>
  <si>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</si>
  <si>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</si>
  <si>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</si>
  <si>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</si>
  <si>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</si>
  <si>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</si>
  <si>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</si>
  <si>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</si>
  <si>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</si>
  <si>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</si>
  <si>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</si>
  <si>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</si>
  <si>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</si>
  <si>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</si>
  <si>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</si>
  <si>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</si>
  <si>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</si>
  <si>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</si>
  <si>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Citizens, Parents of United States Citizens and Temporary Protective Status Countries tables for the End of Fiscal Year 2022 and will remain historic and static. The  United States Armed Forces Noncitizen data will continue to be updated to capture the most accurate data possible. ERO, OPLA, and the DHS IMMVI unit are currently working in conjunction to verify past and current Veterans in the database on a continuous basis. </t>
  </si>
  <si>
    <t>United States Armed Forces Noncitizen Arrests FY2018 - YTD2022</t>
  </si>
  <si>
    <t>Arrests</t>
  </si>
  <si>
    <t>FY2018</t>
  </si>
  <si>
    <t>FY2019</t>
  </si>
  <si>
    <t>FY2020</t>
  </si>
  <si>
    <t xml:space="preserve">FY2022 </t>
  </si>
  <si>
    <t>United States Armed Forces Noncitizen Bookins FY2018 - YTD2022</t>
  </si>
  <si>
    <t>Bookins</t>
  </si>
  <si>
    <t>United States Armed Forces Noncitizen Removals FY2018 - YTD2022</t>
  </si>
  <si>
    <t>United States Citizen Arrests FY2018 - FY2022</t>
  </si>
  <si>
    <t>United States Citizens Bookins FY2018 - FY2022</t>
  </si>
  <si>
    <t>United States Citizens Removals FY2018 - FY2022</t>
  </si>
  <si>
    <t>Parents of USC Arrests FY2018 - FY2022</t>
  </si>
  <si>
    <t>Parents of USC Bookins FY2018 - FY2022</t>
  </si>
  <si>
    <t>Parents of USC Removals FY2018 - FY2022</t>
  </si>
  <si>
    <t>Temporary Protected Status Countries Arrests FY2018 - FY2022</t>
  </si>
  <si>
    <t>Citizenship Country</t>
  </si>
  <si>
    <t>Afghanistan</t>
  </si>
  <si>
    <t>Burma (Myanmar)</t>
  </si>
  <si>
    <t>Cameroon</t>
  </si>
  <si>
    <t>El Salvador</t>
  </si>
  <si>
    <t>Haiti</t>
  </si>
  <si>
    <t>Honduras</t>
  </si>
  <si>
    <t>Nepal</t>
  </si>
  <si>
    <t>Nicaragua</t>
  </si>
  <si>
    <t>Somalia</t>
  </si>
  <si>
    <t>South Sudan</t>
  </si>
  <si>
    <t>Sudan</t>
  </si>
  <si>
    <t>Syria</t>
  </si>
  <si>
    <t>Ukraine</t>
  </si>
  <si>
    <t>Venezuela</t>
  </si>
  <si>
    <t>Yemen</t>
  </si>
  <si>
    <t>Temporary Protected Status Countries Bookins FY2018 - FY2022</t>
  </si>
  <si>
    <t>Temporary Protected Status Countries Removals FY2018 - FY2022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</si>
  <si>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</si>
  <si>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</si>
  <si>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02/11/2023 (IIDS v.2.0 run date 02/13/2023; EID as of 02/11/2023).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</si>
  <si>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</si>
  <si>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</si>
  <si>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</si>
  <si>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</si>
  <si>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02/11/2023 (IIDS v.2.0 run date 02/13/2023; EID as of 02/11/2023).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</si>
  <si>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</si>
  <si>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</si>
  <si>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</si>
  <si>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02/11/2023 (IIDS v.2.0 run date 02/13/2023; EID as of 02/11/2023).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</si>
  <si>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</si>
  <si>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</si>
  <si>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02/12/2023 (IIDS v.2.0 run date 02/13/2023; EID as of 02/12/2023).</t>
  </si>
  <si>
    <t>Processing dispositions of Other may include, but are not limited to, Non Citizens processed under Administrative Removal, Visa Waiver Program Removal, Stowaway or Crewmember.</t>
  </si>
  <si>
    <t>FY2023 ICE Initial Book-Ins</t>
  </si>
  <si>
    <t>FY2023 ICE Book-ins data is updated through 02/11/2023 (IIDS v.2.0 run date 02/13/2023; EID as of 02/11/2023).</t>
  </si>
  <si>
    <t>USCIS Average Time from USCIS Fear Decision Service Date to ICE Release (In Days) &amp; Non-Citizens with USCIS-Established Fear Decisions in an ICE Detention Facility</t>
  </si>
  <si>
    <t>Non Citizens Currently in ICE Detention Facilities data are a snapshot as of 02/11/2023 (IIDS v.2.0 run date 02/13/2023; EID as of 02/11/2023).</t>
  </si>
  <si>
    <t>USCIS provided data containing APSO (Asylum Pre Screening Officer) cases clocked during FY2020 - FY2023. Data were received on 02/13/2023.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</si>
  <si>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</si>
  <si>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</si>
  <si>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184,660 records in the USCIS provided data, the breakdown of the fear screening determinations is as follows; 88,312 positive fear screening determinations, 48,858 negative fear screening determinations and 47,490 without an identified determination. Of the 88,312 with positive fear screening determinations; 66,484 have Persecution Claim Established and 21,828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</si>
  <si>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</si>
  <si>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184,660 unique fear determinations and 6,600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</si>
  <si>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</si>
  <si>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</si>
  <si>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</si>
  <si>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</si>
  <si>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</si>
  <si>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</si>
  <si>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02/15/2023 (IIDS v.2.0 run date 02/16/2023; EID as of 02/15/2023).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</si>
  <si>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</si>
  <si>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</si>
  <si>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12/01/2021 - 02/13/2023 . Data were received on 02/16/2023.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</si>
  <si>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</si>
  <si>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</si>
  <si>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</si>
  <si>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</si>
  <si>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02/15/2023 (IIDS v.2.0 run date 02/16/2023; EID as of 02/15/2023).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</si>
  <si>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</si>
  <si>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</si>
  <si>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</si>
  <si>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</si>
  <si>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</si>
  <si>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</si>
  <si>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FY2018 - 2022 ICE Arrests data are updated through 09/30/2022 (IIDS v.2.0 run date 10/11/2022; EID as of 10/10/2022).</t>
  </si>
  <si>
    <t>FY2018 - 2022 ICE Detention data are updated through 09/30/2022 (IIDS v.2.0 run date 10/11/2022; EID as of 10/10/2022).</t>
  </si>
  <si>
    <t>FY2018 - 2022 ICE Removals data are updated through 09/30/2022 (IIDS v.2.0 run date 10/11/2022; EID as of 10/10/2022).</t>
  </si>
  <si>
    <t>For United States Citizens tables:</t>
  </si>
  <si>
    <t>FY2018 - 2022 ICE Arrests data are updated through 09/30/2022 (IIDS v.2.0 run date 10/05/2022; EID as of 10/04/2022).</t>
  </si>
  <si>
    <t>FY2018 - 2022 ICE Detention data are updated through 09/30/2022 (IIDS v.2.0 run date 10/05/2022; EID as of 10/04/2022).</t>
  </si>
  <si>
    <t>FY2018 - 2022  ICE Removals data are updated through 09/30/2022 (IIDS v.2.0 run date 10/05/2022; EID as of 10/04/2022).</t>
  </si>
  <si>
    <t>For Parents of United States Citizens tables:</t>
  </si>
  <si>
    <t>FY2018 - 2022 ICE Removals data are updated through 09/30/2022 (IIDS v.2.0 run date10/05/2022; EID as of 10/04/2022).</t>
  </si>
  <si>
    <t>For Temporary Protected Status Countries tables:</t>
  </si>
  <si>
    <t>FY2022 ICE Arrests data are updated through 09/30/2022 (IIDS v.2.0 run date10/05/2022; EID as of 10/04/2022).</t>
  </si>
  <si>
    <t>FY2022 ICE Detention data are updated through 09/30/2022 (IIDS v.2.0 run date10/05/2022; EID as of 10/04/2022).</t>
  </si>
  <si>
    <t>FY2022 ICE Removals data are updated through 09/30/2022 (IIDS v.2.0 run date10/05/2022; EID as of 10/04/2022).</t>
  </si>
  <si>
    <t xml:space="preserve">FY2018- 2021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</si>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</sst>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1" formatCode="0.0"/>
    <numFmt numFmtId="172" formatCode="_(* #,##0.0_);_(* \(#,##0.0\);_(* &quot;-&quot;?_);_(@_)"/>
    <numFmt numFmtId="173" formatCode="#,##0.0_);\(#,##0.0\)"/>
    <numFmt numFmtId="174" formatCode="mmm\-yyyy"/>
    <numFmt numFmtId="175" formatCode="_(* #,##0_);_(* \(#,##0\);_(* &quot;-&quot;?_);_(@_)"/>
  </numFmts>
  <fonts count="50"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vertAlign val="superscript"/>
      <sz val="12"/>
      <color rgb="FF000000"/>
      <name val="Times New Roman"/>
      <family val="1"/>
    </font>
    <font>
      <sz val="10"/>
      <color indexed="8"/>
      <name val="Arial"/>
      <family val="2"/>
    </font>
    <font>
      <b/>
      <sz val="11"/>
      <color rgb="FF000000"/>
      <name val="Calibri"/>
      <family val="2"/>
      <scheme val="minor"/>
    </font>
    <font>
      <sz val="11"/>
      <color rgb="FF000000"/>
      <name val="Calibri"/>
      <family val="2"/>
      <scheme val="minor"/>
    </font>
    <font>
      <i/>
      <sz val="11"/>
      <color theme="1"/>
      <name val="Calibri"/>
      <family val="2"/>
      <scheme val="minor"/>
    </font>
    <font>
      <sz val="11"/>
      <name val="Calibri"/>
      <family val="2"/>
      <scheme val="minor"/>
    </font>
    <font>
      <sz val="12"/>
      <color rgb="FFFF0000"/>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10" fillId="0" borderId="0"/>
    <xf numFmtId="9" fontId="1" fillId="0" borderId="0" applyFont="0" applyFill="0" applyBorder="0" applyAlignment="0" applyProtection="0"/>
    <xf numFmtId="0" fontId="31" fillId="0" borderId="0"/>
    <xf numFmtId="44" fontId="1" fillId="0" borderId="0" applyFont="0" applyFill="0" applyBorder="0" applyAlignment="0" applyProtection="0"/>
  </cellStyleXfs>
  <cellXfs count="437">
    <xf numFmtId="0" fontId="0" fillId="0" borderId="0" xfId="0"/>
    <xf numFmtId="0" fontId="0" fillId="0" borderId="0" xfId="0" applyBorder="1"/>
    <xf numFmtId="0" fontId="0" fillId="0" borderId="0" xfId="0" applyAlignment="1"/>
    <xf numFmtId="0" fontId="0" fillId="0" borderId="0" xfId="0" applyAlignment="1">
      <alignment horizontal="left" vertical="top"/>
    </xf>
    <xf numFmtId="0" fontId="4" fillId="0" borderId="0" xfId="4" applyFont="1" applyAlignment="1">
      <alignment horizontal="left" vertical="center"/>
    </xf>
    <xf numFmtId="0" fontId="12" fillId="0" borderId="1" xfId="0" applyFont="1" applyBorder="1" applyAlignment="1">
      <alignment vertical="center"/>
    </xf>
    <xf numFmtId="3" fontId="12" fillId="0" borderId="1" xfId="0" applyNumberFormat="1" applyFont="1" applyBorder="1" applyAlignment="1">
      <alignment horizontal="right" vertical="center"/>
    </xf>
    <xf numFmtId="3" fontId="6" fillId="0" borderId="1" xfId="0" applyNumberFormat="1" applyFont="1" applyBorder="1" applyAlignment="1">
      <alignment horizontal="right" vertical="center"/>
    </xf>
    <xf numFmtId="165" fontId="12" fillId="0" borderId="1" xfId="0" applyNumberFormat="1" applyFont="1" applyBorder="1" applyAlignment="1">
      <alignment vertical="center"/>
    </xf>
    <xf numFmtId="0" fontId="6" fillId="0" borderId="1" xfId="0" applyFont="1" applyBorder="1" applyAlignment="1">
      <alignment horizontal="left" vertical="center"/>
    </xf>
    <xf numFmtId="0" fontId="5" fillId="6" borderId="0" xfId="3" applyFont="1" applyFill="1" applyAlignment="1">
      <alignment vertical="center" wrapText="1"/>
    </xf>
    <xf numFmtId="0" fontId="5" fillId="6" borderId="0" xfId="3" applyFont="1" applyFill="1" applyBorder="1" applyAlignment="1">
      <alignment vertical="center" wrapText="1"/>
    </xf>
    <xf numFmtId="0" fontId="14" fillId="0" borderId="1" xfId="0" applyFont="1" applyBorder="1" applyAlignment="1">
      <alignment vertical="center"/>
    </xf>
    <xf numFmtId="0" fontId="13" fillId="7" borderId="1" xfId="0" applyFont="1" applyFill="1" applyBorder="1" applyAlignment="1">
      <alignment vertical="center"/>
    </xf>
    <xf numFmtId="3" fontId="14" fillId="0" borderId="1" xfId="0" applyNumberFormat="1" applyFont="1" applyBorder="1" applyAlignment="1">
      <alignment vertical="center"/>
    </xf>
    <xf numFmtId="3" fontId="13" fillId="7" borderId="1" xfId="0" applyNumberFormat="1" applyFont="1" applyFill="1" applyBorder="1" applyAlignment="1">
      <alignment vertical="center"/>
    </xf>
    <xf numFmtId="0" fontId="20" fillId="6" borderId="9" xfId="3" applyFont="1" applyFill="1" applyBorder="1" applyAlignment="1">
      <alignment vertical="center" wrapText="1"/>
    </xf>
    <xf numFmtId="0" fontId="25" fillId="6" borderId="6" xfId="3" applyFont="1" applyFill="1" applyBorder="1" applyAlignment="1">
      <alignment vertical="center" wrapText="1"/>
    </xf>
    <xf numFmtId="0" fontId="24" fillId="5" borderId="0" xfId="2" applyFont="1" applyFill="1" applyAlignment="1">
      <alignment vertical="top"/>
    </xf>
    <xf numFmtId="0" fontId="5" fillId="2" borderId="0" xfId="3" applyFont="1" applyFill="1" applyBorder="1" applyAlignment="1">
      <alignment vertical="center" wrapText="1"/>
    </xf>
    <xf numFmtId="0" fontId="8" fillId="3" borderId="10" xfId="0" applyFont="1" applyFill="1" applyBorder="1" applyAlignment="1">
      <alignment horizontal="left" vertical="top" wrapText="1"/>
    </xf>
    <xf numFmtId="0" fontId="8" fillId="3" borderId="11" xfId="0" applyFont="1" applyFill="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30" fillId="2" borderId="12" xfId="0" applyNumberFormat="1" applyFont="1" applyFill="1" applyBorder="1" applyAlignment="1">
      <alignment vertical="top" wrapText="1"/>
    </xf>
    <xf numFmtId="49" fontId="30" fillId="0" borderId="12" xfId="0" applyNumberFormat="1" applyFont="1" applyBorder="1" applyAlignment="1">
      <alignment vertical="top" wrapText="1"/>
    </xf>
    <xf numFmtId="0" fontId="15" fillId="8" borderId="1" xfId="0" applyFont="1" applyFill="1" applyBorder="1" applyAlignment="1">
      <alignment horizontal="left" vertical="top"/>
    </xf>
    <xf numFmtId="0" fontId="23" fillId="2" borderId="0" xfId="0" applyFont="1" applyFill="1" applyBorder="1" applyAlignment="1">
      <alignment horizontal="left" vertical="center" wrapText="1"/>
    </xf>
    <xf numFmtId="168" fontId="14" fillId="0" borderId="1" xfId="7" applyNumberFormat="1" applyFont="1" applyBorder="1" applyAlignment="1">
      <alignment vertical="center"/>
    </xf>
    <xf numFmtId="168" fontId="13" fillId="7" borderId="1" xfId="7" applyNumberFormat="1" applyFont="1" applyFill="1" applyBorder="1" applyAlignment="1">
      <alignment vertical="center"/>
    </xf>
    <xf numFmtId="0" fontId="22" fillId="2" borderId="0" xfId="0" applyFont="1" applyFill="1" applyBorder="1" applyAlignment="1">
      <alignment horizontal="left" vertical="center" wrapText="1"/>
    </xf>
    <xf numFmtId="0" fontId="24" fillId="5" borderId="0" xfId="2" applyFont="1" applyFill="1" applyAlignment="1">
      <alignment horizontal="left" vertical="top"/>
    </xf>
    <xf numFmtId="0" fontId="24" fillId="5" borderId="0" xfId="2" applyFont="1" applyFill="1" applyBorder="1" applyAlignment="1">
      <alignment horizontal="left" vertical="top"/>
    </xf>
    <xf numFmtId="0" fontId="21" fillId="6" borderId="0" xfId="3" applyFont="1" applyFill="1" applyBorder="1" applyAlignment="1">
      <alignment vertical="center" wrapText="1"/>
    </xf>
    <xf numFmtId="0" fontId="0" fillId="0" borderId="0" xfId="0" applyAlignment="1">
      <alignment horizontal="left"/>
    </xf>
    <xf numFmtId="0" fontId="27" fillId="3" borderId="16" xfId="0" applyFont="1" applyFill="1" applyBorder="1" applyAlignment="1">
      <alignment horizontal="center" vertical="center" wrapText="1"/>
    </xf>
    <xf numFmtId="0" fontId="28" fillId="4" borderId="16" xfId="0" applyFont="1" applyFill="1" applyBorder="1"/>
    <xf numFmtId="41" fontId="29" fillId="4" borderId="16" xfId="0" applyNumberFormat="1" applyFont="1" applyFill="1" applyBorder="1" applyAlignment="1">
      <alignment horizontal="center"/>
    </xf>
    <xf numFmtId="166" fontId="29" fillId="4" borderId="16" xfId="0" applyNumberFormat="1" applyFont="1" applyFill="1" applyBorder="1" applyAlignment="1">
      <alignment horizontal="center"/>
    </xf>
    <xf numFmtId="0" fontId="6" fillId="0" borderId="16" xfId="0" applyFont="1" applyBorder="1" applyAlignment="1">
      <alignment horizontal="left" indent="1"/>
    </xf>
    <xf numFmtId="3" fontId="6" fillId="0" borderId="16" xfId="0" applyNumberFormat="1" applyFont="1" applyBorder="1"/>
    <xf numFmtId="167" fontId="6" fillId="0" borderId="16" xfId="0" applyNumberFormat="1" applyFont="1" applyBorder="1"/>
    <xf numFmtId="0" fontId="28" fillId="9" borderId="16" xfId="0" applyFont="1" applyFill="1" applyBorder="1" applyAlignment="1">
      <alignment vertical="center"/>
    </xf>
    <xf numFmtId="3" fontId="28" fillId="9" borderId="16" xfId="0" applyNumberFormat="1" applyFont="1" applyFill="1" applyBorder="1" applyAlignment="1">
      <alignment vertical="center"/>
    </xf>
    <xf numFmtId="167" fontId="28" fillId="9" borderId="16" xfId="0" applyNumberFormat="1" applyFont="1" applyFill="1" applyBorder="1" applyAlignment="1">
      <alignment vertical="center"/>
    </xf>
    <xf numFmtId="169" fontId="0" fillId="0" borderId="1" xfId="5" applyNumberFormat="1" applyFont="1" applyBorder="1" applyAlignment="1">
      <alignment horizontal="right"/>
    </xf>
    <xf numFmtId="0" fontId="22" fillId="2" borderId="0" xfId="0" applyFont="1" applyFill="1" applyBorder="1" applyAlignment="1">
      <alignment horizontal="left" vertical="center" wrapText="1"/>
    </xf>
    <xf numFmtId="0" fontId="32" fillId="8" borderId="1" xfId="0" applyFont="1" applyFill="1" applyBorder="1" applyAlignment="1">
      <alignment horizontal="left"/>
    </xf>
    <xf numFmtId="0" fontId="0" fillId="0" borderId="1" xfId="0" applyBorder="1" applyAlignment="1">
      <alignment horizontal="left"/>
    </xf>
    <xf numFmtId="0" fontId="0" fillId="0" borderId="1" xfId="0" applyFont="1" applyBorder="1" applyAlignment="1">
      <alignment horizontal="left"/>
    </xf>
    <xf numFmtId="0" fontId="0" fillId="0" borderId="0" xfId="0" applyBorder="1" applyAlignment="1"/>
    <xf numFmtId="2" fontId="0" fillId="0" borderId="0" xfId="0" applyNumberFormat="1" applyBorder="1" applyAlignment="1"/>
    <xf numFmtId="3" fontId="0" fillId="0" borderId="1" xfId="0" applyNumberFormat="1" applyBorder="1"/>
    <xf numFmtId="3" fontId="0" fillId="0" borderId="1" xfId="0" applyNumberFormat="1" applyBorder="1" applyAlignment="1"/>
    <xf numFmtId="168" fontId="0" fillId="0" borderId="1" xfId="0" applyNumberFormat="1" applyBorder="1"/>
    <xf numFmtId="0" fontId="24" fillId="5" borderId="0" xfId="2" applyFont="1" applyFill="1" applyAlignment="1">
      <alignment horizontal="left" vertical="top"/>
    </xf>
    <xf numFmtId="0" fontId="0" fillId="0" borderId="1" xfId="0" applyFont="1" applyFill="1" applyBorder="1" applyAlignment="1">
      <alignment horizontal="left"/>
    </xf>
    <xf numFmtId="169" fontId="1" fillId="0" borderId="1" xfId="5" applyNumberFormat="1" applyFont="1" applyFill="1" applyBorder="1" applyAlignment="1">
      <alignment horizontal="right"/>
    </xf>
    <xf numFmtId="0" fontId="34" fillId="0" borderId="0" xfId="0" applyFont="1" applyBorder="1" applyAlignment="1">
      <alignment horizontal="left"/>
    </xf>
    <xf numFmtId="164" fontId="5" fillId="6" borderId="0" xfId="1" applyNumberFormat="1" applyFont="1" applyFill="1" applyBorder="1" applyAlignment="1">
      <alignment vertical="center" wrapText="1"/>
    </xf>
    <xf numFmtId="164" fontId="32"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3" fillId="7" borderId="1" xfId="1" applyNumberFormat="1" applyFont="1" applyFill="1" applyBorder="1" applyAlignment="1">
      <alignment vertical="center"/>
    </xf>
    <xf numFmtId="164" fontId="34" fillId="0" borderId="0" xfId="1" applyNumberFormat="1" applyFont="1" applyBorder="1" applyAlignment="1">
      <alignment horizontal="left"/>
    </xf>
    <xf numFmtId="164" fontId="0" fillId="0" borderId="0" xfId="1" applyNumberFormat="1" applyFont="1" applyAlignment="1">
      <alignment horizontal="left"/>
    </xf>
    <xf numFmtId="164" fontId="32" fillId="8" borderId="1" xfId="1" applyNumberFormat="1" applyFont="1" applyFill="1" applyBorder="1" applyAlignment="1">
      <alignment horizontal="right"/>
    </xf>
    <xf numFmtId="164" fontId="22"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32" fillId="8" borderId="1" xfId="5" applyNumberFormat="1" applyFont="1" applyFill="1" applyBorder="1" applyAlignment="1">
      <alignment horizontal="left"/>
    </xf>
    <xf numFmtId="169" fontId="13" fillId="7" borderId="1" xfId="5" applyNumberFormat="1" applyFont="1" applyFill="1" applyBorder="1" applyAlignment="1">
      <alignment vertical="center"/>
    </xf>
    <xf numFmtId="169" fontId="34" fillId="0" borderId="0" xfId="5" applyNumberFormat="1" applyFont="1" applyBorder="1" applyAlignment="1">
      <alignment horizontal="left"/>
    </xf>
    <xf numFmtId="169" fontId="0" fillId="0" borderId="0" xfId="5" applyNumberFormat="1" applyFont="1" applyAlignment="1">
      <alignment horizontal="left"/>
    </xf>
    <xf numFmtId="169" fontId="32"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16"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0" fontId="24" fillId="5" borderId="0" xfId="2" applyFont="1" applyFill="1" applyAlignment="1">
      <alignment horizontal="left" vertical="top"/>
    </xf>
    <xf numFmtId="0" fontId="5" fillId="2" borderId="0" xfId="3" applyFont="1" applyFill="1" applyAlignment="1">
      <alignment vertical="center" wrapText="1"/>
    </xf>
    <xf numFmtId="1" fontId="5" fillId="6" borderId="0" xfId="3" applyNumberFormat="1" applyFont="1" applyFill="1" applyAlignment="1">
      <alignment vertical="center" wrapText="1"/>
    </xf>
    <xf numFmtId="14" fontId="5" fillId="6" borderId="0" xfId="3" applyNumberFormat="1" applyFont="1" applyFill="1" applyAlignment="1">
      <alignment vertical="center" wrapText="1"/>
    </xf>
    <xf numFmtId="0" fontId="18" fillId="3" borderId="1" xfId="4" applyFont="1" applyFill="1" applyBorder="1" applyAlignment="1">
      <alignment vertical="top" wrapText="1"/>
    </xf>
    <xf numFmtId="0" fontId="7" fillId="3" borderId="1" xfId="4" applyFont="1" applyFill="1" applyBorder="1" applyAlignment="1">
      <alignment vertical="top" wrapText="1"/>
    </xf>
    <xf numFmtId="3" fontId="7" fillId="3" borderId="1" xfId="1" applyNumberFormat="1" applyFont="1" applyFill="1" applyBorder="1" applyAlignment="1">
      <alignment vertical="top" wrapText="1"/>
    </xf>
    <xf numFmtId="0" fontId="19" fillId="3" borderId="6" xfId="4" applyFont="1" applyFill="1" applyBorder="1" applyAlignment="1">
      <alignment horizontal="left" vertical="top" wrapText="1"/>
    </xf>
    <xf numFmtId="0" fontId="7" fillId="3" borderId="6" xfId="4" applyFont="1" applyFill="1" applyBorder="1" applyAlignment="1">
      <alignment horizontal="left" vertical="top" wrapText="1"/>
    </xf>
    <xf numFmtId="0" fontId="7" fillId="3" borderId="6" xfId="4" applyFont="1" applyFill="1" applyBorder="1" applyAlignment="1">
      <alignment vertical="top" wrapText="1"/>
    </xf>
    <xf numFmtId="3" fontId="7" fillId="3" borderId="6" xfId="1" applyNumberFormat="1" applyFont="1" applyFill="1" applyBorder="1" applyAlignment="1">
      <alignment horizontal="left" vertical="top" wrapText="1"/>
    </xf>
    <xf numFmtId="3" fontId="7" fillId="3" borderId="6" xfId="1" applyNumberFormat="1" applyFont="1" applyFill="1" applyBorder="1" applyAlignment="1">
      <alignment vertical="top" wrapText="1"/>
    </xf>
    <xf numFmtId="1" fontId="7" fillId="3" borderId="6" xfId="1" applyNumberFormat="1" applyFont="1" applyFill="1" applyBorder="1" applyAlignment="1">
      <alignment horizontal="left" vertical="top" wrapText="1"/>
    </xf>
    <xf numFmtId="14" fontId="7" fillId="3" borderId="6" xfId="1" applyNumberFormat="1" applyFont="1" applyFill="1" applyBorder="1" applyAlignment="1">
      <alignment horizontal="left" vertical="top" wrapText="1"/>
    </xf>
    <xf numFmtId="1" fontId="11" fillId="4" borderId="9" xfId="0" applyNumberFormat="1" applyFont="1" applyFill="1" applyBorder="1" applyAlignment="1">
      <alignment horizontal="left" wrapText="1"/>
    </xf>
    <xf numFmtId="1" fontId="11" fillId="4" borderId="9" xfId="4" applyNumberFormat="1" applyFont="1" applyFill="1" applyBorder="1" applyAlignment="1">
      <alignment horizontal="left" wrapText="1"/>
    </xf>
    <xf numFmtId="3" fontId="12" fillId="0" borderId="1" xfId="1" applyNumberFormat="1" applyFont="1" applyFill="1" applyBorder="1" applyAlignment="1">
      <alignment vertical="center"/>
    </xf>
    <xf numFmtId="14" fontId="6" fillId="0" borderId="1" xfId="0" applyNumberFormat="1" applyFont="1" applyBorder="1" applyAlignment="1">
      <alignment horizontal="right" vertical="center"/>
    </xf>
    <xf numFmtId="14" fontId="12" fillId="0" borderId="1" xfId="0" applyNumberFormat="1" applyFont="1" applyBorder="1" applyAlignment="1">
      <alignment vertical="center"/>
    </xf>
    <xf numFmtId="14" fontId="6" fillId="0" borderId="1" xfId="0" applyNumberFormat="1" applyFont="1" applyBorder="1" applyAlignment="1">
      <alignment horizontal="left" vertical="center"/>
    </xf>
    <xf numFmtId="0" fontId="12" fillId="0" borderId="0" xfId="0" applyFont="1" applyAlignment="1">
      <alignment vertical="center"/>
    </xf>
    <xf numFmtId="165" fontId="12" fillId="0" borderId="0" xfId="0" applyNumberFormat="1" applyFont="1" applyAlignment="1">
      <alignment vertical="center"/>
    </xf>
    <xf numFmtId="3" fontId="12" fillId="0" borderId="0" xfId="1" applyNumberFormat="1" applyFont="1" applyFill="1" applyBorder="1" applyAlignment="1">
      <alignment vertical="center"/>
    </xf>
    <xf numFmtId="3" fontId="12" fillId="0" borderId="0" xfId="0" applyNumberFormat="1" applyFont="1" applyAlignment="1">
      <alignment horizontal="right" vertical="center"/>
    </xf>
    <xf numFmtId="3" fontId="6" fillId="0" borderId="0" xfId="0" applyNumberFormat="1" applyFont="1" applyAlignment="1">
      <alignment horizontal="right" vertical="center"/>
    </xf>
    <xf numFmtId="0" fontId="6" fillId="0" borderId="0" xfId="0" applyFont="1" applyAlignment="1">
      <alignment horizontal="left" vertical="center"/>
    </xf>
    <xf numFmtId="14" fontId="6" fillId="0" borderId="0" xfId="0" applyNumberFormat="1" applyFont="1" applyAlignment="1">
      <alignment horizontal="right" vertical="center"/>
    </xf>
    <xf numFmtId="14" fontId="12" fillId="0" borderId="0" xfId="0" applyNumberFormat="1" applyFont="1" applyAlignment="1">
      <alignment vertical="center"/>
    </xf>
    <xf numFmtId="14" fontId="6" fillId="0" borderId="0" xfId="0" applyNumberFormat="1" applyFont="1" applyAlignment="1">
      <alignment horizontal="left" vertical="center"/>
    </xf>
    <xf numFmtId="0" fontId="30" fillId="0" borderId="0" xfId="0" applyFont="1" applyAlignment="1">
      <alignment horizontal="left"/>
    </xf>
    <xf numFmtId="0" fontId="30" fillId="0" borderId="0" xfId="0" applyFont="1"/>
    <xf numFmtId="165" fontId="30" fillId="0" borderId="0" xfId="0" applyNumberFormat="1" applyFont="1" applyAlignment="1">
      <alignment horizontal="center"/>
    </xf>
    <xf numFmtId="49" fontId="30" fillId="0" borderId="0" xfId="0" applyNumberFormat="1" applyFont="1" applyAlignment="1">
      <alignment horizontal="right"/>
    </xf>
    <xf numFmtId="0" fontId="30" fillId="0" borderId="0" xfId="0" applyFont="1" applyAlignment="1">
      <alignment horizontal="center" vertical="center"/>
    </xf>
    <xf numFmtId="0" fontId="6" fillId="0" borderId="0" xfId="0" applyFont="1"/>
    <xf numFmtId="0" fontId="36" fillId="0" borderId="0" xfId="0" applyFont="1" applyAlignment="1">
      <alignment vertical="center"/>
    </xf>
    <xf numFmtId="0" fontId="37" fillId="10" borderId="16" xfId="0" applyFont="1" applyFill="1" applyBorder="1" applyAlignment="1">
      <alignment vertical="center"/>
    </xf>
    <xf numFmtId="0" fontId="37" fillId="10" borderId="17" xfId="0" applyFont="1" applyFill="1" applyBorder="1" applyAlignment="1">
      <alignment vertical="center"/>
    </xf>
    <xf numFmtId="0" fontId="37" fillId="10" borderId="18" xfId="0" applyFont="1" applyFill="1" applyBorder="1" applyAlignment="1">
      <alignment vertical="center"/>
    </xf>
    <xf numFmtId="0" fontId="37" fillId="10" borderId="19" xfId="0" applyFont="1" applyFill="1" applyBorder="1" applyAlignment="1">
      <alignment vertical="center"/>
    </xf>
    <xf numFmtId="0" fontId="37" fillId="10" borderId="19" xfId="0" applyFont="1" applyFill="1" applyBorder="1" applyAlignment="1">
      <alignment vertical="center" wrapText="1"/>
    </xf>
    <xf numFmtId="0" fontId="38" fillId="0" borderId="20" xfId="0" applyFont="1" applyBorder="1" applyAlignment="1">
      <alignment vertical="center"/>
    </xf>
    <xf numFmtId="0" fontId="38" fillId="0" borderId="21" xfId="0" applyFont="1" applyBorder="1" applyAlignment="1">
      <alignment horizontal="right" vertical="center"/>
    </xf>
    <xf numFmtId="0" fontId="38" fillId="0" borderId="20" xfId="0" applyFont="1" applyBorder="1" applyAlignment="1">
      <alignment vertical="center" wrapText="1"/>
    </xf>
    <xf numFmtId="0" fontId="37" fillId="10" borderId="20" xfId="0" applyFont="1" applyFill="1" applyBorder="1" applyAlignment="1">
      <alignment vertical="center"/>
    </xf>
    <xf numFmtId="0" fontId="37" fillId="10" borderId="21" xfId="0" applyFont="1" applyFill="1" applyBorder="1" applyAlignment="1">
      <alignment horizontal="right" vertical="center"/>
    </xf>
    <xf numFmtId="0" fontId="0" fillId="0" borderId="0" xfId="0" applyAlignment="1">
      <alignment vertical="center"/>
    </xf>
    <xf numFmtId="0" fontId="39" fillId="0" borderId="0" xfId="0" applyFont="1" applyAlignment="1">
      <alignment horizontal="left" vertical="center"/>
    </xf>
    <xf numFmtId="0" fontId="37" fillId="0" borderId="7" xfId="0" applyFont="1" applyBorder="1" applyAlignment="1">
      <alignment horizontal="left" vertical="center"/>
    </xf>
    <xf numFmtId="0" fontId="37" fillId="0" borderId="0" xfId="0" applyFont="1" applyAlignment="1">
      <alignment horizontal="left" vertical="center"/>
    </xf>
    <xf numFmtId="2" fontId="38" fillId="0" borderId="21" xfId="0" applyNumberFormat="1" applyFont="1" applyBorder="1" applyAlignment="1">
      <alignment horizontal="right" vertical="center"/>
    </xf>
    <xf numFmtId="0" fontId="0" fillId="0" borderId="7" xfId="0" applyBorder="1" applyAlignment="1">
      <alignment horizontal="left" vertical="top" wrapText="1"/>
    </xf>
    <xf numFmtId="0" fontId="0" fillId="0" borderId="0" xfId="0" applyAlignment="1">
      <alignment horizontal="left" vertical="top" wrapText="1"/>
    </xf>
    <xf numFmtId="0" fontId="40" fillId="0" borderId="0" xfId="0" applyFont="1" applyAlignment="1">
      <alignment horizontal="left" vertical="top" wrapText="1"/>
    </xf>
    <xf numFmtId="0" fontId="0" fillId="0" borderId="7" xfId="0" applyBorder="1"/>
    <xf numFmtId="2" fontId="37" fillId="10" borderId="21" xfId="0" applyNumberFormat="1" applyFont="1" applyFill="1" applyBorder="1" applyAlignment="1">
      <alignment horizontal="right" vertical="center"/>
    </xf>
    <xf numFmtId="0" fontId="39" fillId="0" borderId="0" xfId="0" applyFont="1"/>
    <xf numFmtId="0" fontId="5" fillId="0" borderId="0" xfId="3" applyFont="1" applyAlignment="1">
      <alignment vertical="center" wrapText="1"/>
    </xf>
    <xf numFmtId="0" fontId="2" fillId="0" borderId="1" xfId="0" applyFont="1" applyBorder="1"/>
    <xf numFmtId="164" fontId="2" fillId="0" borderId="4" xfId="1" applyNumberFormat="1" applyFont="1" applyFill="1" applyBorder="1"/>
    <xf numFmtId="164" fontId="2" fillId="5" borderId="1" xfId="1" applyNumberFormat="1" applyFont="1" applyFill="1" applyBorder="1" applyAlignment="1">
      <alignment horizontal="left"/>
    </xf>
    <xf numFmtId="164" fontId="2" fillId="5" borderId="3" xfId="1" applyNumberFormat="1" applyFont="1" applyFill="1" applyBorder="1" applyAlignment="1">
      <alignment horizontal="left"/>
    </xf>
    <xf numFmtId="164" fontId="26" fillId="2" borderId="1" xfId="1" applyNumberFormat="1" applyFont="1" applyFill="1" applyBorder="1" applyAlignment="1">
      <alignment horizontal="right"/>
    </xf>
    <xf numFmtId="0" fontId="39" fillId="0" borderId="22" xfId="0" applyFont="1" applyBorder="1" applyAlignment="1">
      <alignment horizontal="left"/>
    </xf>
    <xf numFmtId="0" fontId="0" fillId="0" borderId="22" xfId="0" applyBorder="1"/>
    <xf numFmtId="0" fontId="41" fillId="0" borderId="1" xfId="0" applyFont="1" applyBorder="1" applyAlignment="1">
      <alignment vertical="center"/>
    </xf>
    <xf numFmtId="14" fontId="41" fillId="0" borderId="1" xfId="0" applyNumberFormat="1" applyFont="1" applyBorder="1" applyAlignment="1">
      <alignment vertical="center"/>
    </xf>
    <xf numFmtId="0" fontId="9" fillId="2" borderId="0" xfId="0" applyFont="1" applyFill="1" applyAlignment="1">
      <alignment horizontal="left" vertical="center" wrapText="1"/>
    </xf>
    <xf numFmtId="0" fontId="6" fillId="0" borderId="5" xfId="0" applyFont="1" applyBorder="1" applyAlignment="1">
      <alignment horizontal="left" vertical="top" wrapText="1"/>
    </xf>
    <xf numFmtId="0" fontId="2" fillId="2" borderId="0" xfId="0" applyFont="1" applyFill="1"/>
    <xf numFmtId="0" fontId="20"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3" fillId="2" borderId="0" xfId="0" applyFont="1" applyFill="1"/>
    <xf numFmtId="0" fontId="44" fillId="2" borderId="0" xfId="0" applyFont="1" applyFill="1" applyAlignment="1">
      <alignment horizontal="center"/>
    </xf>
    <xf numFmtId="0" fontId="44" fillId="0" borderId="0" xfId="0" applyFont="1" applyAlignment="1">
      <alignment horizontal="center"/>
    </xf>
    <xf numFmtId="0" fontId="9" fillId="2" borderId="7"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25" xfId="0" applyFont="1" applyFill="1" applyBorder="1" applyAlignment="1">
      <alignment horizontal="center" vertical="center"/>
    </xf>
    <xf numFmtId="0" fontId="9" fillId="2" borderId="0" xfId="0" applyFont="1" applyFill="1" applyAlignment="1">
      <alignment horizontal="center"/>
    </xf>
    <xf numFmtId="0" fontId="2" fillId="2" borderId="0" xfId="0" applyFont="1" applyFill="1" applyAlignment="1">
      <alignment horizontal="left"/>
    </xf>
    <xf numFmtId="0" fontId="9" fillId="2" borderId="0" xfId="0" applyFont="1" applyFill="1" applyAlignment="1">
      <alignment horizontal="left" vertical="center"/>
    </xf>
    <xf numFmtId="0" fontId="9" fillId="2" borderId="25" xfId="0" applyFont="1" applyFill="1" applyBorder="1" applyAlignment="1">
      <alignment horizontal="left" vertical="center"/>
    </xf>
    <xf numFmtId="0" fontId="9" fillId="2" borderId="0" xfId="0" applyFont="1" applyFill="1" applyAlignment="1">
      <alignment horizontal="left"/>
    </xf>
    <xf numFmtId="3" fontId="2" fillId="2" borderId="0" xfId="0" applyNumberFormat="1" applyFont="1" applyFill="1" applyAlignment="1">
      <alignment horizontal="left"/>
    </xf>
    <xf numFmtId="0" fontId="16" fillId="3" borderId="8" xfId="0" applyFont="1" applyFill="1" applyBorder="1" applyAlignment="1">
      <alignment horizontal="center" vertical="center" wrapText="1"/>
    </xf>
    <xf numFmtId="171"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wrapText="1"/>
    </xf>
    <xf numFmtId="0" fontId="9" fillId="2" borderId="25" xfId="0" applyFont="1" applyFill="1" applyBorder="1" applyAlignment="1">
      <alignment horizontal="center"/>
    </xf>
    <xf numFmtId="3" fontId="2" fillId="2" borderId="0" xfId="0" applyNumberFormat="1" applyFont="1" applyFill="1"/>
    <xf numFmtId="0" fontId="2" fillId="5" borderId="28" xfId="0" applyFont="1" applyFill="1" applyBorder="1"/>
    <xf numFmtId="164" fontId="2" fillId="5" borderId="4" xfId="1" applyNumberFormat="1" applyFont="1" applyFill="1" applyBorder="1"/>
    <xf numFmtId="171" fontId="2" fillId="0" borderId="1" xfId="1" applyNumberFormat="1" applyFont="1" applyFill="1" applyBorder="1"/>
    <xf numFmtId="41" fontId="2" fillId="5" borderId="29" xfId="0" applyNumberFormat="1" applyFont="1" applyFill="1" applyBorder="1"/>
    <xf numFmtId="3" fontId="9" fillId="2" borderId="0" xfId="0" applyNumberFormat="1" applyFont="1" applyFill="1" applyAlignment="1">
      <alignment horizontal="center"/>
    </xf>
    <xf numFmtId="3" fontId="9" fillId="2" borderId="25"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1" fontId="2" fillId="2" borderId="0" xfId="1" applyNumberFormat="1" applyFont="1" applyFill="1" applyBorder="1"/>
    <xf numFmtId="164" fontId="2" fillId="0" borderId="30" xfId="1" applyNumberFormat="1" applyFont="1" applyFill="1" applyBorder="1" applyAlignment="1"/>
    <xf numFmtId="164" fontId="2" fillId="2" borderId="5" xfId="1" applyNumberFormat="1" applyFont="1" applyFill="1" applyBorder="1" applyAlignment="1">
      <alignment horizontal="left"/>
    </xf>
    <xf numFmtId="164" fontId="2" fillId="0" borderId="27" xfId="1" applyNumberFormat="1" applyFont="1" applyFill="1" applyBorder="1" applyAlignment="1"/>
    <xf numFmtId="164" fontId="2" fillId="2" borderId="7" xfId="1" applyNumberFormat="1" applyFont="1" applyFill="1" applyBorder="1" applyAlignment="1">
      <alignment horizontal="left"/>
    </xf>
    <xf numFmtId="164" fontId="2" fillId="2" borderId="0" xfId="1" applyNumberFormat="1" applyFont="1" applyFill="1" applyBorder="1" applyAlignment="1">
      <alignment horizontal="left"/>
    </xf>
    <xf numFmtId="0" fontId="2" fillId="2" borderId="0" xfId="0" applyFont="1" applyFill="1" applyAlignment="1">
      <alignment wrapText="1"/>
    </xf>
    <xf numFmtId="0" fontId="9" fillId="2" borderId="0" xfId="0" applyFont="1" applyFill="1" applyAlignment="1">
      <alignment horizontal="center" wrapText="1"/>
    </xf>
    <xf numFmtId="0" fontId="9" fillId="0" borderId="0" xfId="0" applyFont="1" applyAlignment="1">
      <alignment horizontal="center"/>
    </xf>
    <xf numFmtId="16" fontId="9" fillId="0" borderId="0" xfId="0" applyNumberFormat="1" applyFont="1" applyAlignment="1">
      <alignment horizontal="center"/>
    </xf>
    <xf numFmtId="16" fontId="9"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4" xfId="5" applyFont="1" applyFill="1" applyBorder="1"/>
    <xf numFmtId="0" fontId="2" fillId="5" borderId="4" xfId="0" applyFont="1" applyFill="1" applyBorder="1"/>
    <xf numFmtId="41" fontId="2" fillId="5" borderId="4" xfId="1" applyNumberFormat="1" applyFont="1" applyFill="1" applyBorder="1"/>
    <xf numFmtId="41" fontId="2" fillId="5" borderId="4" xfId="0" applyNumberFormat="1" applyFont="1" applyFill="1" applyBorder="1"/>
    <xf numFmtId="41" fontId="2" fillId="5" borderId="34"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164" fontId="2" fillId="2" borderId="3" xfId="1" applyNumberFormat="1" applyFont="1" applyFill="1" applyBorder="1" applyAlignment="1">
      <alignment horizontal="left"/>
    </xf>
    <xf numFmtId="41" fontId="2" fillId="0" borderId="3" xfId="1" applyNumberFormat="1" applyFont="1" applyFill="1" applyBorder="1" applyAlignment="1">
      <alignment horizontal="left"/>
    </xf>
    <xf numFmtId="41" fontId="2" fillId="2" borderId="35" xfId="1" applyNumberFormat="1" applyFont="1" applyFill="1" applyBorder="1" applyAlignment="1">
      <alignment horizontal="left"/>
    </xf>
    <xf numFmtId="3" fontId="9"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2" fillId="0" borderId="7" xfId="0" applyFont="1" applyBorder="1"/>
    <xf numFmtId="0" fontId="9" fillId="2" borderId="0" xfId="0" applyFont="1" applyFill="1" applyAlignment="1">
      <alignment vertical="center" wrapText="1"/>
    </xf>
    <xf numFmtId="0" fontId="9" fillId="2" borderId="25" xfId="0" applyFont="1" applyFill="1" applyBorder="1"/>
    <xf numFmtId="0" fontId="9" fillId="2" borderId="0" xfId="0" applyFont="1" applyFill="1"/>
    <xf numFmtId="16" fontId="9" fillId="2" borderId="0" xfId="0" applyNumberFormat="1" applyFont="1" applyFill="1"/>
    <xf numFmtId="16" fontId="2" fillId="2" borderId="0" xfId="0" applyNumberFormat="1" applyFont="1" applyFill="1"/>
    <xf numFmtId="0" fontId="16" fillId="3" borderId="38" xfId="0" applyFont="1" applyFill="1" applyBorder="1" applyAlignment="1">
      <alignment vertical="center" wrapText="1"/>
    </xf>
    <xf numFmtId="0" fontId="9" fillId="0" borderId="25" xfId="0" applyFont="1" applyBorder="1" applyAlignment="1">
      <alignment horizontal="center"/>
    </xf>
    <xf numFmtId="164" fontId="2" fillId="4" borderId="29" xfId="1" applyNumberFormat="1" applyFont="1" applyFill="1" applyBorder="1" applyAlignment="1"/>
    <xf numFmtId="164" fontId="2" fillId="0" borderId="29" xfId="1" applyNumberFormat="1" applyFont="1" applyFill="1" applyBorder="1" applyAlignment="1"/>
    <xf numFmtId="3" fontId="9" fillId="0" borderId="25" xfId="0" applyNumberFormat="1" applyFont="1" applyBorder="1" applyAlignment="1">
      <alignment horizontal="center"/>
    </xf>
    <xf numFmtId="0" fontId="9" fillId="2" borderId="40" xfId="0" applyFont="1" applyFill="1" applyBorder="1" applyAlignment="1">
      <alignment horizontal="center"/>
    </xf>
    <xf numFmtId="16" fontId="9" fillId="2" borderId="0" xfId="0" applyNumberFormat="1" applyFont="1" applyFill="1" applyAlignment="1">
      <alignment horizontal="center"/>
    </xf>
    <xf numFmtId="0" fontId="2" fillId="2" borderId="25" xfId="0" applyFont="1" applyFill="1" applyBorder="1"/>
    <xf numFmtId="0" fontId="16" fillId="3" borderId="5" xfId="0" applyFont="1" applyFill="1" applyBorder="1" applyAlignment="1">
      <alignment horizontal="center" vertical="center" wrapText="1"/>
    </xf>
    <xf numFmtId="0" fontId="9" fillId="5" borderId="28" xfId="0" applyFont="1" applyFill="1" applyBorder="1"/>
    <xf numFmtId="41" fontId="2" fillId="5" borderId="4" xfId="0" applyNumberFormat="1" applyFont="1" applyFill="1" applyBorder="1" applyAlignment="1">
      <alignment horizontal="right"/>
    </xf>
    <xf numFmtId="164" fontId="2" fillId="5" borderId="4" xfId="1" applyNumberFormat="1" applyFont="1" applyFill="1" applyBorder="1" applyAlignment="1">
      <alignment horizontal="right"/>
    </xf>
    <xf numFmtId="3" fontId="2" fillId="2" borderId="25" xfId="0" applyNumberFormat="1" applyFont="1" applyFill="1" applyBorder="1"/>
    <xf numFmtId="164" fontId="9"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5" fillId="11" borderId="1" xfId="1" applyNumberFormat="1" applyFont="1" applyFill="1" applyBorder="1" applyAlignment="1">
      <alignment horizontal="right"/>
    </xf>
    <xf numFmtId="164" fontId="9"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9" fillId="2" borderId="41" xfId="0" applyFont="1" applyFill="1" applyBorder="1" applyAlignment="1">
      <alignment horizontal="center"/>
    </xf>
    <xf numFmtId="16" fontId="9" fillId="2" borderId="25" xfId="0" applyNumberFormat="1" applyFont="1" applyFill="1" applyBorder="1" applyAlignment="1">
      <alignment horizontal="center"/>
    </xf>
    <xf numFmtId="0" fontId="2" fillId="5" borderId="5"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9" fillId="2" borderId="0" xfId="0" applyNumberFormat="1" applyFont="1" applyFill="1" applyAlignment="1">
      <alignment horizontal="center"/>
    </xf>
    <xf numFmtId="4" fontId="9" fillId="2" borderId="0" xfId="0" applyNumberFormat="1" applyFont="1" applyFill="1" applyAlignment="1">
      <alignment horizontal="center"/>
    </xf>
    <xf numFmtId="4" fontId="9" fillId="2" borderId="25" xfId="0" applyNumberFormat="1" applyFont="1" applyFill="1" applyBorder="1" applyAlignment="1">
      <alignment horizontal="center"/>
    </xf>
    <xf numFmtId="4" fontId="9"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5" xfId="1" applyNumberFormat="1" applyFont="1" applyFill="1" applyBorder="1" applyAlignment="1">
      <alignment horizontal="right"/>
    </xf>
    <xf numFmtId="4" fontId="9" fillId="0" borderId="0" xfId="0" applyNumberFormat="1" applyFont="1"/>
    <xf numFmtId="0" fontId="9"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5" xfId="0" applyNumberFormat="1" applyFont="1" applyFill="1" applyBorder="1"/>
    <xf numFmtId="4" fontId="2" fillId="2" borderId="0" xfId="0" applyNumberFormat="1" applyFont="1" applyFill="1"/>
    <xf numFmtId="0" fontId="2" fillId="0" borderId="25" xfId="0" applyFont="1" applyBorder="1"/>
    <xf numFmtId="16" fontId="2" fillId="0" borderId="25"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2" fontId="2" fillId="2" borderId="0" xfId="1" applyNumberFormat="1" applyFont="1" applyFill="1" applyBorder="1" applyAlignment="1">
      <alignment horizontal="left"/>
    </xf>
    <xf numFmtId="164" fontId="9" fillId="0" borderId="0" xfId="1" applyNumberFormat="1" applyFont="1" applyFill="1" applyBorder="1" applyAlignment="1">
      <alignment horizontal="left"/>
    </xf>
    <xf numFmtId="0" fontId="16"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2" xfId="0" applyFont="1" applyFill="1" applyBorder="1" applyAlignment="1">
      <alignment horizontal="center" vertical="center"/>
    </xf>
    <xf numFmtId="0" fontId="2" fillId="4" borderId="43" xfId="0" applyFont="1" applyFill="1" applyBorder="1" applyAlignment="1">
      <alignment horizontal="center" vertical="center"/>
    </xf>
    <xf numFmtId="4" fontId="0" fillId="0" borderId="0" xfId="0" applyNumberFormat="1"/>
    <xf numFmtId="0" fontId="16" fillId="0" borderId="0" xfId="0" applyFont="1" applyAlignment="1">
      <alignment horizontal="center" vertical="center" wrapText="1"/>
    </xf>
    <xf numFmtId="16" fontId="16"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8" fillId="0" borderId="0" xfId="0" applyFont="1"/>
    <xf numFmtId="0" fontId="47" fillId="9" borderId="26" xfId="0" applyFont="1" applyFill="1" applyBorder="1"/>
    <xf numFmtId="0" fontId="47" fillId="9" borderId="32" xfId="0" applyFont="1" applyFill="1" applyBorder="1"/>
    <xf numFmtId="0" fontId="47" fillId="9" borderId="27" xfId="0" applyFont="1" applyFill="1" applyBorder="1"/>
    <xf numFmtId="0" fontId="47" fillId="12" borderId="26" xfId="0" applyFont="1" applyFill="1" applyBorder="1"/>
    <xf numFmtId="0" fontId="47" fillId="12" borderId="32" xfId="0" applyFont="1" applyFill="1" applyBorder="1"/>
    <xf numFmtId="0" fontId="47" fillId="12" borderId="27" xfId="0" applyFont="1" applyFill="1" applyBorder="1"/>
    <xf numFmtId="0" fontId="47" fillId="13" borderId="26" xfId="0" applyFont="1" applyFill="1" applyBorder="1"/>
    <xf numFmtId="0" fontId="47" fillId="13" borderId="32" xfId="0" applyFont="1" applyFill="1" applyBorder="1"/>
    <xf numFmtId="0" fontId="47" fillId="14" borderId="26" xfId="0" applyFont="1" applyFill="1" applyBorder="1"/>
    <xf numFmtId="0" fontId="47" fillId="14" borderId="32" xfId="0" applyFont="1" applyFill="1" applyBorder="1"/>
    <xf numFmtId="0" fontId="47" fillId="14" borderId="27" xfId="0" applyFont="1" applyFill="1" applyBorder="1"/>
    <xf numFmtId="0" fontId="47" fillId="9" borderId="1" xfId="0" applyFont="1" applyFill="1" applyBorder="1" applyAlignment="1">
      <alignment horizontal="center"/>
    </xf>
    <xf numFmtId="0" fontId="47" fillId="12" borderId="1" xfId="0" applyFont="1" applyFill="1" applyBorder="1" applyAlignment="1">
      <alignment horizontal="center"/>
    </xf>
    <xf numFmtId="0" fontId="47" fillId="13" borderId="1" xfId="0" applyFont="1" applyFill="1" applyBorder="1" applyAlignment="1">
      <alignment horizontal="center"/>
    </xf>
    <xf numFmtId="0" fontId="47" fillId="14" borderId="1" xfId="0" applyFont="1" applyFill="1" applyBorder="1" applyAlignment="1">
      <alignment horizontal="center"/>
    </xf>
    <xf numFmtId="0" fontId="47" fillId="0" borderId="1" xfId="0" applyFont="1" applyBorder="1"/>
    <xf numFmtId="173" fontId="48" fillId="2" borderId="1" xfId="1" applyNumberFormat="1" applyFont="1" applyFill="1" applyBorder="1" applyAlignment="1">
      <alignment horizontal="left"/>
    </xf>
    <xf numFmtId="172" fontId="48" fillId="2" borderId="1" xfId="1" applyNumberFormat="1" applyFont="1" applyFill="1" applyBorder="1" applyAlignment="1">
      <alignment horizontal="left"/>
    </xf>
    <xf numFmtId="172" fontId="48" fillId="0" borderId="1" xfId="1" applyNumberFormat="1" applyFont="1" applyFill="1" applyBorder="1" applyAlignment="1">
      <alignment horizontal="left"/>
    </xf>
    <xf numFmtId="0" fontId="47" fillId="0" borderId="44" xfId="0" applyFont="1" applyBorder="1"/>
    <xf numFmtId="173" fontId="48" fillId="2" borderId="44" xfId="1" applyNumberFormat="1" applyFont="1" applyFill="1" applyBorder="1" applyAlignment="1">
      <alignment horizontal="left"/>
    </xf>
    <xf numFmtId="172" fontId="48" fillId="2" borderId="44" xfId="1" applyNumberFormat="1" applyFont="1" applyFill="1" applyBorder="1" applyAlignment="1">
      <alignment horizontal="left"/>
    </xf>
    <xf numFmtId="0" fontId="46" fillId="5" borderId="3" xfId="0" applyFont="1" applyFill="1" applyBorder="1"/>
    <xf numFmtId="173" fontId="48" fillId="2" borderId="3" xfId="1" applyNumberFormat="1" applyFont="1" applyFill="1" applyBorder="1" applyAlignment="1">
      <alignment horizontal="left"/>
    </xf>
    <xf numFmtId="172" fontId="48" fillId="2" borderId="3" xfId="1" applyNumberFormat="1" applyFont="1" applyFill="1" applyBorder="1" applyAlignment="1">
      <alignment horizontal="left"/>
    </xf>
    <xf numFmtId="0" fontId="33" fillId="0" borderId="0" xfId="0" applyFont="1"/>
    <xf numFmtId="0" fontId="46" fillId="5" borderId="0" xfId="0" applyFont="1" applyFill="1"/>
    <xf numFmtId="0" fontId="47" fillId="5" borderId="0" xfId="0" applyFont="1" applyFill="1"/>
    <xf numFmtId="164" fontId="48" fillId="2" borderId="1" xfId="1" applyNumberFormat="1" applyFont="1" applyFill="1" applyBorder="1" applyAlignment="1">
      <alignment horizontal="left"/>
    </xf>
    <xf numFmtId="164" fontId="48" fillId="2" borderId="44" xfId="1" applyNumberFormat="1" applyFont="1" applyFill="1" applyBorder="1" applyAlignment="1">
      <alignment horizontal="left"/>
    </xf>
    <xf numFmtId="164" fontId="48" fillId="2" borderId="3" xfId="1" applyNumberFormat="1" applyFont="1" applyFill="1" applyBorder="1" applyAlignment="1">
      <alignment horizontal="left"/>
    </xf>
    <xf numFmtId="3" fontId="6" fillId="0" borderId="0" xfId="0" applyNumberFormat="1" applyFont="1"/>
    <xf numFmtId="14" fontId="6" fillId="0" borderId="0" xfId="0" applyNumberFormat="1" applyFont="1"/>
    <xf numFmtId="0" fontId="27" fillId="3" borderId="10" xfId="0" applyFont="1" applyFill="1" applyBorder="1" applyAlignment="1">
      <alignment horizontal="center" vertical="center" wrapText="1"/>
    </xf>
    <xf numFmtId="174" fontId="27" fillId="15" borderId="24" xfId="0" applyNumberFormat="1" applyFont="1" applyFill="1" applyBorder="1" applyAlignment="1">
      <alignment horizontal="center" vertical="center" wrapText="1"/>
    </xf>
    <xf numFmtId="174" fontId="27" fillId="3" borderId="24" xfId="0" applyNumberFormat="1" applyFont="1" applyFill="1" applyBorder="1" applyAlignment="1">
      <alignment horizontal="center" vertical="center" wrapText="1"/>
    </xf>
    <xf numFmtId="174" fontId="27" fillId="3" borderId="11" xfId="0" applyNumberFormat="1" applyFont="1" applyFill="1" applyBorder="1" applyAlignment="1">
      <alignment horizontal="center" vertical="center" wrapText="1"/>
    </xf>
    <xf numFmtId="164" fontId="28" fillId="11" borderId="5"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2" xfId="1" applyNumberFormat="1" applyFont="1" applyFill="1" applyBorder="1" applyAlignment="1">
      <alignment horizontal="right"/>
    </xf>
    <xf numFmtId="175" fontId="6" fillId="2" borderId="15" xfId="1" applyNumberFormat="1" applyFont="1" applyFill="1" applyBorder="1" applyAlignment="1">
      <alignment horizontal="right"/>
    </xf>
    <xf numFmtId="164" fontId="28" fillId="11" borderId="45" xfId="1" applyNumberFormat="1" applyFont="1" applyFill="1" applyBorder="1" applyAlignment="1">
      <alignment horizontal="left"/>
    </xf>
    <xf numFmtId="172" fontId="6" fillId="2" borderId="44" xfId="1" applyNumberFormat="1" applyFont="1" applyFill="1" applyBorder="1" applyAlignment="1">
      <alignment horizontal="right"/>
    </xf>
    <xf numFmtId="172" fontId="6" fillId="2" borderId="15" xfId="1" applyNumberFormat="1" applyFont="1" applyFill="1" applyBorder="1" applyAlignment="1">
      <alignment horizontal="right"/>
    </xf>
    <xf numFmtId="3" fontId="6" fillId="2" borderId="12" xfId="1" applyNumberFormat="1" applyFont="1" applyFill="1" applyBorder="1" applyAlignment="1">
      <alignment horizontal="right"/>
    </xf>
    <xf numFmtId="3" fontId="6" fillId="2" borderId="1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5" xfId="1" applyNumberFormat="1" applyFont="1" applyFill="1" applyBorder="1" applyAlignment="1">
      <alignment horizontal="right"/>
    </xf>
    <xf numFmtId="1" fontId="6" fillId="2" borderId="15" xfId="1" applyNumberFormat="1" applyFont="1" applyFill="1" applyBorder="1" applyAlignment="1"/>
    <xf numFmtId="41" fontId="6" fillId="16" borderId="1" xfId="1" applyNumberFormat="1" applyFont="1" applyFill="1" applyBorder="1" applyAlignment="1">
      <alignment horizontal="right"/>
    </xf>
    <xf numFmtId="41" fontId="6" fillId="2" borderId="44" xfId="1" applyNumberFormat="1" applyFont="1" applyFill="1" applyBorder="1" applyAlignment="1">
      <alignment horizontal="right"/>
    </xf>
    <xf numFmtId="164" fontId="28"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4" fillId="5" borderId="46" xfId="2" applyFont="1" applyFill="1" applyBorder="1" applyAlignment="1">
      <alignment horizontal="center" vertical="top"/>
    </xf>
    <xf numFmtId="0" fontId="6" fillId="0" borderId="25" xfId="0" applyFont="1" applyBorder="1" applyAlignment="1">
      <alignment vertical="center"/>
    </xf>
    <xf numFmtId="0" fontId="6" fillId="0" borderId="12" xfId="0" applyFont="1" applyBorder="1" applyAlignment="1">
      <alignment vertical="center"/>
    </xf>
    <xf numFmtId="49" fontId="30"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6" fillId="2" borderId="47" xfId="0" applyFont="1" applyFill="1" applyBorder="1" applyAlignment="1">
      <alignment horizontal="left" vertical="top" wrapText="1"/>
    </xf>
    <xf numFmtId="0" fontId="6" fillId="2" borderId="15" xfId="0" applyFont="1" applyFill="1" applyBorder="1" applyAlignment="1">
      <alignment horizontal="left" vertical="top" wrapText="1"/>
    </xf>
    <xf numFmtId="0" fontId="22" fillId="2" borderId="0" xfId="0" applyFont="1" applyFill="1" applyBorder="1" applyAlignment="1">
      <alignment horizontal="left" wrapText="1"/>
    </xf>
    <xf numFmtId="0" fontId="23" fillId="2" borderId="0" xfId="0" applyFont="1" applyFill="1" applyBorder="1" applyAlignment="1">
      <alignment horizontal="left" vertical="center" wrapText="1"/>
    </xf>
    <xf numFmtId="0" fontId="24" fillId="0" borderId="0" xfId="2" applyFont="1" applyAlignment="1">
      <alignment horizontal="center" vertical="top"/>
    </xf>
    <xf numFmtId="0" fontId="20" fillId="6" borderId="0" xfId="3" applyFont="1" applyFill="1" applyAlignment="1">
      <alignment horizontal="center" vertical="center" wrapText="1"/>
    </xf>
    <xf numFmtId="0" fontId="24" fillId="5" borderId="0" xfId="2" applyFont="1" applyFill="1" applyAlignment="1">
      <alignment horizontal="center" vertical="top"/>
    </xf>
    <xf numFmtId="0" fontId="33" fillId="0" borderId="0" xfId="0" applyFont="1" applyFill="1" applyBorder="1" applyAlignment="1">
      <alignment horizontal="center"/>
    </xf>
    <xf numFmtId="0" fontId="34" fillId="0" borderId="0" xfId="0" applyFont="1" applyBorder="1" applyAlignment="1">
      <alignment horizontal="left"/>
    </xf>
    <xf numFmtId="0" fontId="22" fillId="2" borderId="0" xfId="0" applyFont="1" applyFill="1" applyBorder="1" applyAlignment="1">
      <alignment horizontal="left" vertical="center" wrapText="1"/>
    </xf>
    <xf numFmtId="0" fontId="24" fillId="0" borderId="0" xfId="2" applyFont="1" applyAlignment="1">
      <alignment horizontal="left" vertical="top"/>
    </xf>
    <xf numFmtId="0" fontId="24" fillId="5" borderId="0" xfId="2" applyFont="1" applyFill="1" applyAlignment="1">
      <alignment horizontal="left" vertical="top"/>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9" fillId="0" borderId="0" xfId="0" applyFont="1" applyAlignment="1">
      <alignment horizontal="left" vertical="center"/>
    </xf>
    <xf numFmtId="0" fontId="9" fillId="0" borderId="7" xfId="0" applyFont="1" applyBorder="1" applyAlignment="1">
      <alignment horizontal="left"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9" fillId="2" borderId="7" xfId="0" applyFont="1" applyFill="1" applyBorder="1" applyAlignment="1">
      <alignment horizontal="left" vertical="center"/>
    </xf>
    <xf numFmtId="0" fontId="9" fillId="2" borderId="0" xfId="0" applyFont="1" applyFill="1" applyAlignment="1">
      <alignment horizontal="left" vertical="center"/>
    </xf>
    <xf numFmtId="0" fontId="16" fillId="3" borderId="1" xfId="0" applyFont="1" applyFill="1" applyBorder="1" applyAlignment="1">
      <alignment horizontal="center" vertical="center" wrapText="1"/>
    </xf>
    <xf numFmtId="0" fontId="16" fillId="3" borderId="36" xfId="0" applyFont="1" applyFill="1" applyBorder="1" applyAlignment="1">
      <alignment horizontal="center" vertical="center" wrapText="1"/>
    </xf>
    <xf numFmtId="0" fontId="16" fillId="3" borderId="37" xfId="0" applyFont="1" applyFill="1" applyBorder="1" applyAlignment="1">
      <alignment horizontal="center" vertical="center" wrapText="1"/>
    </xf>
    <xf numFmtId="0" fontId="2" fillId="5" borderId="4" xfId="0" applyFont="1" applyFill="1" applyBorder="1" applyAlignment="1">
      <alignment horizontal="left"/>
    </xf>
    <xf numFmtId="0" fontId="2" fillId="5" borderId="39" xfId="0" applyFont="1" applyFill="1" applyBorder="1" applyAlignment="1">
      <alignment horizontal="center"/>
    </xf>
    <xf numFmtId="0" fontId="2" fillId="5" borderId="29" xfId="0" applyFont="1" applyFill="1" applyBorder="1" applyAlignment="1">
      <alignment horizontal="center"/>
    </xf>
    <xf numFmtId="164" fontId="2" fillId="2" borderId="3" xfId="1" applyNumberFormat="1" applyFont="1" applyFill="1" applyBorder="1" applyAlignment="1">
      <alignment horizontal="left"/>
    </xf>
    <xf numFmtId="164" fontId="2" fillId="2" borderId="36" xfId="1" applyNumberFormat="1" applyFont="1" applyFill="1" applyBorder="1" applyAlignment="1">
      <alignment horizontal="left" wrapText="1"/>
    </xf>
    <xf numFmtId="164" fontId="2" fillId="2" borderId="38" xfId="1" applyNumberFormat="1" applyFont="1" applyFill="1" applyBorder="1" applyAlignment="1">
      <alignment horizontal="left" wrapText="1"/>
    </xf>
    <xf numFmtId="164" fontId="2" fillId="2" borderId="1" xfId="1" applyNumberFormat="1" applyFont="1" applyFill="1" applyBorder="1" applyAlignment="1">
      <alignment horizontal="left"/>
    </xf>
    <xf numFmtId="0" fontId="9" fillId="4" borderId="31" xfId="0" applyFont="1" applyFill="1" applyBorder="1" applyAlignment="1">
      <alignment horizontal="center" vertical="center"/>
    </xf>
    <xf numFmtId="0" fontId="9" fillId="4" borderId="32" xfId="0" applyFont="1" applyFill="1" applyBorder="1" applyAlignment="1">
      <alignment horizontal="center" vertical="center"/>
    </xf>
    <xf numFmtId="0" fontId="9" fillId="4" borderId="33" xfId="0" applyFont="1" applyFill="1" applyBorder="1" applyAlignment="1">
      <alignment horizontal="center" vertical="center"/>
    </xf>
    <xf numFmtId="0" fontId="9" fillId="2" borderId="7" xfId="0" applyFont="1" applyFill="1" applyBorder="1" applyAlignment="1">
      <alignment horizontal="left" vertical="center" wrapText="1"/>
    </xf>
    <xf numFmtId="0" fontId="9" fillId="2" borderId="0" xfId="0" applyFont="1" applyFill="1" applyAlignment="1">
      <alignment horizontal="left" vertical="center" wrapText="1"/>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9" fillId="2" borderId="25" xfId="0" applyFont="1" applyFill="1" applyBorder="1" applyAlignment="1">
      <alignment horizontal="left" vertical="center"/>
    </xf>
    <xf numFmtId="0" fontId="9" fillId="2" borderId="7" xfId="0" applyFont="1" applyFill="1" applyBorder="1" applyAlignment="1">
      <alignment vertical="center" wrapText="1"/>
    </xf>
    <xf numFmtId="0" fontId="9" fillId="2" borderId="0" xfId="0" applyFont="1" applyFill="1" applyAlignment="1">
      <alignment vertical="center" wrapText="1"/>
    </xf>
    <xf numFmtId="0" fontId="9" fillId="0" borderId="0" xfId="0" applyFont="1" applyAlignment="1">
      <alignment vertical="center" wrapText="1"/>
    </xf>
    <xf numFmtId="0" fontId="20" fillId="6" borderId="0" xfId="3" applyFont="1" applyFill="1" applyAlignment="1">
      <alignment horizontal="left" vertical="center" wrapText="1"/>
    </xf>
    <xf numFmtId="0" fontId="42" fillId="2" borderId="0" xfId="0" applyFont="1" applyFill="1" applyAlignment="1">
      <alignment horizontal="left" vertical="center"/>
    </xf>
    <xf numFmtId="0" fontId="44" fillId="4" borderId="10" xfId="0" applyFont="1" applyFill="1" applyBorder="1" applyAlignment="1">
      <alignment horizontal="center" vertical="center"/>
    </xf>
    <xf numFmtId="0" fontId="44" fillId="4" borderId="24" xfId="0" applyFont="1" applyFill="1" applyBorder="1" applyAlignment="1">
      <alignment horizontal="center" vertical="center"/>
    </xf>
    <xf numFmtId="0" fontId="44" fillId="4" borderId="11" xfId="0" applyFont="1" applyFill="1" applyBorder="1" applyAlignment="1">
      <alignment horizontal="center" vertical="center"/>
    </xf>
    <xf numFmtId="0" fontId="16" fillId="3" borderId="26"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2" fillId="2" borderId="1" xfId="0" applyFont="1" applyFill="1" applyBorder="1"/>
    <xf numFmtId="0" fontId="2" fillId="2" borderId="23" xfId="0" applyFont="1" applyFill="1" applyBorder="1"/>
    <xf numFmtId="0" fontId="47" fillId="14" borderId="36" xfId="0" applyFont="1" applyFill="1" applyBorder="1" applyAlignment="1">
      <alignment horizontal="center"/>
    </xf>
    <xf numFmtId="0" fontId="47" fillId="14" borderId="38" xfId="0" applyFont="1" applyFill="1" applyBorder="1" applyAlignment="1">
      <alignment horizontal="center"/>
    </xf>
    <xf numFmtId="0" fontId="47" fillId="13" borderId="26" xfId="0" applyFont="1" applyFill="1" applyBorder="1" applyAlignment="1">
      <alignment horizontal="center"/>
    </xf>
    <xf numFmtId="0" fontId="47" fillId="13" borderId="27" xfId="0" applyFont="1" applyFill="1" applyBorder="1" applyAlignment="1">
      <alignment horizontal="center"/>
    </xf>
    <xf numFmtId="0" fontId="47" fillId="13" borderId="36" xfId="0" applyFont="1" applyFill="1" applyBorder="1" applyAlignment="1">
      <alignment horizontal="center"/>
    </xf>
    <xf numFmtId="0" fontId="47" fillId="13" borderId="38" xfId="0" applyFont="1" applyFill="1" applyBorder="1" applyAlignment="1">
      <alignment horizontal="center"/>
    </xf>
    <xf numFmtId="0" fontId="47" fillId="12" borderId="26" xfId="0" applyFont="1" applyFill="1" applyBorder="1" applyAlignment="1">
      <alignment horizontal="center"/>
    </xf>
    <xf numFmtId="0" fontId="47" fillId="12" borderId="27" xfId="0" applyFont="1" applyFill="1" applyBorder="1" applyAlignment="1">
      <alignment horizontal="center"/>
    </xf>
    <xf numFmtId="0" fontId="46" fillId="5" borderId="1" xfId="0" applyFont="1" applyFill="1" applyBorder="1" applyAlignment="1">
      <alignment horizontal="center" vertical="center"/>
    </xf>
    <xf numFmtId="0" fontId="47" fillId="9" borderId="26" xfId="0" applyFont="1" applyFill="1" applyBorder="1" applyAlignment="1">
      <alignment horizontal="center"/>
    </xf>
    <xf numFmtId="0" fontId="47" fillId="9" borderId="27" xfId="0" applyFont="1" applyFill="1" applyBorder="1" applyAlignment="1">
      <alignment horizontal="center"/>
    </xf>
    <xf numFmtId="0" fontId="46" fillId="4" borderId="1" xfId="0" applyFont="1" applyFill="1" applyBorder="1" applyAlignment="1">
      <alignment horizontal="center" vertical="center"/>
    </xf>
    <xf numFmtId="0" fontId="49" fillId="0" borderId="0" xfId="0" applyFont="1" applyAlignment="1">
      <alignment wrapText="1"/>
    </xf>
    <xf numFmtId="0" fontId="28" fillId="0" borderId="0" xfId="0" applyFont="1" applyAlignment="1">
      <alignment wrapText="1"/>
    </xf>
    <xf numFmtId="0" fontId="7" fillId="3" borderId="1" xfId="4" applyFont="1" applyFill="1" applyBorder="1" applyAlignment="1">
      <alignment horizontal="left" vertical="top" wrapText="1"/>
    </xf>
    <xf numFmtId="3" fontId="7" fillId="3" borderId="1" xfId="1" applyNumberFormat="1" applyFont="1" applyFill="1" applyBorder="1" applyAlignment="1">
      <alignment horizontal="left" vertical="top" wrapText="1"/>
    </xf>
    <xf numFmtId="0" fontId="17" fillId="2" borderId="1" xfId="0" applyFont="1" applyFill="1" applyBorder="1" applyAlignment="1">
      <alignment horizontal="center" vertical="center"/>
    </xf>
    <xf numFmtId="0" fontId="30" fillId="0" borderId="0" xfId="0" applyFont="1" applyAlignment="1">
      <alignment horizontal="left" wrapText="1"/>
    </xf>
    <xf numFmtId="0" fontId="2" fillId="0" borderId="0" xfId="0" applyFont="1" applyAlignment="1">
      <alignment vertical="top" wrapText="1"/>
    </xf>
    <xf numFmtId="0" fontId="37" fillId="10" borderId="17" xfId="0" applyFont="1" applyFill="1" applyBorder="1" applyAlignment="1">
      <alignment horizontal="center" vertical="center"/>
    </xf>
    <xf numFmtId="0" fontId="37" fillId="10" borderId="18" xfId="0" applyFont="1" applyFill="1" applyBorder="1" applyAlignment="1">
      <alignment horizontal="center" vertical="center"/>
    </xf>
    <xf numFmtId="0" fontId="37" fillId="10" borderId="19" xfId="0" applyFont="1" applyFill="1" applyBorder="1" applyAlignment="1">
      <alignment horizontal="center" vertical="center"/>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9" fillId="0" borderId="0" xfId="0" applyFont="1" applyAlignment="1">
      <alignment horizontal="left" vertical="center"/>
    </xf>
    <xf numFmtId="0" fontId="40" fillId="0" borderId="7" xfId="0" applyFont="1" applyBorder="1" applyAlignment="1">
      <alignment horizontal="left" vertical="top" wrapText="1"/>
    </xf>
    <xf numFmtId="0" fontId="40" fillId="0" borderId="0" xfId="0" applyFont="1" applyAlignment="1">
      <alignment horizontal="left" vertical="top" wrapText="1"/>
    </xf>
    <xf numFmtId="0" fontId="37" fillId="10" borderId="7" xfId="0" applyFont="1" applyFill="1" applyBorder="1" applyAlignment="1">
      <alignment horizontal="center" vertical="center"/>
    </xf>
    <xf numFmtId="0" fontId="37" fillId="10" borderId="0" xfId="0" applyFont="1" applyFill="1" applyAlignment="1">
      <alignment horizontal="center" vertical="center"/>
    </xf>
    <xf numFmtId="0" fontId="0" fillId="0" borderId="7" xfId="0" applyBorder="1" applyAlignment="1">
      <alignment horizontal="left" vertical="top" wrapText="1"/>
    </xf>
    <xf numFmtId="0" fontId="0" fillId="0" borderId="0" xfId="0" applyAlignment="1">
      <alignment horizontal="left" vertical="top" wrapText="1"/>
    </xf>
    <xf numFmtId="0" fontId="6" fillId="2" borderId="5" xfId="0" applyFont="1" applyFill="1" applyBorder="1" applyAlignment="1">
      <alignment horizontal="center" vertical="top" wrapText="1"/>
    </xf>
    <xf numFmtId="0" fontId="6" fillId="0" borderId="5" xfId="0" applyFont="1" applyBorder="1" applyAlignment="1">
      <alignment horizontal="center" vertical="top"/>
    </xf>
    <xf numFmtId="0" fontId="6" fillId="0" borderId="5" xfId="0" applyFont="1" applyBorder="1" applyAlignment="1">
      <alignment horizontal="center" vertical="top" wrapText="1"/>
    </xf>
    <xf numFmtId="0" fontId="47" fillId="0" borderId="13" xfId="0" applyFont="1" applyBorder="1" applyAlignment="1">
      <alignment horizontal="center" vertical="top" wrapText="1"/>
    </xf>
    <xf numFmtId="0" fontId="47" fillId="0" borderId="8" xfId="0" applyFont="1" applyBorder="1" applyAlignment="1">
      <alignment horizontal="center" vertical="top" wrapText="1"/>
    </xf>
    <xf numFmtId="0" fontId="47" fillId="0" borderId="2" xfId="0" applyFont="1" applyBorder="1" applyAlignment="1">
      <alignment horizontal="center" vertical="top" wrapText="1"/>
    </xf>
    <xf numFmtId="0" fontId="47" fillId="0" borderId="13" xfId="0" applyFont="1" applyBorder="1" applyAlignment="1">
      <alignment vertical="top" wrapText="1"/>
    </xf>
    <xf numFmtId="0" fontId="47" fillId="0" borderId="8" xfId="0" applyFont="1" applyBorder="1" applyAlignment="1">
      <alignment vertical="top" wrapText="1"/>
    </xf>
    <xf numFmtId="0" fontId="47" fillId="0" borderId="14" xfId="0" applyFont="1" applyBorder="1" applyAlignment="1">
      <alignment vertical="top" wrapText="1"/>
    </xf>
    <xf numFmtId="0" fontId="6" fillId="0" borderId="5" xfId="0" applyFont="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sz val="12"/>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9" formatCode="m/d/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sz val="12"/>
        <name val="Times New Roman"/>
        <family val="1"/>
        <scheme val="none"/>
      </font>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BD7780-12DE-4870-B406-61B4C7C077E2}" name="Table_Facility_List_Staging_8_26_2013.accdb_11432" displayName="Table_Facility_List_Staging_8_26_2013.accdb_11432" ref="A7:AG130" headerRowDxfId="68" dataDxfId="66" totalsRowDxfId="64" headerRowBorderDxfId="67" tableBorderDxfId="65">
  <autoFilter ref="A7:AG130" xr:uid="{952C8642-66FA-40DB-9BA2-BE01216C4431}"/>
  <tableColumns count="33">
    <tableColumn id="2" xr3:uid="{10895AFD-F49E-40D9-948E-B701846377BB}" name="Name" dataDxfId="63" totalsRowDxfId="62"/>
    <tableColumn id="3" xr3:uid="{F0A027AE-C0F3-469D-9CE3-2988A7B03D71}" name="Address" dataDxfId="61" totalsRowDxfId="60"/>
    <tableColumn id="4" xr3:uid="{AB4D3FF5-9D0C-4E97-98F7-D39BD18F01A3}" name="City" dataDxfId="59" totalsRowDxfId="58"/>
    <tableColumn id="6" xr3:uid="{059B87C0-E12A-44CD-A2A5-864048BB5BB5}" name="State" dataDxfId="57"/>
    <tableColumn id="7" xr3:uid="{79165F63-6970-4F80-878B-0E5A0D9BD41A}" name="Zip" dataDxfId="56" totalsRowDxfId="55"/>
    <tableColumn id="9" xr3:uid="{741B3489-8AE9-477B-A5DE-D53AA18EFFFE}" name="AOR" dataDxfId="54" totalsRowDxfId="53"/>
    <tableColumn id="12" xr3:uid="{C87EE11E-73CC-46C5-8160-F9EC01F8A46A}" name="Type Detailed" dataDxfId="52" totalsRowDxfId="51"/>
    <tableColumn id="81" xr3:uid="{71754BA6-FBA5-4C05-BFB0-282A758F6B66}" name="Male/Female" dataDxfId="50" totalsRowDxfId="49"/>
    <tableColumn id="43" xr3:uid="{38BC0168-0264-46AE-BC38-977CAC477010}" name="FY23 ALOS" dataDxfId="48" totalsRowDxfId="47"/>
    <tableColumn id="67" xr3:uid="{5695D2F7-7B27-45C9-932B-74B6C86AD0B3}" name="Level A" dataDxfId="46" totalsRowDxfId="45"/>
    <tableColumn id="68" xr3:uid="{762AADEE-0375-46A4-8233-21EE47AF78AD}" name="Level B" dataDxfId="44" totalsRowDxfId="43"/>
    <tableColumn id="69" xr3:uid="{32C650B4-DB42-4844-A215-9A5CE105D873}" name="Level C" dataDxfId="42" totalsRowDxfId="41"/>
    <tableColumn id="70" xr3:uid="{78827C0A-AA86-455C-ACCB-3E49DC7A75E2}" name="Level D" dataDxfId="40" totalsRowDxfId="39"/>
    <tableColumn id="71" xr3:uid="{3012DB96-584B-4D22-8516-5873FCB359C9}" name="Male Crim" dataDxfId="38" totalsRowDxfId="37"/>
    <tableColumn id="72" xr3:uid="{8ACA202C-1C63-4272-8BCC-2536B7815E1D}" name="Male Non-Crim" dataDxfId="36" totalsRowDxfId="35"/>
    <tableColumn id="73" xr3:uid="{FF726A5C-C4DB-4B9A-90B8-EC9F564877E5}" name="Female Crim" dataDxfId="34" totalsRowDxfId="33"/>
    <tableColumn id="74" xr3:uid="{E9290274-E90B-4782-AC01-273DFEB6B6DC}" name="Female Non-Crim" dataDxfId="32" totalsRowDxfId="31"/>
    <tableColumn id="75" xr3:uid="{F77A62A0-AA8E-42A7-8F25-1B689F37B8E4}" name="ICE Threat Level 1" dataDxfId="30" totalsRowDxfId="29"/>
    <tableColumn id="76" xr3:uid="{4FFC1CB6-F098-4D6B-A904-E5B7164A0EC6}" name="ICE Threat Level 2" dataDxfId="28" totalsRowDxfId="27"/>
    <tableColumn id="77" xr3:uid="{42AE1F13-1AEC-4085-A24F-0E5B7E4B203B}" name="ICE Threat Level 3" dataDxfId="26" totalsRowDxfId="25"/>
    <tableColumn id="78" xr3:uid="{D96A840E-624E-4E3F-857A-F9A7636ABF82}" name="No ICE Threat Level" dataDxfId="24" totalsRowDxfId="23"/>
    <tableColumn id="79" xr3:uid="{05AE5A1E-118B-4B61-9E9E-A5B04CE85585}" name="Mandatory" dataDxfId="22" totalsRowDxfId="21"/>
    <tableColumn id="86" xr3:uid="{8CD16A7D-17BC-4DFF-9F76-A918D2D46B53}" name="Guaranteed Minimum" dataDxfId="20" totalsRowDxfId="19"/>
    <tableColumn id="124" xr3:uid="{A0CF3BB1-585B-4492-B42B-131ACD035C0D}" name="Last Inspection Type" dataDxfId="18" totalsRowDxfId="17"/>
    <tableColumn id="10" xr3:uid="{36586CDC-FC3C-4EC2-AF85-E08A6B66BB25}" name="ODO Inspection End Date" dataDxfId="16" totalsRowDxfId="15"/>
    <tableColumn id="1" xr3:uid="{3CCDCF62-EC37-4DB0-A69F-4DC71248B473}" name="ODO Last Inspection Standard" dataDxfId="14" totalsRowDxfId="13"/>
    <tableColumn id="8" xr3:uid="{1DC150B5-A0C2-4456-875B-661B810E20D1}" name="ODO Final Rating" dataDxfId="12" totalsRowDxfId="11"/>
    <tableColumn id="129" xr3:uid="{ED5A89C6-5593-4246-B901-CA1A361DEAEA}" name="Last Nakamoto Inspection Standard" dataDxfId="10" totalsRowDxfId="9"/>
    <tableColumn id="93" xr3:uid="{3113D64C-A15D-4095-AA04-8E729453B939}" name="Last Nakamoto Inspection Rating - Final" dataDxfId="8"/>
    <tableColumn id="95" xr3:uid="{F0099AAF-A63D-4222-A3CD-DE6E04695BBB}" name="Last Nakamoto Inspection Date" dataDxfId="7" totalsRowDxfId="6"/>
    <tableColumn id="125" xr3:uid="{DEB54A46-F1FD-4FC1-A2A4-8B2B1B9B6BB1}" name="Second to Last Nakamoto Inspection Type" dataDxfId="5" totalsRowDxfId="4"/>
    <tableColumn id="131" xr3:uid="{808F7F2B-13B5-4429-BA8C-0C233BB86DAC}" name="Second to Last Nakamoto Inspection Standard" dataDxfId="3" totalsRowDxfId="2"/>
    <tableColumn id="97" xr3:uid="{9B426976-5F3A-4B8A-B85B-59B2AD05D064}" name="Second to Last Nakamoto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17" t="s">
        <v>506</v>
      </c>
    </row>
    <row r="2" spans="1:1" ht="51.75" customHeight="1" x14ac:dyDescent="0.25">
      <c r="A2" s="16" t="s">
        <v>45</v>
      </c>
    </row>
    <row r="3" spans="1:1" ht="76.349999999999994" customHeight="1" x14ac:dyDescent="0.25">
      <c r="A3" s="16" t="s">
        <v>539</v>
      </c>
    </row>
    <row r="4" spans="1:1" ht="22.5" customHeight="1" x14ac:dyDescent="0.25">
      <c r="A4" s="16" t="s">
        <v>505</v>
      </c>
    </row>
    <row r="5" spans="1:1" ht="36.75" customHeight="1" x14ac:dyDescent="0.25">
      <c r="A5" s="16" t="s">
        <v>478</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60CDB-BD68-4AFB-868B-9E088490D643}">
  <sheetPr>
    <pageSetUpPr fitToPage="1"/>
  </sheetPr>
  <dimension ref="A1:B151"/>
  <sheetViews>
    <sheetView showGridLines="0" zoomScale="80" zoomScaleNormal="80" workbookViewId="0">
      <selection sqref="A1:B1"/>
    </sheetView>
  </sheetViews>
  <sheetFormatPr defaultRowHeight="15" x14ac:dyDescent="0.25"/>
  <cols>
    <col min="1" max="1" width="26.5703125" style="3" customWidth="1"/>
    <col min="2" max="2" width="160.7109375" customWidth="1"/>
  </cols>
  <sheetData>
    <row r="1" spans="1:2" s="4" customFormat="1" ht="26.25" x14ac:dyDescent="0.25">
      <c r="A1" s="348" t="s">
        <v>44</v>
      </c>
      <c r="B1" s="348"/>
    </row>
    <row r="2" spans="1:2" s="4" customFormat="1" ht="74.25" customHeight="1" x14ac:dyDescent="0.25">
      <c r="A2" s="349" t="s">
        <v>45</v>
      </c>
      <c r="B2" s="349"/>
    </row>
    <row r="3" spans="1:2" s="4" customFormat="1" ht="48.6" customHeight="1" thickBot="1" x14ac:dyDescent="0.3">
      <c r="A3" s="18" t="s">
        <v>510</v>
      </c>
      <c r="B3" s="338"/>
    </row>
    <row r="4" spans="1:2" ht="18.75" x14ac:dyDescent="0.25">
      <c r="A4" s="20" t="s">
        <v>112</v>
      </c>
      <c r="B4" s="21" t="s">
        <v>113</v>
      </c>
    </row>
    <row r="5" spans="1:2" ht="15.75" x14ac:dyDescent="0.25">
      <c r="A5" s="148" t="s">
        <v>46</v>
      </c>
      <c r="B5" s="22" t="s">
        <v>47</v>
      </c>
    </row>
    <row r="6" spans="1:2" ht="15.75" x14ac:dyDescent="0.25">
      <c r="A6" s="148" t="s">
        <v>48</v>
      </c>
      <c r="B6" s="22" t="s">
        <v>49</v>
      </c>
    </row>
    <row r="7" spans="1:2" ht="15.75" x14ac:dyDescent="0.25">
      <c r="A7" s="148" t="s">
        <v>50</v>
      </c>
      <c r="B7" s="22" t="s">
        <v>51</v>
      </c>
    </row>
    <row r="8" spans="1:2" ht="15.75" x14ac:dyDescent="0.25">
      <c r="A8" s="148" t="s">
        <v>52</v>
      </c>
      <c r="B8" s="22" t="s">
        <v>53</v>
      </c>
    </row>
    <row r="9" spans="1:2" ht="15.75" x14ac:dyDescent="0.25">
      <c r="A9" s="148" t="s">
        <v>3</v>
      </c>
      <c r="B9" s="22" t="s">
        <v>54</v>
      </c>
    </row>
    <row r="10" spans="1:2" ht="15.75" x14ac:dyDescent="0.25">
      <c r="A10" s="148" t="s">
        <v>55</v>
      </c>
      <c r="B10" s="22" t="s">
        <v>56</v>
      </c>
    </row>
    <row r="11" spans="1:2" ht="15.75" x14ac:dyDescent="0.25">
      <c r="A11" s="148" t="s">
        <v>57</v>
      </c>
      <c r="B11" s="22" t="s">
        <v>58</v>
      </c>
    </row>
    <row r="12" spans="1:2" ht="15.75" x14ac:dyDescent="0.25">
      <c r="A12" s="148" t="s">
        <v>59</v>
      </c>
      <c r="B12" s="22" t="s">
        <v>60</v>
      </c>
    </row>
    <row r="13" spans="1:2" ht="47.25" x14ac:dyDescent="0.25">
      <c r="A13" s="148" t="s">
        <v>61</v>
      </c>
      <c r="B13" s="22" t="s">
        <v>62</v>
      </c>
    </row>
    <row r="14" spans="1:2" ht="47.25" x14ac:dyDescent="0.25">
      <c r="A14" s="148" t="s">
        <v>63</v>
      </c>
      <c r="B14" s="22" t="s">
        <v>64</v>
      </c>
    </row>
    <row r="15" spans="1:2" ht="15.75" x14ac:dyDescent="0.25">
      <c r="A15" s="148" t="s">
        <v>65</v>
      </c>
      <c r="B15" s="22" t="s">
        <v>66</v>
      </c>
    </row>
    <row r="16" spans="1:2" ht="47.25" customHeight="1" x14ac:dyDescent="0.25">
      <c r="A16" s="436" t="s">
        <v>67</v>
      </c>
      <c r="B16" s="22" t="s">
        <v>68</v>
      </c>
    </row>
    <row r="17" spans="1:2" ht="47.25" x14ac:dyDescent="0.25">
      <c r="A17" s="436"/>
      <c r="B17" s="22" t="s">
        <v>69</v>
      </c>
    </row>
    <row r="18" spans="1:2" ht="47.1" customHeight="1" x14ac:dyDescent="0.25">
      <c r="A18" s="436" t="s">
        <v>513</v>
      </c>
      <c r="B18" s="22" t="s">
        <v>514</v>
      </c>
    </row>
    <row r="19" spans="1:2" ht="47.25" x14ac:dyDescent="0.25">
      <c r="A19" s="436"/>
      <c r="B19" s="22" t="s">
        <v>515</v>
      </c>
    </row>
    <row r="20" spans="1:2" ht="201" customHeight="1" x14ac:dyDescent="0.25">
      <c r="A20" s="148" t="s">
        <v>70</v>
      </c>
      <c r="B20" s="22" t="s">
        <v>916</v>
      </c>
    </row>
    <row r="21" spans="1:2" ht="15.75" x14ac:dyDescent="0.25">
      <c r="A21" s="148" t="s">
        <v>71</v>
      </c>
      <c r="B21" s="22" t="s">
        <v>72</v>
      </c>
    </row>
    <row r="22" spans="1:2" ht="15.75" x14ac:dyDescent="0.25">
      <c r="A22" s="148" t="s">
        <v>73</v>
      </c>
      <c r="B22" s="22" t="s">
        <v>74</v>
      </c>
    </row>
    <row r="23" spans="1:2" ht="15.75" x14ac:dyDescent="0.25">
      <c r="A23" s="148" t="s">
        <v>75</v>
      </c>
      <c r="B23" s="22" t="s">
        <v>76</v>
      </c>
    </row>
    <row r="24" spans="1:2" ht="31.5" x14ac:dyDescent="0.25">
      <c r="A24" s="148" t="s">
        <v>77</v>
      </c>
      <c r="B24" s="22" t="s">
        <v>78</v>
      </c>
    </row>
    <row r="25" spans="1:2" ht="31.5" x14ac:dyDescent="0.25">
      <c r="A25" s="148" t="s">
        <v>79</v>
      </c>
      <c r="B25" s="22" t="s">
        <v>80</v>
      </c>
    </row>
    <row r="26" spans="1:2" ht="15.75" x14ac:dyDescent="0.25">
      <c r="A26" s="148" t="s">
        <v>81</v>
      </c>
      <c r="B26" s="22" t="s">
        <v>82</v>
      </c>
    </row>
    <row r="27" spans="1:2" ht="15.75" x14ac:dyDescent="0.25">
      <c r="A27" s="148" t="s">
        <v>83</v>
      </c>
      <c r="B27" s="22" t="s">
        <v>84</v>
      </c>
    </row>
    <row r="28" spans="1:2" ht="15.75" x14ac:dyDescent="0.25">
      <c r="A28" s="148" t="s">
        <v>85</v>
      </c>
      <c r="B28" s="22" t="s">
        <v>86</v>
      </c>
    </row>
    <row r="29" spans="1:2" ht="15.75" x14ac:dyDescent="0.25">
      <c r="A29" s="148" t="s">
        <v>87</v>
      </c>
      <c r="B29" s="22" t="s">
        <v>88</v>
      </c>
    </row>
    <row r="30" spans="1:2" ht="15.75" x14ac:dyDescent="0.25">
      <c r="A30" s="148" t="s">
        <v>89</v>
      </c>
      <c r="B30" s="22" t="s">
        <v>90</v>
      </c>
    </row>
    <row r="31" spans="1:2" ht="15.75" x14ac:dyDescent="0.25">
      <c r="A31" s="148" t="s">
        <v>1</v>
      </c>
      <c r="B31" s="22" t="s">
        <v>91</v>
      </c>
    </row>
    <row r="32" spans="1:2" ht="31.5" x14ac:dyDescent="0.25">
      <c r="A32" s="148" t="s">
        <v>537</v>
      </c>
      <c r="B32" s="22" t="s">
        <v>92</v>
      </c>
    </row>
    <row r="33" spans="1:2" ht="15.75" x14ac:dyDescent="0.25">
      <c r="A33" s="148" t="s">
        <v>2</v>
      </c>
      <c r="B33" s="22" t="s">
        <v>93</v>
      </c>
    </row>
    <row r="34" spans="1:2" ht="31.5" x14ac:dyDescent="0.25">
      <c r="A34" s="148" t="s">
        <v>94</v>
      </c>
      <c r="B34" s="22" t="s">
        <v>95</v>
      </c>
    </row>
    <row r="35" spans="1:2" ht="15.75" x14ac:dyDescent="0.25">
      <c r="A35" s="148" t="s">
        <v>96</v>
      </c>
      <c r="B35" s="22" t="s">
        <v>97</v>
      </c>
    </row>
    <row r="36" spans="1:2" ht="31.5" x14ac:dyDescent="0.25">
      <c r="A36" s="148" t="s">
        <v>98</v>
      </c>
      <c r="B36" s="22" t="s">
        <v>99</v>
      </c>
    </row>
    <row r="37" spans="1:2" ht="15.75" x14ac:dyDescent="0.25">
      <c r="A37" s="148" t="s">
        <v>100</v>
      </c>
      <c r="B37" s="22" t="s">
        <v>516</v>
      </c>
    </row>
    <row r="38" spans="1:2" ht="15.75" x14ac:dyDescent="0.25">
      <c r="A38" s="148" t="s">
        <v>19</v>
      </c>
      <c r="B38" s="22" t="s">
        <v>517</v>
      </c>
    </row>
    <row r="39" spans="1:2" ht="15.75" x14ac:dyDescent="0.25">
      <c r="A39" s="436" t="s">
        <v>101</v>
      </c>
      <c r="B39" s="22" t="s">
        <v>102</v>
      </c>
    </row>
    <row r="40" spans="1:2" ht="15.75" x14ac:dyDescent="0.25">
      <c r="A40" s="436"/>
      <c r="B40" s="22" t="s">
        <v>103</v>
      </c>
    </row>
    <row r="41" spans="1:2" ht="47.25" x14ac:dyDescent="0.25">
      <c r="A41" s="436"/>
      <c r="B41" s="22" t="s">
        <v>104</v>
      </c>
    </row>
    <row r="42" spans="1:2" ht="15.75" x14ac:dyDescent="0.25">
      <c r="A42" s="436"/>
      <c r="B42" s="22" t="s">
        <v>105</v>
      </c>
    </row>
    <row r="43" spans="1:2" ht="47.25" x14ac:dyDescent="0.25">
      <c r="A43" s="436"/>
      <c r="B43" s="22" t="s">
        <v>106</v>
      </c>
    </row>
    <row r="44" spans="1:2" ht="15.75" x14ac:dyDescent="0.25">
      <c r="A44" s="436"/>
      <c r="B44" s="22" t="s">
        <v>107</v>
      </c>
    </row>
    <row r="45" spans="1:2" ht="15.75" x14ac:dyDescent="0.25">
      <c r="A45" s="436"/>
      <c r="B45" s="22" t="s">
        <v>108</v>
      </c>
    </row>
    <row r="46" spans="1:2" ht="15.75" x14ac:dyDescent="0.25">
      <c r="A46" s="436"/>
      <c r="B46" s="22" t="s">
        <v>109</v>
      </c>
    </row>
    <row r="47" spans="1:2" ht="15.75" x14ac:dyDescent="0.25">
      <c r="A47" s="148" t="s">
        <v>110</v>
      </c>
      <c r="B47" s="22" t="s">
        <v>111</v>
      </c>
    </row>
    <row r="48" spans="1:2" ht="31.5" x14ac:dyDescent="0.25">
      <c r="A48" s="436" t="s">
        <v>532</v>
      </c>
      <c r="B48" s="22" t="s">
        <v>518</v>
      </c>
    </row>
    <row r="49" spans="1:2" ht="15.75" x14ac:dyDescent="0.25">
      <c r="A49" s="436"/>
      <c r="B49" s="22" t="s">
        <v>519</v>
      </c>
    </row>
    <row r="50" spans="1:2" ht="15.75" x14ac:dyDescent="0.25">
      <c r="A50" s="436"/>
      <c r="B50" s="22" t="s">
        <v>520</v>
      </c>
    </row>
    <row r="51" spans="1:2" ht="15.75" customHeight="1" x14ac:dyDescent="0.25">
      <c r="A51" s="436" t="s">
        <v>917</v>
      </c>
      <c r="B51" s="339" t="s">
        <v>918</v>
      </c>
    </row>
    <row r="52" spans="1:2" ht="15.75" x14ac:dyDescent="0.25">
      <c r="A52" s="436"/>
      <c r="B52" s="22" t="s">
        <v>521</v>
      </c>
    </row>
    <row r="53" spans="1:2" ht="35.450000000000003" customHeight="1" x14ac:dyDescent="0.25">
      <c r="A53" s="436"/>
      <c r="B53" s="22" t="s">
        <v>522</v>
      </c>
    </row>
    <row r="54" spans="1:2" ht="86.25" customHeight="1" x14ac:dyDescent="0.25">
      <c r="A54" s="436"/>
      <c r="B54" s="22" t="s">
        <v>919</v>
      </c>
    </row>
    <row r="55" spans="1:2" ht="87.6" customHeight="1" x14ac:dyDescent="0.25">
      <c r="A55" s="436"/>
      <c r="B55" s="22" t="s">
        <v>535</v>
      </c>
    </row>
    <row r="56" spans="1:2" ht="31.5" x14ac:dyDescent="0.25">
      <c r="A56" s="436"/>
      <c r="B56" s="22" t="s">
        <v>523</v>
      </c>
    </row>
    <row r="57" spans="1:2" ht="78.75" x14ac:dyDescent="0.25">
      <c r="A57" s="436"/>
      <c r="B57" s="22" t="s">
        <v>533</v>
      </c>
    </row>
    <row r="58" spans="1:2" ht="15.75" x14ac:dyDescent="0.25">
      <c r="A58" s="436"/>
      <c r="B58" s="22" t="s">
        <v>524</v>
      </c>
    </row>
    <row r="59" spans="1:2" ht="31.5" x14ac:dyDescent="0.25">
      <c r="A59" s="436"/>
      <c r="B59" s="22" t="s">
        <v>920</v>
      </c>
    </row>
    <row r="60" spans="1:2" ht="173.25" x14ac:dyDescent="0.25">
      <c r="A60" s="436"/>
      <c r="B60" s="22" t="s">
        <v>921</v>
      </c>
    </row>
    <row r="61" spans="1:2" ht="15.75" x14ac:dyDescent="0.25">
      <c r="A61" s="436" t="s">
        <v>922</v>
      </c>
      <c r="B61" s="339" t="s">
        <v>923</v>
      </c>
    </row>
    <row r="62" spans="1:2" ht="31.5" x14ac:dyDescent="0.25">
      <c r="A62" s="436"/>
      <c r="B62" s="22" t="s">
        <v>924</v>
      </c>
    </row>
    <row r="63" spans="1:2" ht="15.75" x14ac:dyDescent="0.25">
      <c r="A63" s="436"/>
      <c r="B63" s="22" t="s">
        <v>525</v>
      </c>
    </row>
    <row r="64" spans="1:2" ht="15.75" x14ac:dyDescent="0.25">
      <c r="A64" s="436"/>
      <c r="B64" s="22" t="s">
        <v>925</v>
      </c>
    </row>
    <row r="65" spans="1:2" ht="78.75" x14ac:dyDescent="0.25">
      <c r="A65" s="436"/>
      <c r="B65" s="22" t="s">
        <v>534</v>
      </c>
    </row>
    <row r="66" spans="1:2" ht="177.95" customHeight="1" x14ac:dyDescent="0.25">
      <c r="A66" s="436"/>
      <c r="B66" s="22" t="s">
        <v>921</v>
      </c>
    </row>
    <row r="67" spans="1:2" ht="15.75" x14ac:dyDescent="0.25">
      <c r="A67" s="429" t="s">
        <v>926</v>
      </c>
      <c r="B67" s="339" t="s">
        <v>927</v>
      </c>
    </row>
    <row r="68" spans="1:2" ht="15.75" x14ac:dyDescent="0.25">
      <c r="A68" s="429"/>
      <c r="B68" s="22" t="s">
        <v>526</v>
      </c>
    </row>
    <row r="69" spans="1:2" ht="50.45" customHeight="1" x14ac:dyDescent="0.25">
      <c r="A69" s="429"/>
      <c r="B69" s="22" t="s">
        <v>928</v>
      </c>
    </row>
    <row r="70" spans="1:2" ht="47.25" x14ac:dyDescent="0.25">
      <c r="A70" s="429"/>
      <c r="B70" s="22" t="s">
        <v>929</v>
      </c>
    </row>
    <row r="71" spans="1:2" ht="173.25" x14ac:dyDescent="0.25">
      <c r="A71" s="429"/>
      <c r="B71" s="22" t="s">
        <v>921</v>
      </c>
    </row>
    <row r="72" spans="1:2" ht="15.75" x14ac:dyDescent="0.25">
      <c r="A72" s="429" t="s">
        <v>536</v>
      </c>
      <c r="B72" s="339" t="s">
        <v>930</v>
      </c>
    </row>
    <row r="73" spans="1:2" ht="15.75" x14ac:dyDescent="0.25">
      <c r="A73" s="429"/>
      <c r="B73" s="22" t="s">
        <v>527</v>
      </c>
    </row>
    <row r="74" spans="1:2" ht="83.45" customHeight="1" x14ac:dyDescent="0.25">
      <c r="A74" s="429"/>
      <c r="B74" s="22" t="s">
        <v>534</v>
      </c>
    </row>
    <row r="75" spans="1:2" ht="78.75" x14ac:dyDescent="0.25">
      <c r="A75" s="429"/>
      <c r="B75" s="23" t="s">
        <v>533</v>
      </c>
    </row>
    <row r="76" spans="1:2" ht="15.75" x14ac:dyDescent="0.25">
      <c r="A76" s="429"/>
      <c r="B76" s="22" t="s">
        <v>524</v>
      </c>
    </row>
    <row r="77" spans="1:2" ht="31.5" x14ac:dyDescent="0.25">
      <c r="A77" s="429"/>
      <c r="B77" s="22" t="s">
        <v>931</v>
      </c>
    </row>
    <row r="78" spans="1:2" ht="173.25" x14ac:dyDescent="0.25">
      <c r="A78" s="429"/>
      <c r="B78" s="22" t="s">
        <v>921</v>
      </c>
    </row>
    <row r="79" spans="1:2" ht="15.75" x14ac:dyDescent="0.25">
      <c r="A79" s="428" t="s">
        <v>932</v>
      </c>
      <c r="B79" s="339" t="s">
        <v>933</v>
      </c>
    </row>
    <row r="80" spans="1:2" ht="15.75" x14ac:dyDescent="0.25">
      <c r="A80" s="428"/>
      <c r="B80" s="22" t="s">
        <v>527</v>
      </c>
    </row>
    <row r="81" spans="1:2" ht="31.5" x14ac:dyDescent="0.25">
      <c r="A81" s="428"/>
      <c r="B81" s="22" t="s">
        <v>523</v>
      </c>
    </row>
    <row r="82" spans="1:2" ht="15.75" x14ac:dyDescent="0.25">
      <c r="A82" s="428"/>
      <c r="B82" s="22" t="s">
        <v>528</v>
      </c>
    </row>
    <row r="83" spans="1:2" ht="47.25" x14ac:dyDescent="0.25">
      <c r="A83" s="428"/>
      <c r="B83" s="22" t="s">
        <v>529</v>
      </c>
    </row>
    <row r="84" spans="1:2" ht="15.75" x14ac:dyDescent="0.25">
      <c r="A84" s="428"/>
      <c r="B84" s="22" t="s">
        <v>530</v>
      </c>
    </row>
    <row r="85" spans="1:2" ht="15.75" x14ac:dyDescent="0.25">
      <c r="A85" s="428"/>
      <c r="B85" s="22" t="s">
        <v>531</v>
      </c>
    </row>
    <row r="86" spans="1:2" ht="15.75" x14ac:dyDescent="0.25">
      <c r="A86" s="428"/>
      <c r="B86" s="22" t="s">
        <v>524</v>
      </c>
    </row>
    <row r="87" spans="1:2" ht="78.75" x14ac:dyDescent="0.25">
      <c r="A87" s="428"/>
      <c r="B87" s="22" t="s">
        <v>534</v>
      </c>
    </row>
    <row r="88" spans="1:2" ht="173.25" x14ac:dyDescent="0.25">
      <c r="A88" s="428"/>
      <c r="B88" s="22" t="s">
        <v>921</v>
      </c>
    </row>
    <row r="89" spans="1:2" ht="15.6" customHeight="1" x14ac:dyDescent="0.25">
      <c r="A89" s="427" t="s">
        <v>934</v>
      </c>
      <c r="B89" s="24" t="s">
        <v>935</v>
      </c>
    </row>
    <row r="90" spans="1:2" ht="15.75" x14ac:dyDescent="0.25">
      <c r="A90" s="427"/>
      <c r="B90" s="340" t="s">
        <v>923</v>
      </c>
    </row>
    <row r="91" spans="1:2" ht="15.75" x14ac:dyDescent="0.25">
      <c r="A91" s="427"/>
      <c r="B91" s="25" t="s">
        <v>527</v>
      </c>
    </row>
    <row r="92" spans="1:2" ht="15.75" x14ac:dyDescent="0.25">
      <c r="A92" s="427"/>
      <c r="B92" s="24" t="s">
        <v>936</v>
      </c>
    </row>
    <row r="93" spans="1:2" ht="63" x14ac:dyDescent="0.25">
      <c r="A93" s="427"/>
      <c r="B93" s="25" t="s">
        <v>937</v>
      </c>
    </row>
    <row r="94" spans="1:2" ht="31.5" x14ac:dyDescent="0.25">
      <c r="A94" s="427"/>
      <c r="B94" s="25" t="s">
        <v>938</v>
      </c>
    </row>
    <row r="95" spans="1:2" ht="48.95" customHeight="1" x14ac:dyDescent="0.25">
      <c r="A95" s="427"/>
      <c r="B95" s="24" t="s">
        <v>939</v>
      </c>
    </row>
    <row r="96" spans="1:2" ht="31.5" x14ac:dyDescent="0.25">
      <c r="A96" s="427"/>
      <c r="B96" s="25" t="s">
        <v>940</v>
      </c>
    </row>
    <row r="97" spans="1:2" ht="143.44999999999999" customHeight="1" x14ac:dyDescent="0.25">
      <c r="A97" s="427"/>
      <c r="B97" s="24" t="s">
        <v>941</v>
      </c>
    </row>
    <row r="98" spans="1:2" ht="66" customHeight="1" x14ac:dyDescent="0.25">
      <c r="A98" s="427"/>
      <c r="B98" s="25" t="s">
        <v>942</v>
      </c>
    </row>
    <row r="99" spans="1:2" ht="31.5" x14ac:dyDescent="0.25">
      <c r="A99" s="427" t="s">
        <v>943</v>
      </c>
      <c r="B99" s="25" t="s">
        <v>944</v>
      </c>
    </row>
    <row r="100" spans="1:2" ht="147.94999999999999" customHeight="1" x14ac:dyDescent="0.25">
      <c r="A100" s="427"/>
      <c r="B100" s="341" t="s">
        <v>945</v>
      </c>
    </row>
    <row r="101" spans="1:2" ht="15.6" customHeight="1" x14ac:dyDescent="0.25">
      <c r="A101" s="427"/>
      <c r="B101" s="25" t="s">
        <v>946</v>
      </c>
    </row>
    <row r="102" spans="1:2" ht="176.1" customHeight="1" x14ac:dyDescent="0.25">
      <c r="A102" s="427"/>
      <c r="B102" s="342" t="s">
        <v>921</v>
      </c>
    </row>
    <row r="103" spans="1:2" ht="31.5" x14ac:dyDescent="0.25">
      <c r="A103" s="427"/>
      <c r="B103" s="343" t="s">
        <v>947</v>
      </c>
    </row>
    <row r="104" spans="1:2" ht="15.75" x14ac:dyDescent="0.25">
      <c r="A104" s="427"/>
      <c r="B104" s="25" t="s">
        <v>948</v>
      </c>
    </row>
    <row r="105" spans="1:2" ht="15.75" x14ac:dyDescent="0.25">
      <c r="A105" s="428" t="s">
        <v>949</v>
      </c>
      <c r="B105" s="24" t="s">
        <v>923</v>
      </c>
    </row>
    <row r="106" spans="1:2" ht="31.5" x14ac:dyDescent="0.25">
      <c r="A106" s="428"/>
      <c r="B106" s="22" t="s">
        <v>950</v>
      </c>
    </row>
    <row r="107" spans="1:2" ht="15.75" x14ac:dyDescent="0.25">
      <c r="A107" s="428"/>
      <c r="B107" s="22" t="s">
        <v>525</v>
      </c>
    </row>
    <row r="108" spans="1:2" ht="15.75" x14ac:dyDescent="0.25">
      <c r="A108" s="428"/>
      <c r="B108" s="22" t="s">
        <v>925</v>
      </c>
    </row>
    <row r="109" spans="1:2" ht="15.75" x14ac:dyDescent="0.25">
      <c r="A109" s="428"/>
      <c r="B109" s="24" t="s">
        <v>951</v>
      </c>
    </row>
    <row r="110" spans="1:2" ht="21" customHeight="1" x14ac:dyDescent="0.25">
      <c r="A110" s="428"/>
      <c r="B110" s="24" t="s">
        <v>952</v>
      </c>
    </row>
    <row r="111" spans="1:2" ht="31.5" x14ac:dyDescent="0.25">
      <c r="A111" s="428"/>
      <c r="B111" s="24" t="s">
        <v>953</v>
      </c>
    </row>
    <row r="112" spans="1:2" ht="31.5" x14ac:dyDescent="0.25">
      <c r="A112" s="428"/>
      <c r="B112" s="24" t="s">
        <v>954</v>
      </c>
    </row>
    <row r="113" spans="1:2" ht="15.6" customHeight="1" x14ac:dyDescent="0.25">
      <c r="A113" s="429" t="s">
        <v>955</v>
      </c>
      <c r="B113" s="23" t="s">
        <v>956</v>
      </c>
    </row>
    <row r="114" spans="1:2" ht="15.75" x14ac:dyDescent="0.25">
      <c r="A114" s="429"/>
      <c r="B114" s="24" t="s">
        <v>957</v>
      </c>
    </row>
    <row r="115" spans="1:2" ht="15.75" x14ac:dyDescent="0.25">
      <c r="A115" s="429"/>
      <c r="B115" s="24" t="s">
        <v>958</v>
      </c>
    </row>
    <row r="116" spans="1:2" ht="15.75" x14ac:dyDescent="0.25">
      <c r="A116" s="429"/>
      <c r="B116" s="24" t="s">
        <v>959</v>
      </c>
    </row>
    <row r="117" spans="1:2" ht="15.75" x14ac:dyDescent="0.25">
      <c r="A117" s="429"/>
      <c r="B117" s="24" t="s">
        <v>960</v>
      </c>
    </row>
    <row r="118" spans="1:2" ht="15.75" x14ac:dyDescent="0.25">
      <c r="A118" s="430" t="s">
        <v>961</v>
      </c>
      <c r="B118" s="24" t="s">
        <v>962</v>
      </c>
    </row>
    <row r="119" spans="1:2" ht="15.6" customHeight="1" x14ac:dyDescent="0.25">
      <c r="A119" s="431"/>
      <c r="B119" s="23" t="s">
        <v>963</v>
      </c>
    </row>
    <row r="120" spans="1:2" ht="15.75" x14ac:dyDescent="0.25">
      <c r="A120" s="431"/>
      <c r="B120" s="23" t="s">
        <v>964</v>
      </c>
    </row>
    <row r="121" spans="1:2" ht="16.5" customHeight="1" x14ac:dyDescent="0.25">
      <c r="A121" s="431"/>
      <c r="B121" s="23" t="s">
        <v>965</v>
      </c>
    </row>
    <row r="122" spans="1:2" ht="16.5" customHeight="1" x14ac:dyDescent="0.25">
      <c r="A122" s="431"/>
      <c r="B122" s="24" t="s">
        <v>966</v>
      </c>
    </row>
    <row r="123" spans="1:2" ht="16.5" customHeight="1" x14ac:dyDescent="0.25">
      <c r="A123" s="431"/>
      <c r="B123" s="23" t="s">
        <v>967</v>
      </c>
    </row>
    <row r="124" spans="1:2" ht="16.5" customHeight="1" x14ac:dyDescent="0.25">
      <c r="A124" s="431"/>
      <c r="B124" s="23" t="s">
        <v>968</v>
      </c>
    </row>
    <row r="125" spans="1:2" ht="16.5" customHeight="1" x14ac:dyDescent="0.25">
      <c r="A125" s="431"/>
      <c r="B125" s="23" t="s">
        <v>969</v>
      </c>
    </row>
    <row r="126" spans="1:2" ht="15.75" x14ac:dyDescent="0.25">
      <c r="A126" s="431"/>
      <c r="B126" s="24" t="s">
        <v>970</v>
      </c>
    </row>
    <row r="127" spans="1:2" ht="15.75" x14ac:dyDescent="0.25">
      <c r="A127" s="431"/>
      <c r="B127" s="23" t="s">
        <v>963</v>
      </c>
    </row>
    <row r="128" spans="1:2" ht="15.75" x14ac:dyDescent="0.25">
      <c r="A128" s="431"/>
      <c r="B128" s="23" t="s">
        <v>964</v>
      </c>
    </row>
    <row r="129" spans="1:2" ht="15.75" x14ac:dyDescent="0.25">
      <c r="A129" s="431"/>
      <c r="B129" s="23" t="s">
        <v>971</v>
      </c>
    </row>
    <row r="130" spans="1:2" ht="15.75" x14ac:dyDescent="0.25">
      <c r="A130" s="431"/>
      <c r="B130" s="24" t="s">
        <v>972</v>
      </c>
    </row>
    <row r="131" spans="1:2" ht="15.75" x14ac:dyDescent="0.25">
      <c r="A131" s="431"/>
      <c r="B131" s="23" t="s">
        <v>973</v>
      </c>
    </row>
    <row r="132" spans="1:2" ht="15.75" x14ac:dyDescent="0.25">
      <c r="A132" s="431"/>
      <c r="B132" s="23" t="s">
        <v>974</v>
      </c>
    </row>
    <row r="133" spans="1:2" ht="15.75" x14ac:dyDescent="0.25">
      <c r="A133" s="431"/>
      <c r="B133" s="23" t="s">
        <v>975</v>
      </c>
    </row>
    <row r="134" spans="1:2" ht="15.75" x14ac:dyDescent="0.25">
      <c r="A134" s="431"/>
      <c r="B134" s="23" t="s">
        <v>976</v>
      </c>
    </row>
    <row r="135" spans="1:2" ht="15.75" x14ac:dyDescent="0.25">
      <c r="A135" s="431"/>
      <c r="B135" s="23" t="s">
        <v>977</v>
      </c>
    </row>
    <row r="136" spans="1:2" ht="15.75" x14ac:dyDescent="0.25">
      <c r="A136" s="431"/>
      <c r="B136" s="23" t="s">
        <v>978</v>
      </c>
    </row>
    <row r="137" spans="1:2" ht="54.6" customHeight="1" x14ac:dyDescent="0.25">
      <c r="A137" s="431"/>
      <c r="B137" s="23" t="s">
        <v>979</v>
      </c>
    </row>
    <row r="138" spans="1:2" ht="15.75" x14ac:dyDescent="0.25">
      <c r="A138" s="431"/>
      <c r="B138" s="23" t="s">
        <v>980</v>
      </c>
    </row>
    <row r="139" spans="1:2" ht="31.5" x14ac:dyDescent="0.25">
      <c r="A139" s="431"/>
      <c r="B139" s="23" t="s">
        <v>981</v>
      </c>
    </row>
    <row r="140" spans="1:2" ht="15.75" x14ac:dyDescent="0.25">
      <c r="A140" s="431"/>
      <c r="B140" s="23" t="s">
        <v>521</v>
      </c>
    </row>
    <row r="141" spans="1:2" ht="31.5" x14ac:dyDescent="0.25">
      <c r="A141" s="431"/>
      <c r="B141" s="23" t="s">
        <v>982</v>
      </c>
    </row>
    <row r="142" spans="1:2" ht="94.5" x14ac:dyDescent="0.25">
      <c r="A142" s="431"/>
      <c r="B142" s="23" t="s">
        <v>983</v>
      </c>
    </row>
    <row r="143" spans="1:2" ht="15.75" x14ac:dyDescent="0.25">
      <c r="A143" s="431"/>
      <c r="B143" s="23" t="s">
        <v>984</v>
      </c>
    </row>
    <row r="144" spans="1:2" ht="31.5" x14ac:dyDescent="0.25">
      <c r="A144" s="431"/>
      <c r="B144" s="23" t="s">
        <v>985</v>
      </c>
    </row>
    <row r="145" spans="1:2" ht="15.75" x14ac:dyDescent="0.25">
      <c r="A145" s="432"/>
      <c r="B145" s="344" t="s">
        <v>986</v>
      </c>
    </row>
    <row r="146" spans="1:2" ht="15.75" x14ac:dyDescent="0.25">
      <c r="A146" s="433" t="s">
        <v>987</v>
      </c>
      <c r="B146" s="23" t="s">
        <v>988</v>
      </c>
    </row>
    <row r="147" spans="1:2" ht="15.75" x14ac:dyDescent="0.25">
      <c r="A147" s="434"/>
      <c r="B147" s="23" t="s">
        <v>989</v>
      </c>
    </row>
    <row r="148" spans="1:2" ht="15.75" x14ac:dyDescent="0.25">
      <c r="A148" s="434"/>
      <c r="B148" s="23" t="s">
        <v>990</v>
      </c>
    </row>
    <row r="149" spans="1:2" ht="15.75" x14ac:dyDescent="0.25">
      <c r="A149" s="434"/>
      <c r="B149" s="23" t="s">
        <v>991</v>
      </c>
    </row>
    <row r="150" spans="1:2" ht="15.75" x14ac:dyDescent="0.25">
      <c r="A150" s="434"/>
      <c r="B150" s="23" t="s">
        <v>992</v>
      </c>
    </row>
    <row r="151" spans="1:2" ht="16.5" thickBot="1" x14ac:dyDescent="0.3">
      <c r="A151" s="435"/>
      <c r="B151" s="345" t="s">
        <v>993</v>
      </c>
    </row>
  </sheetData>
  <mergeCells count="17">
    <mergeCell ref="A89:A98"/>
    <mergeCell ref="A1:B1"/>
    <mergeCell ref="A2:B2"/>
    <mergeCell ref="A16:A17"/>
    <mergeCell ref="A18:A19"/>
    <mergeCell ref="A39:A46"/>
    <mergeCell ref="A48:A50"/>
    <mergeCell ref="A51:A60"/>
    <mergeCell ref="A61:A66"/>
    <mergeCell ref="A67:A71"/>
    <mergeCell ref="A72:A78"/>
    <mergeCell ref="A79:A88"/>
    <mergeCell ref="A99:A104"/>
    <mergeCell ref="A105:A112"/>
    <mergeCell ref="A113:A117"/>
    <mergeCell ref="A118:A145"/>
    <mergeCell ref="A146:A151"/>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55"/>
  <sheetViews>
    <sheetView showGridLines="0" zoomScaleNormal="100" workbookViewId="0">
      <selection activeCell="C22" sqref="C22"/>
    </sheetView>
  </sheetViews>
  <sheetFormatPr defaultRowHeight="15.75" x14ac:dyDescent="0.25"/>
  <cols>
    <col min="1" max="1" width="17.5703125" bestFit="1" customWidth="1"/>
    <col min="2" max="2" width="9.85546875" bestFit="1" customWidth="1"/>
    <col min="3" max="3" width="16.5703125" bestFit="1" customWidth="1"/>
    <col min="4" max="4" width="14.5703125" style="1" bestFit="1" customWidth="1"/>
    <col min="5" max="5" width="15.42578125" style="1" bestFit="1" customWidth="1"/>
    <col min="6" max="6" width="8" style="69" bestFit="1" customWidth="1"/>
    <col min="7" max="7" width="18.28515625" style="77" customWidth="1"/>
    <col min="8" max="8" width="19.5703125" style="1" customWidth="1"/>
    <col min="9" max="9" width="15" style="1" customWidth="1"/>
    <col min="10" max="11" width="9.140625" style="1"/>
    <col min="12" max="12" width="8.85546875" style="11"/>
    <col min="13" max="15" width="9.140625" style="1"/>
  </cols>
  <sheetData>
    <row r="1" spans="1:55" s="2" customFormat="1" ht="38.450000000000003" customHeight="1" x14ac:dyDescent="0.25">
      <c r="A1" s="348" t="s">
        <v>44</v>
      </c>
      <c r="B1" s="348"/>
      <c r="C1" s="348"/>
      <c r="D1" s="348"/>
      <c r="E1" s="348"/>
      <c r="F1" s="348"/>
      <c r="G1" s="348"/>
      <c r="H1" s="11"/>
      <c r="I1" s="11"/>
      <c r="J1" s="11"/>
      <c r="K1" s="11"/>
      <c r="L1" s="11"/>
      <c r="M1" s="11"/>
      <c r="N1" s="11"/>
      <c r="O1" s="11"/>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row>
    <row r="2" spans="1:55" s="2" customFormat="1" ht="15.6" customHeight="1" x14ac:dyDescent="0.25">
      <c r="A2" s="349" t="s">
        <v>45</v>
      </c>
      <c r="B2" s="349"/>
      <c r="C2" s="349"/>
      <c r="D2" s="349"/>
      <c r="E2" s="349"/>
      <c r="F2" s="349"/>
      <c r="G2" s="349"/>
      <c r="H2" s="11"/>
      <c r="I2" s="11"/>
      <c r="J2" s="11"/>
      <c r="K2" s="11"/>
      <c r="L2" s="11"/>
      <c r="M2" s="11"/>
      <c r="N2" s="11"/>
      <c r="O2" s="11"/>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row>
    <row r="3" spans="1:55" s="2" customFormat="1" ht="15" customHeight="1" x14ac:dyDescent="0.25">
      <c r="A3" s="349"/>
      <c r="B3" s="349"/>
      <c r="C3" s="349"/>
      <c r="D3" s="349"/>
      <c r="E3" s="349"/>
      <c r="F3" s="349"/>
      <c r="G3" s="349"/>
      <c r="H3" s="11"/>
      <c r="I3" s="11"/>
      <c r="J3" s="11"/>
      <c r="K3" s="11"/>
      <c r="L3" s="11"/>
      <c r="M3" s="11"/>
      <c r="N3" s="11"/>
      <c r="O3" s="11"/>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row>
    <row r="4" spans="1:55" ht="26.25" x14ac:dyDescent="0.25">
      <c r="A4" s="350" t="s">
        <v>553</v>
      </c>
      <c r="B4" s="350"/>
      <c r="C4" s="350"/>
      <c r="D4" s="350"/>
      <c r="E4" s="350"/>
      <c r="F4" s="350"/>
      <c r="G4" s="350"/>
      <c r="H4" s="19"/>
      <c r="I4" s="11"/>
      <c r="J4" s="11"/>
      <c r="K4" s="11"/>
      <c r="M4" s="11"/>
      <c r="N4" s="11"/>
      <c r="O4" s="11"/>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row>
    <row r="5" spans="1:55" ht="26.25" x14ac:dyDescent="0.25">
      <c r="A5" s="31"/>
      <c r="B5" s="31"/>
      <c r="C5" s="31"/>
      <c r="D5" s="32"/>
      <c r="E5" s="55"/>
      <c r="F5" s="55"/>
      <c r="G5" s="55"/>
      <c r="H5" s="19"/>
      <c r="I5" s="11"/>
      <c r="J5" s="11"/>
      <c r="K5" s="11"/>
      <c r="M5" s="11"/>
      <c r="N5" s="11"/>
      <c r="O5" s="11"/>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row>
    <row r="6" spans="1:55" x14ac:dyDescent="0.25">
      <c r="A6" s="30"/>
      <c r="B6" s="30"/>
      <c r="C6" s="30"/>
      <c r="D6" s="11"/>
      <c r="E6" s="11"/>
      <c r="F6" s="59"/>
      <c r="G6" s="70"/>
      <c r="H6" s="11"/>
      <c r="I6" s="11"/>
      <c r="J6" s="11"/>
      <c r="K6" s="11"/>
      <c r="M6" s="11"/>
      <c r="N6" s="11"/>
      <c r="O6" s="11"/>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row>
    <row r="7" spans="1:55" x14ac:dyDescent="0.25">
      <c r="A7" s="346" t="s">
        <v>543</v>
      </c>
      <c r="B7" s="346"/>
      <c r="C7" s="346"/>
      <c r="D7" s="33"/>
      <c r="E7" s="11"/>
      <c r="F7" s="59"/>
      <c r="G7" s="70"/>
      <c r="H7" s="11"/>
      <c r="I7" s="11"/>
      <c r="J7" s="11"/>
      <c r="K7" s="11"/>
      <c r="M7" s="11"/>
      <c r="N7" s="11"/>
      <c r="O7" s="11"/>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row>
    <row r="8" spans="1:55" x14ac:dyDescent="0.25">
      <c r="A8" s="26" t="s">
        <v>541</v>
      </c>
      <c r="B8" s="26" t="s">
        <v>480</v>
      </c>
      <c r="C8" s="26" t="s">
        <v>542</v>
      </c>
      <c r="D8" s="11"/>
      <c r="E8" s="351" t="s">
        <v>555</v>
      </c>
      <c r="F8" s="351"/>
      <c r="G8" s="351"/>
      <c r="H8" s="11"/>
      <c r="I8" s="11"/>
      <c r="J8" s="11"/>
      <c r="K8" s="11"/>
      <c r="M8" s="11"/>
      <c r="N8" s="11"/>
      <c r="O8" s="11"/>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row>
    <row r="9" spans="1:55" x14ac:dyDescent="0.25">
      <c r="A9" s="12" t="s">
        <v>71</v>
      </c>
      <c r="B9" s="52">
        <v>5600</v>
      </c>
      <c r="C9" s="54">
        <v>15343.999999998947</v>
      </c>
      <c r="D9" s="11"/>
      <c r="E9" s="47" t="s">
        <v>547</v>
      </c>
      <c r="F9" s="60" t="s">
        <v>480</v>
      </c>
      <c r="G9" s="71" t="s">
        <v>548</v>
      </c>
      <c r="H9" s="11"/>
      <c r="I9" s="11"/>
      <c r="J9" s="11"/>
      <c r="K9" s="11"/>
      <c r="M9" s="11"/>
      <c r="N9" s="11"/>
      <c r="O9" s="11"/>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row>
    <row r="10" spans="1:55" x14ac:dyDescent="0.25">
      <c r="A10" s="12" t="s">
        <v>482</v>
      </c>
      <c r="B10" s="14">
        <v>268698</v>
      </c>
      <c r="C10" s="28">
        <v>257950.07999930822</v>
      </c>
      <c r="D10" s="11"/>
      <c r="E10" s="49" t="s">
        <v>549</v>
      </c>
      <c r="F10" s="61">
        <v>22586</v>
      </c>
      <c r="G10" s="45">
        <v>0.99353362952535962</v>
      </c>
      <c r="H10" s="11"/>
      <c r="I10" s="11"/>
      <c r="J10" s="11"/>
      <c r="K10" s="11"/>
      <c r="M10" s="11"/>
      <c r="N10" s="11"/>
      <c r="O10" s="11"/>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row>
    <row r="11" spans="1:55" x14ac:dyDescent="0.25">
      <c r="A11" s="12" t="s">
        <v>545</v>
      </c>
      <c r="B11" s="52">
        <v>14197</v>
      </c>
      <c r="C11" s="54">
        <v>2555.4599999997754</v>
      </c>
      <c r="D11" s="11"/>
      <c r="E11" s="56" t="s">
        <v>550</v>
      </c>
      <c r="F11" s="62">
        <v>147</v>
      </c>
      <c r="G11" s="57">
        <v>6.4663704746403903E-3</v>
      </c>
      <c r="H11" s="11"/>
      <c r="I11" s="11"/>
      <c r="J11" s="11"/>
      <c r="K11" s="11"/>
      <c r="M11" s="11"/>
      <c r="N11" s="11"/>
      <c r="O11" s="11"/>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row>
    <row r="12" spans="1:55" x14ac:dyDescent="0.25">
      <c r="A12" s="12" t="s">
        <v>544</v>
      </c>
      <c r="B12" s="14">
        <v>17497</v>
      </c>
      <c r="C12" s="28">
        <v>0</v>
      </c>
      <c r="D12" s="33"/>
      <c r="E12" s="13" t="s">
        <v>0</v>
      </c>
      <c r="F12" s="63">
        <v>22733</v>
      </c>
      <c r="G12" s="72">
        <v>1</v>
      </c>
      <c r="H12" s="11"/>
      <c r="I12" s="11"/>
      <c r="J12" s="11"/>
      <c r="K12" s="11"/>
      <c r="M12" s="11"/>
      <c r="N12" s="11"/>
      <c r="O12" s="11"/>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row>
    <row r="13" spans="1:55" x14ac:dyDescent="0.25">
      <c r="A13" s="13" t="s">
        <v>0</v>
      </c>
      <c r="B13" s="15">
        <v>305992</v>
      </c>
      <c r="C13" s="29">
        <v>275849.53999942198</v>
      </c>
      <c r="D13" s="11"/>
      <c r="E13" s="352" t="s">
        <v>551</v>
      </c>
      <c r="F13" s="352"/>
      <c r="G13" s="352"/>
      <c r="H13" s="11"/>
      <c r="I13" s="11"/>
      <c r="J13" s="11"/>
      <c r="K13" s="11"/>
      <c r="M13" s="11"/>
      <c r="N13" s="11"/>
      <c r="O13" s="11"/>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row>
    <row r="14" spans="1:55" x14ac:dyDescent="0.25">
      <c r="A14" s="347" t="s">
        <v>557</v>
      </c>
      <c r="B14" s="347"/>
      <c r="C14" s="347"/>
      <c r="D14" s="11"/>
      <c r="E14" s="58"/>
      <c r="F14" s="64"/>
      <c r="G14" s="73"/>
      <c r="H14" s="11"/>
      <c r="I14" s="11"/>
      <c r="J14" s="11"/>
      <c r="K14" s="11"/>
      <c r="M14" s="11"/>
      <c r="N14" s="11"/>
      <c r="O14" s="11"/>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row>
    <row r="15" spans="1:55" x14ac:dyDescent="0.25">
      <c r="A15" s="27"/>
      <c r="B15" s="27"/>
      <c r="C15" s="27"/>
      <c r="D15" s="11"/>
      <c r="E15" s="34"/>
      <c r="F15" s="65"/>
      <c r="G15" s="74"/>
      <c r="H15" s="11"/>
      <c r="I15" s="11"/>
      <c r="J15" s="11"/>
      <c r="K15" s="11"/>
      <c r="M15" s="11"/>
      <c r="N15" s="11"/>
      <c r="O15" s="11"/>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row>
    <row r="16" spans="1:55" ht="29.45" customHeight="1" x14ac:dyDescent="0.25">
      <c r="A16" s="346" t="s">
        <v>554</v>
      </c>
      <c r="B16" s="346"/>
      <c r="C16" s="346"/>
      <c r="D16" s="11"/>
      <c r="E16" s="351" t="s">
        <v>556</v>
      </c>
      <c r="F16" s="351"/>
      <c r="G16" s="351"/>
      <c r="H16" s="11"/>
      <c r="I16" s="11"/>
      <c r="J16" s="11"/>
      <c r="K16" s="11"/>
      <c r="M16" s="11"/>
      <c r="N16" s="11"/>
      <c r="O16" s="11"/>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row>
    <row r="17" spans="1:55" x14ac:dyDescent="0.25">
      <c r="A17" s="26" t="s">
        <v>479</v>
      </c>
      <c r="B17" s="26" t="s">
        <v>480</v>
      </c>
      <c r="C17" s="26" t="s">
        <v>48</v>
      </c>
      <c r="D17" s="11"/>
      <c r="E17" s="47" t="s">
        <v>547</v>
      </c>
      <c r="F17" s="66" t="s">
        <v>480</v>
      </c>
      <c r="G17" s="75" t="s">
        <v>548</v>
      </c>
      <c r="H17" s="11"/>
      <c r="I17" s="11"/>
      <c r="J17" s="11"/>
      <c r="K17" s="11"/>
      <c r="M17" s="11"/>
      <c r="N17" s="11"/>
      <c r="O17" s="11"/>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row>
    <row r="18" spans="1:55" x14ac:dyDescent="0.25">
      <c r="A18" s="12" t="s">
        <v>481</v>
      </c>
      <c r="B18" s="14">
        <v>97541</v>
      </c>
      <c r="C18" s="14">
        <v>572.25991121682159</v>
      </c>
      <c r="D18" s="11"/>
      <c r="E18" s="48" t="s">
        <v>549</v>
      </c>
      <c r="F18" s="61">
        <v>3188</v>
      </c>
      <c r="G18" s="45">
        <v>0.95592203898050976</v>
      </c>
      <c r="H18" s="11"/>
      <c r="I18" s="11"/>
      <c r="J18" s="11"/>
      <c r="K18" s="11"/>
      <c r="M18" s="11"/>
      <c r="N18" s="11"/>
      <c r="O18" s="11"/>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row>
    <row r="19" spans="1:55" x14ac:dyDescent="0.25">
      <c r="A19" s="12" t="s">
        <v>508</v>
      </c>
      <c r="B19" s="14">
        <v>259</v>
      </c>
      <c r="C19" s="14">
        <v>1175.2355212355212</v>
      </c>
      <c r="D19" s="11"/>
      <c r="E19" s="48" t="s">
        <v>550</v>
      </c>
      <c r="F19" s="61">
        <v>147</v>
      </c>
      <c r="G19" s="45">
        <v>4.4077961019490255E-2</v>
      </c>
      <c r="H19" s="11"/>
      <c r="I19" s="11"/>
      <c r="J19" s="11"/>
      <c r="K19" s="11"/>
      <c r="M19" s="11"/>
      <c r="N19" s="11"/>
      <c r="O19" s="11"/>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row>
    <row r="20" spans="1:55" x14ac:dyDescent="0.25">
      <c r="A20" s="12" t="s">
        <v>507</v>
      </c>
      <c r="B20" s="53">
        <v>207988</v>
      </c>
      <c r="C20" s="53">
        <v>323.45609362078579</v>
      </c>
      <c r="D20" s="11"/>
      <c r="E20" s="13" t="s">
        <v>0</v>
      </c>
      <c r="F20" s="63">
        <v>3335</v>
      </c>
      <c r="G20" s="72">
        <v>1</v>
      </c>
      <c r="H20" s="11"/>
      <c r="I20" s="11"/>
      <c r="J20" s="11"/>
      <c r="K20" s="11"/>
      <c r="M20" s="11"/>
      <c r="N20" s="11"/>
      <c r="O20" s="11"/>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row>
    <row r="21" spans="1:55" x14ac:dyDescent="0.25">
      <c r="A21" s="12" t="s">
        <v>509</v>
      </c>
      <c r="B21" s="53">
        <v>204</v>
      </c>
      <c r="C21" s="53">
        <v>1076.7549019607843</v>
      </c>
      <c r="D21" s="11"/>
      <c r="E21" s="352" t="s">
        <v>559</v>
      </c>
      <c r="F21" s="352"/>
      <c r="G21" s="352"/>
      <c r="H21" s="11"/>
      <c r="I21" s="11"/>
      <c r="J21" s="11"/>
      <c r="K21" s="11"/>
      <c r="M21" s="11"/>
      <c r="N21" s="11"/>
      <c r="O21" s="11"/>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row>
    <row r="22" spans="1:55" x14ac:dyDescent="0.25">
      <c r="A22" s="13" t="s">
        <v>0</v>
      </c>
      <c r="B22" s="15">
        <v>305992</v>
      </c>
      <c r="C22" s="15">
        <v>403.9904115140265</v>
      </c>
      <c r="D22" s="11"/>
      <c r="E22" s="352" t="s">
        <v>551</v>
      </c>
      <c r="F22" s="352"/>
      <c r="G22" s="352"/>
      <c r="H22" s="11"/>
      <c r="I22" s="11"/>
      <c r="J22" s="11"/>
      <c r="K22" s="11"/>
      <c r="M22" s="11"/>
      <c r="N22" s="11"/>
      <c r="O22" s="11"/>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row>
    <row r="23" spans="1:55" x14ac:dyDescent="0.25">
      <c r="A23" s="347" t="s">
        <v>557</v>
      </c>
      <c r="B23" s="347"/>
      <c r="C23" s="347"/>
      <c r="D23" s="11"/>
      <c r="E23" s="46"/>
      <c r="F23" s="67"/>
      <c r="G23" s="70"/>
      <c r="H23" s="11"/>
      <c r="I23" s="11"/>
      <c r="J23" s="11"/>
      <c r="K23" s="11"/>
      <c r="M23" s="11"/>
      <c r="N23" s="11"/>
      <c r="O23" s="11"/>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row>
    <row r="24" spans="1:55" x14ac:dyDescent="0.25">
      <c r="A24" s="347" t="s">
        <v>560</v>
      </c>
      <c r="B24" s="347"/>
      <c r="C24" s="347"/>
      <c r="D24" s="11"/>
      <c r="E24"/>
      <c r="F24" s="68"/>
      <c r="G24" s="76"/>
      <c r="H24"/>
      <c r="I24" s="11"/>
      <c r="J24" s="11"/>
      <c r="K24" s="11"/>
      <c r="M24" s="11"/>
      <c r="N24" s="11"/>
      <c r="O24" s="11"/>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row>
    <row r="25" spans="1:55" x14ac:dyDescent="0.25">
      <c r="A25" s="353"/>
      <c r="B25" s="353"/>
      <c r="C25" s="353"/>
      <c r="D25" s="11"/>
      <c r="E25" s="11"/>
      <c r="F25" s="59"/>
      <c r="G25" s="70"/>
      <c r="H25" s="11"/>
      <c r="I25" s="11"/>
      <c r="J25" s="11"/>
      <c r="K25" s="11"/>
      <c r="M25" s="11"/>
      <c r="N25" s="11"/>
      <c r="O25" s="11"/>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row>
    <row r="26" spans="1:55" x14ac:dyDescent="0.25">
      <c r="A26" s="353"/>
      <c r="B26" s="353"/>
      <c r="C26" s="353"/>
      <c r="D26" s="11"/>
      <c r="E26" s="11"/>
      <c r="F26" s="59"/>
      <c r="G26" s="70"/>
      <c r="H26" s="11"/>
      <c r="I26" s="11"/>
      <c r="J26" s="11"/>
      <c r="K26" s="11"/>
      <c r="M26" s="11"/>
      <c r="N26" s="11"/>
      <c r="O26" s="11"/>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row>
    <row r="27" spans="1:55" ht="39" customHeight="1" thickBot="1" x14ac:dyDescent="0.3">
      <c r="A27" s="353" t="s">
        <v>558</v>
      </c>
      <c r="B27" s="353"/>
      <c r="C27" s="353"/>
      <c r="D27" s="11"/>
      <c r="E27" s="11"/>
      <c r="F27" s="59"/>
      <c r="G27" s="70"/>
      <c r="H27" s="11"/>
      <c r="I27" s="11"/>
      <c r="J27" s="11"/>
      <c r="K27" s="11"/>
      <c r="M27" s="11"/>
      <c r="N27" s="11"/>
      <c r="O27" s="11"/>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row>
    <row r="28" spans="1:55" ht="32.25" thickBot="1" x14ac:dyDescent="0.3">
      <c r="A28" s="35" t="s">
        <v>511</v>
      </c>
      <c r="B28" s="35" t="s">
        <v>480</v>
      </c>
      <c r="C28" s="35" t="s">
        <v>512</v>
      </c>
      <c r="D28" s="11"/>
      <c r="E28" s="11"/>
      <c r="F28" s="59"/>
      <c r="G28" s="70"/>
      <c r="H28" s="11"/>
      <c r="I28" s="11"/>
      <c r="J28" s="11"/>
      <c r="K28" s="11"/>
      <c r="M28" s="11"/>
      <c r="N28" s="11"/>
      <c r="O28" s="11"/>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row>
    <row r="29" spans="1:55" ht="16.5" thickBot="1" x14ac:dyDescent="0.3">
      <c r="A29" s="36" t="s">
        <v>0</v>
      </c>
      <c r="B29" s="37">
        <v>305992</v>
      </c>
      <c r="C29" s="38">
        <v>403.9904115140265</v>
      </c>
      <c r="D29" s="11"/>
      <c r="E29" s="11"/>
      <c r="F29" s="59"/>
      <c r="G29" s="70"/>
      <c r="H29" s="11"/>
      <c r="I29" s="11"/>
      <c r="J29" s="11"/>
      <c r="K29" s="11"/>
      <c r="M29" s="11"/>
      <c r="N29" s="11"/>
      <c r="O29" s="11"/>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row>
    <row r="30" spans="1:55" ht="16.5" thickBot="1" x14ac:dyDescent="0.3">
      <c r="A30" s="42" t="s">
        <v>483</v>
      </c>
      <c r="B30" s="43">
        <v>5060</v>
      </c>
      <c r="C30" s="44">
        <v>613.3345849802372</v>
      </c>
      <c r="D30" s="50"/>
      <c r="E30" s="11"/>
      <c r="F30" s="59"/>
      <c r="G30" s="70"/>
      <c r="H30" s="11"/>
      <c r="I30" s="11"/>
      <c r="J30" s="11"/>
      <c r="K30" s="11"/>
      <c r="M30" s="11"/>
      <c r="N30" s="11"/>
      <c r="O30" s="11"/>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row>
    <row r="31" spans="1:55" ht="16.5" thickBot="1" x14ac:dyDescent="0.3">
      <c r="A31" s="39" t="s">
        <v>71</v>
      </c>
      <c r="B31" s="40">
        <v>315</v>
      </c>
      <c r="C31" s="41">
        <v>540.14603174603178</v>
      </c>
      <c r="D31" s="50"/>
      <c r="E31" s="51"/>
      <c r="F31" s="59"/>
      <c r="G31" s="70"/>
      <c r="H31" s="11"/>
      <c r="I31" s="11"/>
      <c r="J31" s="11"/>
      <c r="K31" s="11"/>
      <c r="M31" s="11"/>
      <c r="N31" s="11"/>
      <c r="O31" s="11"/>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row>
    <row r="32" spans="1:55" ht="16.5" thickBot="1" x14ac:dyDescent="0.3">
      <c r="A32" s="39" t="s">
        <v>482</v>
      </c>
      <c r="B32" s="40">
        <v>4324</v>
      </c>
      <c r="C32" s="41">
        <v>499.92113783533767</v>
      </c>
      <c r="D32" s="50"/>
      <c r="E32" s="51"/>
      <c r="F32" s="59"/>
      <c r="G32" s="70"/>
      <c r="H32" s="11"/>
      <c r="I32" s="11"/>
      <c r="J32" s="11"/>
      <c r="K32" s="11"/>
      <c r="M32" s="11"/>
      <c r="N32" s="11"/>
      <c r="O32" s="11"/>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row>
    <row r="33" spans="1:55" ht="16.5" thickBot="1" x14ac:dyDescent="0.3">
      <c r="A33" s="39" t="s">
        <v>19</v>
      </c>
      <c r="B33" s="40">
        <v>420</v>
      </c>
      <c r="C33" s="41">
        <v>1837.1595238095238</v>
      </c>
      <c r="D33" s="50"/>
      <c r="E33" s="51"/>
      <c r="F33" s="59"/>
      <c r="G33" s="70"/>
      <c r="H33" s="11"/>
      <c r="I33" s="11"/>
      <c r="J33" s="11"/>
      <c r="K33" s="11"/>
      <c r="M33" s="11"/>
      <c r="N33" s="11"/>
      <c r="O33" s="11"/>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row>
    <row r="34" spans="1:55" ht="16.5" thickBot="1" x14ac:dyDescent="0.3">
      <c r="A34" s="39" t="s">
        <v>546</v>
      </c>
      <c r="B34" s="40">
        <v>1</v>
      </c>
      <c r="C34" s="41">
        <v>61</v>
      </c>
      <c r="D34" s="50"/>
      <c r="E34" s="51"/>
      <c r="F34" s="59"/>
      <c r="G34" s="70"/>
      <c r="H34" s="11"/>
      <c r="I34" s="11"/>
      <c r="J34" s="11"/>
      <c r="K34" s="11"/>
      <c r="M34" s="11"/>
      <c r="N34" s="11"/>
      <c r="O34" s="11"/>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row>
    <row r="35" spans="1:55" ht="16.5" thickBot="1" x14ac:dyDescent="0.3">
      <c r="A35" s="42" t="s">
        <v>484</v>
      </c>
      <c r="B35" s="43">
        <v>3546</v>
      </c>
      <c r="C35" s="44">
        <v>634.24139875916524</v>
      </c>
      <c r="D35" s="50"/>
      <c r="E35" s="51"/>
      <c r="F35" s="59"/>
      <c r="G35" s="70"/>
      <c r="H35" s="11"/>
      <c r="I35" s="11"/>
      <c r="J35" s="11"/>
      <c r="K35" s="11"/>
      <c r="M35" s="11"/>
      <c r="N35" s="11"/>
      <c r="O35" s="11"/>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row>
    <row r="36" spans="1:55" ht="16.5" thickBot="1" x14ac:dyDescent="0.3">
      <c r="A36" s="39" t="s">
        <v>71</v>
      </c>
      <c r="B36" s="40">
        <v>76</v>
      </c>
      <c r="C36" s="41">
        <v>416.35526315789474</v>
      </c>
      <c r="D36" s="50"/>
      <c r="E36" s="51"/>
      <c r="F36" s="59"/>
      <c r="G36" s="70"/>
      <c r="H36" s="11"/>
      <c r="I36" s="11"/>
      <c r="J36" s="11"/>
      <c r="K36" s="11"/>
      <c r="M36" s="11"/>
      <c r="N36" s="11"/>
      <c r="O36" s="11"/>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row>
    <row r="37" spans="1:55" ht="16.5" thickBot="1" x14ac:dyDescent="0.3">
      <c r="A37" s="39" t="s">
        <v>482</v>
      </c>
      <c r="B37" s="40">
        <v>3284</v>
      </c>
      <c r="C37" s="41">
        <v>583.49056029232645</v>
      </c>
      <c r="D37" s="50"/>
      <c r="E37" s="51"/>
      <c r="F37" s="59"/>
      <c r="G37" s="70"/>
      <c r="H37" s="11"/>
      <c r="I37" s="11"/>
      <c r="J37" s="11"/>
      <c r="K37" s="11"/>
      <c r="M37" s="11"/>
      <c r="N37" s="11"/>
      <c r="O37" s="11"/>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row>
    <row r="38" spans="1:55" ht="16.5" thickBot="1" x14ac:dyDescent="0.3">
      <c r="A38" s="39" t="s">
        <v>19</v>
      </c>
      <c r="B38" s="40">
        <v>186</v>
      </c>
      <c r="C38" s="41">
        <v>1619.3225806451612</v>
      </c>
      <c r="D38" s="50"/>
      <c r="E38" s="51"/>
      <c r="F38" s="59"/>
      <c r="G38" s="70"/>
      <c r="H38" s="11"/>
      <c r="I38" s="11"/>
      <c r="J38" s="11"/>
      <c r="K38" s="11"/>
      <c r="M38" s="11"/>
      <c r="N38" s="11"/>
      <c r="O38" s="11"/>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row>
    <row r="39" spans="1:55" ht="16.5" thickBot="1" x14ac:dyDescent="0.3">
      <c r="A39" s="39" t="s">
        <v>546</v>
      </c>
      <c r="B39" s="40"/>
      <c r="C39" s="41"/>
      <c r="D39" s="50"/>
      <c r="E39" s="51"/>
      <c r="F39" s="59"/>
      <c r="G39" s="70"/>
      <c r="H39" s="11"/>
      <c r="I39" s="11"/>
      <c r="J39" s="11"/>
      <c r="K39" s="11"/>
      <c r="M39" s="11"/>
      <c r="N39" s="11"/>
      <c r="O39" s="11"/>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row>
    <row r="40" spans="1:55" ht="16.5" thickBot="1" x14ac:dyDescent="0.3">
      <c r="A40" s="42" t="s">
        <v>485</v>
      </c>
      <c r="B40" s="43">
        <v>10190</v>
      </c>
      <c r="C40" s="44">
        <v>304.74455348380764</v>
      </c>
      <c r="D40" s="50"/>
      <c r="E40" s="51"/>
      <c r="F40" s="59"/>
      <c r="G40" s="70"/>
      <c r="H40" s="11"/>
      <c r="I40" s="11"/>
      <c r="J40" s="11"/>
      <c r="K40" s="11"/>
      <c r="M40" s="11"/>
      <c r="N40" s="11"/>
      <c r="O40" s="11"/>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row>
    <row r="41" spans="1:55" ht="16.5" thickBot="1" x14ac:dyDescent="0.3">
      <c r="A41" s="39" t="s">
        <v>71</v>
      </c>
      <c r="B41" s="40">
        <v>129</v>
      </c>
      <c r="C41" s="41">
        <v>269.22480620155039</v>
      </c>
      <c r="D41" s="50"/>
      <c r="E41" s="51"/>
      <c r="F41" s="59"/>
      <c r="G41" s="70"/>
      <c r="H41" s="11"/>
      <c r="I41" s="11"/>
      <c r="J41" s="11"/>
      <c r="K41" s="11"/>
      <c r="M41" s="11"/>
      <c r="N41" s="11"/>
      <c r="O41" s="11"/>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row>
    <row r="42" spans="1:55" ht="16.5" thickBot="1" x14ac:dyDescent="0.3">
      <c r="A42" s="39" t="s">
        <v>482</v>
      </c>
      <c r="B42" s="40">
        <v>10041</v>
      </c>
      <c r="C42" s="41">
        <v>305.14550343591276</v>
      </c>
      <c r="D42" s="50"/>
      <c r="E42" s="51"/>
      <c r="F42" s="59"/>
      <c r="G42" s="70"/>
      <c r="H42" s="11"/>
      <c r="I42" s="11"/>
      <c r="J42" s="11"/>
      <c r="K42" s="11"/>
      <c r="M42" s="11"/>
      <c r="N42" s="11"/>
      <c r="O42" s="11"/>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row>
    <row r="43" spans="1:55" ht="16.5" thickBot="1" x14ac:dyDescent="0.3">
      <c r="A43" s="39" t="s">
        <v>19</v>
      </c>
      <c r="B43" s="40">
        <v>7</v>
      </c>
      <c r="C43" s="41">
        <v>839.57142857142856</v>
      </c>
      <c r="D43" s="50"/>
      <c r="E43" s="51"/>
      <c r="F43" s="59"/>
      <c r="G43" s="70"/>
      <c r="H43" s="11"/>
      <c r="I43" s="11"/>
      <c r="J43" s="11"/>
      <c r="K43" s="11"/>
      <c r="M43" s="11"/>
      <c r="N43" s="11"/>
      <c r="O43" s="11"/>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row>
    <row r="44" spans="1:55" ht="16.5" thickBot="1" x14ac:dyDescent="0.3">
      <c r="A44" s="39" t="s">
        <v>546</v>
      </c>
      <c r="B44" s="40">
        <v>13</v>
      </c>
      <c r="C44" s="41">
        <v>59.53846153846154</v>
      </c>
      <c r="D44" s="50"/>
      <c r="E44" s="51"/>
      <c r="F44" s="59"/>
      <c r="G44" s="70"/>
      <c r="H44" s="11"/>
      <c r="I44" s="11"/>
      <c r="J44" s="11"/>
      <c r="K44" s="11"/>
      <c r="M44" s="11"/>
      <c r="N44" s="11"/>
      <c r="O44" s="11"/>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row>
    <row r="45" spans="1:55" ht="16.5" thickBot="1" x14ac:dyDescent="0.3">
      <c r="A45" s="42" t="s">
        <v>486</v>
      </c>
      <c r="B45" s="43">
        <v>712</v>
      </c>
      <c r="C45" s="44">
        <v>815.03370786516859</v>
      </c>
      <c r="D45" s="50"/>
      <c r="E45" s="51"/>
      <c r="F45" s="59"/>
      <c r="G45" s="70"/>
      <c r="H45" s="11"/>
      <c r="I45" s="11"/>
      <c r="J45" s="11"/>
      <c r="K45" s="11"/>
      <c r="M45" s="11"/>
      <c r="N45" s="11"/>
      <c r="O45" s="11"/>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row>
    <row r="46" spans="1:55" ht="16.5" thickBot="1" x14ac:dyDescent="0.3">
      <c r="A46" s="39" t="s">
        <v>71</v>
      </c>
      <c r="B46" s="40">
        <v>6</v>
      </c>
      <c r="C46" s="41">
        <v>542.5</v>
      </c>
      <c r="D46" s="50"/>
      <c r="E46" s="51"/>
      <c r="F46" s="59"/>
      <c r="G46" s="70"/>
      <c r="H46" s="11"/>
      <c r="I46" s="11"/>
      <c r="J46" s="11"/>
      <c r="K46" s="11"/>
      <c r="M46" s="11"/>
      <c r="N46" s="11"/>
      <c r="O46" s="11"/>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row>
    <row r="47" spans="1:55" ht="16.5" thickBot="1" x14ac:dyDescent="0.3">
      <c r="A47" s="39" t="s">
        <v>482</v>
      </c>
      <c r="B47" s="40">
        <v>339</v>
      </c>
      <c r="C47" s="41">
        <v>214.45722713864308</v>
      </c>
      <c r="D47" s="50"/>
      <c r="E47" s="51"/>
      <c r="F47" s="59"/>
      <c r="G47" s="70"/>
      <c r="H47" s="11"/>
      <c r="I47" s="11"/>
      <c r="J47" s="11"/>
      <c r="K47" s="11"/>
      <c r="M47" s="11"/>
      <c r="N47" s="11"/>
      <c r="O47" s="11"/>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row>
    <row r="48" spans="1:55" ht="16.5" thickBot="1" x14ac:dyDescent="0.3">
      <c r="A48" s="39" t="s">
        <v>19</v>
      </c>
      <c r="B48" s="40">
        <v>367</v>
      </c>
      <c r="C48" s="41">
        <v>1374.2452316076294</v>
      </c>
      <c r="D48" s="50"/>
      <c r="E48" s="51"/>
      <c r="F48" s="59"/>
      <c r="G48" s="70"/>
      <c r="H48" s="11"/>
      <c r="I48" s="11"/>
      <c r="J48" s="11"/>
      <c r="K48" s="11"/>
      <c r="M48" s="11"/>
      <c r="N48" s="11"/>
      <c r="O48" s="11"/>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row>
    <row r="49" spans="1:55" ht="16.5" thickBot="1" x14ac:dyDescent="0.3">
      <c r="A49" s="42" t="s">
        <v>487</v>
      </c>
      <c r="B49" s="43">
        <v>15808</v>
      </c>
      <c r="C49" s="44">
        <v>604.37607540485828</v>
      </c>
      <c r="D49" s="50"/>
      <c r="E49" s="51"/>
      <c r="F49" s="59"/>
      <c r="G49" s="70"/>
      <c r="H49" s="11"/>
      <c r="I49" s="11"/>
      <c r="J49" s="11"/>
      <c r="K49" s="11"/>
      <c r="M49" s="11"/>
      <c r="N49" s="11"/>
      <c r="O49" s="11"/>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row>
    <row r="50" spans="1:55" ht="16.5" thickBot="1" x14ac:dyDescent="0.3">
      <c r="A50" s="39" t="s">
        <v>71</v>
      </c>
      <c r="B50" s="40">
        <v>254</v>
      </c>
      <c r="C50" s="41">
        <v>543.7874015748032</v>
      </c>
      <c r="D50" s="50"/>
      <c r="E50" s="51"/>
      <c r="F50" s="59"/>
      <c r="G50" s="70"/>
      <c r="H50" s="11"/>
      <c r="I50" s="11"/>
      <c r="J50" s="11"/>
      <c r="K50" s="11"/>
      <c r="M50" s="11"/>
      <c r="N50" s="11"/>
      <c r="O50" s="11"/>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row>
    <row r="51" spans="1:55" ht="16.5" thickBot="1" x14ac:dyDescent="0.3">
      <c r="A51" s="39" t="s">
        <v>482</v>
      </c>
      <c r="B51" s="40">
        <v>14267</v>
      </c>
      <c r="C51" s="41">
        <v>475.65676035606646</v>
      </c>
      <c r="D51" s="50"/>
      <c r="E51" s="51"/>
      <c r="F51" s="59"/>
      <c r="G51" s="70"/>
      <c r="H51" s="11"/>
      <c r="I51" s="11"/>
      <c r="J51" s="11"/>
      <c r="K51" s="11"/>
      <c r="M51" s="11"/>
      <c r="N51" s="11"/>
      <c r="O51" s="11"/>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row>
    <row r="52" spans="1:55" ht="16.5" thickBot="1" x14ac:dyDescent="0.3">
      <c r="A52" s="39" t="s">
        <v>19</v>
      </c>
      <c r="B52" s="40">
        <v>1284</v>
      </c>
      <c r="C52" s="41">
        <v>2047.8933021806854</v>
      </c>
      <c r="D52" s="50"/>
      <c r="E52" s="51"/>
      <c r="F52" s="59"/>
      <c r="G52" s="70"/>
      <c r="H52" s="11"/>
      <c r="I52" s="11"/>
      <c r="J52" s="11"/>
      <c r="K52" s="11"/>
      <c r="M52" s="11"/>
      <c r="N52" s="11"/>
      <c r="O52" s="11"/>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row>
    <row r="53" spans="1:55" ht="16.5" thickBot="1" x14ac:dyDescent="0.3">
      <c r="A53" s="39" t="s">
        <v>546</v>
      </c>
      <c r="B53" s="40">
        <v>3</v>
      </c>
      <c r="C53" s="41">
        <v>55</v>
      </c>
      <c r="D53" s="50"/>
      <c r="E53" s="51"/>
      <c r="F53" s="59"/>
      <c r="G53" s="70"/>
      <c r="H53" s="11"/>
      <c r="I53" s="11"/>
      <c r="J53" s="11"/>
      <c r="K53" s="11"/>
      <c r="M53" s="11"/>
      <c r="N53" s="11"/>
      <c r="O53" s="11"/>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row>
    <row r="54" spans="1:55" ht="16.5" thickBot="1" x14ac:dyDescent="0.3">
      <c r="A54" s="42" t="s">
        <v>488</v>
      </c>
      <c r="B54" s="43">
        <v>1874</v>
      </c>
      <c r="C54" s="44">
        <v>605.08217716115257</v>
      </c>
      <c r="D54" s="50"/>
      <c r="E54" s="51"/>
      <c r="F54" s="59"/>
      <c r="G54" s="70"/>
      <c r="H54" s="11"/>
      <c r="I54" s="11"/>
      <c r="J54" s="11"/>
      <c r="K54" s="11"/>
      <c r="M54" s="11"/>
      <c r="N54" s="11"/>
      <c r="O54" s="11"/>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row>
    <row r="55" spans="1:55" ht="16.5" thickBot="1" x14ac:dyDescent="0.3">
      <c r="A55" s="39" t="s">
        <v>71</v>
      </c>
      <c r="B55" s="40">
        <v>67</v>
      </c>
      <c r="C55" s="41">
        <v>395.8805970149254</v>
      </c>
      <c r="D55" s="50"/>
      <c r="E55" s="51"/>
      <c r="F55" s="59"/>
      <c r="G55" s="70"/>
      <c r="H55" s="11"/>
      <c r="I55" s="11"/>
      <c r="J55" s="11"/>
      <c r="K55" s="11"/>
      <c r="M55" s="11"/>
      <c r="N55" s="11"/>
      <c r="O55" s="11"/>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row>
    <row r="56" spans="1:55" ht="16.5" thickBot="1" x14ac:dyDescent="0.3">
      <c r="A56" s="39" t="s">
        <v>482</v>
      </c>
      <c r="B56" s="40">
        <v>1792</v>
      </c>
      <c r="C56" s="41">
        <v>605.79854910714289</v>
      </c>
      <c r="D56" s="50"/>
      <c r="E56" s="51"/>
      <c r="F56" s="59"/>
      <c r="G56" s="70"/>
      <c r="H56" s="11"/>
      <c r="I56" s="11"/>
      <c r="J56" s="11"/>
      <c r="K56" s="11"/>
      <c r="M56" s="11"/>
      <c r="N56" s="11"/>
      <c r="O56" s="11"/>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row>
    <row r="57" spans="1:55" ht="16.5" thickBot="1" x14ac:dyDescent="0.3">
      <c r="A57" s="39" t="s">
        <v>19</v>
      </c>
      <c r="B57" s="40">
        <v>15</v>
      </c>
      <c r="C57" s="41">
        <v>1453.9333333333334</v>
      </c>
      <c r="D57" s="50"/>
      <c r="E57" s="51"/>
      <c r="F57" s="59"/>
      <c r="G57" s="70"/>
      <c r="H57" s="11"/>
      <c r="I57" s="11"/>
      <c r="J57" s="11"/>
      <c r="K57" s="11"/>
      <c r="M57" s="11"/>
      <c r="N57" s="11"/>
      <c r="O57" s="11"/>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row>
    <row r="58" spans="1:55" ht="16.5" thickBot="1" x14ac:dyDescent="0.3">
      <c r="A58" s="39" t="s">
        <v>546</v>
      </c>
      <c r="B58" s="40"/>
      <c r="C58" s="41"/>
      <c r="D58" s="50"/>
      <c r="E58" s="51"/>
      <c r="F58" s="59"/>
      <c r="G58" s="70"/>
      <c r="H58" s="11"/>
      <c r="I58" s="11"/>
      <c r="J58" s="11"/>
      <c r="K58" s="11"/>
      <c r="M58" s="11"/>
      <c r="N58" s="11"/>
      <c r="O58" s="11"/>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row>
    <row r="59" spans="1:55" ht="16.5" thickBot="1" x14ac:dyDescent="0.3">
      <c r="A59" s="42" t="s">
        <v>489</v>
      </c>
      <c r="B59" s="43">
        <v>3307</v>
      </c>
      <c r="C59" s="44">
        <v>511.76564862413062</v>
      </c>
      <c r="D59" s="50"/>
      <c r="E59" s="51"/>
      <c r="F59" s="59"/>
      <c r="G59" s="70"/>
      <c r="H59" s="11"/>
      <c r="I59" s="11"/>
      <c r="J59" s="11"/>
      <c r="K59" s="11"/>
      <c r="M59" s="11"/>
      <c r="N59" s="11"/>
      <c r="O59" s="11"/>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row>
    <row r="60" spans="1:55" ht="16.5" thickBot="1" x14ac:dyDescent="0.3">
      <c r="A60" s="39" t="s">
        <v>71</v>
      </c>
      <c r="B60" s="40">
        <v>21</v>
      </c>
      <c r="C60" s="41">
        <v>434.47619047619048</v>
      </c>
      <c r="D60" s="50"/>
      <c r="E60" s="51"/>
      <c r="F60" s="59"/>
      <c r="G60" s="70"/>
      <c r="H60" s="11"/>
      <c r="I60" s="11"/>
      <c r="J60" s="11"/>
      <c r="K60" s="11"/>
      <c r="M60" s="11"/>
      <c r="N60" s="11"/>
      <c r="O60" s="11"/>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row>
    <row r="61" spans="1:55" ht="16.5" thickBot="1" x14ac:dyDescent="0.3">
      <c r="A61" s="39" t="s">
        <v>482</v>
      </c>
      <c r="B61" s="40">
        <v>3161</v>
      </c>
      <c r="C61" s="41">
        <v>445.56785827269852</v>
      </c>
      <c r="D61" s="50"/>
      <c r="E61" s="51"/>
      <c r="F61" s="59"/>
      <c r="G61" s="70"/>
      <c r="H61" s="11"/>
      <c r="I61" s="11"/>
      <c r="J61" s="11"/>
      <c r="K61" s="11"/>
      <c r="M61" s="11"/>
      <c r="N61" s="11"/>
      <c r="O61" s="11"/>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row>
    <row r="62" spans="1:55" ht="16.5" thickBot="1" x14ac:dyDescent="0.3">
      <c r="A62" s="39" t="s">
        <v>19</v>
      </c>
      <c r="B62" s="40">
        <v>123</v>
      </c>
      <c r="C62" s="41">
        <v>2226.6504065040649</v>
      </c>
      <c r="D62" s="50"/>
      <c r="E62" s="51"/>
      <c r="F62" s="59"/>
      <c r="G62" s="70"/>
      <c r="H62" s="11"/>
      <c r="I62" s="11"/>
      <c r="J62" s="11"/>
      <c r="K62" s="11"/>
      <c r="M62" s="11"/>
      <c r="N62" s="11"/>
      <c r="O62" s="11"/>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row>
    <row r="63" spans="1:55" ht="16.5" thickBot="1" x14ac:dyDescent="0.3">
      <c r="A63" s="39" t="s">
        <v>546</v>
      </c>
      <c r="B63" s="40">
        <v>2</v>
      </c>
      <c r="C63" s="41">
        <v>483.5</v>
      </c>
      <c r="D63" s="50"/>
      <c r="E63" s="51"/>
      <c r="F63" s="59"/>
      <c r="G63" s="70"/>
      <c r="H63" s="11"/>
      <c r="I63" s="11"/>
      <c r="J63" s="11"/>
      <c r="K63" s="11"/>
      <c r="M63" s="11"/>
      <c r="N63" s="11"/>
      <c r="O63" s="11"/>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row>
    <row r="64" spans="1:55" ht="16.5" thickBot="1" x14ac:dyDescent="0.3">
      <c r="A64" s="42" t="s">
        <v>552</v>
      </c>
      <c r="B64" s="43">
        <v>9558</v>
      </c>
      <c r="C64" s="44">
        <v>904.00324335635071</v>
      </c>
      <c r="D64" s="50"/>
      <c r="E64" s="51"/>
      <c r="F64" s="59"/>
      <c r="G64" s="70"/>
      <c r="H64" s="11"/>
      <c r="I64" s="11"/>
      <c r="J64" s="11"/>
      <c r="K64" s="11"/>
      <c r="M64" s="11"/>
      <c r="N64" s="11"/>
      <c r="O64" s="11"/>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row>
    <row r="65" spans="1:55" ht="16.5" thickBot="1" x14ac:dyDescent="0.3">
      <c r="A65" s="39" t="s">
        <v>71</v>
      </c>
      <c r="B65" s="40">
        <v>65</v>
      </c>
      <c r="C65" s="41">
        <v>810.6</v>
      </c>
      <c r="D65" s="50"/>
      <c r="E65" s="51"/>
      <c r="F65" s="59"/>
      <c r="G65" s="70"/>
      <c r="H65" s="11"/>
      <c r="I65" s="11"/>
      <c r="J65" s="11"/>
      <c r="K65" s="11"/>
      <c r="M65" s="11"/>
      <c r="N65" s="11"/>
      <c r="O65" s="11"/>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row>
    <row r="66" spans="1:55" ht="16.5" thickBot="1" x14ac:dyDescent="0.3">
      <c r="A66" s="39" t="s">
        <v>482</v>
      </c>
      <c r="B66" s="40">
        <v>8661</v>
      </c>
      <c r="C66" s="41">
        <v>772.04145017896315</v>
      </c>
      <c r="D66" s="50"/>
      <c r="E66" s="51"/>
      <c r="F66" s="59"/>
      <c r="G66" s="70"/>
      <c r="H66" s="11"/>
      <c r="I66" s="11"/>
      <c r="J66" s="11"/>
      <c r="K66" s="11"/>
      <c r="M66" s="11"/>
      <c r="N66" s="11"/>
      <c r="O66" s="11"/>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row>
    <row r="67" spans="1:55" ht="16.5" thickBot="1" x14ac:dyDescent="0.3">
      <c r="A67" s="39" t="s">
        <v>19</v>
      </c>
      <c r="B67" s="40">
        <v>831</v>
      </c>
      <c r="C67" s="41">
        <v>2287.684717208183</v>
      </c>
      <c r="D67" s="50"/>
      <c r="E67" s="51"/>
      <c r="F67" s="59"/>
      <c r="G67" s="70"/>
      <c r="H67" s="11"/>
      <c r="I67" s="11"/>
      <c r="J67" s="11"/>
      <c r="K67" s="11"/>
      <c r="M67" s="11"/>
      <c r="N67" s="11"/>
      <c r="O67" s="11"/>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row>
    <row r="68" spans="1:55" ht="16.5" thickBot="1" x14ac:dyDescent="0.3">
      <c r="A68" s="39" t="s">
        <v>546</v>
      </c>
      <c r="B68" s="40">
        <v>1</v>
      </c>
      <c r="C68" s="41">
        <v>57</v>
      </c>
      <c r="D68" s="50"/>
      <c r="E68" s="51"/>
      <c r="F68" s="59"/>
      <c r="G68" s="70"/>
      <c r="H68" s="11"/>
      <c r="I68" s="11"/>
      <c r="J68" s="11"/>
      <c r="K68" s="11"/>
      <c r="M68" s="11"/>
      <c r="N68" s="11"/>
      <c r="O68" s="11"/>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row>
    <row r="69" spans="1:55" ht="16.5" thickBot="1" x14ac:dyDescent="0.3">
      <c r="A69" s="42" t="s">
        <v>490</v>
      </c>
      <c r="B69" s="43">
        <v>19250</v>
      </c>
      <c r="C69" s="44">
        <v>163.75454545454545</v>
      </c>
      <c r="D69" s="50"/>
      <c r="E69" s="51"/>
      <c r="F69" s="59"/>
      <c r="G69" s="70"/>
      <c r="H69" s="11"/>
      <c r="I69" s="11"/>
      <c r="J69" s="11"/>
      <c r="K69" s="11"/>
      <c r="M69" s="11"/>
      <c r="N69" s="11"/>
      <c r="O69" s="11"/>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row>
    <row r="70" spans="1:55" ht="16.5" thickBot="1" x14ac:dyDescent="0.3">
      <c r="A70" s="39" t="s">
        <v>71</v>
      </c>
      <c r="B70" s="40">
        <v>123</v>
      </c>
      <c r="C70" s="41">
        <v>363.03252032520328</v>
      </c>
      <c r="D70" s="50"/>
      <c r="E70" s="51"/>
      <c r="F70" s="59"/>
      <c r="G70" s="70"/>
      <c r="H70" s="11"/>
      <c r="I70" s="11"/>
      <c r="J70" s="11"/>
      <c r="K70" s="11"/>
      <c r="M70" s="11"/>
      <c r="N70" s="11"/>
      <c r="O70" s="11"/>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row>
    <row r="71" spans="1:55" ht="16.5" thickBot="1" x14ac:dyDescent="0.3">
      <c r="A71" s="39" t="s">
        <v>482</v>
      </c>
      <c r="B71" s="40">
        <v>11771</v>
      </c>
      <c r="C71" s="41">
        <v>169.45782006626456</v>
      </c>
      <c r="D71" s="50"/>
      <c r="E71" s="51"/>
      <c r="F71" s="59"/>
      <c r="G71" s="70"/>
      <c r="H71" s="11"/>
      <c r="I71" s="11"/>
      <c r="J71" s="11"/>
      <c r="K71" s="11"/>
      <c r="M71" s="11"/>
      <c r="N71" s="11"/>
      <c r="O71" s="11"/>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row>
    <row r="72" spans="1:55" ht="16.5" thickBot="1" x14ac:dyDescent="0.3">
      <c r="A72" s="39" t="s">
        <v>19</v>
      </c>
      <c r="B72" s="40">
        <v>410</v>
      </c>
      <c r="C72" s="41">
        <v>1269.8536585365853</v>
      </c>
      <c r="D72" s="50"/>
      <c r="E72" s="51"/>
      <c r="F72" s="59"/>
      <c r="G72" s="70"/>
      <c r="H72" s="11"/>
      <c r="I72" s="11"/>
      <c r="J72" s="11"/>
      <c r="K72" s="11"/>
      <c r="M72" s="11"/>
      <c r="N72" s="11"/>
      <c r="O72" s="11"/>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row>
    <row r="73" spans="1:55" ht="16.5" thickBot="1" x14ac:dyDescent="0.3">
      <c r="A73" s="39" t="s">
        <v>546</v>
      </c>
      <c r="B73" s="40">
        <v>6946</v>
      </c>
      <c r="C73" s="41">
        <v>85.271235243305497</v>
      </c>
      <c r="D73" s="50"/>
      <c r="E73" s="51"/>
      <c r="F73" s="59"/>
      <c r="G73" s="70"/>
      <c r="H73" s="11"/>
      <c r="I73" s="11"/>
      <c r="J73" s="11"/>
      <c r="K73" s="11"/>
      <c r="M73" s="11"/>
      <c r="N73" s="11"/>
      <c r="O73" s="11"/>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row>
    <row r="74" spans="1:55" ht="16.5" thickBot="1" x14ac:dyDescent="0.3">
      <c r="A74" s="42" t="s">
        <v>540</v>
      </c>
      <c r="B74" s="43">
        <v>45356</v>
      </c>
      <c r="C74" s="44">
        <v>167.48617602963225</v>
      </c>
      <c r="D74" s="50"/>
      <c r="E74" s="51"/>
      <c r="F74" s="59"/>
      <c r="G74" s="70"/>
      <c r="H74" s="11"/>
      <c r="I74" s="11"/>
      <c r="J74" s="11"/>
      <c r="K74" s="11"/>
      <c r="M74" s="11"/>
      <c r="N74" s="11"/>
      <c r="O74" s="11"/>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row>
    <row r="75" spans="1:55" ht="16.5" thickBot="1" x14ac:dyDescent="0.3">
      <c r="A75" s="39" t="s">
        <v>71</v>
      </c>
      <c r="B75" s="40">
        <v>239</v>
      </c>
      <c r="C75" s="41">
        <v>367.85774058577408</v>
      </c>
      <c r="D75" s="50"/>
      <c r="E75" s="51"/>
      <c r="F75" s="59"/>
      <c r="G75" s="70"/>
      <c r="H75" s="11"/>
      <c r="I75" s="11"/>
      <c r="J75" s="11"/>
      <c r="K75" s="11"/>
      <c r="M75" s="11"/>
      <c r="N75" s="11"/>
      <c r="O75" s="11"/>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row>
    <row r="76" spans="1:55" ht="16.5" thickBot="1" x14ac:dyDescent="0.3">
      <c r="A76" s="39" t="s">
        <v>482</v>
      </c>
      <c r="B76" s="40">
        <v>41297</v>
      </c>
      <c r="C76" s="41">
        <v>172.57616776037</v>
      </c>
      <c r="D76" s="50"/>
      <c r="E76" s="51"/>
      <c r="F76" s="59"/>
      <c r="G76" s="70"/>
      <c r="H76" s="11"/>
      <c r="I76" s="11"/>
      <c r="J76" s="11"/>
      <c r="K76" s="11"/>
      <c r="M76" s="11"/>
      <c r="N76" s="11"/>
      <c r="O76" s="11"/>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row>
    <row r="77" spans="1:55" ht="16.5" thickBot="1" x14ac:dyDescent="0.3">
      <c r="A77" s="39" t="s">
        <v>19</v>
      </c>
      <c r="B77" s="40">
        <v>13</v>
      </c>
      <c r="C77" s="41">
        <v>396.92307692307691</v>
      </c>
      <c r="D77" s="50"/>
      <c r="E77" s="51"/>
      <c r="F77" s="59"/>
      <c r="G77" s="70"/>
      <c r="H77" s="11"/>
      <c r="I77" s="11"/>
      <c r="J77" s="11"/>
      <c r="K77" s="11"/>
      <c r="M77" s="11"/>
      <c r="N77" s="11"/>
      <c r="O77" s="11"/>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row>
    <row r="78" spans="1:55" ht="16.5" thickBot="1" x14ac:dyDescent="0.3">
      <c r="A78" s="39" t="s">
        <v>546</v>
      </c>
      <c r="B78" s="40">
        <v>3807</v>
      </c>
      <c r="C78" s="41">
        <v>98.909114788547413</v>
      </c>
      <c r="D78" s="50"/>
      <c r="E78" s="51"/>
      <c r="F78" s="59"/>
      <c r="G78" s="70"/>
      <c r="H78" s="11"/>
      <c r="I78" s="11"/>
      <c r="J78" s="11"/>
      <c r="K78" s="11"/>
      <c r="M78" s="11"/>
      <c r="N78" s="11"/>
      <c r="O78" s="11"/>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row>
    <row r="79" spans="1:55" ht="16.5" thickBot="1" x14ac:dyDescent="0.3">
      <c r="A79" s="42" t="s">
        <v>491</v>
      </c>
      <c r="B79" s="43">
        <v>3435</v>
      </c>
      <c r="C79" s="44">
        <v>284.40465793304219</v>
      </c>
      <c r="D79" s="50"/>
      <c r="E79" s="51"/>
      <c r="F79" s="59"/>
      <c r="G79" s="70"/>
      <c r="H79" s="11"/>
      <c r="I79" s="11"/>
      <c r="J79" s="11"/>
      <c r="K79" s="11"/>
      <c r="M79" s="11"/>
      <c r="N79" s="11"/>
      <c r="O79" s="11"/>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row>
    <row r="80" spans="1:55" ht="16.5" thickBot="1" x14ac:dyDescent="0.3">
      <c r="A80" s="39" t="s">
        <v>71</v>
      </c>
      <c r="B80" s="40">
        <v>353</v>
      </c>
      <c r="C80" s="41">
        <v>481.24645892351276</v>
      </c>
      <c r="D80" s="50"/>
      <c r="E80" s="51"/>
      <c r="F80" s="59"/>
      <c r="G80" s="70"/>
      <c r="H80" s="11"/>
      <c r="I80" s="11"/>
      <c r="J80" s="11"/>
      <c r="K80" s="11"/>
      <c r="M80" s="11"/>
      <c r="N80" s="11"/>
      <c r="O80" s="11"/>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row>
    <row r="81" spans="1:55" ht="16.5" thickBot="1" x14ac:dyDescent="0.3">
      <c r="A81" s="39" t="s">
        <v>482</v>
      </c>
      <c r="B81" s="40">
        <v>3075</v>
      </c>
      <c r="C81" s="41">
        <v>261.15479674796745</v>
      </c>
      <c r="D81" s="50"/>
      <c r="E81" s="51"/>
      <c r="F81" s="59"/>
      <c r="G81" s="70"/>
      <c r="H81" s="11"/>
      <c r="I81" s="11"/>
      <c r="J81" s="11"/>
      <c r="K81" s="11"/>
      <c r="M81" s="11"/>
      <c r="N81" s="11"/>
      <c r="O81" s="11"/>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row>
    <row r="82" spans="1:55" ht="16.5" thickBot="1" x14ac:dyDescent="0.3">
      <c r="A82" s="39" t="s">
        <v>19</v>
      </c>
      <c r="B82" s="40">
        <v>4</v>
      </c>
      <c r="C82" s="41">
        <v>936.75</v>
      </c>
      <c r="D82" s="50"/>
      <c r="E82" s="51"/>
      <c r="F82" s="59"/>
      <c r="G82" s="70"/>
      <c r="H82" s="11"/>
      <c r="I82" s="11"/>
      <c r="J82" s="11"/>
      <c r="K82" s="11"/>
      <c r="M82" s="11"/>
      <c r="N82" s="11"/>
      <c r="O82" s="11"/>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row>
    <row r="83" spans="1:55" ht="16.5" thickBot="1" x14ac:dyDescent="0.3">
      <c r="A83" s="39" t="s">
        <v>546</v>
      </c>
      <c r="B83" s="40">
        <v>3</v>
      </c>
      <c r="C83" s="41">
        <v>84</v>
      </c>
      <c r="D83" s="50"/>
      <c r="E83" s="51"/>
      <c r="F83" s="59"/>
      <c r="G83" s="70"/>
      <c r="H83" s="11"/>
      <c r="I83" s="11"/>
      <c r="J83" s="11"/>
      <c r="K83" s="11"/>
      <c r="M83" s="11"/>
      <c r="N83" s="11"/>
      <c r="O83" s="11"/>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row>
    <row r="84" spans="1:55" ht="16.5" thickBot="1" x14ac:dyDescent="0.3">
      <c r="A84" s="42" t="s">
        <v>492</v>
      </c>
      <c r="B84" s="43">
        <v>15011</v>
      </c>
      <c r="C84" s="44">
        <v>519.59869429085336</v>
      </c>
      <c r="D84" s="50"/>
      <c r="E84" s="51"/>
      <c r="F84" s="59"/>
      <c r="G84" s="70"/>
      <c r="H84" s="11"/>
      <c r="I84" s="11"/>
      <c r="J84" s="11"/>
      <c r="K84" s="11"/>
      <c r="M84" s="11"/>
      <c r="N84" s="11"/>
      <c r="O84" s="11"/>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row>
    <row r="85" spans="1:55" ht="16.5" thickBot="1" x14ac:dyDescent="0.3">
      <c r="A85" s="39" t="s">
        <v>71</v>
      </c>
      <c r="B85" s="40">
        <v>448</v>
      </c>
      <c r="C85" s="41">
        <v>573.52232142857144</v>
      </c>
      <c r="D85" s="50"/>
      <c r="E85" s="51"/>
      <c r="F85" s="59"/>
      <c r="G85" s="70"/>
      <c r="H85" s="11"/>
      <c r="I85" s="11"/>
      <c r="J85" s="11"/>
      <c r="K85" s="11"/>
      <c r="M85" s="11"/>
      <c r="N85" s="11"/>
      <c r="O85" s="11"/>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row>
    <row r="86" spans="1:55" ht="16.5" thickBot="1" x14ac:dyDescent="0.3">
      <c r="A86" s="39" t="s">
        <v>482</v>
      </c>
      <c r="B86" s="40">
        <v>12282</v>
      </c>
      <c r="C86" s="41">
        <v>320.39781794496008</v>
      </c>
      <c r="D86" s="50"/>
      <c r="E86" s="51"/>
      <c r="F86" s="59"/>
      <c r="G86" s="70"/>
      <c r="H86" s="11"/>
      <c r="I86" s="11"/>
      <c r="J86" s="11"/>
      <c r="K86" s="11"/>
      <c r="M86" s="11"/>
      <c r="N86" s="11"/>
      <c r="O86" s="11"/>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row>
    <row r="87" spans="1:55" ht="16.5" thickBot="1" x14ac:dyDescent="0.3">
      <c r="A87" s="39" t="s">
        <v>19</v>
      </c>
      <c r="B87" s="40">
        <v>2273</v>
      </c>
      <c r="C87" s="41">
        <v>1586.6163660360758</v>
      </c>
      <c r="D87" s="50"/>
      <c r="E87" s="51"/>
      <c r="F87" s="59"/>
      <c r="G87" s="70"/>
      <c r="H87" s="11"/>
      <c r="I87" s="11"/>
      <c r="J87" s="11"/>
      <c r="K87" s="11"/>
      <c r="M87" s="11"/>
      <c r="N87" s="11"/>
      <c r="O87" s="11"/>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row>
    <row r="88" spans="1:55" ht="16.5" thickBot="1" x14ac:dyDescent="0.3">
      <c r="A88" s="39" t="s">
        <v>546</v>
      </c>
      <c r="B88" s="40">
        <v>8</v>
      </c>
      <c r="C88" s="41">
        <v>156.625</v>
      </c>
      <c r="D88" s="50"/>
      <c r="E88" s="51"/>
      <c r="F88" s="59"/>
      <c r="G88" s="70"/>
      <c r="H88" s="11"/>
      <c r="I88" s="11"/>
      <c r="J88" s="11"/>
      <c r="K88" s="11"/>
      <c r="M88" s="11"/>
      <c r="N88" s="11"/>
      <c r="O88" s="11"/>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row>
    <row r="89" spans="1:55" ht="16.5" thickBot="1" x14ac:dyDescent="0.3">
      <c r="A89" s="42" t="s">
        <v>493</v>
      </c>
      <c r="B89" s="43">
        <v>18145</v>
      </c>
      <c r="C89" s="44">
        <v>356.99763020115734</v>
      </c>
      <c r="D89" s="50"/>
      <c r="E89" s="51"/>
      <c r="F89" s="59"/>
      <c r="G89" s="70"/>
      <c r="H89" s="11"/>
      <c r="I89" s="11"/>
      <c r="J89" s="11"/>
      <c r="K89" s="11"/>
      <c r="M89" s="11"/>
      <c r="N89" s="11"/>
      <c r="O89" s="11"/>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row>
    <row r="90" spans="1:55" ht="16.5" thickBot="1" x14ac:dyDescent="0.3">
      <c r="A90" s="39" t="s">
        <v>71</v>
      </c>
      <c r="B90" s="40">
        <v>682</v>
      </c>
      <c r="C90" s="41">
        <v>406.17448680351907</v>
      </c>
      <c r="D90" s="50"/>
      <c r="E90" s="51"/>
      <c r="F90" s="59"/>
      <c r="G90" s="70"/>
      <c r="H90" s="11"/>
      <c r="I90" s="11"/>
      <c r="J90" s="11"/>
      <c r="K90" s="11"/>
      <c r="M90" s="11"/>
      <c r="N90" s="11"/>
      <c r="O90" s="11"/>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row>
    <row r="91" spans="1:55" ht="16.5" thickBot="1" x14ac:dyDescent="0.3">
      <c r="A91" s="39" t="s">
        <v>482</v>
      </c>
      <c r="B91" s="40">
        <v>17427</v>
      </c>
      <c r="C91" s="41">
        <v>353.68233201354218</v>
      </c>
      <c r="D91" s="50"/>
      <c r="E91" s="51"/>
      <c r="F91" s="59"/>
      <c r="G91" s="70"/>
      <c r="H91" s="11"/>
      <c r="I91" s="11"/>
      <c r="J91" s="11"/>
      <c r="K91" s="11"/>
      <c r="M91" s="11"/>
      <c r="N91" s="11"/>
      <c r="O91" s="11"/>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row>
    <row r="92" spans="1:55" ht="16.5" thickBot="1" x14ac:dyDescent="0.3">
      <c r="A92" s="39" t="s">
        <v>19</v>
      </c>
      <c r="B92" s="40">
        <v>34</v>
      </c>
      <c r="C92" s="41">
        <v>1087.6470588235295</v>
      </c>
      <c r="D92" s="50"/>
      <c r="E92" s="51"/>
      <c r="F92" s="59"/>
      <c r="G92" s="70"/>
      <c r="H92" s="11"/>
      <c r="I92" s="11"/>
      <c r="J92" s="11"/>
      <c r="K92" s="11"/>
      <c r="M92" s="11"/>
      <c r="N92" s="11"/>
      <c r="O92" s="11"/>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row>
    <row r="93" spans="1:55" ht="16.5" thickBot="1" x14ac:dyDescent="0.3">
      <c r="A93" s="39" t="s">
        <v>546</v>
      </c>
      <c r="B93" s="40">
        <v>2</v>
      </c>
      <c r="C93" s="41">
        <v>54.5</v>
      </c>
      <c r="D93" s="50"/>
      <c r="E93" s="51"/>
      <c r="F93" s="59"/>
      <c r="G93" s="70"/>
      <c r="H93" s="11"/>
      <c r="I93" s="11"/>
      <c r="J93" s="11"/>
      <c r="K93" s="11"/>
      <c r="M93" s="11"/>
      <c r="N93" s="11"/>
      <c r="O93" s="11"/>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row>
    <row r="94" spans="1:55" ht="16.5" thickBot="1" x14ac:dyDescent="0.3">
      <c r="A94" s="42" t="s">
        <v>494</v>
      </c>
      <c r="B94" s="43">
        <v>4842</v>
      </c>
      <c r="C94" s="44">
        <v>563.58178438661707</v>
      </c>
      <c r="D94" s="50"/>
      <c r="E94" s="51"/>
      <c r="F94" s="59"/>
      <c r="G94" s="70"/>
      <c r="H94" s="11"/>
      <c r="I94" s="11"/>
      <c r="J94" s="11"/>
      <c r="K94" s="11"/>
      <c r="M94" s="11"/>
      <c r="N94" s="11"/>
      <c r="O94" s="11"/>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row>
    <row r="95" spans="1:55" ht="16.5" thickBot="1" x14ac:dyDescent="0.3">
      <c r="A95" s="39" t="s">
        <v>71</v>
      </c>
      <c r="B95" s="40">
        <v>126</v>
      </c>
      <c r="C95" s="41">
        <v>425.5</v>
      </c>
      <c r="D95" s="50"/>
      <c r="E95" s="51"/>
      <c r="F95" s="59"/>
      <c r="G95" s="70"/>
      <c r="H95" s="11"/>
      <c r="I95" s="11"/>
      <c r="J95" s="11"/>
      <c r="K95" s="11"/>
      <c r="M95" s="11"/>
      <c r="N95" s="11"/>
      <c r="O95" s="11"/>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row>
    <row r="96" spans="1:55" ht="16.5" thickBot="1" x14ac:dyDescent="0.3">
      <c r="A96" s="39" t="s">
        <v>482</v>
      </c>
      <c r="B96" s="40">
        <v>4593</v>
      </c>
      <c r="C96" s="41">
        <v>540.72545177443942</v>
      </c>
      <c r="D96" s="50"/>
      <c r="E96" s="51"/>
      <c r="F96" s="59"/>
      <c r="G96" s="70"/>
      <c r="H96" s="11"/>
      <c r="I96" s="11"/>
      <c r="J96" s="11"/>
      <c r="K96" s="11"/>
      <c r="M96" s="11"/>
      <c r="N96" s="11"/>
      <c r="O96" s="11"/>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row>
    <row r="97" spans="1:55" ht="16.5" thickBot="1" x14ac:dyDescent="0.3">
      <c r="A97" s="39" t="s">
        <v>19</v>
      </c>
      <c r="B97" s="40">
        <v>123</v>
      </c>
      <c r="C97" s="41">
        <v>1558.520325203252</v>
      </c>
      <c r="D97" s="50"/>
      <c r="E97" s="51"/>
      <c r="F97" s="59"/>
      <c r="G97" s="70"/>
      <c r="H97" s="11"/>
      <c r="I97" s="11"/>
      <c r="J97" s="11"/>
      <c r="K97" s="11"/>
      <c r="M97" s="11"/>
      <c r="N97" s="11"/>
      <c r="O97" s="11"/>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row>
    <row r="98" spans="1:55" ht="16.5" thickBot="1" x14ac:dyDescent="0.3">
      <c r="A98" s="39" t="s">
        <v>546</v>
      </c>
      <c r="B98" s="40"/>
      <c r="C98" s="41"/>
      <c r="D98" s="50"/>
      <c r="E98" s="51"/>
      <c r="F98" s="59"/>
      <c r="G98" s="70"/>
      <c r="H98" s="11"/>
      <c r="I98" s="11"/>
      <c r="J98" s="11"/>
      <c r="K98" s="11"/>
      <c r="M98" s="11"/>
      <c r="N98" s="11"/>
      <c r="O98" s="11"/>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row>
    <row r="99" spans="1:55" ht="16.5" thickBot="1" x14ac:dyDescent="0.3">
      <c r="A99" s="42" t="s">
        <v>495</v>
      </c>
      <c r="B99" s="43">
        <v>11528</v>
      </c>
      <c r="C99" s="44">
        <v>429.73334489937542</v>
      </c>
      <c r="D99" s="50"/>
      <c r="E99" s="51"/>
      <c r="F99" s="59"/>
      <c r="G99" s="70"/>
      <c r="H99" s="11"/>
      <c r="I99" s="11"/>
      <c r="J99" s="11"/>
      <c r="K99" s="11"/>
      <c r="M99" s="11"/>
      <c r="N99" s="11"/>
      <c r="O99" s="11"/>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row>
    <row r="100" spans="1:55" ht="16.5" thickBot="1" x14ac:dyDescent="0.3">
      <c r="A100" s="39" t="s">
        <v>71</v>
      </c>
      <c r="B100" s="40">
        <v>338</v>
      </c>
      <c r="C100" s="41">
        <v>528.53254437869828</v>
      </c>
      <c r="D100" s="50"/>
      <c r="E100" s="51"/>
      <c r="F100" s="59"/>
      <c r="G100" s="70"/>
      <c r="H100" s="11"/>
      <c r="I100" s="11"/>
      <c r="J100" s="11"/>
      <c r="K100" s="11"/>
      <c r="M100" s="11"/>
      <c r="N100" s="11"/>
      <c r="O100" s="11"/>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row>
    <row r="101" spans="1:55" ht="16.5" thickBot="1" x14ac:dyDescent="0.3">
      <c r="A101" s="39" t="s">
        <v>482</v>
      </c>
      <c r="B101" s="40">
        <v>10934</v>
      </c>
      <c r="C101" s="41">
        <v>394.50219498811049</v>
      </c>
      <c r="D101" s="50"/>
      <c r="E101" s="51"/>
      <c r="F101" s="59"/>
      <c r="G101" s="70"/>
      <c r="H101" s="11"/>
      <c r="I101" s="11"/>
      <c r="J101" s="11"/>
      <c r="K101" s="11"/>
      <c r="M101" s="11"/>
      <c r="N101" s="11"/>
      <c r="O101" s="11"/>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row>
    <row r="102" spans="1:55" ht="16.5" thickBot="1" x14ac:dyDescent="0.3">
      <c r="A102" s="39" t="s">
        <v>19</v>
      </c>
      <c r="B102" s="40">
        <v>246</v>
      </c>
      <c r="C102" s="41">
        <v>1866.3089430894308</v>
      </c>
      <c r="D102" s="50"/>
      <c r="E102" s="51"/>
      <c r="F102" s="59"/>
      <c r="G102" s="70"/>
      <c r="H102" s="11"/>
      <c r="I102" s="11"/>
      <c r="J102" s="11"/>
      <c r="K102" s="11"/>
      <c r="M102" s="11"/>
      <c r="N102" s="11"/>
      <c r="O102" s="11"/>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row>
    <row r="103" spans="1:55" ht="16.5" thickBot="1" x14ac:dyDescent="0.3">
      <c r="A103" s="39" t="s">
        <v>546</v>
      </c>
      <c r="B103" s="40">
        <v>10</v>
      </c>
      <c r="C103" s="41">
        <v>272.3</v>
      </c>
      <c r="D103" s="50"/>
      <c r="E103" s="51"/>
      <c r="F103" s="59"/>
      <c r="G103" s="70"/>
      <c r="H103" s="11"/>
      <c r="I103" s="11"/>
      <c r="J103" s="11"/>
      <c r="K103" s="11"/>
      <c r="M103" s="11"/>
      <c r="N103" s="11"/>
      <c r="O103" s="11"/>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row>
    <row r="104" spans="1:55" ht="16.5" thickBot="1" x14ac:dyDescent="0.3">
      <c r="A104" s="42" t="s">
        <v>496</v>
      </c>
      <c r="B104" s="43">
        <v>16409</v>
      </c>
      <c r="C104" s="44">
        <v>762.09567920043878</v>
      </c>
      <c r="D104" s="50"/>
      <c r="E104" s="51"/>
      <c r="F104" s="59"/>
      <c r="G104" s="70"/>
      <c r="H104" s="11"/>
      <c r="I104" s="11"/>
      <c r="J104" s="11"/>
      <c r="K104" s="11"/>
      <c r="M104" s="11"/>
      <c r="N104" s="11"/>
      <c r="O104" s="11"/>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row>
    <row r="105" spans="1:55" ht="16.5" thickBot="1" x14ac:dyDescent="0.3">
      <c r="A105" s="39" t="s">
        <v>71</v>
      </c>
      <c r="B105" s="40">
        <v>184</v>
      </c>
      <c r="C105" s="41">
        <v>528.46195652173913</v>
      </c>
      <c r="D105" s="50"/>
      <c r="E105" s="51"/>
      <c r="F105" s="59"/>
      <c r="G105" s="70"/>
      <c r="H105" s="11"/>
      <c r="I105" s="11"/>
      <c r="J105" s="11"/>
      <c r="K105" s="11"/>
      <c r="M105" s="11"/>
      <c r="N105" s="11"/>
      <c r="O105" s="11"/>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row>
    <row r="106" spans="1:55" ht="16.5" thickBot="1" x14ac:dyDescent="0.3">
      <c r="A106" s="39" t="s">
        <v>482</v>
      </c>
      <c r="B106" s="40">
        <v>14754</v>
      </c>
      <c r="C106" s="41">
        <v>619.48847770096245</v>
      </c>
      <c r="D106" s="50"/>
      <c r="E106" s="51"/>
      <c r="F106" s="59"/>
      <c r="G106" s="70"/>
      <c r="H106" s="11"/>
      <c r="I106" s="11"/>
      <c r="J106" s="11"/>
      <c r="K106" s="11"/>
      <c r="M106" s="11"/>
      <c r="N106" s="11"/>
      <c r="O106" s="11"/>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row>
    <row r="107" spans="1:55" ht="16.5" thickBot="1" x14ac:dyDescent="0.3">
      <c r="A107" s="39" t="s">
        <v>19</v>
      </c>
      <c r="B107" s="40">
        <v>1455</v>
      </c>
      <c r="C107" s="41">
        <v>2236.8240549828179</v>
      </c>
      <c r="D107" s="50"/>
      <c r="E107" s="51"/>
      <c r="F107" s="59"/>
      <c r="G107" s="70"/>
      <c r="H107" s="11"/>
      <c r="I107" s="11"/>
      <c r="J107" s="11"/>
      <c r="K107" s="11"/>
      <c r="M107" s="11"/>
      <c r="N107" s="11"/>
      <c r="O107" s="11"/>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row>
    <row r="108" spans="1:55" ht="16.5" thickBot="1" x14ac:dyDescent="0.3">
      <c r="A108" s="39" t="s">
        <v>546</v>
      </c>
      <c r="B108" s="40">
        <v>16</v>
      </c>
      <c r="C108" s="41">
        <v>842.4375</v>
      </c>
      <c r="D108" s="50"/>
      <c r="E108" s="51"/>
      <c r="F108" s="59"/>
      <c r="G108" s="70"/>
      <c r="H108" s="11"/>
      <c r="I108" s="11"/>
      <c r="J108" s="11"/>
      <c r="K108" s="11"/>
      <c r="M108" s="11"/>
      <c r="N108" s="11"/>
      <c r="O108" s="11"/>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row>
    <row r="109" spans="1:55" ht="16.5" thickBot="1" x14ac:dyDescent="0.3">
      <c r="A109" s="42" t="s">
        <v>497</v>
      </c>
      <c r="B109" s="43">
        <v>9712</v>
      </c>
      <c r="C109" s="44">
        <v>400.19120675453047</v>
      </c>
      <c r="D109" s="50"/>
      <c r="E109" s="51"/>
      <c r="F109" s="59"/>
      <c r="G109" s="70"/>
      <c r="H109" s="11"/>
      <c r="I109" s="11"/>
      <c r="J109" s="11"/>
      <c r="K109" s="11"/>
      <c r="M109" s="11"/>
      <c r="N109" s="11"/>
      <c r="O109" s="11"/>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row>
    <row r="110" spans="1:55" ht="16.5" thickBot="1" x14ac:dyDescent="0.3">
      <c r="A110" s="39" t="s">
        <v>71</v>
      </c>
      <c r="B110" s="40">
        <v>25</v>
      </c>
      <c r="C110" s="41">
        <v>433.12</v>
      </c>
      <c r="D110" s="50"/>
      <c r="E110" s="51"/>
      <c r="F110" s="59"/>
      <c r="G110" s="70"/>
      <c r="H110" s="11"/>
      <c r="I110" s="11"/>
      <c r="J110" s="11"/>
      <c r="K110" s="11"/>
      <c r="M110" s="11"/>
      <c r="N110" s="11"/>
      <c r="O110" s="11"/>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row>
    <row r="111" spans="1:55" ht="16.5" thickBot="1" x14ac:dyDescent="0.3">
      <c r="A111" s="39" t="s">
        <v>482</v>
      </c>
      <c r="B111" s="40">
        <v>9610</v>
      </c>
      <c r="C111" s="41">
        <v>393.82851196670134</v>
      </c>
      <c r="D111" s="50"/>
      <c r="E111" s="51"/>
      <c r="F111" s="59"/>
      <c r="G111" s="70"/>
      <c r="H111" s="11"/>
      <c r="I111" s="11"/>
      <c r="J111" s="11"/>
      <c r="K111" s="11"/>
      <c r="M111" s="11"/>
      <c r="N111" s="11"/>
      <c r="O111" s="11"/>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row>
    <row r="112" spans="1:55" ht="16.5" thickBot="1" x14ac:dyDescent="0.3">
      <c r="A112" s="39" t="s">
        <v>19</v>
      </c>
      <c r="B112" s="40">
        <v>58</v>
      </c>
      <c r="C112" s="41">
        <v>1478.3965517241379</v>
      </c>
      <c r="D112" s="50"/>
      <c r="E112" s="51"/>
      <c r="F112" s="59"/>
      <c r="G112" s="70"/>
      <c r="H112" s="11"/>
      <c r="I112" s="11"/>
      <c r="J112" s="11"/>
      <c r="K112" s="11"/>
      <c r="M112" s="11"/>
      <c r="N112" s="11"/>
      <c r="O112" s="11"/>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row>
    <row r="113" spans="1:55" ht="16.5" thickBot="1" x14ac:dyDescent="0.3">
      <c r="A113" s="39" t="s">
        <v>546</v>
      </c>
      <c r="B113" s="40">
        <v>19</v>
      </c>
      <c r="C113" s="41">
        <v>283.68421052631578</v>
      </c>
      <c r="D113" s="50"/>
      <c r="E113" s="51"/>
      <c r="F113" s="59"/>
      <c r="G113" s="70"/>
      <c r="H113" s="11"/>
      <c r="I113" s="11"/>
      <c r="J113" s="11"/>
      <c r="K113" s="11"/>
      <c r="M113" s="11"/>
      <c r="N113" s="11"/>
      <c r="O113" s="11"/>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row>
    <row r="114" spans="1:55" ht="16.5" thickBot="1" x14ac:dyDescent="0.3">
      <c r="A114" s="42" t="s">
        <v>498</v>
      </c>
      <c r="B114" s="43">
        <v>21645</v>
      </c>
      <c r="C114" s="44">
        <v>128.70861630861631</v>
      </c>
      <c r="D114" s="50"/>
      <c r="E114" s="51"/>
      <c r="F114" s="59"/>
      <c r="G114" s="70"/>
      <c r="H114" s="11"/>
      <c r="I114" s="11"/>
      <c r="J114" s="11"/>
      <c r="K114" s="11"/>
      <c r="M114" s="11"/>
      <c r="N114" s="11"/>
      <c r="O114" s="11"/>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row>
    <row r="115" spans="1:55" ht="16.5" thickBot="1" x14ac:dyDescent="0.3">
      <c r="A115" s="39" t="s">
        <v>71</v>
      </c>
      <c r="B115" s="40">
        <v>477</v>
      </c>
      <c r="C115" s="41">
        <v>345.39203354297695</v>
      </c>
      <c r="D115" s="50"/>
      <c r="E115" s="51"/>
      <c r="F115" s="59"/>
      <c r="G115" s="70"/>
      <c r="H115" s="11"/>
      <c r="I115" s="11"/>
      <c r="J115" s="11"/>
      <c r="K115" s="11"/>
      <c r="M115" s="11"/>
      <c r="N115" s="11"/>
      <c r="O115" s="11"/>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row>
    <row r="116" spans="1:55" ht="16.5" thickBot="1" x14ac:dyDescent="0.3">
      <c r="A116" s="39" t="s">
        <v>482</v>
      </c>
      <c r="B116" s="40">
        <v>19537</v>
      </c>
      <c r="C116" s="41">
        <v>127.63177560526181</v>
      </c>
      <c r="D116" s="50"/>
      <c r="E116" s="51"/>
      <c r="F116" s="59"/>
      <c r="G116" s="70"/>
      <c r="H116" s="11"/>
      <c r="I116" s="11"/>
      <c r="J116" s="11"/>
      <c r="K116" s="11"/>
      <c r="M116" s="11"/>
      <c r="N116" s="11"/>
      <c r="O116" s="11"/>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row>
    <row r="117" spans="1:55" ht="16.5" thickBot="1" x14ac:dyDescent="0.3">
      <c r="A117" s="39" t="s">
        <v>546</v>
      </c>
      <c r="B117" s="40">
        <v>1631</v>
      </c>
      <c r="C117" s="41">
        <v>78.236664622930718</v>
      </c>
      <c r="D117" s="50"/>
      <c r="E117" s="51"/>
      <c r="F117" s="59"/>
      <c r="G117" s="70"/>
      <c r="H117" s="11"/>
      <c r="I117" s="11"/>
      <c r="J117" s="11"/>
      <c r="K117" s="11"/>
      <c r="M117" s="11"/>
      <c r="N117" s="11"/>
      <c r="O117" s="11"/>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row>
    <row r="118" spans="1:55" ht="16.5" thickBot="1" x14ac:dyDescent="0.3">
      <c r="A118" s="42" t="s">
        <v>499</v>
      </c>
      <c r="B118" s="43">
        <v>11331</v>
      </c>
      <c r="C118" s="44">
        <v>449.52731444709207</v>
      </c>
      <c r="D118" s="50"/>
      <c r="E118" s="51"/>
      <c r="F118" s="59"/>
      <c r="G118" s="70"/>
      <c r="H118" s="11"/>
      <c r="I118" s="11"/>
      <c r="J118" s="11"/>
      <c r="K118" s="11"/>
      <c r="M118" s="11"/>
      <c r="N118" s="11"/>
      <c r="O118" s="11"/>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row>
    <row r="119" spans="1:55" ht="16.5" thickBot="1" x14ac:dyDescent="0.3">
      <c r="A119" s="39" t="s">
        <v>71</v>
      </c>
      <c r="B119" s="40">
        <v>66</v>
      </c>
      <c r="C119" s="41">
        <v>562.66666666666663</v>
      </c>
      <c r="D119" s="50"/>
      <c r="E119" s="51"/>
      <c r="F119" s="59"/>
      <c r="G119" s="70"/>
      <c r="H119" s="11"/>
      <c r="I119" s="11"/>
      <c r="J119" s="11"/>
      <c r="K119" s="11"/>
      <c r="M119" s="11"/>
      <c r="N119" s="11"/>
      <c r="O119" s="11"/>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row>
    <row r="120" spans="1:55" ht="16.5" thickBot="1" x14ac:dyDescent="0.3">
      <c r="A120" s="39" t="s">
        <v>482</v>
      </c>
      <c r="B120" s="40">
        <v>10929</v>
      </c>
      <c r="C120" s="41">
        <v>426.78708024521916</v>
      </c>
      <c r="D120" s="50"/>
      <c r="E120" s="51"/>
      <c r="F120" s="59"/>
      <c r="G120" s="70"/>
      <c r="H120" s="11"/>
      <c r="I120" s="11"/>
      <c r="J120" s="11"/>
      <c r="K120" s="11"/>
      <c r="M120" s="11"/>
      <c r="N120" s="11"/>
      <c r="O120" s="11"/>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row>
    <row r="121" spans="1:55" ht="16.5" thickBot="1" x14ac:dyDescent="0.3">
      <c r="A121" s="39" t="s">
        <v>19</v>
      </c>
      <c r="B121" s="40">
        <v>332</v>
      </c>
      <c r="C121" s="41">
        <v>1178.8042168674699</v>
      </c>
      <c r="D121" s="50"/>
      <c r="E121" s="51"/>
      <c r="F121" s="59"/>
      <c r="G121" s="70"/>
      <c r="H121" s="11"/>
      <c r="I121" s="11"/>
      <c r="J121" s="11"/>
      <c r="K121" s="11"/>
      <c r="M121" s="11"/>
      <c r="N121" s="11"/>
      <c r="O121" s="11"/>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row>
    <row r="122" spans="1:55" ht="16.5" thickBot="1" x14ac:dyDescent="0.3">
      <c r="A122" s="39" t="s">
        <v>546</v>
      </c>
      <c r="B122" s="40">
        <v>4</v>
      </c>
      <c r="C122" s="41">
        <v>184.75</v>
      </c>
      <c r="D122" s="50"/>
      <c r="E122" s="51"/>
      <c r="F122" s="59"/>
      <c r="G122" s="70"/>
      <c r="H122" s="11"/>
      <c r="I122" s="11"/>
      <c r="J122" s="11"/>
      <c r="K122" s="11"/>
      <c r="M122" s="11"/>
      <c r="N122" s="11"/>
      <c r="O122" s="11"/>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row>
    <row r="123" spans="1:55" ht="16.5" thickBot="1" x14ac:dyDescent="0.3">
      <c r="A123" s="42" t="s">
        <v>500</v>
      </c>
      <c r="B123" s="43">
        <v>32003</v>
      </c>
      <c r="C123" s="44">
        <v>168.58878855107335</v>
      </c>
      <c r="D123" s="50"/>
      <c r="E123" s="51"/>
      <c r="F123" s="59"/>
      <c r="G123" s="70"/>
      <c r="H123" s="11"/>
      <c r="I123" s="11"/>
      <c r="J123" s="11"/>
      <c r="K123" s="11"/>
      <c r="M123" s="11"/>
      <c r="N123" s="11"/>
      <c r="O123" s="11"/>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row>
    <row r="124" spans="1:55" ht="16.5" thickBot="1" x14ac:dyDescent="0.3">
      <c r="A124" s="39" t="s">
        <v>71</v>
      </c>
      <c r="B124" s="40">
        <v>245</v>
      </c>
      <c r="C124" s="41">
        <v>274.13061224489797</v>
      </c>
      <c r="D124" s="50"/>
      <c r="E124" s="51"/>
      <c r="F124" s="59"/>
      <c r="G124" s="70"/>
      <c r="H124" s="11"/>
      <c r="I124" s="11"/>
      <c r="J124" s="11"/>
      <c r="K124" s="11"/>
      <c r="M124" s="11"/>
      <c r="N124" s="11"/>
      <c r="O124" s="11"/>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row>
    <row r="125" spans="1:55" ht="16.5" thickBot="1" x14ac:dyDescent="0.3">
      <c r="A125" s="39" t="s">
        <v>482</v>
      </c>
      <c r="B125" s="40">
        <v>26237</v>
      </c>
      <c r="C125" s="41">
        <v>170.08811983077334</v>
      </c>
      <c r="D125" s="50"/>
      <c r="E125" s="51"/>
      <c r="F125" s="59"/>
      <c r="G125" s="70"/>
      <c r="H125" s="11"/>
      <c r="I125" s="11"/>
      <c r="J125" s="11"/>
      <c r="K125" s="11"/>
      <c r="M125" s="11"/>
      <c r="N125" s="11"/>
      <c r="O125" s="11"/>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row>
    <row r="126" spans="1:55" ht="16.5" thickBot="1" x14ac:dyDescent="0.3">
      <c r="A126" s="39" t="s">
        <v>19</v>
      </c>
      <c r="B126" s="40">
        <v>894</v>
      </c>
      <c r="C126" s="41">
        <v>453.29530201342283</v>
      </c>
      <c r="D126" s="50"/>
      <c r="E126" s="51"/>
      <c r="F126" s="59"/>
      <c r="G126" s="70"/>
      <c r="H126" s="11"/>
      <c r="I126" s="11"/>
      <c r="J126" s="11"/>
      <c r="K126" s="11"/>
      <c r="M126" s="11"/>
      <c r="N126" s="11"/>
      <c r="O126" s="11"/>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row>
    <row r="127" spans="1:55" ht="16.5" thickBot="1" x14ac:dyDescent="0.3">
      <c r="A127" s="39" t="s">
        <v>546</v>
      </c>
      <c r="B127" s="40">
        <v>4627</v>
      </c>
      <c r="C127" s="41">
        <v>99.489301923492548</v>
      </c>
      <c r="D127" s="50"/>
      <c r="E127" s="51"/>
      <c r="F127" s="59"/>
      <c r="G127" s="70"/>
      <c r="H127" s="11"/>
      <c r="I127" s="11"/>
      <c r="J127" s="11"/>
      <c r="K127" s="11"/>
      <c r="M127" s="11"/>
      <c r="N127" s="11"/>
      <c r="O127" s="11"/>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row>
    <row r="128" spans="1:55" ht="16.5" thickBot="1" x14ac:dyDescent="0.3">
      <c r="A128" s="42" t="s">
        <v>501</v>
      </c>
      <c r="B128" s="43">
        <v>11744</v>
      </c>
      <c r="C128" s="44">
        <v>235.0496423705722</v>
      </c>
      <c r="D128" s="50"/>
      <c r="E128" s="51"/>
      <c r="F128" s="59"/>
      <c r="G128" s="70"/>
      <c r="H128" s="11"/>
      <c r="I128" s="11"/>
      <c r="J128" s="11"/>
      <c r="K128" s="11"/>
      <c r="M128" s="11"/>
      <c r="N128" s="11"/>
      <c r="O128" s="11"/>
      <c r="P128" s="11"/>
      <c r="Q128" s="11"/>
      <c r="R128" s="11"/>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row>
    <row r="129" spans="1:55" ht="16.5" thickBot="1" x14ac:dyDescent="0.3">
      <c r="A129" s="39" t="s">
        <v>71</v>
      </c>
      <c r="B129" s="40">
        <v>220</v>
      </c>
      <c r="C129" s="41">
        <v>691.14545454545453</v>
      </c>
      <c r="D129" s="50"/>
      <c r="E129" s="51"/>
      <c r="F129" s="59"/>
      <c r="G129" s="70"/>
      <c r="H129" s="11"/>
      <c r="I129" s="11"/>
      <c r="J129" s="11"/>
      <c r="K129" s="11"/>
      <c r="M129" s="11"/>
      <c r="N129" s="11"/>
      <c r="O129" s="11"/>
      <c r="P129" s="11"/>
      <c r="Q129" s="11"/>
      <c r="R129" s="11"/>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row>
    <row r="130" spans="1:55" ht="16.5" thickBot="1" x14ac:dyDescent="0.3">
      <c r="A130" s="39" t="s">
        <v>482</v>
      </c>
      <c r="B130" s="40">
        <v>11013</v>
      </c>
      <c r="C130" s="41">
        <v>198.8333787342232</v>
      </c>
      <c r="D130" s="50"/>
      <c r="E130" s="51"/>
      <c r="F130" s="59"/>
      <c r="L130" s="1"/>
      <c r="P130" s="1"/>
      <c r="Q130" s="1"/>
      <c r="R130" s="1"/>
    </row>
    <row r="131" spans="1:55" ht="16.5" thickBot="1" x14ac:dyDescent="0.3">
      <c r="A131" s="39" t="s">
        <v>19</v>
      </c>
      <c r="B131" s="40">
        <v>177</v>
      </c>
      <c r="C131" s="41">
        <v>2017.1581920903955</v>
      </c>
      <c r="D131" s="50"/>
      <c r="E131" s="51"/>
      <c r="F131" s="59"/>
      <c r="L131" s="1"/>
      <c r="P131" s="1"/>
      <c r="Q131" s="1"/>
      <c r="R131" s="1"/>
    </row>
    <row r="132" spans="1:55" ht="16.5" thickBot="1" x14ac:dyDescent="0.3">
      <c r="A132" s="39" t="s">
        <v>546</v>
      </c>
      <c r="B132" s="40">
        <v>334</v>
      </c>
      <c r="C132" s="41">
        <v>184.37724550898204</v>
      </c>
      <c r="D132" s="50"/>
      <c r="E132" s="51"/>
      <c r="F132" s="59"/>
      <c r="P132" s="1"/>
      <c r="Q132" s="1"/>
      <c r="R132" s="1"/>
    </row>
    <row r="133" spans="1:55" ht="16.5" thickBot="1" x14ac:dyDescent="0.3">
      <c r="A133" s="42" t="s">
        <v>502</v>
      </c>
      <c r="B133" s="43">
        <v>20203</v>
      </c>
      <c r="C133" s="44">
        <v>826.06211948720488</v>
      </c>
      <c r="D133" s="50"/>
      <c r="E133" s="51"/>
      <c r="F133" s="59"/>
      <c r="P133" s="1"/>
      <c r="Q133" s="1"/>
      <c r="R133" s="1"/>
    </row>
    <row r="134" spans="1:55" ht="16.5" thickBot="1" x14ac:dyDescent="0.3">
      <c r="A134" s="39" t="s">
        <v>71</v>
      </c>
      <c r="B134" s="40">
        <v>670</v>
      </c>
      <c r="C134" s="41">
        <v>577.37164179104479</v>
      </c>
      <c r="D134" s="50"/>
      <c r="E134" s="51"/>
      <c r="F134" s="59"/>
      <c r="P134" s="1"/>
      <c r="Q134" s="1"/>
      <c r="R134" s="1"/>
    </row>
    <row r="135" spans="1:55" ht="16.5" thickBot="1" x14ac:dyDescent="0.3">
      <c r="A135" s="39" t="s">
        <v>482</v>
      </c>
      <c r="B135" s="40">
        <v>15534</v>
      </c>
      <c r="C135" s="41">
        <v>539.60029612462984</v>
      </c>
      <c r="D135" s="50"/>
      <c r="E135" s="51"/>
      <c r="F135" s="59"/>
      <c r="P135" s="1"/>
      <c r="Q135" s="1"/>
      <c r="R135" s="1"/>
    </row>
    <row r="136" spans="1:55" ht="16.5" thickBot="1" x14ac:dyDescent="0.3">
      <c r="A136" s="39" t="s">
        <v>19</v>
      </c>
      <c r="B136" s="40">
        <v>3972</v>
      </c>
      <c r="C136" s="41">
        <v>1984.3038771399799</v>
      </c>
      <c r="D136" s="50"/>
      <c r="E136" s="51"/>
      <c r="F136" s="59"/>
      <c r="P136" s="1"/>
      <c r="Q136" s="1"/>
      <c r="R136" s="1"/>
    </row>
    <row r="137" spans="1:55" ht="16.5" thickBot="1" x14ac:dyDescent="0.3">
      <c r="A137" s="39" t="s">
        <v>546</v>
      </c>
      <c r="B137" s="40">
        <v>27</v>
      </c>
      <c r="C137" s="41">
        <v>1418.0740740740741</v>
      </c>
      <c r="D137" s="50"/>
      <c r="E137" s="51"/>
      <c r="P137" s="1"/>
      <c r="Q137" s="1"/>
      <c r="R137" s="1"/>
    </row>
    <row r="138" spans="1:55" ht="16.5" thickBot="1" x14ac:dyDescent="0.3">
      <c r="A138" s="42" t="s">
        <v>503</v>
      </c>
      <c r="B138" s="43">
        <v>7071</v>
      </c>
      <c r="C138" s="44">
        <v>675.38396266440395</v>
      </c>
      <c r="D138" s="50"/>
      <c r="E138" s="51"/>
      <c r="P138" s="1"/>
      <c r="Q138" s="1"/>
      <c r="R138" s="1"/>
    </row>
    <row r="139" spans="1:55" ht="16.5" thickBot="1" x14ac:dyDescent="0.3">
      <c r="A139" s="39" t="s">
        <v>71</v>
      </c>
      <c r="B139" s="40">
        <v>103</v>
      </c>
      <c r="C139" s="41">
        <v>274.34951456310682</v>
      </c>
      <c r="D139" s="50"/>
      <c r="E139" s="51"/>
      <c r="P139" s="1"/>
      <c r="Q139" s="1"/>
      <c r="R139" s="1"/>
    </row>
    <row r="140" spans="1:55" ht="16.5" thickBot="1" x14ac:dyDescent="0.3">
      <c r="A140" s="39" t="s">
        <v>482</v>
      </c>
      <c r="B140" s="40">
        <v>6448</v>
      </c>
      <c r="C140" s="41">
        <v>569.29233870967744</v>
      </c>
      <c r="D140" s="50"/>
      <c r="E140" s="51"/>
      <c r="P140" s="1"/>
      <c r="Q140" s="1"/>
      <c r="R140" s="1"/>
    </row>
    <row r="141" spans="1:55" ht="16.5" thickBot="1" x14ac:dyDescent="0.3">
      <c r="A141" s="39" t="s">
        <v>19</v>
      </c>
      <c r="B141" s="40">
        <v>507</v>
      </c>
      <c r="C141" s="41">
        <v>2103.560157790927</v>
      </c>
      <c r="D141" s="50"/>
      <c r="E141" s="51"/>
      <c r="P141" s="1"/>
      <c r="Q141" s="1"/>
      <c r="R141" s="1"/>
    </row>
    <row r="142" spans="1:55" ht="16.5" thickBot="1" x14ac:dyDescent="0.3">
      <c r="A142" s="39" t="s">
        <v>546</v>
      </c>
      <c r="B142" s="40">
        <v>13</v>
      </c>
      <c r="C142" s="41">
        <v>775.38461538461536</v>
      </c>
      <c r="D142" s="50"/>
      <c r="E142" s="51"/>
      <c r="P142" s="1"/>
      <c r="Q142" s="1"/>
      <c r="R142" s="1"/>
    </row>
    <row r="143" spans="1:55" ht="16.5" thickBot="1" x14ac:dyDescent="0.3">
      <c r="A143" s="42" t="s">
        <v>504</v>
      </c>
      <c r="B143" s="43">
        <v>3229</v>
      </c>
      <c r="C143" s="44">
        <v>971.32951378135647</v>
      </c>
      <c r="D143" s="50"/>
      <c r="E143" s="51"/>
      <c r="P143" s="1"/>
      <c r="Q143" s="1"/>
      <c r="R143" s="1"/>
    </row>
    <row r="144" spans="1:55" ht="16.5" thickBot="1" x14ac:dyDescent="0.3">
      <c r="A144" s="39" t="s">
        <v>71</v>
      </c>
      <c r="B144" s="40">
        <v>96</v>
      </c>
      <c r="C144" s="41">
        <v>723.14583333333337</v>
      </c>
      <c r="D144" s="50"/>
      <c r="E144" s="51"/>
      <c r="P144" s="1"/>
      <c r="Q144" s="1"/>
      <c r="R144" s="1"/>
    </row>
    <row r="145" spans="1:18" ht="16.5" thickBot="1" x14ac:dyDescent="0.3">
      <c r="A145" s="39" t="s">
        <v>482</v>
      </c>
      <c r="B145" s="40">
        <v>2675</v>
      </c>
      <c r="C145" s="41">
        <v>757.06542056074761</v>
      </c>
      <c r="D145" s="50"/>
      <c r="E145" s="51"/>
      <c r="P145" s="1"/>
      <c r="Q145" s="1"/>
      <c r="R145" s="1"/>
    </row>
    <row r="146" spans="1:18" ht="16.5" thickBot="1" x14ac:dyDescent="0.3">
      <c r="A146" s="39" t="s">
        <v>19</v>
      </c>
      <c r="B146" s="40">
        <v>434</v>
      </c>
      <c r="C146" s="41">
        <v>2307.4976958525344</v>
      </c>
      <c r="D146" s="50"/>
      <c r="E146" s="51"/>
      <c r="P146" s="1"/>
      <c r="Q146" s="1"/>
      <c r="R146" s="1"/>
    </row>
    <row r="147" spans="1:18" ht="16.5" thickBot="1" x14ac:dyDescent="0.3">
      <c r="A147" s="39" t="s">
        <v>546</v>
      </c>
      <c r="B147" s="40">
        <v>24</v>
      </c>
      <c r="C147" s="41">
        <v>1683.2083333333333</v>
      </c>
      <c r="D147" s="50"/>
      <c r="E147" s="51"/>
      <c r="P147" s="1"/>
      <c r="Q147" s="1"/>
      <c r="R147" s="1"/>
    </row>
    <row r="148" spans="1:18" ht="16.5" thickBot="1" x14ac:dyDescent="0.3">
      <c r="A148" s="42" t="s">
        <v>538</v>
      </c>
      <c r="B148" s="43">
        <v>5023</v>
      </c>
      <c r="C148" s="44">
        <v>566.35855066693216</v>
      </c>
      <c r="D148" s="50"/>
      <c r="E148" s="51"/>
      <c r="P148" s="1"/>
      <c r="Q148" s="1"/>
      <c r="R148" s="1"/>
    </row>
    <row r="149" spans="1:18" ht="16.5" thickBot="1" x14ac:dyDescent="0.3">
      <c r="A149" s="39" t="s">
        <v>71</v>
      </c>
      <c r="B149" s="40">
        <v>272</v>
      </c>
      <c r="C149" s="41">
        <v>597.87132352941171</v>
      </c>
      <c r="D149" s="50"/>
      <c r="E149" s="51"/>
      <c r="P149" s="1"/>
      <c r="Q149" s="1"/>
      <c r="R149" s="1"/>
    </row>
    <row r="150" spans="1:18" ht="16.5" thickBot="1" x14ac:dyDescent="0.3">
      <c r="A150" s="39" t="s">
        <v>482</v>
      </c>
      <c r="B150" s="40">
        <v>4713</v>
      </c>
      <c r="C150" s="41">
        <v>557.74687035858267</v>
      </c>
      <c r="D150" s="50"/>
      <c r="E150" s="51"/>
      <c r="P150" s="1"/>
      <c r="Q150" s="1"/>
      <c r="R150" s="1"/>
    </row>
    <row r="151" spans="1:18" ht="16.5" thickBot="1" x14ac:dyDescent="0.3">
      <c r="A151" s="39" t="s">
        <v>19</v>
      </c>
      <c r="B151" s="40">
        <v>32</v>
      </c>
      <c r="C151" s="41">
        <v>1484.1875</v>
      </c>
      <c r="D151" s="50"/>
      <c r="E151" s="51"/>
      <c r="P151" s="1"/>
      <c r="Q151" s="1"/>
      <c r="R151" s="1"/>
    </row>
    <row r="152" spans="1:18" ht="16.5" thickBot="1" x14ac:dyDescent="0.3">
      <c r="A152" s="39" t="s">
        <v>546</v>
      </c>
      <c r="B152" s="40">
        <v>6</v>
      </c>
      <c r="C152" s="41">
        <v>1007.1666666666666</v>
      </c>
      <c r="D152" s="50"/>
      <c r="E152" s="51"/>
      <c r="P152" s="1"/>
      <c r="Q152" s="1"/>
      <c r="R152" s="1"/>
    </row>
    <row r="153" spans="1:18" x14ac:dyDescent="0.25">
      <c r="D153" s="50"/>
      <c r="E153" s="51"/>
      <c r="P153" s="1"/>
      <c r="Q153" s="1"/>
      <c r="R153" s="1"/>
    </row>
    <row r="154" spans="1:18" x14ac:dyDescent="0.25">
      <c r="E154" s="51"/>
      <c r="P154" s="1"/>
      <c r="Q154" s="1"/>
      <c r="R154" s="1"/>
    </row>
    <row r="155" spans="1:18" x14ac:dyDescent="0.25">
      <c r="P155" s="1"/>
      <c r="Q155" s="1"/>
      <c r="R155" s="1"/>
    </row>
  </sheetData>
  <mergeCells count="16">
    <mergeCell ref="E16:G16"/>
    <mergeCell ref="E21:G21"/>
    <mergeCell ref="E22:G22"/>
    <mergeCell ref="A27:C27"/>
    <mergeCell ref="A26:C26"/>
    <mergeCell ref="A16:C16"/>
    <mergeCell ref="A23:C23"/>
    <mergeCell ref="A24:C24"/>
    <mergeCell ref="A25:C25"/>
    <mergeCell ref="A7:C7"/>
    <mergeCell ref="A14:C14"/>
    <mergeCell ref="A1:G1"/>
    <mergeCell ref="A2:G3"/>
    <mergeCell ref="A4:G4"/>
    <mergeCell ref="E8:G8"/>
    <mergeCell ref="E13:G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75A60-29EB-4CC5-96DB-A9971AC92AB2}">
  <dimension ref="A1:AX140"/>
  <sheetViews>
    <sheetView showGridLines="0" zoomScaleNormal="100" zoomScaleSheetLayoutView="70" zoomScalePageLayoutView="90" workbookViewId="0">
      <selection sqref="A1:D1"/>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149" customFormat="1" ht="27.75" customHeight="1" x14ac:dyDescent="0.2">
      <c r="A1" s="354" t="s">
        <v>44</v>
      </c>
      <c r="B1" s="354"/>
      <c r="C1" s="354"/>
      <c r="D1" s="354"/>
    </row>
    <row r="2" spans="1:50" s="151" customFormat="1" ht="45.75" customHeight="1" x14ac:dyDescent="0.2">
      <c r="A2" s="386" t="s">
        <v>45</v>
      </c>
      <c r="B2" s="386"/>
      <c r="C2" s="386"/>
      <c r="D2" s="386"/>
      <c r="E2" s="386"/>
      <c r="F2" s="386"/>
      <c r="G2" s="386"/>
      <c r="H2" s="386"/>
      <c r="I2" s="386"/>
      <c r="J2" s="386"/>
      <c r="K2" s="386"/>
      <c r="L2" s="386"/>
      <c r="M2" s="386"/>
      <c r="N2" s="386"/>
      <c r="O2" s="386"/>
      <c r="P2" s="386"/>
      <c r="Q2" s="150"/>
      <c r="R2" s="150"/>
      <c r="S2" s="150"/>
      <c r="T2" s="150"/>
      <c r="U2" s="150"/>
      <c r="V2" s="150"/>
    </row>
    <row r="3" spans="1:50" ht="31.5" customHeight="1" x14ac:dyDescent="0.25">
      <c r="A3" s="355" t="s">
        <v>783</v>
      </c>
      <c r="B3" s="355"/>
      <c r="C3" s="355"/>
      <c r="D3" s="355"/>
      <c r="E3" s="152"/>
      <c r="F3" s="152"/>
      <c r="G3" s="152"/>
      <c r="H3" s="152"/>
      <c r="I3" s="152"/>
      <c r="J3" s="152"/>
      <c r="K3" s="152"/>
      <c r="L3" s="152"/>
      <c r="M3" s="152"/>
      <c r="N3" s="152"/>
      <c r="O3" s="152"/>
      <c r="P3" s="152"/>
      <c r="Q3" s="152"/>
      <c r="R3" s="152"/>
      <c r="S3" s="152"/>
      <c r="T3" s="152"/>
      <c r="U3" s="152"/>
      <c r="V3" s="152"/>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s="149" customFormat="1" ht="30.75" customHeight="1" x14ac:dyDescent="0.2">
      <c r="A4" s="387"/>
      <c r="B4" s="387"/>
      <c r="C4" s="387"/>
      <c r="D4" s="387"/>
      <c r="E4" s="387"/>
      <c r="F4" s="387"/>
      <c r="G4" s="387"/>
      <c r="H4" s="387"/>
      <c r="I4" s="387"/>
      <c r="J4" s="387"/>
      <c r="K4" s="387"/>
      <c r="L4" s="387"/>
      <c r="M4" s="387"/>
      <c r="N4" s="387"/>
      <c r="O4" s="387"/>
      <c r="P4" s="387"/>
      <c r="Q4" s="387"/>
      <c r="R4" s="387"/>
      <c r="S4" s="387"/>
      <c r="T4" s="387"/>
      <c r="U4" s="387"/>
      <c r="V4" s="387"/>
      <c r="W4" s="153"/>
      <c r="X4" s="153"/>
      <c r="Y4" s="153"/>
      <c r="Z4" s="153"/>
    </row>
    <row r="5" spans="1:50" s="151" customFormat="1" ht="7.5" customHeight="1" thickBot="1" x14ac:dyDescent="0.25">
      <c r="A5" s="154"/>
      <c r="B5" s="154"/>
      <c r="C5" s="154"/>
      <c r="D5" s="154"/>
      <c r="E5" s="154"/>
      <c r="F5" s="154"/>
      <c r="G5" s="154"/>
      <c r="H5" s="154"/>
      <c r="I5" s="154"/>
      <c r="J5" s="154"/>
      <c r="K5" s="154"/>
      <c r="L5" s="154"/>
      <c r="M5" s="154"/>
      <c r="N5" s="154"/>
      <c r="O5" s="154"/>
      <c r="P5" s="154"/>
      <c r="Q5" s="154"/>
      <c r="R5" s="154"/>
      <c r="S5" s="154"/>
      <c r="T5" s="154"/>
      <c r="U5" s="154"/>
      <c r="V5" s="154"/>
      <c r="W5" s="155"/>
      <c r="X5" s="155"/>
      <c r="Y5" s="155"/>
      <c r="Z5" s="155"/>
    </row>
    <row r="6" spans="1:50" s="151" customFormat="1" ht="16.5" customHeight="1" x14ac:dyDescent="0.2">
      <c r="A6" s="388"/>
      <c r="B6" s="389"/>
      <c r="C6" s="389"/>
      <c r="D6" s="389"/>
      <c r="E6" s="389"/>
      <c r="F6" s="389"/>
      <c r="G6" s="389"/>
      <c r="H6" s="389"/>
      <c r="I6" s="389"/>
      <c r="J6" s="389"/>
      <c r="K6" s="389"/>
      <c r="L6" s="389"/>
      <c r="M6" s="389"/>
      <c r="N6" s="389"/>
      <c r="O6" s="389"/>
      <c r="P6" s="389"/>
      <c r="Q6" s="389"/>
      <c r="R6" s="389"/>
      <c r="S6" s="389"/>
      <c r="T6" s="389"/>
      <c r="U6" s="389"/>
      <c r="V6" s="390"/>
      <c r="W6" s="155"/>
      <c r="X6" s="155"/>
      <c r="Y6" s="155"/>
      <c r="Z6" s="155"/>
    </row>
    <row r="7" spans="1:50" s="149" customFormat="1" ht="16.5" customHeight="1" x14ac:dyDescent="0.2">
      <c r="A7" s="156"/>
      <c r="B7" s="157"/>
      <c r="C7" s="157"/>
      <c r="D7" s="157"/>
      <c r="E7" s="157"/>
      <c r="F7" s="157"/>
      <c r="G7" s="157"/>
      <c r="H7" s="157"/>
      <c r="J7" s="158"/>
      <c r="K7" s="158"/>
      <c r="L7" s="158"/>
      <c r="N7" s="157"/>
      <c r="O7" s="157"/>
      <c r="P7" s="157"/>
      <c r="Q7" s="157"/>
      <c r="R7" s="157"/>
      <c r="S7" s="157"/>
      <c r="T7" s="157"/>
      <c r="U7" s="157"/>
      <c r="V7" s="159"/>
      <c r="W7" s="160"/>
      <c r="X7" s="160"/>
      <c r="Y7" s="160"/>
      <c r="Z7" s="160"/>
    </row>
    <row r="8" spans="1:50" s="161" customFormat="1" ht="30.6" customHeight="1" x14ac:dyDescent="0.2">
      <c r="A8" s="378" t="s">
        <v>784</v>
      </c>
      <c r="B8" s="379"/>
      <c r="C8" s="379"/>
      <c r="D8" s="379"/>
      <c r="E8" s="147"/>
      <c r="F8" s="147"/>
      <c r="G8" s="379" t="s">
        <v>785</v>
      </c>
      <c r="H8" s="379"/>
      <c r="I8" s="379"/>
      <c r="J8" s="379"/>
      <c r="K8" s="379"/>
      <c r="M8" s="379" t="s">
        <v>786</v>
      </c>
      <c r="N8" s="379"/>
      <c r="O8" s="379"/>
      <c r="P8" s="379"/>
      <c r="Q8" s="379"/>
      <c r="T8" s="162"/>
      <c r="U8" s="162"/>
      <c r="V8" s="163"/>
      <c r="W8" s="164"/>
      <c r="X8" s="164"/>
      <c r="Y8" s="164"/>
      <c r="Z8" s="164"/>
      <c r="AB8" s="165"/>
      <c r="AC8" s="165"/>
    </row>
    <row r="9" spans="1:50" s="149" customFormat="1" ht="28.35" customHeight="1" x14ac:dyDescent="0.2">
      <c r="A9" s="166" t="s">
        <v>787</v>
      </c>
      <c r="B9" s="78" t="s">
        <v>788</v>
      </c>
      <c r="C9" s="78" t="s">
        <v>789</v>
      </c>
      <c r="D9" s="78" t="s">
        <v>0</v>
      </c>
      <c r="E9" s="157"/>
      <c r="F9" s="157"/>
      <c r="G9" s="391" t="s">
        <v>790</v>
      </c>
      <c r="H9" s="392"/>
      <c r="I9" s="167" t="s">
        <v>788</v>
      </c>
      <c r="J9" s="167" t="s">
        <v>789</v>
      </c>
      <c r="K9" s="167" t="s">
        <v>0</v>
      </c>
      <c r="M9" s="365" t="s">
        <v>791</v>
      </c>
      <c r="N9" s="365"/>
      <c r="O9" s="168" t="s">
        <v>792</v>
      </c>
      <c r="P9" s="157"/>
      <c r="Q9" s="157"/>
      <c r="R9" s="157"/>
      <c r="S9" s="157"/>
      <c r="T9" s="157"/>
      <c r="U9" s="160"/>
      <c r="V9" s="169"/>
      <c r="W9" s="160"/>
      <c r="X9" s="160"/>
      <c r="Y9" s="160"/>
      <c r="Z9" s="160"/>
      <c r="AA9" s="160"/>
      <c r="AB9" s="170"/>
      <c r="AC9" s="170"/>
    </row>
    <row r="10" spans="1:50" s="149" customFormat="1" ht="16.5" customHeight="1" thickBot="1" x14ac:dyDescent="0.25">
      <c r="A10" s="171" t="s">
        <v>0</v>
      </c>
      <c r="B10" s="172">
        <v>0</v>
      </c>
      <c r="C10" s="172">
        <f>SUM(C11:C14)</f>
        <v>26410</v>
      </c>
      <c r="D10" s="172">
        <f>SUM(D11:D14)</f>
        <v>26410</v>
      </c>
      <c r="E10" s="157"/>
      <c r="F10" s="157"/>
      <c r="G10" s="393" t="s">
        <v>793</v>
      </c>
      <c r="H10" s="393"/>
      <c r="I10" s="173">
        <v>0</v>
      </c>
      <c r="J10" s="173">
        <v>33.222714633298601</v>
      </c>
      <c r="K10" s="173">
        <v>33.222714633298601</v>
      </c>
      <c r="M10" s="368" t="s">
        <v>0</v>
      </c>
      <c r="N10" s="368"/>
      <c r="O10" s="174">
        <f>SUM(O11:O12)</f>
        <v>5626</v>
      </c>
      <c r="P10" s="157"/>
      <c r="Q10" s="157"/>
      <c r="R10" s="157"/>
      <c r="S10" s="157"/>
      <c r="T10" s="157"/>
      <c r="U10" s="175"/>
      <c r="V10" s="176"/>
      <c r="W10" s="175"/>
      <c r="X10" s="160"/>
      <c r="Y10" s="160"/>
      <c r="Z10" s="160"/>
      <c r="AA10" s="160"/>
      <c r="AB10" s="170"/>
      <c r="AC10" s="170"/>
    </row>
    <row r="11" spans="1:50" s="149" customFormat="1" ht="13.35" customHeight="1" thickTop="1" x14ac:dyDescent="0.2">
      <c r="A11" s="177" t="s">
        <v>794</v>
      </c>
      <c r="B11" s="178">
        <v>0</v>
      </c>
      <c r="C11" s="178">
        <v>14767</v>
      </c>
      <c r="D11" s="179">
        <f>SUM(B11:C11)</f>
        <v>14767</v>
      </c>
      <c r="E11" s="157"/>
      <c r="F11" s="157"/>
      <c r="G11" s="394"/>
      <c r="H11" s="394"/>
      <c r="I11" s="180"/>
      <c r="J11" s="180"/>
      <c r="K11" s="180"/>
      <c r="M11" s="371" t="s">
        <v>788</v>
      </c>
      <c r="N11" s="371"/>
      <c r="O11" s="181">
        <v>0</v>
      </c>
      <c r="P11" s="157"/>
      <c r="Q11" s="157"/>
      <c r="R11" s="157"/>
      <c r="S11" s="157"/>
      <c r="T11" s="157"/>
      <c r="U11" s="175"/>
      <c r="V11" s="176"/>
      <c r="W11" s="175"/>
      <c r="X11" s="160"/>
      <c r="Y11" s="160"/>
      <c r="Z11" s="160"/>
      <c r="AA11" s="160"/>
      <c r="AB11" s="170"/>
      <c r="AC11" s="170"/>
    </row>
    <row r="12" spans="1:50" s="149" customFormat="1" ht="13.35" customHeight="1" x14ac:dyDescent="0.2">
      <c r="A12" s="182" t="s">
        <v>795</v>
      </c>
      <c r="B12" s="178">
        <v>0</v>
      </c>
      <c r="C12" s="178">
        <v>7775</v>
      </c>
      <c r="D12" s="179">
        <f>SUM(B12:C12)</f>
        <v>7775</v>
      </c>
      <c r="E12" s="157"/>
      <c r="F12" s="157"/>
      <c r="M12" s="374" t="s">
        <v>789</v>
      </c>
      <c r="N12" s="374"/>
      <c r="O12" s="183">
        <v>5626</v>
      </c>
      <c r="P12" s="157"/>
      <c r="Q12" s="157"/>
      <c r="R12" s="157"/>
      <c r="S12" s="157"/>
      <c r="T12" s="157"/>
      <c r="U12" s="175"/>
      <c r="V12" s="176"/>
      <c r="W12" s="175"/>
      <c r="X12" s="160"/>
      <c r="Y12" s="160"/>
      <c r="Z12" s="160"/>
      <c r="AA12" s="160"/>
      <c r="AB12" s="170"/>
      <c r="AC12" s="170"/>
    </row>
    <row r="13" spans="1:50" s="149" customFormat="1" ht="13.35" customHeight="1" x14ac:dyDescent="0.2">
      <c r="A13" s="182" t="s">
        <v>796</v>
      </c>
      <c r="B13" s="178">
        <v>0</v>
      </c>
      <c r="C13" s="178">
        <v>2887</v>
      </c>
      <c r="D13" s="179">
        <f>SUM(B13:C13)</f>
        <v>2887</v>
      </c>
      <c r="E13" s="157"/>
      <c r="F13" s="157"/>
      <c r="G13" s="157"/>
      <c r="H13" s="157"/>
      <c r="I13" s="157"/>
      <c r="J13" s="157"/>
      <c r="K13" s="157"/>
      <c r="R13" s="157"/>
      <c r="S13" s="157"/>
      <c r="T13" s="157"/>
      <c r="U13" s="175"/>
      <c r="V13" s="176"/>
      <c r="W13" s="175"/>
      <c r="X13" s="160"/>
      <c r="Y13" s="160"/>
      <c r="Z13" s="160"/>
      <c r="AA13" s="160"/>
      <c r="AB13" s="170"/>
      <c r="AC13" s="170"/>
    </row>
    <row r="14" spans="1:50" s="149" customFormat="1" ht="13.35" customHeight="1" x14ac:dyDescent="0.2">
      <c r="A14" s="182" t="s">
        <v>797</v>
      </c>
      <c r="B14" s="178">
        <v>0</v>
      </c>
      <c r="C14" s="178">
        <v>981</v>
      </c>
      <c r="D14" s="179">
        <f>SUM(B14:C14)</f>
        <v>981</v>
      </c>
      <c r="E14" s="157"/>
      <c r="F14" s="157"/>
      <c r="G14" s="157"/>
      <c r="H14" s="157"/>
      <c r="I14" s="157"/>
      <c r="J14" s="157"/>
      <c r="K14" s="157"/>
      <c r="L14" s="157"/>
      <c r="M14" s="157"/>
      <c r="N14" s="157"/>
      <c r="O14" s="157"/>
      <c r="P14" s="157"/>
      <c r="Q14" s="157"/>
      <c r="R14" s="157"/>
      <c r="S14" s="157"/>
      <c r="T14" s="157"/>
      <c r="U14" s="175"/>
      <c r="V14" s="176"/>
      <c r="W14" s="175"/>
      <c r="X14" s="160"/>
      <c r="Y14" s="160"/>
      <c r="Z14" s="160"/>
      <c r="AA14" s="160"/>
      <c r="AB14" s="170"/>
      <c r="AC14" s="170"/>
    </row>
    <row r="15" spans="1:50" s="149" customFormat="1" ht="16.5" customHeight="1" x14ac:dyDescent="0.2">
      <c r="A15" s="184"/>
      <c r="B15" s="185"/>
      <c r="C15" s="185"/>
      <c r="D15" s="185"/>
      <c r="E15" s="185"/>
      <c r="F15" s="185"/>
      <c r="G15" s="157"/>
      <c r="H15" s="157"/>
      <c r="I15" s="157"/>
      <c r="J15" s="157"/>
      <c r="K15" s="157"/>
      <c r="L15" s="157"/>
      <c r="M15" s="157"/>
      <c r="N15" s="157"/>
      <c r="O15" s="157"/>
      <c r="P15" s="157"/>
      <c r="Q15" s="157"/>
      <c r="R15" s="157"/>
      <c r="S15" s="157"/>
      <c r="T15" s="157"/>
      <c r="U15" s="157"/>
      <c r="V15" s="159"/>
      <c r="W15" s="160"/>
      <c r="X15" s="160"/>
      <c r="Y15" s="160"/>
      <c r="Z15" s="160"/>
      <c r="AA15" s="160"/>
      <c r="AB15" s="170"/>
      <c r="AC15" s="170"/>
      <c r="AK15" s="170"/>
      <c r="AL15" s="170"/>
    </row>
    <row r="16" spans="1:50" s="149" customFormat="1" ht="16.5" customHeight="1" x14ac:dyDescent="0.2">
      <c r="A16" s="375"/>
      <c r="B16" s="376"/>
      <c r="C16" s="376"/>
      <c r="D16" s="376"/>
      <c r="E16" s="376"/>
      <c r="F16" s="376"/>
      <c r="G16" s="376"/>
      <c r="H16" s="376"/>
      <c r="I16" s="376"/>
      <c r="J16" s="376"/>
      <c r="K16" s="376"/>
      <c r="L16" s="376"/>
      <c r="M16" s="376"/>
      <c r="N16" s="376"/>
      <c r="O16" s="376"/>
      <c r="P16" s="376"/>
      <c r="Q16" s="376"/>
      <c r="R16" s="376"/>
      <c r="S16" s="376"/>
      <c r="T16" s="376"/>
      <c r="U16" s="376"/>
      <c r="V16" s="377"/>
      <c r="W16" s="160"/>
      <c r="X16" s="170"/>
      <c r="Y16" s="160"/>
      <c r="Z16" s="160"/>
      <c r="AK16" s="170"/>
    </row>
    <row r="17" spans="1:38" s="149" customFormat="1" ht="16.5" customHeight="1" x14ac:dyDescent="0.2">
      <c r="A17" s="156"/>
      <c r="B17" s="157"/>
      <c r="C17" s="157"/>
      <c r="D17" s="157"/>
      <c r="E17" s="157"/>
      <c r="F17" s="157"/>
      <c r="G17" s="157"/>
      <c r="H17" s="157"/>
      <c r="I17" s="157"/>
      <c r="J17" s="157"/>
      <c r="K17" s="157"/>
      <c r="L17" s="157"/>
      <c r="M17" s="157"/>
      <c r="N17" s="157"/>
      <c r="O17" s="157"/>
      <c r="P17" s="157"/>
      <c r="Q17" s="157"/>
      <c r="R17" s="157"/>
      <c r="S17" s="157"/>
      <c r="T17" s="157"/>
      <c r="U17" s="157"/>
      <c r="V17" s="159"/>
      <c r="W17" s="160"/>
      <c r="X17" s="160"/>
      <c r="Y17" s="160"/>
      <c r="Z17" s="160"/>
      <c r="AF17" s="170"/>
      <c r="AK17" s="170"/>
    </row>
    <row r="18" spans="1:38" s="186" customFormat="1" ht="27.6" customHeight="1" x14ac:dyDescent="0.2">
      <c r="A18" s="378" t="s">
        <v>798</v>
      </c>
      <c r="B18" s="379"/>
      <c r="C18" s="379"/>
      <c r="D18" s="379"/>
      <c r="E18" s="379"/>
      <c r="F18" s="379"/>
      <c r="I18" s="364" t="s">
        <v>799</v>
      </c>
      <c r="J18" s="364"/>
      <c r="K18" s="364"/>
      <c r="L18" s="364"/>
      <c r="M18" s="364"/>
      <c r="N18" s="364"/>
      <c r="O18" s="364"/>
      <c r="P18" s="364"/>
      <c r="Q18" s="364"/>
      <c r="R18" s="364"/>
      <c r="S18" s="364"/>
      <c r="T18" s="364"/>
      <c r="U18" s="364"/>
      <c r="V18" s="382"/>
      <c r="W18" s="187"/>
      <c r="X18" s="187"/>
      <c r="Y18" s="187"/>
      <c r="AE18" s="149"/>
      <c r="AF18" s="170"/>
      <c r="AG18" s="149"/>
      <c r="AH18" s="149"/>
      <c r="AI18" s="149"/>
      <c r="AJ18" s="149"/>
      <c r="AK18" s="149"/>
      <c r="AL18" s="170"/>
    </row>
    <row r="19" spans="1:38" s="151" customFormat="1" ht="28.7" customHeight="1" x14ac:dyDescent="0.2">
      <c r="A19" s="78" t="s">
        <v>800</v>
      </c>
      <c r="B19" s="78" t="s">
        <v>75</v>
      </c>
      <c r="C19" s="78" t="s">
        <v>801</v>
      </c>
      <c r="D19" s="78" t="s">
        <v>59</v>
      </c>
      <c r="E19" s="78" t="s">
        <v>802</v>
      </c>
      <c r="F19" s="78" t="s">
        <v>0</v>
      </c>
      <c r="I19" s="78" t="s">
        <v>803</v>
      </c>
      <c r="J19" s="78" t="s">
        <v>804</v>
      </c>
      <c r="K19" s="78" t="s">
        <v>805</v>
      </c>
      <c r="L19" s="78" t="s">
        <v>806</v>
      </c>
      <c r="M19" s="78" t="s">
        <v>807</v>
      </c>
      <c r="N19" s="78" t="s">
        <v>808</v>
      </c>
      <c r="O19" s="78" t="s">
        <v>809</v>
      </c>
      <c r="P19" s="78" t="s">
        <v>810</v>
      </c>
      <c r="Q19" s="78" t="s">
        <v>811</v>
      </c>
      <c r="R19" s="78" t="s">
        <v>812</v>
      </c>
      <c r="S19" s="78" t="s">
        <v>813</v>
      </c>
      <c r="T19" s="78" t="s">
        <v>814</v>
      </c>
      <c r="U19" s="78" t="s">
        <v>815</v>
      </c>
      <c r="V19" s="78" t="s">
        <v>0</v>
      </c>
      <c r="W19" s="188"/>
      <c r="X19" s="189"/>
      <c r="Y19" s="189"/>
      <c r="Z19" s="190"/>
      <c r="AA19" s="191"/>
      <c r="AB19" s="192"/>
      <c r="AC19" s="192"/>
      <c r="AD19" s="192"/>
      <c r="AE19" s="193"/>
      <c r="AF19" s="192"/>
      <c r="AG19" s="192"/>
      <c r="AH19" s="192"/>
      <c r="AI19" s="192"/>
      <c r="AJ19" s="192"/>
      <c r="AK19" s="192"/>
    </row>
    <row r="20" spans="1:38" s="151" customFormat="1" ht="18" customHeight="1" thickBot="1" x14ac:dyDescent="0.25">
      <c r="A20" s="171" t="s">
        <v>0</v>
      </c>
      <c r="B20" s="172">
        <f>SUM(B21:B23)</f>
        <v>8638</v>
      </c>
      <c r="C20" s="194">
        <f>IF(ISERROR(B20/F20),0,B20/F20)</f>
        <v>0.32707307837940175</v>
      </c>
      <c r="D20" s="172">
        <f>SUM(D21:D23)</f>
        <v>17772</v>
      </c>
      <c r="E20" s="194">
        <f>IF(ISERROR(D20/F20),0,D20/F20)</f>
        <v>0.67292692162059831</v>
      </c>
      <c r="F20" s="172">
        <f>B20+D20</f>
        <v>26410</v>
      </c>
      <c r="I20" s="195" t="s">
        <v>0</v>
      </c>
      <c r="J20" s="196">
        <f t="shared" ref="J20:U20" si="0">SUM(J21:J22)</f>
        <v>22418</v>
      </c>
      <c r="K20" s="197">
        <f t="shared" si="0"/>
        <v>19068</v>
      </c>
      <c r="L20" s="196">
        <f t="shared" si="0"/>
        <v>17620</v>
      </c>
      <c r="M20" s="196">
        <f t="shared" si="0"/>
        <v>22019</v>
      </c>
      <c r="N20" s="196">
        <f t="shared" si="0"/>
        <v>8568</v>
      </c>
      <c r="O20" s="196">
        <f t="shared" si="0"/>
        <v>0</v>
      </c>
      <c r="P20" s="196">
        <f t="shared" si="0"/>
        <v>0</v>
      </c>
      <c r="Q20" s="196">
        <f t="shared" si="0"/>
        <v>0</v>
      </c>
      <c r="R20" s="196">
        <f t="shared" si="0"/>
        <v>0</v>
      </c>
      <c r="S20" s="196">
        <f t="shared" si="0"/>
        <v>0</v>
      </c>
      <c r="T20" s="196">
        <f t="shared" si="0"/>
        <v>0</v>
      </c>
      <c r="U20" s="196">
        <f t="shared" si="0"/>
        <v>0</v>
      </c>
      <c r="V20" s="198">
        <f>SUM(J20:U20)</f>
        <v>89693</v>
      </c>
      <c r="W20" s="188"/>
      <c r="X20" s="188"/>
      <c r="Y20" s="189"/>
      <c r="Z20" s="189"/>
      <c r="AA20" s="192"/>
      <c r="AB20" s="192"/>
      <c r="AC20" s="192"/>
      <c r="AD20" s="192"/>
      <c r="AE20" s="193"/>
      <c r="AF20" s="192"/>
      <c r="AG20" s="192"/>
    </row>
    <row r="21" spans="1:38" s="151" customFormat="1" ht="15" customHeight="1" thickTop="1" x14ac:dyDescent="0.2">
      <c r="A21" s="177" t="s">
        <v>816</v>
      </c>
      <c r="B21" s="199">
        <v>6199</v>
      </c>
      <c r="C21" s="200">
        <f>IF(ISERROR(B21/F21),0,B21/F21)</f>
        <v>0.85139403928031865</v>
      </c>
      <c r="D21" s="199">
        <v>1082</v>
      </c>
      <c r="E21" s="200">
        <f>IF(ISERROR(D21/F21),0,D21/F21)</f>
        <v>0.14860596071968135</v>
      </c>
      <c r="F21" s="201">
        <f>B21+D21</f>
        <v>7281</v>
      </c>
      <c r="I21" s="201" t="s">
        <v>59</v>
      </c>
      <c r="J21" s="202">
        <v>15871</v>
      </c>
      <c r="K21" s="202">
        <v>12615</v>
      </c>
      <c r="L21" s="202">
        <v>11645</v>
      </c>
      <c r="M21" s="202">
        <v>15524</v>
      </c>
      <c r="N21" s="202">
        <v>5866</v>
      </c>
      <c r="O21" s="202">
        <v>0</v>
      </c>
      <c r="P21" s="202">
        <v>0</v>
      </c>
      <c r="Q21" s="202">
        <v>0</v>
      </c>
      <c r="R21" s="202">
        <v>0</v>
      </c>
      <c r="S21" s="202">
        <v>0</v>
      </c>
      <c r="T21" s="202">
        <v>0</v>
      </c>
      <c r="U21" s="202">
        <v>0</v>
      </c>
      <c r="V21" s="203">
        <f>SUM(J21:U21)</f>
        <v>61521</v>
      </c>
      <c r="W21" s="188"/>
      <c r="X21" s="204"/>
      <c r="Y21" s="204"/>
      <c r="Z21" s="189"/>
      <c r="AA21" s="192"/>
      <c r="AB21" s="193"/>
      <c r="AC21" s="193"/>
      <c r="AD21" s="193"/>
      <c r="AE21" s="193"/>
      <c r="AF21" s="193"/>
      <c r="AG21" s="193"/>
      <c r="AH21" s="193"/>
      <c r="AI21" s="193"/>
      <c r="AJ21" s="193"/>
      <c r="AK21" s="193"/>
      <c r="AL21" s="193"/>
    </row>
    <row r="22" spans="1:38" s="151" customFormat="1" ht="15" customHeight="1" x14ac:dyDescent="0.2">
      <c r="A22" s="182" t="s">
        <v>817</v>
      </c>
      <c r="B22" s="205">
        <v>2005</v>
      </c>
      <c r="C22" s="206">
        <f>IF(ISERROR(B22/F22),0,B22/F22)</f>
        <v>0.823746918652424</v>
      </c>
      <c r="D22" s="205">
        <v>429</v>
      </c>
      <c r="E22" s="206">
        <f>IF(ISERROR(D22/F22),0,D22/F22)</f>
        <v>0.176253081347576</v>
      </c>
      <c r="F22" s="79">
        <f>B22+D22</f>
        <v>2434</v>
      </c>
      <c r="I22" s="79" t="s">
        <v>818</v>
      </c>
      <c r="J22" s="207">
        <v>6547</v>
      </c>
      <c r="K22" s="202">
        <v>6453</v>
      </c>
      <c r="L22" s="202">
        <v>5975</v>
      </c>
      <c r="M22" s="202">
        <v>6495</v>
      </c>
      <c r="N22" s="202">
        <v>2702</v>
      </c>
      <c r="O22" s="202">
        <v>0</v>
      </c>
      <c r="P22" s="202">
        <v>0</v>
      </c>
      <c r="Q22" s="202">
        <v>0</v>
      </c>
      <c r="R22" s="202">
        <v>0</v>
      </c>
      <c r="S22" s="202">
        <v>0</v>
      </c>
      <c r="T22" s="202">
        <v>0</v>
      </c>
      <c r="U22" s="202">
        <v>0</v>
      </c>
      <c r="V22" s="208">
        <f>SUM(J22:U22)</f>
        <v>28172</v>
      </c>
      <c r="W22" s="188"/>
      <c r="X22" s="204"/>
      <c r="Y22" s="204"/>
      <c r="Z22" s="204"/>
      <c r="AA22" s="193"/>
      <c r="AB22" s="193"/>
      <c r="AC22" s="193"/>
      <c r="AD22" s="193"/>
      <c r="AE22" s="193"/>
      <c r="AF22" s="193"/>
      <c r="AG22" s="193"/>
      <c r="AH22" s="193"/>
      <c r="AI22" s="193"/>
      <c r="AJ22" s="193"/>
      <c r="AK22" s="193"/>
      <c r="AL22" s="193"/>
    </row>
    <row r="23" spans="1:38" s="151" customFormat="1" ht="15" customHeight="1" x14ac:dyDescent="0.2">
      <c r="A23" s="182" t="s">
        <v>819</v>
      </c>
      <c r="B23" s="205">
        <v>434</v>
      </c>
      <c r="C23" s="206">
        <f>IF(ISERROR(B23/F23),0,B23/F23)</f>
        <v>2.59958071278826E-2</v>
      </c>
      <c r="D23" s="205">
        <v>16261</v>
      </c>
      <c r="E23" s="206">
        <f>IF(ISERROR(D23/F23),0,D23/F23)</f>
        <v>0.97400419287211737</v>
      </c>
      <c r="F23" s="79">
        <f>B23+D23</f>
        <v>16695</v>
      </c>
      <c r="T23" s="160"/>
      <c r="U23" s="160"/>
      <c r="V23" s="169"/>
      <c r="W23" s="188"/>
      <c r="X23" s="204"/>
      <c r="Y23" s="204"/>
      <c r="Z23" s="204"/>
      <c r="AA23" s="193"/>
      <c r="AB23" s="193"/>
      <c r="AC23" s="193"/>
      <c r="AD23" s="193"/>
      <c r="AE23" s="193"/>
      <c r="AF23" s="193"/>
      <c r="AG23" s="193"/>
      <c r="AH23" s="193"/>
      <c r="AI23" s="193"/>
      <c r="AJ23" s="193"/>
      <c r="AK23" s="193"/>
      <c r="AL23" s="193"/>
    </row>
    <row r="24" spans="1:38" s="151" customFormat="1" ht="12" x14ac:dyDescent="0.2">
      <c r="A24" s="209"/>
      <c r="T24" s="160"/>
      <c r="U24" s="160"/>
      <c r="V24" s="169"/>
      <c r="W24" s="188"/>
      <c r="X24" s="188"/>
      <c r="Y24" s="204"/>
      <c r="Z24" s="204"/>
      <c r="AA24" s="193"/>
      <c r="AB24" s="193"/>
      <c r="AC24" s="193"/>
      <c r="AD24" s="193"/>
      <c r="AE24" s="193"/>
      <c r="AF24" s="193"/>
      <c r="AG24" s="193"/>
      <c r="AH24" s="193"/>
      <c r="AK24" s="193"/>
      <c r="AL24" s="193"/>
    </row>
    <row r="25" spans="1:38" s="149" customFormat="1" ht="16.5" customHeight="1" x14ac:dyDescent="0.2">
      <c r="A25" s="375"/>
      <c r="B25" s="376"/>
      <c r="C25" s="376"/>
      <c r="D25" s="376"/>
      <c r="E25" s="376"/>
      <c r="F25" s="376"/>
      <c r="G25" s="376"/>
      <c r="H25" s="376"/>
      <c r="I25" s="376"/>
      <c r="J25" s="376"/>
      <c r="K25" s="376"/>
      <c r="L25" s="376"/>
      <c r="M25" s="376"/>
      <c r="N25" s="376"/>
      <c r="O25" s="376"/>
      <c r="P25" s="376"/>
      <c r="Q25" s="376"/>
      <c r="R25" s="376"/>
      <c r="S25" s="376"/>
      <c r="T25" s="376"/>
      <c r="U25" s="376"/>
      <c r="V25" s="377"/>
      <c r="W25" s="160"/>
      <c r="X25" s="160"/>
      <c r="Y25" s="160"/>
      <c r="Z25" s="175"/>
      <c r="AA25" s="170"/>
      <c r="AB25" s="170"/>
      <c r="AC25" s="170"/>
      <c r="AD25" s="170"/>
      <c r="AE25" s="170"/>
      <c r="AF25" s="170"/>
      <c r="AG25" s="170"/>
    </row>
    <row r="26" spans="1:38" s="151" customFormat="1" ht="12" x14ac:dyDescent="0.2">
      <c r="A26" s="209"/>
      <c r="T26" s="160"/>
      <c r="U26" s="160"/>
      <c r="V26" s="169"/>
      <c r="W26" s="188"/>
      <c r="X26" s="188"/>
      <c r="Y26" s="188"/>
      <c r="Z26" s="204"/>
      <c r="AA26" s="193"/>
      <c r="AB26" s="193"/>
      <c r="AC26" s="193"/>
      <c r="AG26" s="193"/>
    </row>
    <row r="27" spans="1:38" s="149" customFormat="1" ht="21.6" customHeight="1" x14ac:dyDescent="0.2">
      <c r="A27" s="383" t="s">
        <v>820</v>
      </c>
      <c r="B27" s="384"/>
      <c r="C27" s="384"/>
      <c r="D27" s="384"/>
      <c r="E27" s="384"/>
      <c r="F27" s="210"/>
      <c r="H27" s="384" t="s">
        <v>821</v>
      </c>
      <c r="I27" s="384"/>
      <c r="J27" s="384"/>
      <c r="K27" s="384"/>
      <c r="L27" s="384"/>
      <c r="M27" s="210"/>
      <c r="N27" s="385" t="s">
        <v>822</v>
      </c>
      <c r="O27" s="385"/>
      <c r="P27" s="385"/>
      <c r="Q27" s="385"/>
      <c r="R27" s="385"/>
      <c r="S27" s="210"/>
      <c r="V27" s="211"/>
      <c r="W27" s="212"/>
      <c r="X27" s="213"/>
      <c r="Y27" s="213"/>
      <c r="Z27" s="213"/>
      <c r="AA27" s="214"/>
      <c r="AB27" s="214"/>
      <c r="AC27" s="214"/>
      <c r="AD27" s="214"/>
      <c r="AE27" s="170"/>
      <c r="AF27" s="170"/>
      <c r="AG27" s="170"/>
      <c r="AH27" s="214"/>
      <c r="AI27" s="214"/>
    </row>
    <row r="28" spans="1:38" s="151" customFormat="1" ht="37.5" customHeight="1" x14ac:dyDescent="0.2">
      <c r="A28" s="78" t="s">
        <v>823</v>
      </c>
      <c r="B28" s="78" t="s">
        <v>816</v>
      </c>
      <c r="C28" s="78" t="s">
        <v>817</v>
      </c>
      <c r="D28" s="78" t="s">
        <v>819</v>
      </c>
      <c r="E28" s="78" t="s">
        <v>0</v>
      </c>
      <c r="H28" s="365" t="s">
        <v>823</v>
      </c>
      <c r="I28" s="365"/>
      <c r="J28" s="168" t="s">
        <v>0</v>
      </c>
      <c r="K28" s="160"/>
      <c r="L28" s="160"/>
      <c r="M28" s="160"/>
      <c r="N28" s="366"/>
      <c r="O28" s="367"/>
      <c r="P28" s="215" t="s">
        <v>824</v>
      </c>
      <c r="U28" s="160"/>
      <c r="V28" s="216"/>
      <c r="W28" s="188"/>
      <c r="X28" s="188"/>
      <c r="Y28" s="188"/>
      <c r="Z28" s="193"/>
      <c r="AD28" s="193"/>
      <c r="AE28" s="193"/>
      <c r="AF28" s="193"/>
      <c r="AG28" s="193"/>
    </row>
    <row r="29" spans="1:38" s="151" customFormat="1" ht="15" customHeight="1" thickBot="1" x14ac:dyDescent="0.25">
      <c r="A29" s="171" t="s">
        <v>0</v>
      </c>
      <c r="B29" s="172">
        <f>SUM(B30:B31)</f>
        <v>20241</v>
      </c>
      <c r="C29" s="172">
        <f>SUM(C30:C31)</f>
        <v>7650</v>
      </c>
      <c r="D29" s="172">
        <f>SUM(D30:D31)</f>
        <v>61802</v>
      </c>
      <c r="E29" s="197">
        <f>SUM(B29:D29)</f>
        <v>89693</v>
      </c>
      <c r="H29" s="368" t="s">
        <v>0</v>
      </c>
      <c r="I29" s="368"/>
      <c r="J29" s="217">
        <f>SUM(J30:J31)</f>
        <v>57768</v>
      </c>
      <c r="K29" s="160"/>
      <c r="L29" s="160"/>
      <c r="M29" s="160"/>
      <c r="N29" s="369" t="s">
        <v>0</v>
      </c>
      <c r="O29" s="370"/>
      <c r="P29" s="218">
        <v>32826</v>
      </c>
      <c r="U29" s="175"/>
      <c r="V29" s="219"/>
      <c r="W29" s="188"/>
      <c r="X29" s="204"/>
      <c r="Y29" s="204"/>
      <c r="Z29" s="193"/>
      <c r="AA29" s="193"/>
      <c r="AB29" s="193"/>
      <c r="AC29" s="193"/>
      <c r="AD29" s="193"/>
      <c r="AE29" s="193"/>
      <c r="AF29" s="193"/>
      <c r="AG29" s="193"/>
      <c r="AH29" s="193"/>
      <c r="AI29" s="193"/>
      <c r="AJ29" s="193"/>
    </row>
    <row r="30" spans="1:38" s="151" customFormat="1" ht="15" customHeight="1" thickTop="1" x14ac:dyDescent="0.2">
      <c r="A30" s="177" t="s">
        <v>788</v>
      </c>
      <c r="B30" s="199">
        <v>0</v>
      </c>
      <c r="C30" s="199">
        <v>0</v>
      </c>
      <c r="D30" s="199">
        <v>0</v>
      </c>
      <c r="E30" s="201">
        <f>SUM(B30:D30)</f>
        <v>0</v>
      </c>
      <c r="F30" s="149"/>
      <c r="G30" s="149"/>
      <c r="H30" s="371" t="s">
        <v>788</v>
      </c>
      <c r="I30" s="371"/>
      <c r="J30" s="181">
        <v>0</v>
      </c>
      <c r="K30" s="160"/>
      <c r="L30" s="160"/>
      <c r="M30" s="160"/>
      <c r="N30" s="372" t="s">
        <v>825</v>
      </c>
      <c r="O30" s="373"/>
      <c r="P30" s="181">
        <v>62</v>
      </c>
      <c r="U30" s="175"/>
      <c r="V30" s="219"/>
      <c r="W30" s="188"/>
      <c r="X30" s="204"/>
      <c r="Y30" s="204"/>
      <c r="Z30" s="193"/>
      <c r="AA30" s="193"/>
      <c r="AB30" s="193"/>
      <c r="AC30" s="193"/>
      <c r="AD30" s="193"/>
      <c r="AE30" s="193"/>
      <c r="AF30" s="193"/>
      <c r="AG30" s="193"/>
      <c r="AH30" s="193"/>
      <c r="AI30" s="193"/>
      <c r="AJ30" s="193"/>
    </row>
    <row r="31" spans="1:38" s="151" customFormat="1" ht="14.45" customHeight="1" x14ac:dyDescent="0.2">
      <c r="A31" s="182" t="s">
        <v>789</v>
      </c>
      <c r="B31" s="205">
        <v>20241</v>
      </c>
      <c r="C31" s="205">
        <v>7650</v>
      </c>
      <c r="D31" s="205">
        <v>61802</v>
      </c>
      <c r="E31" s="201">
        <f>SUM(B31:D31)</f>
        <v>89693</v>
      </c>
      <c r="F31" s="149"/>
      <c r="G31" s="149"/>
      <c r="H31" s="374" t="s">
        <v>789</v>
      </c>
      <c r="I31" s="374"/>
      <c r="J31" s="183">
        <v>57768</v>
      </c>
      <c r="K31" s="160"/>
      <c r="L31" s="160"/>
      <c r="M31" s="160"/>
      <c r="N31" s="160"/>
      <c r="O31" s="160"/>
      <c r="P31" s="160"/>
      <c r="Q31" s="160"/>
      <c r="R31" s="160"/>
      <c r="U31" s="175"/>
      <c r="V31" s="219"/>
      <c r="W31" s="188"/>
      <c r="X31" s="204"/>
      <c r="Y31" s="204"/>
      <c r="Z31" s="193"/>
      <c r="AA31" s="193"/>
      <c r="AB31" s="193"/>
      <c r="AC31" s="193"/>
      <c r="AD31" s="193"/>
      <c r="AE31" s="193"/>
      <c r="AF31" s="193"/>
      <c r="AG31" s="193"/>
      <c r="AH31" s="193"/>
      <c r="AI31" s="193"/>
      <c r="AJ31" s="193"/>
    </row>
    <row r="32" spans="1:38" s="151" customFormat="1" ht="12" x14ac:dyDescent="0.2">
      <c r="A32" s="209"/>
      <c r="F32" s="149"/>
      <c r="G32" s="149"/>
      <c r="H32" s="149"/>
      <c r="K32" s="149"/>
      <c r="L32" s="160"/>
      <c r="M32" s="160"/>
      <c r="N32" s="160"/>
      <c r="O32" s="160"/>
      <c r="P32" s="160"/>
      <c r="Q32" s="160"/>
      <c r="R32" s="160"/>
      <c r="S32" s="160"/>
      <c r="T32" s="160"/>
      <c r="U32" s="175"/>
      <c r="V32" s="169"/>
      <c r="W32" s="188"/>
      <c r="X32" s="204"/>
      <c r="Y32" s="204"/>
      <c r="Z32" s="204"/>
      <c r="AA32" s="193"/>
      <c r="AB32" s="193"/>
      <c r="AC32" s="193"/>
      <c r="AD32" s="193"/>
      <c r="AE32" s="193"/>
      <c r="AF32" s="193"/>
      <c r="AG32" s="193"/>
    </row>
    <row r="33" spans="1:45" s="149" customFormat="1" ht="16.5" customHeight="1" x14ac:dyDescent="0.2">
      <c r="A33" s="375"/>
      <c r="B33" s="376"/>
      <c r="C33" s="376"/>
      <c r="D33" s="376"/>
      <c r="E33" s="376"/>
      <c r="F33" s="376"/>
      <c r="G33" s="376"/>
      <c r="H33" s="376"/>
      <c r="I33" s="376"/>
      <c r="J33" s="376"/>
      <c r="K33" s="376"/>
      <c r="L33" s="376"/>
      <c r="M33" s="376"/>
      <c r="N33" s="376"/>
      <c r="O33" s="376"/>
      <c r="P33" s="376"/>
      <c r="Q33" s="376"/>
      <c r="R33" s="376"/>
      <c r="S33" s="376"/>
      <c r="T33" s="376"/>
      <c r="U33" s="376"/>
      <c r="V33" s="377"/>
      <c r="W33" s="160"/>
      <c r="X33" s="160"/>
      <c r="Y33" s="160"/>
      <c r="Z33" s="175"/>
      <c r="AA33" s="170"/>
      <c r="AB33" s="170"/>
      <c r="AC33" s="170"/>
      <c r="AD33" s="170"/>
      <c r="AE33" s="170"/>
      <c r="AF33" s="170"/>
      <c r="AG33" s="170"/>
    </row>
    <row r="34" spans="1:45" s="151" customFormat="1" ht="12" x14ac:dyDescent="0.2">
      <c r="A34" s="209"/>
      <c r="F34" s="149"/>
      <c r="G34" s="149"/>
      <c r="H34" s="149"/>
      <c r="I34" s="193"/>
      <c r="K34" s="149"/>
      <c r="L34" s="160"/>
      <c r="M34" s="160"/>
      <c r="N34" s="160"/>
      <c r="O34" s="160"/>
      <c r="P34" s="160"/>
      <c r="Q34" s="160"/>
      <c r="R34" s="160"/>
      <c r="S34" s="160"/>
      <c r="T34" s="160"/>
      <c r="U34" s="160"/>
      <c r="V34" s="220"/>
      <c r="W34" s="188"/>
      <c r="X34" s="188"/>
      <c r="Y34" s="188"/>
      <c r="Z34" s="204"/>
      <c r="AA34" s="193"/>
      <c r="AB34" s="193"/>
      <c r="AC34" s="193"/>
      <c r="AD34" s="193"/>
      <c r="AE34" s="193"/>
    </row>
    <row r="35" spans="1:45" s="151" customFormat="1" ht="12" x14ac:dyDescent="0.2">
      <c r="A35" s="209"/>
      <c r="F35" s="149"/>
      <c r="G35" s="149"/>
      <c r="H35" s="149"/>
      <c r="I35" s="192"/>
      <c r="J35" s="192"/>
      <c r="K35" s="214"/>
      <c r="L35" s="221"/>
      <c r="M35" s="221"/>
      <c r="N35" s="221"/>
      <c r="O35" s="221"/>
      <c r="P35" s="221"/>
      <c r="Q35" s="221"/>
      <c r="R35" s="221"/>
      <c r="S35" s="221"/>
      <c r="T35" s="160"/>
      <c r="U35" s="160"/>
      <c r="V35" s="169"/>
      <c r="W35" s="188"/>
      <c r="X35" s="188"/>
      <c r="Y35" s="188"/>
      <c r="Z35" s="204"/>
      <c r="AB35" s="193"/>
      <c r="AC35" s="193"/>
      <c r="AE35" s="193"/>
    </row>
    <row r="36" spans="1:45" s="151" customFormat="1" ht="22.5" customHeight="1" x14ac:dyDescent="0.2">
      <c r="A36" s="378" t="s">
        <v>826</v>
      </c>
      <c r="B36" s="379"/>
      <c r="C36" s="379"/>
      <c r="D36" s="379"/>
      <c r="E36" s="379"/>
      <c r="F36" s="210"/>
      <c r="G36" s="149"/>
      <c r="H36" s="149"/>
      <c r="I36" s="149"/>
      <c r="J36" s="149"/>
      <c r="K36" s="149"/>
      <c r="L36" s="149"/>
      <c r="M36" s="149"/>
      <c r="N36" s="149"/>
      <c r="O36" s="149"/>
      <c r="P36" s="149"/>
      <c r="Q36" s="149"/>
      <c r="R36" s="170"/>
      <c r="S36" s="149"/>
      <c r="T36" s="149"/>
      <c r="U36" s="149"/>
      <c r="V36" s="222"/>
      <c r="W36" s="188"/>
      <c r="X36" s="188"/>
      <c r="Y36" s="188"/>
      <c r="Z36" s="204"/>
      <c r="AB36" s="193"/>
      <c r="AC36" s="193"/>
      <c r="AE36" s="193"/>
    </row>
    <row r="37" spans="1:45" s="151" customFormat="1" ht="38.450000000000003" customHeight="1" x14ac:dyDescent="0.2">
      <c r="A37" s="223" t="s">
        <v>827</v>
      </c>
      <c r="B37" s="78" t="s">
        <v>800</v>
      </c>
      <c r="C37" s="78" t="s">
        <v>804</v>
      </c>
      <c r="D37" s="78" t="s">
        <v>805</v>
      </c>
      <c r="E37" s="78" t="s">
        <v>806</v>
      </c>
      <c r="F37" s="78" t="s">
        <v>807</v>
      </c>
      <c r="G37" s="78" t="s">
        <v>808</v>
      </c>
      <c r="H37" s="78" t="s">
        <v>809</v>
      </c>
      <c r="I37" s="78" t="s">
        <v>810</v>
      </c>
      <c r="J37" s="78" t="s">
        <v>811</v>
      </c>
      <c r="K37" s="78" t="s">
        <v>812</v>
      </c>
      <c r="L37" s="78" t="s">
        <v>813</v>
      </c>
      <c r="M37" s="78" t="s">
        <v>814</v>
      </c>
      <c r="N37" s="78" t="s">
        <v>815</v>
      </c>
      <c r="O37" s="78" t="s">
        <v>0</v>
      </c>
      <c r="P37" s="149"/>
      <c r="Q37" s="149"/>
      <c r="R37" s="170"/>
      <c r="S37" s="149"/>
      <c r="T37" s="149"/>
      <c r="U37" s="149"/>
      <c r="V37" s="222"/>
      <c r="W37" s="149"/>
      <c r="X37" s="149"/>
      <c r="Y37" s="149"/>
      <c r="Z37" s="149"/>
      <c r="AA37" s="149"/>
      <c r="AB37" s="149"/>
      <c r="AC37" s="149"/>
      <c r="AD37" s="188"/>
      <c r="AE37" s="188"/>
      <c r="AI37" s="193"/>
      <c r="AJ37" s="193"/>
      <c r="AL37" s="193"/>
    </row>
    <row r="38" spans="1:45" s="151" customFormat="1" ht="15.75" customHeight="1" thickBot="1" x14ac:dyDescent="0.25">
      <c r="A38" s="224" t="s">
        <v>0</v>
      </c>
      <c r="B38" s="172"/>
      <c r="C38" s="225">
        <f t="shared" ref="C38:N38" si="1">SUM(C39,C51,C55,C59)</f>
        <v>9732</v>
      </c>
      <c r="D38" s="225">
        <f t="shared" si="1"/>
        <v>12491</v>
      </c>
      <c r="E38" s="225">
        <f t="shared" si="1"/>
        <v>20322</v>
      </c>
      <c r="F38" s="225">
        <f t="shared" si="1"/>
        <v>10912</v>
      </c>
      <c r="G38" s="225">
        <f t="shared" si="1"/>
        <v>4311</v>
      </c>
      <c r="H38" s="225">
        <f t="shared" si="1"/>
        <v>0</v>
      </c>
      <c r="I38" s="225">
        <f t="shared" si="1"/>
        <v>0</v>
      </c>
      <c r="J38" s="225">
        <f t="shared" si="1"/>
        <v>0</v>
      </c>
      <c r="K38" s="225">
        <f t="shared" si="1"/>
        <v>0</v>
      </c>
      <c r="L38" s="225">
        <f t="shared" si="1"/>
        <v>0</v>
      </c>
      <c r="M38" s="225">
        <f t="shared" si="1"/>
        <v>0</v>
      </c>
      <c r="N38" s="225">
        <f t="shared" si="1"/>
        <v>0</v>
      </c>
      <c r="O38" s="226">
        <f>SUM(C38:N38)</f>
        <v>57768</v>
      </c>
      <c r="P38" s="149"/>
      <c r="Q38" s="149"/>
      <c r="R38" s="170"/>
      <c r="S38" s="149"/>
      <c r="T38" s="149"/>
      <c r="U38" s="170"/>
      <c r="V38" s="227"/>
      <c r="W38" s="170"/>
      <c r="X38" s="170"/>
      <c r="Y38" s="170"/>
      <c r="Z38" s="170"/>
      <c r="AA38" s="170"/>
      <c r="AB38" s="170"/>
      <c r="AC38" s="170"/>
      <c r="AD38" s="204"/>
      <c r="AE38" s="204"/>
      <c r="AF38" s="193"/>
      <c r="AG38" s="193"/>
      <c r="AH38" s="193"/>
      <c r="AI38" s="193"/>
      <c r="AJ38" s="193"/>
      <c r="AL38" s="193"/>
      <c r="AP38" s="193"/>
      <c r="AQ38" s="193"/>
      <c r="AR38" s="193"/>
      <c r="AS38" s="193"/>
    </row>
    <row r="39" spans="1:45" s="151" customFormat="1" ht="15" customHeight="1" thickTop="1" x14ac:dyDescent="0.2">
      <c r="A39" s="228" t="s">
        <v>828</v>
      </c>
      <c r="B39" s="228" t="s">
        <v>0</v>
      </c>
      <c r="C39" s="229">
        <f t="shared" ref="C39:N39" si="2">SUM(C40:C42)</f>
        <v>2681</v>
      </c>
      <c r="D39" s="229">
        <f t="shared" si="2"/>
        <v>2831</v>
      </c>
      <c r="E39" s="229">
        <f t="shared" si="2"/>
        <v>1879</v>
      </c>
      <c r="F39" s="229">
        <f t="shared" si="2"/>
        <v>923</v>
      </c>
      <c r="G39" s="229">
        <f t="shared" si="2"/>
        <v>437</v>
      </c>
      <c r="H39" s="229">
        <f t="shared" si="2"/>
        <v>0</v>
      </c>
      <c r="I39" s="229">
        <f t="shared" si="2"/>
        <v>0</v>
      </c>
      <c r="J39" s="229">
        <f t="shared" si="2"/>
        <v>0</v>
      </c>
      <c r="K39" s="229">
        <f t="shared" si="2"/>
        <v>0</v>
      </c>
      <c r="L39" s="229">
        <f t="shared" si="2"/>
        <v>0</v>
      </c>
      <c r="M39" s="229">
        <f t="shared" si="2"/>
        <v>0</v>
      </c>
      <c r="N39" s="229">
        <f t="shared" si="2"/>
        <v>0</v>
      </c>
      <c r="O39" s="229">
        <f>SUM(C39:N39)</f>
        <v>8751</v>
      </c>
      <c r="P39" s="230"/>
      <c r="Q39" s="230"/>
      <c r="R39" s="170"/>
      <c r="S39" s="170"/>
      <c r="T39" s="170"/>
      <c r="U39" s="170"/>
      <c r="V39" s="227"/>
      <c r="W39" s="170"/>
      <c r="X39" s="170"/>
      <c r="Y39" s="170"/>
      <c r="Z39" s="170"/>
      <c r="AA39" s="170"/>
      <c r="AB39" s="170"/>
      <c r="AC39" s="170"/>
      <c r="AD39" s="204"/>
      <c r="AE39" s="204"/>
      <c r="AF39" s="193"/>
      <c r="AG39" s="193"/>
      <c r="AH39" s="193"/>
      <c r="AI39" s="193"/>
      <c r="AS39" s="193"/>
    </row>
    <row r="40" spans="1:45" s="151" customFormat="1" ht="15" customHeight="1" x14ac:dyDescent="0.2">
      <c r="A40" s="79"/>
      <c r="B40" s="79" t="s">
        <v>816</v>
      </c>
      <c r="C40" s="231">
        <v>171</v>
      </c>
      <c r="D40" s="231">
        <v>178</v>
      </c>
      <c r="E40" s="231">
        <v>204</v>
      </c>
      <c r="F40" s="231">
        <v>148</v>
      </c>
      <c r="G40" s="231">
        <v>77</v>
      </c>
      <c r="H40" s="231">
        <v>0</v>
      </c>
      <c r="I40" s="231">
        <v>0</v>
      </c>
      <c r="J40" s="231">
        <v>0</v>
      </c>
      <c r="K40" s="231">
        <v>0</v>
      </c>
      <c r="L40" s="232">
        <v>0</v>
      </c>
      <c r="M40" s="232">
        <v>0</v>
      </c>
      <c r="N40" s="232">
        <v>0</v>
      </c>
      <c r="O40" s="233">
        <f>O44+O48</f>
        <v>778</v>
      </c>
      <c r="P40" s="149"/>
      <c r="Q40" s="149"/>
      <c r="R40" s="170"/>
      <c r="S40" s="149"/>
      <c r="T40" s="149"/>
      <c r="U40" s="170"/>
      <c r="V40" s="227"/>
      <c r="W40" s="149"/>
      <c r="X40" s="149"/>
      <c r="Y40" s="149"/>
      <c r="Z40" s="149"/>
      <c r="AA40" s="170"/>
      <c r="AB40" s="170"/>
      <c r="AC40" s="170"/>
      <c r="AD40" s="204"/>
      <c r="AE40" s="204"/>
      <c r="AF40" s="193"/>
      <c r="AG40" s="193"/>
      <c r="AH40" s="193"/>
      <c r="AI40" s="193"/>
      <c r="AS40" s="193"/>
    </row>
    <row r="41" spans="1:45" s="151" customFormat="1" ht="15" customHeight="1" x14ac:dyDescent="0.2">
      <c r="A41" s="79"/>
      <c r="B41" s="79" t="s">
        <v>817</v>
      </c>
      <c r="C41" s="231">
        <v>225</v>
      </c>
      <c r="D41" s="231">
        <v>259</v>
      </c>
      <c r="E41" s="231">
        <v>261</v>
      </c>
      <c r="F41" s="231">
        <v>218</v>
      </c>
      <c r="G41" s="231">
        <v>89</v>
      </c>
      <c r="H41" s="231">
        <v>0</v>
      </c>
      <c r="I41" s="231">
        <v>0</v>
      </c>
      <c r="J41" s="231">
        <v>0</v>
      </c>
      <c r="K41" s="231">
        <v>0</v>
      </c>
      <c r="L41" s="232">
        <v>0</v>
      </c>
      <c r="M41" s="232">
        <v>0</v>
      </c>
      <c r="N41" s="232">
        <v>0</v>
      </c>
      <c r="O41" s="233">
        <f>O45+O49</f>
        <v>1052</v>
      </c>
      <c r="P41" s="149"/>
      <c r="Q41" s="149"/>
      <c r="R41" s="149"/>
      <c r="S41" s="170"/>
      <c r="T41" s="170"/>
      <c r="U41" s="170"/>
      <c r="V41" s="227"/>
      <c r="W41" s="149"/>
      <c r="X41" s="149"/>
      <c r="Y41" s="149"/>
      <c r="Z41" s="149"/>
      <c r="AA41" s="149"/>
      <c r="AB41" s="170"/>
      <c r="AC41" s="149"/>
      <c r="AD41" s="204"/>
      <c r="AE41" s="188"/>
      <c r="AF41" s="193"/>
      <c r="AH41" s="193"/>
      <c r="AS41" s="193"/>
    </row>
    <row r="42" spans="1:45" s="151" customFormat="1" ht="15" customHeight="1" x14ac:dyDescent="0.2">
      <c r="A42" s="79"/>
      <c r="B42" s="79" t="s">
        <v>819</v>
      </c>
      <c r="C42" s="231">
        <v>2285</v>
      </c>
      <c r="D42" s="231">
        <v>2394</v>
      </c>
      <c r="E42" s="231">
        <v>1414</v>
      </c>
      <c r="F42" s="231">
        <v>557</v>
      </c>
      <c r="G42" s="231">
        <v>271</v>
      </c>
      <c r="H42" s="231">
        <v>0</v>
      </c>
      <c r="I42" s="231">
        <v>0</v>
      </c>
      <c r="J42" s="231">
        <v>0</v>
      </c>
      <c r="K42" s="231">
        <v>0</v>
      </c>
      <c r="L42" s="232">
        <v>0</v>
      </c>
      <c r="M42" s="232">
        <v>0</v>
      </c>
      <c r="N42" s="232">
        <v>0</v>
      </c>
      <c r="O42" s="233">
        <f>O46+O50</f>
        <v>6921</v>
      </c>
      <c r="P42" s="149"/>
      <c r="Q42" s="149"/>
      <c r="R42" s="149"/>
      <c r="S42" s="149"/>
      <c r="T42" s="149"/>
      <c r="U42" s="170"/>
      <c r="V42" s="222"/>
      <c r="W42" s="149"/>
      <c r="X42" s="149"/>
      <c r="Y42" s="149"/>
      <c r="Z42" s="149"/>
      <c r="AA42" s="149"/>
      <c r="AB42" s="170"/>
      <c r="AC42" s="149"/>
      <c r="AD42" s="188"/>
      <c r="AE42" s="188"/>
      <c r="AS42" s="193"/>
    </row>
    <row r="43" spans="1:45" s="151" customFormat="1" ht="14.45" customHeight="1" x14ac:dyDescent="0.2">
      <c r="A43" s="234" t="s">
        <v>829</v>
      </c>
      <c r="B43" s="235" t="s">
        <v>0</v>
      </c>
      <c r="C43" s="236">
        <f t="shared" ref="C43:N43" si="3">SUM(C44:C46)</f>
        <v>1584</v>
      </c>
      <c r="D43" s="236">
        <f t="shared" si="3"/>
        <v>1430</v>
      </c>
      <c r="E43" s="236">
        <f t="shared" si="3"/>
        <v>1047</v>
      </c>
      <c r="F43" s="236">
        <f t="shared" si="3"/>
        <v>481</v>
      </c>
      <c r="G43" s="236">
        <f t="shared" si="3"/>
        <v>208</v>
      </c>
      <c r="H43" s="236">
        <f t="shared" si="3"/>
        <v>0</v>
      </c>
      <c r="I43" s="236">
        <f t="shared" si="3"/>
        <v>0</v>
      </c>
      <c r="J43" s="236">
        <f t="shared" si="3"/>
        <v>0</v>
      </c>
      <c r="K43" s="236">
        <f t="shared" si="3"/>
        <v>0</v>
      </c>
      <c r="L43" s="236">
        <f t="shared" si="3"/>
        <v>0</v>
      </c>
      <c r="M43" s="236">
        <f t="shared" si="3"/>
        <v>0</v>
      </c>
      <c r="N43" s="236">
        <f t="shared" si="3"/>
        <v>0</v>
      </c>
      <c r="O43" s="236">
        <f t="shared" ref="O43:O62" si="4">SUM(C43:N43)</f>
        <v>4750</v>
      </c>
      <c r="P43" s="230"/>
      <c r="Q43" s="149"/>
      <c r="R43" s="149"/>
      <c r="S43" s="149"/>
      <c r="T43" s="149"/>
      <c r="U43" s="149"/>
      <c r="V43" s="222"/>
      <c r="W43" s="149"/>
      <c r="X43" s="149"/>
      <c r="Y43" s="149"/>
      <c r="Z43" s="149"/>
      <c r="AA43" s="149"/>
      <c r="AB43" s="170"/>
      <c r="AC43" s="149"/>
      <c r="AD43" s="188"/>
      <c r="AE43" s="188"/>
      <c r="AF43" s="193"/>
      <c r="AG43" s="193"/>
      <c r="AH43" s="193"/>
      <c r="AQ43" s="193"/>
      <c r="AR43" s="193"/>
      <c r="AS43" s="193"/>
    </row>
    <row r="44" spans="1:45" s="151" customFormat="1" ht="14.45" customHeight="1" x14ac:dyDescent="0.2">
      <c r="A44" s="142"/>
      <c r="B44" s="79" t="s">
        <v>816</v>
      </c>
      <c r="C44" s="231">
        <v>29</v>
      </c>
      <c r="D44" s="231">
        <v>17</v>
      </c>
      <c r="E44" s="231">
        <v>40</v>
      </c>
      <c r="F44" s="231">
        <v>31</v>
      </c>
      <c r="G44" s="231">
        <v>22</v>
      </c>
      <c r="H44" s="231">
        <v>0</v>
      </c>
      <c r="I44" s="231">
        <v>0</v>
      </c>
      <c r="J44" s="231">
        <v>0</v>
      </c>
      <c r="K44" s="231">
        <v>0</v>
      </c>
      <c r="L44" s="232">
        <v>0</v>
      </c>
      <c r="M44" s="232">
        <v>0</v>
      </c>
      <c r="N44" s="232">
        <v>0</v>
      </c>
      <c r="O44" s="237">
        <f t="shared" si="4"/>
        <v>139</v>
      </c>
      <c r="P44" s="230"/>
      <c r="Q44" s="149"/>
      <c r="R44" s="149"/>
      <c r="S44" s="149"/>
      <c r="T44" s="149"/>
      <c r="U44" s="149"/>
      <c r="V44" s="222"/>
      <c r="W44" s="149"/>
      <c r="X44" s="149"/>
      <c r="Y44" s="149"/>
      <c r="Z44" s="149"/>
      <c r="AA44" s="149"/>
      <c r="AB44" s="170"/>
      <c r="AC44" s="170"/>
      <c r="AD44" s="188"/>
      <c r="AE44" s="204"/>
      <c r="AF44" s="193"/>
      <c r="AG44" s="193"/>
      <c r="AH44" s="193"/>
      <c r="AI44" s="193"/>
      <c r="AQ44" s="193"/>
      <c r="AR44" s="193"/>
      <c r="AS44" s="193"/>
    </row>
    <row r="45" spans="1:45" s="151" customFormat="1" ht="14.45" customHeight="1" x14ac:dyDescent="0.2">
      <c r="A45" s="142"/>
      <c r="B45" s="79" t="s">
        <v>817</v>
      </c>
      <c r="C45" s="231">
        <v>60</v>
      </c>
      <c r="D45" s="231">
        <v>69</v>
      </c>
      <c r="E45" s="231">
        <v>50</v>
      </c>
      <c r="F45" s="231">
        <v>47</v>
      </c>
      <c r="G45" s="231">
        <v>23</v>
      </c>
      <c r="H45" s="231">
        <v>0</v>
      </c>
      <c r="I45" s="231">
        <v>0</v>
      </c>
      <c r="J45" s="231">
        <v>0</v>
      </c>
      <c r="K45" s="231">
        <v>0</v>
      </c>
      <c r="L45" s="232">
        <v>0</v>
      </c>
      <c r="M45" s="232">
        <v>0</v>
      </c>
      <c r="N45" s="232">
        <v>0</v>
      </c>
      <c r="O45" s="237">
        <f t="shared" si="4"/>
        <v>249</v>
      </c>
      <c r="P45" s="149"/>
      <c r="Q45" s="149"/>
      <c r="R45" s="149"/>
      <c r="S45" s="149"/>
      <c r="T45" s="149"/>
      <c r="U45" s="149"/>
      <c r="V45" s="222"/>
      <c r="W45" s="149"/>
      <c r="X45" s="149"/>
      <c r="Y45" s="149"/>
      <c r="Z45" s="149"/>
      <c r="AA45" s="149"/>
      <c r="AB45" s="170"/>
      <c r="AC45" s="149"/>
      <c r="AD45" s="204"/>
      <c r="AE45" s="188"/>
      <c r="AF45" s="193"/>
      <c r="AG45" s="193"/>
      <c r="AH45" s="193"/>
      <c r="AI45" s="193"/>
      <c r="AQ45" s="193"/>
      <c r="AR45" s="193"/>
      <c r="AS45" s="193"/>
    </row>
    <row r="46" spans="1:45" s="151" customFormat="1" ht="14.45" customHeight="1" x14ac:dyDescent="0.2">
      <c r="A46" s="142"/>
      <c r="B46" s="79" t="s">
        <v>819</v>
      </c>
      <c r="C46" s="231">
        <v>1495</v>
      </c>
      <c r="D46" s="231">
        <v>1344</v>
      </c>
      <c r="E46" s="231">
        <v>957</v>
      </c>
      <c r="F46" s="231">
        <v>403</v>
      </c>
      <c r="G46" s="231">
        <v>163</v>
      </c>
      <c r="H46" s="231">
        <v>0</v>
      </c>
      <c r="I46" s="231">
        <v>0</v>
      </c>
      <c r="J46" s="231">
        <v>0</v>
      </c>
      <c r="K46" s="231">
        <v>0</v>
      </c>
      <c r="L46" s="232">
        <v>0</v>
      </c>
      <c r="M46" s="232">
        <v>0</v>
      </c>
      <c r="N46" s="232">
        <v>0</v>
      </c>
      <c r="O46" s="237">
        <f t="shared" si="4"/>
        <v>4362</v>
      </c>
      <c r="P46" s="149"/>
      <c r="Q46" s="149"/>
      <c r="R46" s="149"/>
      <c r="S46" s="149"/>
      <c r="T46" s="149"/>
      <c r="U46" s="149"/>
      <c r="V46" s="222"/>
      <c r="W46" s="149"/>
      <c r="X46" s="149"/>
      <c r="Y46" s="149"/>
      <c r="Z46" s="149"/>
      <c r="AA46" s="149"/>
      <c r="AB46" s="170"/>
      <c r="AC46" s="149"/>
      <c r="AD46" s="204"/>
      <c r="AE46" s="188"/>
      <c r="AF46" s="193"/>
      <c r="AG46" s="193"/>
      <c r="AH46" s="193"/>
      <c r="AI46" s="193"/>
      <c r="AQ46" s="193"/>
      <c r="AR46" s="193"/>
      <c r="AS46" s="193"/>
    </row>
    <row r="47" spans="1:45" s="151" customFormat="1" ht="14.45" customHeight="1" x14ac:dyDescent="0.2">
      <c r="A47" s="234" t="s">
        <v>830</v>
      </c>
      <c r="B47" s="235" t="s">
        <v>0</v>
      </c>
      <c r="C47" s="236">
        <f t="shared" ref="C47:N47" si="5">SUM(C48:C50)</f>
        <v>1097</v>
      </c>
      <c r="D47" s="236">
        <f t="shared" si="5"/>
        <v>1401</v>
      </c>
      <c r="E47" s="236">
        <f t="shared" si="5"/>
        <v>832</v>
      </c>
      <c r="F47" s="236">
        <f t="shared" si="5"/>
        <v>442</v>
      </c>
      <c r="G47" s="236">
        <f t="shared" si="5"/>
        <v>229</v>
      </c>
      <c r="H47" s="236">
        <f t="shared" si="5"/>
        <v>0</v>
      </c>
      <c r="I47" s="236">
        <f t="shared" si="5"/>
        <v>0</v>
      </c>
      <c r="J47" s="236">
        <f t="shared" si="5"/>
        <v>0</v>
      </c>
      <c r="K47" s="236">
        <f t="shared" si="5"/>
        <v>0</v>
      </c>
      <c r="L47" s="236">
        <f t="shared" si="5"/>
        <v>0</v>
      </c>
      <c r="M47" s="236">
        <f t="shared" si="5"/>
        <v>0</v>
      </c>
      <c r="N47" s="236">
        <f t="shared" si="5"/>
        <v>0</v>
      </c>
      <c r="O47" s="236">
        <f t="shared" si="4"/>
        <v>4001</v>
      </c>
      <c r="P47" s="149"/>
      <c r="Q47" s="149"/>
      <c r="R47" s="149"/>
      <c r="S47" s="149"/>
      <c r="T47" s="149"/>
      <c r="U47" s="149"/>
      <c r="V47" s="222"/>
      <c r="W47" s="149"/>
      <c r="X47" s="149"/>
      <c r="Y47" s="149"/>
      <c r="Z47" s="149"/>
      <c r="AA47" s="149"/>
      <c r="AB47" s="170"/>
      <c r="AC47" s="149"/>
      <c r="AD47" s="204"/>
      <c r="AE47" s="188"/>
      <c r="AF47" s="193"/>
      <c r="AG47" s="193"/>
      <c r="AH47" s="193"/>
      <c r="AI47" s="193"/>
      <c r="AP47" s="193"/>
      <c r="AQ47" s="193"/>
      <c r="AR47" s="193"/>
      <c r="AS47" s="193"/>
    </row>
    <row r="48" spans="1:45" s="151" customFormat="1" ht="14.45" customHeight="1" x14ac:dyDescent="0.2">
      <c r="A48" s="142"/>
      <c r="B48" s="79" t="s">
        <v>816</v>
      </c>
      <c r="C48" s="231">
        <v>142</v>
      </c>
      <c r="D48" s="231">
        <v>161</v>
      </c>
      <c r="E48" s="231">
        <v>164</v>
      </c>
      <c r="F48" s="231">
        <v>117</v>
      </c>
      <c r="G48" s="231">
        <v>55</v>
      </c>
      <c r="H48" s="231">
        <v>0</v>
      </c>
      <c r="I48" s="231">
        <v>0</v>
      </c>
      <c r="J48" s="231">
        <v>0</v>
      </c>
      <c r="K48" s="231">
        <v>0</v>
      </c>
      <c r="L48" s="232">
        <v>0</v>
      </c>
      <c r="M48" s="232">
        <v>0</v>
      </c>
      <c r="N48" s="232">
        <v>0</v>
      </c>
      <c r="O48" s="237">
        <f t="shared" si="4"/>
        <v>639</v>
      </c>
      <c r="P48" s="149"/>
      <c r="Q48" s="149"/>
      <c r="R48" s="149"/>
      <c r="S48" s="149"/>
      <c r="T48" s="149"/>
      <c r="U48" s="149"/>
      <c r="V48" s="227"/>
      <c r="W48" s="170"/>
      <c r="X48" s="170"/>
      <c r="Y48" s="170"/>
      <c r="Z48" s="170"/>
      <c r="AA48" s="170"/>
      <c r="AB48" s="170"/>
      <c r="AC48" s="170"/>
      <c r="AD48" s="204"/>
      <c r="AE48" s="204"/>
      <c r="AF48" s="193"/>
      <c r="AG48" s="193"/>
      <c r="AH48" s="193"/>
      <c r="AI48" s="193"/>
      <c r="AP48" s="193"/>
      <c r="AQ48" s="193"/>
      <c r="AR48" s="193"/>
      <c r="AS48" s="193"/>
    </row>
    <row r="49" spans="1:45" s="151" customFormat="1" ht="14.45" customHeight="1" x14ac:dyDescent="0.2">
      <c r="A49" s="142"/>
      <c r="B49" s="79" t="s">
        <v>817</v>
      </c>
      <c r="C49" s="231">
        <v>165</v>
      </c>
      <c r="D49" s="231">
        <v>190</v>
      </c>
      <c r="E49" s="231">
        <v>211</v>
      </c>
      <c r="F49" s="231">
        <v>171</v>
      </c>
      <c r="G49" s="231">
        <v>66</v>
      </c>
      <c r="H49" s="231">
        <v>0</v>
      </c>
      <c r="I49" s="231">
        <v>0</v>
      </c>
      <c r="J49" s="231">
        <v>0</v>
      </c>
      <c r="K49" s="231">
        <v>0</v>
      </c>
      <c r="L49" s="232">
        <v>0</v>
      </c>
      <c r="M49" s="232">
        <v>0</v>
      </c>
      <c r="N49" s="232">
        <v>0</v>
      </c>
      <c r="O49" s="237">
        <f t="shared" si="4"/>
        <v>803</v>
      </c>
      <c r="P49" s="149"/>
      <c r="Q49" s="149"/>
      <c r="R49" s="149"/>
      <c r="S49" s="149"/>
      <c r="T49" s="149"/>
      <c r="U49" s="170"/>
      <c r="V49" s="227"/>
      <c r="W49" s="170"/>
      <c r="X49" s="170"/>
      <c r="Y49" s="170"/>
      <c r="Z49" s="170"/>
      <c r="AA49" s="170"/>
      <c r="AB49" s="170"/>
      <c r="AC49" s="170"/>
      <c r="AD49" s="204"/>
      <c r="AE49" s="204"/>
      <c r="AF49" s="193"/>
      <c r="AG49" s="193"/>
      <c r="AH49" s="193"/>
      <c r="AI49" s="193"/>
      <c r="AL49" s="193"/>
      <c r="AM49" s="193"/>
      <c r="AN49" s="193"/>
      <c r="AO49" s="193"/>
      <c r="AP49" s="193"/>
      <c r="AQ49" s="193"/>
      <c r="AR49" s="193"/>
      <c r="AS49" s="193"/>
    </row>
    <row r="50" spans="1:45" s="151" customFormat="1" ht="14.45" customHeight="1" x14ac:dyDescent="0.2">
      <c r="A50" s="142"/>
      <c r="B50" s="79" t="s">
        <v>819</v>
      </c>
      <c r="C50" s="231">
        <v>790</v>
      </c>
      <c r="D50" s="231">
        <v>1050</v>
      </c>
      <c r="E50" s="231">
        <v>457</v>
      </c>
      <c r="F50" s="231">
        <v>154</v>
      </c>
      <c r="G50" s="231">
        <v>108</v>
      </c>
      <c r="H50" s="231">
        <v>0</v>
      </c>
      <c r="I50" s="231">
        <v>0</v>
      </c>
      <c r="J50" s="231">
        <v>0</v>
      </c>
      <c r="K50" s="231">
        <v>0</v>
      </c>
      <c r="L50" s="232">
        <v>0</v>
      </c>
      <c r="M50" s="232">
        <v>0</v>
      </c>
      <c r="N50" s="232">
        <v>0</v>
      </c>
      <c r="O50" s="237">
        <f t="shared" si="4"/>
        <v>2559</v>
      </c>
      <c r="P50" s="149"/>
      <c r="Q50" s="149"/>
      <c r="R50" s="149"/>
      <c r="S50" s="149"/>
      <c r="T50" s="149"/>
      <c r="U50" s="149"/>
      <c r="V50" s="222"/>
      <c r="W50" s="149"/>
      <c r="X50" s="149"/>
      <c r="Y50" s="149"/>
      <c r="Z50" s="149"/>
      <c r="AA50" s="149"/>
      <c r="AB50" s="149"/>
      <c r="AC50" s="149"/>
      <c r="AD50" s="204"/>
      <c r="AE50" s="188"/>
      <c r="AF50" s="193"/>
      <c r="AG50" s="193"/>
      <c r="AH50" s="193"/>
      <c r="AI50" s="193"/>
      <c r="AP50" s="193"/>
      <c r="AQ50" s="193"/>
      <c r="AR50" s="193"/>
      <c r="AS50" s="193"/>
    </row>
    <row r="51" spans="1:45" s="151" customFormat="1" ht="14.45" customHeight="1" x14ac:dyDescent="0.2">
      <c r="A51" s="235" t="s">
        <v>1</v>
      </c>
      <c r="B51" s="235" t="s">
        <v>0</v>
      </c>
      <c r="C51" s="236">
        <f t="shared" ref="C51:N51" si="6">SUM(C52:C54)</f>
        <v>1872</v>
      </c>
      <c r="D51" s="236">
        <f t="shared" si="6"/>
        <v>2181</v>
      </c>
      <c r="E51" s="236">
        <f t="shared" si="6"/>
        <v>5450</v>
      </c>
      <c r="F51" s="236">
        <f t="shared" si="6"/>
        <v>3211</v>
      </c>
      <c r="G51" s="236">
        <f t="shared" si="6"/>
        <v>1242</v>
      </c>
      <c r="H51" s="236">
        <f t="shared" si="6"/>
        <v>0</v>
      </c>
      <c r="I51" s="236">
        <f t="shared" si="6"/>
        <v>0</v>
      </c>
      <c r="J51" s="236">
        <f t="shared" si="6"/>
        <v>0</v>
      </c>
      <c r="K51" s="236">
        <f t="shared" si="6"/>
        <v>0</v>
      </c>
      <c r="L51" s="236">
        <f t="shared" si="6"/>
        <v>0</v>
      </c>
      <c r="M51" s="236">
        <f t="shared" si="6"/>
        <v>0</v>
      </c>
      <c r="N51" s="236">
        <f t="shared" si="6"/>
        <v>0</v>
      </c>
      <c r="O51" s="236">
        <f t="shared" si="4"/>
        <v>13956</v>
      </c>
      <c r="P51" s="149"/>
      <c r="Q51" s="149"/>
      <c r="R51" s="149"/>
      <c r="S51" s="149"/>
      <c r="T51" s="149"/>
      <c r="U51" s="170"/>
      <c r="V51" s="227"/>
      <c r="W51" s="170"/>
      <c r="X51" s="170"/>
      <c r="Y51" s="170"/>
      <c r="Z51" s="170"/>
      <c r="AA51" s="170"/>
      <c r="AB51" s="170"/>
      <c r="AC51" s="170"/>
      <c r="AD51" s="204"/>
      <c r="AE51" s="204"/>
      <c r="AF51" s="193"/>
      <c r="AG51" s="193"/>
      <c r="AH51" s="193"/>
      <c r="AI51" s="193"/>
      <c r="AP51" s="193"/>
      <c r="AQ51" s="193"/>
      <c r="AR51" s="193"/>
      <c r="AS51" s="193"/>
    </row>
    <row r="52" spans="1:45" s="151" customFormat="1" ht="14.45" customHeight="1" x14ac:dyDescent="0.2">
      <c r="A52" s="79"/>
      <c r="B52" s="79" t="s">
        <v>816</v>
      </c>
      <c r="C52" s="231">
        <v>133</v>
      </c>
      <c r="D52" s="231">
        <v>159</v>
      </c>
      <c r="E52" s="231">
        <v>216</v>
      </c>
      <c r="F52" s="231">
        <v>139</v>
      </c>
      <c r="G52" s="231">
        <v>62</v>
      </c>
      <c r="H52" s="231">
        <v>0</v>
      </c>
      <c r="I52" s="231">
        <v>0</v>
      </c>
      <c r="J52" s="231">
        <v>0</v>
      </c>
      <c r="K52" s="231">
        <v>0</v>
      </c>
      <c r="L52" s="232">
        <v>0</v>
      </c>
      <c r="M52" s="232">
        <v>0</v>
      </c>
      <c r="N52" s="232">
        <v>0</v>
      </c>
      <c r="O52" s="237">
        <f t="shared" si="4"/>
        <v>709</v>
      </c>
      <c r="P52" s="149"/>
      <c r="Q52" s="149"/>
      <c r="R52" s="149"/>
      <c r="S52" s="149"/>
      <c r="T52" s="149"/>
      <c r="U52" s="149"/>
      <c r="V52" s="222"/>
      <c r="W52" s="149"/>
      <c r="X52" s="170"/>
      <c r="Y52" s="170"/>
      <c r="Z52" s="170"/>
      <c r="AA52" s="170"/>
      <c r="AB52" s="170"/>
      <c r="AC52" s="170"/>
      <c r="AD52" s="204"/>
      <c r="AE52" s="204"/>
      <c r="AF52" s="193"/>
      <c r="AG52" s="193"/>
      <c r="AH52" s="193"/>
      <c r="AI52" s="193"/>
      <c r="AO52" s="193"/>
      <c r="AP52" s="193"/>
      <c r="AQ52" s="193"/>
      <c r="AR52" s="193"/>
      <c r="AS52" s="193"/>
    </row>
    <row r="53" spans="1:45" s="151" customFormat="1" ht="14.45" customHeight="1" x14ac:dyDescent="0.2">
      <c r="A53" s="79"/>
      <c r="B53" s="79" t="s">
        <v>817</v>
      </c>
      <c r="C53" s="231">
        <v>263</v>
      </c>
      <c r="D53" s="231">
        <v>308</v>
      </c>
      <c r="E53" s="231">
        <v>408</v>
      </c>
      <c r="F53" s="231">
        <v>310</v>
      </c>
      <c r="G53" s="231">
        <v>107</v>
      </c>
      <c r="H53" s="231">
        <v>0</v>
      </c>
      <c r="I53" s="231">
        <v>0</v>
      </c>
      <c r="J53" s="231">
        <v>0</v>
      </c>
      <c r="K53" s="231">
        <v>0</v>
      </c>
      <c r="L53" s="232">
        <v>0</v>
      </c>
      <c r="M53" s="232">
        <v>0</v>
      </c>
      <c r="N53" s="232">
        <v>0</v>
      </c>
      <c r="O53" s="237">
        <f t="shared" si="4"/>
        <v>1396</v>
      </c>
      <c r="P53" s="149"/>
      <c r="Q53" s="149"/>
      <c r="R53" s="149"/>
      <c r="S53" s="149"/>
      <c r="T53" s="149"/>
      <c r="U53" s="149"/>
      <c r="V53" s="222"/>
      <c r="W53" s="149"/>
      <c r="X53" s="149"/>
      <c r="Y53" s="170"/>
      <c r="Z53" s="170"/>
      <c r="AA53" s="170"/>
      <c r="AB53" s="170"/>
      <c r="AC53" s="149"/>
      <c r="AD53" s="204"/>
      <c r="AE53" s="188"/>
      <c r="AF53" s="193"/>
      <c r="AG53" s="193"/>
      <c r="AH53" s="193"/>
      <c r="AI53" s="193"/>
      <c r="AP53" s="193"/>
      <c r="AQ53" s="193"/>
      <c r="AR53" s="193"/>
      <c r="AS53" s="193"/>
    </row>
    <row r="54" spans="1:45" s="151" customFormat="1" ht="14.45" customHeight="1" x14ac:dyDescent="0.2">
      <c r="A54" s="79"/>
      <c r="B54" s="79" t="s">
        <v>819</v>
      </c>
      <c r="C54" s="231">
        <v>1476</v>
      </c>
      <c r="D54" s="231">
        <v>1714</v>
      </c>
      <c r="E54" s="231">
        <v>4826</v>
      </c>
      <c r="F54" s="231">
        <v>2762</v>
      </c>
      <c r="G54" s="231">
        <v>1073</v>
      </c>
      <c r="H54" s="231">
        <v>0</v>
      </c>
      <c r="I54" s="231">
        <v>0</v>
      </c>
      <c r="J54" s="231">
        <v>0</v>
      </c>
      <c r="K54" s="231">
        <v>0</v>
      </c>
      <c r="L54" s="232">
        <v>0</v>
      </c>
      <c r="M54" s="232">
        <v>0</v>
      </c>
      <c r="N54" s="232">
        <v>0</v>
      </c>
      <c r="O54" s="237">
        <f t="shared" si="4"/>
        <v>11851</v>
      </c>
      <c r="P54" s="149"/>
      <c r="Q54" s="149"/>
      <c r="R54" s="149"/>
      <c r="S54" s="149"/>
      <c r="T54" s="149"/>
      <c r="U54" s="149"/>
      <c r="V54" s="222"/>
      <c r="W54" s="149"/>
      <c r="X54" s="170"/>
      <c r="Y54" s="170"/>
      <c r="Z54" s="170"/>
      <c r="AA54" s="170"/>
      <c r="AB54" s="170"/>
      <c r="AC54" s="170"/>
      <c r="AD54" s="204"/>
      <c r="AE54" s="204"/>
      <c r="AF54" s="193"/>
      <c r="AG54" s="193"/>
      <c r="AH54" s="193"/>
      <c r="AI54" s="193"/>
      <c r="AP54" s="193"/>
      <c r="AQ54" s="193"/>
      <c r="AR54" s="193"/>
      <c r="AS54" s="193"/>
    </row>
    <row r="55" spans="1:45" s="151" customFormat="1" ht="14.45" customHeight="1" x14ac:dyDescent="0.2">
      <c r="A55" s="235" t="s">
        <v>2</v>
      </c>
      <c r="B55" s="235" t="s">
        <v>0</v>
      </c>
      <c r="C55" s="236">
        <f t="shared" ref="C55:N55" si="7">SUM(C56:C58)</f>
        <v>434</v>
      </c>
      <c r="D55" s="236">
        <f t="shared" si="7"/>
        <v>312</v>
      </c>
      <c r="E55" s="236">
        <f t="shared" si="7"/>
        <v>1228</v>
      </c>
      <c r="F55" s="236">
        <f t="shared" si="7"/>
        <v>791</v>
      </c>
      <c r="G55" s="236">
        <f t="shared" si="7"/>
        <v>113</v>
      </c>
      <c r="H55" s="236">
        <f t="shared" si="7"/>
        <v>0</v>
      </c>
      <c r="I55" s="236">
        <f t="shared" si="7"/>
        <v>0</v>
      </c>
      <c r="J55" s="236">
        <f t="shared" si="7"/>
        <v>0</v>
      </c>
      <c r="K55" s="236">
        <f t="shared" si="7"/>
        <v>0</v>
      </c>
      <c r="L55" s="236">
        <f t="shared" si="7"/>
        <v>0</v>
      </c>
      <c r="M55" s="236">
        <f t="shared" si="7"/>
        <v>0</v>
      </c>
      <c r="N55" s="236">
        <f t="shared" si="7"/>
        <v>0</v>
      </c>
      <c r="O55" s="236">
        <f t="shared" si="4"/>
        <v>2878</v>
      </c>
      <c r="P55" s="149"/>
      <c r="Q55" s="149"/>
      <c r="R55" s="149"/>
      <c r="S55" s="149"/>
      <c r="T55" s="149"/>
      <c r="U55" s="149"/>
      <c r="V55" s="222"/>
      <c r="W55" s="149"/>
      <c r="X55" s="149"/>
      <c r="Y55" s="170"/>
      <c r="Z55" s="170"/>
      <c r="AA55" s="149"/>
      <c r="AB55" s="170"/>
      <c r="AC55" s="149"/>
      <c r="AD55" s="188"/>
      <c r="AE55" s="188"/>
      <c r="AF55" s="193"/>
      <c r="AG55" s="193"/>
      <c r="AH55" s="193"/>
      <c r="AI55" s="193"/>
      <c r="AP55" s="193"/>
      <c r="AQ55" s="193"/>
      <c r="AR55" s="193"/>
      <c r="AS55" s="193"/>
    </row>
    <row r="56" spans="1:45" s="151" customFormat="1" ht="14.45" customHeight="1" x14ac:dyDescent="0.2">
      <c r="A56" s="79"/>
      <c r="B56" s="79" t="s">
        <v>816</v>
      </c>
      <c r="C56" s="231">
        <v>118</v>
      </c>
      <c r="D56" s="231">
        <v>137</v>
      </c>
      <c r="E56" s="231">
        <v>237</v>
      </c>
      <c r="F56" s="231">
        <v>201</v>
      </c>
      <c r="G56" s="231">
        <v>61</v>
      </c>
      <c r="H56" s="231">
        <v>0</v>
      </c>
      <c r="I56" s="231">
        <v>0</v>
      </c>
      <c r="J56" s="231">
        <v>0</v>
      </c>
      <c r="K56" s="231">
        <v>0</v>
      </c>
      <c r="L56" s="232">
        <v>0</v>
      </c>
      <c r="M56" s="232">
        <v>0</v>
      </c>
      <c r="N56" s="232">
        <v>0</v>
      </c>
      <c r="O56" s="237">
        <f t="shared" si="4"/>
        <v>754</v>
      </c>
      <c r="P56" s="149"/>
      <c r="Q56" s="149"/>
      <c r="R56" s="149"/>
      <c r="S56" s="149"/>
      <c r="T56" s="149"/>
      <c r="U56" s="149"/>
      <c r="V56" s="222"/>
      <c r="W56" s="149"/>
      <c r="X56" s="149"/>
      <c r="Y56" s="149"/>
      <c r="Z56" s="170"/>
      <c r="AA56" s="170"/>
      <c r="AB56" s="170"/>
      <c r="AC56" s="170"/>
      <c r="AD56" s="204"/>
      <c r="AE56" s="204"/>
      <c r="AF56" s="193"/>
      <c r="AG56" s="193"/>
      <c r="AH56" s="193"/>
      <c r="AP56" s="193"/>
      <c r="AQ56" s="193"/>
      <c r="AR56" s="193"/>
      <c r="AS56" s="193"/>
    </row>
    <row r="57" spans="1:45" s="151" customFormat="1" ht="14.45" customHeight="1" x14ac:dyDescent="0.2">
      <c r="A57" s="79"/>
      <c r="B57" s="79" t="s">
        <v>817</v>
      </c>
      <c r="C57" s="231">
        <v>45</v>
      </c>
      <c r="D57" s="231">
        <v>49</v>
      </c>
      <c r="E57" s="231">
        <v>90</v>
      </c>
      <c r="F57" s="231">
        <v>51</v>
      </c>
      <c r="G57" s="231">
        <v>13</v>
      </c>
      <c r="H57" s="231">
        <v>0</v>
      </c>
      <c r="I57" s="231">
        <v>0</v>
      </c>
      <c r="J57" s="231">
        <v>0</v>
      </c>
      <c r="K57" s="231">
        <v>0</v>
      </c>
      <c r="L57" s="232">
        <v>0</v>
      </c>
      <c r="M57" s="232">
        <v>0</v>
      </c>
      <c r="N57" s="232">
        <v>0</v>
      </c>
      <c r="O57" s="237">
        <f t="shared" si="4"/>
        <v>248</v>
      </c>
      <c r="P57" s="149"/>
      <c r="Q57" s="149"/>
      <c r="R57" s="149"/>
      <c r="S57" s="149"/>
      <c r="T57" s="149"/>
      <c r="U57" s="149"/>
      <c r="V57" s="227"/>
      <c r="W57" s="170"/>
      <c r="X57" s="170"/>
      <c r="Y57" s="170"/>
      <c r="Z57" s="170"/>
      <c r="AA57" s="170"/>
      <c r="AB57" s="170"/>
      <c r="AC57" s="170"/>
      <c r="AD57" s="204"/>
      <c r="AE57" s="204"/>
      <c r="AF57" s="193"/>
      <c r="AG57" s="193"/>
      <c r="AH57" s="193"/>
      <c r="AI57" s="193"/>
      <c r="AP57" s="193"/>
      <c r="AQ57" s="193"/>
      <c r="AR57" s="193"/>
      <c r="AS57" s="193"/>
    </row>
    <row r="58" spans="1:45" s="151" customFormat="1" ht="14.45" customHeight="1" x14ac:dyDescent="0.2">
      <c r="A58" s="79"/>
      <c r="B58" s="79" t="s">
        <v>819</v>
      </c>
      <c r="C58" s="231">
        <v>271</v>
      </c>
      <c r="D58" s="231">
        <v>126</v>
      </c>
      <c r="E58" s="231">
        <v>901</v>
      </c>
      <c r="F58" s="231">
        <v>539</v>
      </c>
      <c r="G58" s="231">
        <v>39</v>
      </c>
      <c r="H58" s="231">
        <v>0</v>
      </c>
      <c r="I58" s="231">
        <v>0</v>
      </c>
      <c r="J58" s="231">
        <v>0</v>
      </c>
      <c r="K58" s="231">
        <v>0</v>
      </c>
      <c r="L58" s="232">
        <v>0</v>
      </c>
      <c r="M58" s="232">
        <v>0</v>
      </c>
      <c r="N58" s="232">
        <v>0</v>
      </c>
      <c r="O58" s="237">
        <f t="shared" si="4"/>
        <v>1876</v>
      </c>
      <c r="P58" s="149"/>
      <c r="Q58" s="149"/>
      <c r="R58" s="149"/>
      <c r="S58" s="149"/>
      <c r="T58" s="149"/>
      <c r="U58" s="149"/>
      <c r="V58" s="227"/>
      <c r="W58" s="170"/>
      <c r="X58" s="170"/>
      <c r="Y58" s="170"/>
      <c r="Z58" s="170"/>
      <c r="AA58" s="170"/>
      <c r="AB58" s="170"/>
      <c r="AC58" s="149"/>
      <c r="AD58" s="188"/>
      <c r="AE58" s="188"/>
      <c r="AF58" s="193"/>
      <c r="AG58" s="193"/>
      <c r="AI58" s="193"/>
      <c r="AP58" s="193"/>
      <c r="AQ58" s="193"/>
      <c r="AR58" s="193"/>
      <c r="AS58" s="193"/>
    </row>
    <row r="59" spans="1:45" s="151" customFormat="1" ht="14.45" customHeight="1" x14ac:dyDescent="0.2">
      <c r="A59" s="235" t="s">
        <v>831</v>
      </c>
      <c r="B59" s="235" t="s">
        <v>0</v>
      </c>
      <c r="C59" s="236">
        <f t="shared" ref="C59:N59" si="8">SUM(C60:C62)</f>
        <v>4745</v>
      </c>
      <c r="D59" s="236">
        <f t="shared" si="8"/>
        <v>7167</v>
      </c>
      <c r="E59" s="236">
        <f t="shared" si="8"/>
        <v>11765</v>
      </c>
      <c r="F59" s="236">
        <f t="shared" si="8"/>
        <v>5987</v>
      </c>
      <c r="G59" s="236">
        <f t="shared" si="8"/>
        <v>2519</v>
      </c>
      <c r="H59" s="236">
        <f t="shared" si="8"/>
        <v>0</v>
      </c>
      <c r="I59" s="236">
        <f t="shared" si="8"/>
        <v>0</v>
      </c>
      <c r="J59" s="236">
        <f t="shared" si="8"/>
        <v>0</v>
      </c>
      <c r="K59" s="236">
        <f t="shared" si="8"/>
        <v>0</v>
      </c>
      <c r="L59" s="236">
        <f t="shared" si="8"/>
        <v>0</v>
      </c>
      <c r="M59" s="236">
        <f t="shared" si="8"/>
        <v>0</v>
      </c>
      <c r="N59" s="236">
        <f t="shared" si="8"/>
        <v>0</v>
      </c>
      <c r="O59" s="236">
        <f t="shared" si="4"/>
        <v>32183</v>
      </c>
      <c r="P59" s="149"/>
      <c r="Q59" s="149"/>
      <c r="R59" s="149"/>
      <c r="S59" s="149"/>
      <c r="T59" s="149"/>
      <c r="U59" s="149"/>
      <c r="V59" s="222"/>
      <c r="W59" s="149"/>
      <c r="X59" s="149"/>
      <c r="Y59" s="170"/>
      <c r="Z59" s="170"/>
      <c r="AA59" s="170"/>
      <c r="AB59" s="170"/>
      <c r="AC59" s="170"/>
      <c r="AD59" s="204"/>
      <c r="AE59" s="204"/>
      <c r="AF59" s="193"/>
      <c r="AG59" s="193"/>
      <c r="AH59" s="193"/>
      <c r="AI59" s="193"/>
      <c r="AP59" s="193"/>
      <c r="AQ59" s="193"/>
      <c r="AR59" s="193"/>
      <c r="AS59" s="193"/>
    </row>
    <row r="60" spans="1:45" s="151" customFormat="1" ht="14.45" customHeight="1" x14ac:dyDescent="0.2">
      <c r="A60" s="79"/>
      <c r="B60" s="79" t="s">
        <v>816</v>
      </c>
      <c r="C60" s="231">
        <v>29</v>
      </c>
      <c r="D60" s="231">
        <v>38</v>
      </c>
      <c r="E60" s="231">
        <v>67</v>
      </c>
      <c r="F60" s="231">
        <v>34</v>
      </c>
      <c r="G60" s="231">
        <v>12</v>
      </c>
      <c r="H60" s="231">
        <v>0</v>
      </c>
      <c r="I60" s="231">
        <v>0</v>
      </c>
      <c r="J60" s="231">
        <v>0</v>
      </c>
      <c r="K60" s="231">
        <v>0</v>
      </c>
      <c r="L60" s="232">
        <v>0</v>
      </c>
      <c r="M60" s="232">
        <v>0</v>
      </c>
      <c r="N60" s="232">
        <v>0</v>
      </c>
      <c r="O60" s="237">
        <f t="shared" si="4"/>
        <v>180</v>
      </c>
      <c r="P60" s="149"/>
      <c r="Q60" s="149"/>
      <c r="R60" s="149"/>
      <c r="S60" s="149"/>
      <c r="T60" s="149"/>
      <c r="U60" s="149"/>
      <c r="V60" s="222"/>
      <c r="W60" s="149"/>
      <c r="X60" s="149"/>
      <c r="Y60" s="170"/>
      <c r="Z60" s="170"/>
      <c r="AA60" s="170"/>
      <c r="AB60" s="170"/>
      <c r="AC60" s="170"/>
      <c r="AD60" s="204"/>
      <c r="AE60" s="204"/>
      <c r="AF60" s="193"/>
      <c r="AG60" s="193"/>
      <c r="AH60" s="193"/>
      <c r="AP60" s="193"/>
      <c r="AQ60" s="193"/>
      <c r="AR60" s="193"/>
      <c r="AS60" s="193"/>
    </row>
    <row r="61" spans="1:45" s="151" customFormat="1" ht="14.45" customHeight="1" x14ac:dyDescent="0.2">
      <c r="A61" s="79"/>
      <c r="B61" s="79" t="s">
        <v>817</v>
      </c>
      <c r="C61" s="231">
        <v>48</v>
      </c>
      <c r="D61" s="231">
        <v>60</v>
      </c>
      <c r="E61" s="231">
        <v>148</v>
      </c>
      <c r="F61" s="231">
        <v>46</v>
      </c>
      <c r="G61" s="231">
        <v>22</v>
      </c>
      <c r="H61" s="231">
        <v>0</v>
      </c>
      <c r="I61" s="231">
        <v>0</v>
      </c>
      <c r="J61" s="231">
        <v>0</v>
      </c>
      <c r="K61" s="231">
        <v>0</v>
      </c>
      <c r="L61" s="232">
        <v>0</v>
      </c>
      <c r="M61" s="232">
        <v>0</v>
      </c>
      <c r="N61" s="232">
        <v>0</v>
      </c>
      <c r="O61" s="237">
        <f t="shared" si="4"/>
        <v>324</v>
      </c>
      <c r="P61" s="149"/>
      <c r="Q61" s="149"/>
      <c r="R61" s="149"/>
      <c r="S61" s="149"/>
      <c r="T61" s="149"/>
      <c r="U61" s="149"/>
      <c r="V61" s="222"/>
      <c r="W61" s="149"/>
      <c r="X61" s="149"/>
      <c r="Y61" s="170"/>
      <c r="Z61" s="170"/>
      <c r="AA61" s="170"/>
      <c r="AB61" s="170"/>
      <c r="AC61" s="170"/>
      <c r="AD61" s="204"/>
      <c r="AE61" s="204"/>
      <c r="AF61" s="193"/>
      <c r="AG61" s="193"/>
      <c r="AH61" s="193"/>
      <c r="AK61" s="193"/>
      <c r="AL61" s="193"/>
      <c r="AM61" s="193"/>
      <c r="AN61" s="193"/>
      <c r="AO61" s="193"/>
      <c r="AP61" s="193"/>
      <c r="AQ61" s="193"/>
      <c r="AR61" s="193"/>
      <c r="AS61" s="193"/>
    </row>
    <row r="62" spans="1:45" s="151" customFormat="1" ht="14.45" customHeight="1" x14ac:dyDescent="0.2">
      <c r="A62" s="79"/>
      <c r="B62" s="79" t="s">
        <v>819</v>
      </c>
      <c r="C62" s="231">
        <v>4668</v>
      </c>
      <c r="D62" s="231">
        <v>7069</v>
      </c>
      <c r="E62" s="231">
        <v>11550</v>
      </c>
      <c r="F62" s="231">
        <v>5907</v>
      </c>
      <c r="G62" s="231">
        <v>2485</v>
      </c>
      <c r="H62" s="231">
        <v>0</v>
      </c>
      <c r="I62" s="231">
        <v>0</v>
      </c>
      <c r="J62" s="231">
        <v>0</v>
      </c>
      <c r="K62" s="231">
        <v>0</v>
      </c>
      <c r="L62" s="232">
        <v>0</v>
      </c>
      <c r="M62" s="232">
        <v>0</v>
      </c>
      <c r="N62" s="232">
        <v>0</v>
      </c>
      <c r="O62" s="237">
        <f t="shared" si="4"/>
        <v>31679</v>
      </c>
      <c r="P62" s="149"/>
      <c r="Q62" s="149"/>
      <c r="R62" s="149"/>
      <c r="S62" s="149"/>
      <c r="T62" s="149"/>
      <c r="U62" s="149"/>
      <c r="V62" s="222"/>
      <c r="W62" s="149"/>
      <c r="X62" s="149"/>
      <c r="Y62" s="170"/>
      <c r="Z62" s="170"/>
      <c r="AA62" s="170"/>
      <c r="AB62" s="170"/>
      <c r="AC62" s="170"/>
      <c r="AD62" s="204"/>
      <c r="AE62" s="204"/>
      <c r="AF62" s="193"/>
      <c r="AG62" s="193"/>
      <c r="AI62" s="193"/>
      <c r="AP62" s="193"/>
      <c r="AQ62" s="193"/>
      <c r="AR62" s="193"/>
      <c r="AS62" s="193"/>
    </row>
    <row r="63" spans="1:45" s="151" customFormat="1" ht="12" x14ac:dyDescent="0.2">
      <c r="A63" s="209"/>
      <c r="E63" s="149"/>
      <c r="F63" s="149"/>
      <c r="G63" s="149"/>
      <c r="Q63" s="149"/>
      <c r="R63" s="160"/>
      <c r="S63" s="160"/>
      <c r="T63" s="175"/>
      <c r="U63" s="175"/>
      <c r="V63" s="238"/>
      <c r="W63" s="160"/>
      <c r="X63" s="175"/>
      <c r="Y63" s="175"/>
      <c r="Z63" s="160"/>
      <c r="AA63" s="160"/>
      <c r="AB63" s="160"/>
      <c r="AC63" s="188"/>
      <c r="AD63" s="188"/>
      <c r="AE63" s="188"/>
      <c r="AF63" s="188"/>
      <c r="AQ63" s="193"/>
      <c r="AS63" s="193"/>
    </row>
    <row r="64" spans="1:45" s="149" customFormat="1" ht="18" customHeight="1" x14ac:dyDescent="0.2">
      <c r="A64" s="380"/>
      <c r="B64" s="361"/>
      <c r="C64" s="361"/>
      <c r="D64" s="361"/>
      <c r="E64" s="361"/>
      <c r="F64" s="361"/>
      <c r="G64" s="361"/>
      <c r="H64" s="361"/>
      <c r="I64" s="361"/>
      <c r="J64" s="361"/>
      <c r="K64" s="361"/>
      <c r="L64" s="361"/>
      <c r="M64" s="361"/>
      <c r="N64" s="361"/>
      <c r="O64" s="361"/>
      <c r="P64" s="361"/>
      <c r="Q64" s="361"/>
      <c r="R64" s="361"/>
      <c r="S64" s="361"/>
      <c r="T64" s="361"/>
      <c r="U64" s="361"/>
      <c r="V64" s="381"/>
      <c r="W64" s="160"/>
      <c r="X64" s="160"/>
      <c r="Y64" s="160"/>
      <c r="Z64" s="160"/>
    </row>
    <row r="65" spans="1:33" s="151" customFormat="1" ht="12" x14ac:dyDescent="0.2">
      <c r="A65" s="209"/>
      <c r="F65" s="149"/>
      <c r="G65" s="149"/>
      <c r="H65" s="149"/>
      <c r="K65" s="149"/>
      <c r="L65" s="160"/>
      <c r="M65" s="160"/>
      <c r="N65" s="160"/>
      <c r="O65" s="160"/>
      <c r="P65" s="160"/>
      <c r="Q65" s="160"/>
      <c r="R65" s="160"/>
      <c r="S65" s="160"/>
      <c r="T65" s="160"/>
      <c r="U65" s="160"/>
      <c r="V65" s="169"/>
      <c r="W65" s="188"/>
      <c r="X65" s="188"/>
      <c r="Y65" s="188"/>
      <c r="Z65" s="188"/>
    </row>
    <row r="66" spans="1:33" s="151" customFormat="1" ht="23.25" customHeight="1" x14ac:dyDescent="0.2">
      <c r="A66" s="359" t="s">
        <v>832</v>
      </c>
      <c r="B66" s="358"/>
      <c r="C66" s="358"/>
      <c r="D66" s="358"/>
      <c r="E66" s="358"/>
      <c r="F66" s="358"/>
      <c r="G66" s="358"/>
      <c r="H66" s="358"/>
      <c r="I66" s="358"/>
      <c r="J66" s="358"/>
      <c r="K66" s="358"/>
      <c r="L66" s="358"/>
      <c r="M66" s="358"/>
      <c r="N66" s="358"/>
      <c r="O66" s="160"/>
      <c r="P66" s="160"/>
      <c r="Q66" s="221"/>
      <c r="R66" s="221"/>
      <c r="S66" s="221"/>
      <c r="T66" s="221"/>
      <c r="U66" s="221"/>
      <c r="V66" s="239"/>
      <c r="W66" s="189"/>
      <c r="X66" s="189"/>
      <c r="Y66" s="189"/>
      <c r="Z66" s="189"/>
      <c r="AA66" s="192"/>
      <c r="AB66" s="192"/>
    </row>
    <row r="67" spans="1:33" s="151" customFormat="1" ht="22.5" customHeight="1" x14ac:dyDescent="0.2">
      <c r="A67" s="78" t="s">
        <v>803</v>
      </c>
      <c r="B67" s="78" t="s">
        <v>804</v>
      </c>
      <c r="C67" s="78" t="s">
        <v>805</v>
      </c>
      <c r="D67" s="78" t="s">
        <v>806</v>
      </c>
      <c r="E67" s="78" t="s">
        <v>807</v>
      </c>
      <c r="F67" s="78" t="s">
        <v>808</v>
      </c>
      <c r="G67" s="78" t="s">
        <v>809</v>
      </c>
      <c r="H67" s="78" t="s">
        <v>810</v>
      </c>
      <c r="I67" s="78" t="s">
        <v>811</v>
      </c>
      <c r="J67" s="78" t="s">
        <v>812</v>
      </c>
      <c r="K67" s="78" t="s">
        <v>813</v>
      </c>
      <c r="L67" s="78" t="s">
        <v>814</v>
      </c>
      <c r="M67" s="78" t="s">
        <v>815</v>
      </c>
      <c r="N67" s="78" t="s">
        <v>833</v>
      </c>
      <c r="O67" s="160"/>
      <c r="P67" s="221"/>
      <c r="Q67" s="221"/>
      <c r="R67" s="221"/>
      <c r="S67" s="221"/>
      <c r="T67" s="221"/>
      <c r="U67" s="221"/>
      <c r="V67" s="239"/>
      <c r="W67" s="189"/>
      <c r="X67" s="189"/>
      <c r="Y67" s="189"/>
      <c r="Z67" s="189"/>
      <c r="AA67" s="192"/>
      <c r="AB67" s="192"/>
      <c r="AC67" s="192"/>
      <c r="AD67" s="192"/>
      <c r="AE67" s="192"/>
      <c r="AF67" s="192"/>
    </row>
    <row r="68" spans="1:33" s="151" customFormat="1" ht="12" x14ac:dyDescent="0.2">
      <c r="A68" s="240" t="s">
        <v>834</v>
      </c>
      <c r="B68" s="241">
        <v>20589.225806451599</v>
      </c>
      <c r="C68" s="242">
        <v>21728.766666666699</v>
      </c>
      <c r="D68" s="243">
        <v>16098.4516129032</v>
      </c>
      <c r="E68" s="242">
        <v>13755.5483870968</v>
      </c>
      <c r="F68" s="243">
        <v>17342.727272727301</v>
      </c>
      <c r="G68" s="242">
        <v>0</v>
      </c>
      <c r="H68" s="242">
        <v>0</v>
      </c>
      <c r="I68" s="243">
        <v>0</v>
      </c>
      <c r="J68" s="242">
        <v>0</v>
      </c>
      <c r="K68" s="243">
        <v>0</v>
      </c>
      <c r="L68" s="243">
        <v>0</v>
      </c>
      <c r="M68" s="242">
        <v>0</v>
      </c>
      <c r="N68" s="243">
        <v>17958.007462686601</v>
      </c>
      <c r="O68" s="244"/>
      <c r="P68" s="245"/>
      <c r="Q68" s="245"/>
      <c r="R68" s="245"/>
      <c r="S68" s="245"/>
      <c r="T68" s="245"/>
      <c r="U68" s="245"/>
      <c r="V68" s="246"/>
      <c r="W68" s="247"/>
      <c r="X68" s="247"/>
      <c r="Y68" s="247"/>
      <c r="Z68" s="247"/>
      <c r="AA68" s="248"/>
      <c r="AB68" s="248"/>
    </row>
    <row r="69" spans="1:33" s="151" customFormat="1" ht="12" x14ac:dyDescent="0.2">
      <c r="A69" s="249" t="s">
        <v>816</v>
      </c>
      <c r="B69" s="207">
        <v>983.87096774193503</v>
      </c>
      <c r="C69" s="250">
        <v>1001.83333333333</v>
      </c>
      <c r="D69" s="250">
        <v>1041.77419354839</v>
      </c>
      <c r="E69" s="250">
        <v>1041.3548387096801</v>
      </c>
      <c r="F69" s="250">
        <v>1020</v>
      </c>
      <c r="G69" s="250">
        <v>0</v>
      </c>
      <c r="H69" s="250">
        <v>0</v>
      </c>
      <c r="I69" s="250">
        <v>0</v>
      </c>
      <c r="J69" s="250">
        <v>0</v>
      </c>
      <c r="K69" s="250">
        <v>0</v>
      </c>
      <c r="L69" s="250">
        <v>0</v>
      </c>
      <c r="M69" s="250">
        <v>0</v>
      </c>
      <c r="N69" s="250">
        <v>1017.55223880597</v>
      </c>
      <c r="O69" s="160"/>
      <c r="P69" s="245"/>
      <c r="Q69" s="245"/>
      <c r="R69" s="245"/>
      <c r="S69" s="245"/>
      <c r="T69" s="245"/>
      <c r="U69" s="175"/>
      <c r="V69" s="246"/>
      <c r="W69" s="247"/>
      <c r="X69" s="247"/>
      <c r="Y69" s="247"/>
      <c r="Z69" s="247"/>
      <c r="AA69" s="248"/>
      <c r="AB69" s="248"/>
      <c r="AC69" s="248"/>
      <c r="AD69" s="248"/>
      <c r="AE69" s="248"/>
      <c r="AF69" s="248"/>
      <c r="AG69" s="248"/>
    </row>
    <row r="70" spans="1:33" s="151" customFormat="1" ht="12" x14ac:dyDescent="0.2">
      <c r="A70" s="251" t="s">
        <v>817</v>
      </c>
      <c r="B70" s="207">
        <v>401.61290322580601</v>
      </c>
      <c r="C70" s="250">
        <v>433.86666666666702</v>
      </c>
      <c r="D70" s="250">
        <v>426.03225806451599</v>
      </c>
      <c r="E70" s="250">
        <v>371.29032258064501</v>
      </c>
      <c r="F70" s="250">
        <v>395.09090909090901</v>
      </c>
      <c r="G70" s="250">
        <v>0</v>
      </c>
      <c r="H70" s="250">
        <v>0</v>
      </c>
      <c r="I70" s="250">
        <v>0</v>
      </c>
      <c r="J70" s="250">
        <v>0</v>
      </c>
      <c r="K70" s="250">
        <v>0</v>
      </c>
      <c r="L70" s="250">
        <v>0</v>
      </c>
      <c r="M70" s="250">
        <v>0</v>
      </c>
      <c r="N70" s="250">
        <v>406.932835820896</v>
      </c>
      <c r="O70" s="160"/>
      <c r="P70" s="221"/>
      <c r="Q70" s="221"/>
      <c r="R70" s="221"/>
      <c r="S70" s="221"/>
      <c r="T70" s="221"/>
      <c r="U70" s="221"/>
      <c r="V70" s="239"/>
      <c r="W70" s="189"/>
      <c r="X70" s="189"/>
      <c r="Y70" s="189"/>
      <c r="Z70" s="189"/>
      <c r="AA70" s="248"/>
      <c r="AB70" s="248"/>
      <c r="AC70" s="248"/>
      <c r="AG70" s="248"/>
    </row>
    <row r="71" spans="1:33" s="253" customFormat="1" ht="12" x14ac:dyDescent="0.2">
      <c r="A71" s="251" t="s">
        <v>819</v>
      </c>
      <c r="B71" s="207">
        <v>19203.7419354839</v>
      </c>
      <c r="C71" s="250">
        <v>20293.066666666698</v>
      </c>
      <c r="D71" s="250">
        <v>14630.6451612903</v>
      </c>
      <c r="E71" s="250">
        <v>12342.9032258065</v>
      </c>
      <c r="F71" s="250">
        <v>15927.6363636364</v>
      </c>
      <c r="G71" s="250">
        <v>0</v>
      </c>
      <c r="H71" s="250">
        <v>0</v>
      </c>
      <c r="I71" s="250">
        <v>0</v>
      </c>
      <c r="J71" s="250">
        <v>0</v>
      </c>
      <c r="K71" s="250">
        <v>0</v>
      </c>
      <c r="L71" s="250">
        <v>0</v>
      </c>
      <c r="M71" s="250">
        <v>0</v>
      </c>
      <c r="N71" s="250">
        <v>16533.5223880597</v>
      </c>
      <c r="O71" s="245"/>
      <c r="P71" s="245"/>
      <c r="Q71" s="245"/>
      <c r="R71" s="245"/>
      <c r="S71" s="245"/>
      <c r="T71" s="245"/>
      <c r="U71" s="245"/>
      <c r="V71" s="246"/>
      <c r="W71" s="252"/>
      <c r="X71" s="252"/>
      <c r="Y71" s="252"/>
      <c r="Z71" s="252"/>
      <c r="AA71" s="252"/>
      <c r="AB71" s="252"/>
      <c r="AC71" s="252"/>
      <c r="AD71" s="252"/>
      <c r="AE71" s="252"/>
      <c r="AF71" s="252"/>
      <c r="AG71" s="252"/>
    </row>
    <row r="72" spans="1:33" s="151" customFormat="1" ht="12" x14ac:dyDescent="0.2">
      <c r="A72" s="240" t="s">
        <v>835</v>
      </c>
      <c r="B72" s="241">
        <v>8240.1290322580608</v>
      </c>
      <c r="C72" s="242">
        <v>8551.3666666666704</v>
      </c>
      <c r="D72" s="243">
        <v>8534.6129032258104</v>
      </c>
      <c r="E72" s="242">
        <v>8436.3225806451592</v>
      </c>
      <c r="F72" s="243">
        <v>8741.4545454545405</v>
      </c>
      <c r="G72" s="242">
        <v>0</v>
      </c>
      <c r="H72" s="242">
        <v>0</v>
      </c>
      <c r="I72" s="243">
        <v>0</v>
      </c>
      <c r="J72" s="242">
        <v>0</v>
      </c>
      <c r="K72" s="243">
        <v>0</v>
      </c>
      <c r="L72" s="243">
        <v>0</v>
      </c>
      <c r="M72" s="242">
        <v>0</v>
      </c>
      <c r="N72" s="243">
        <v>8464.4776119402995</v>
      </c>
      <c r="O72" s="160"/>
      <c r="P72" s="245"/>
      <c r="Q72" s="245"/>
      <c r="R72" s="245"/>
      <c r="S72" s="245"/>
      <c r="T72" s="245"/>
      <c r="U72" s="245"/>
      <c r="V72" s="246"/>
      <c r="W72" s="248"/>
      <c r="X72" s="248"/>
      <c r="Y72" s="248"/>
      <c r="Z72" s="248"/>
      <c r="AA72" s="248"/>
      <c r="AB72" s="248"/>
      <c r="AC72" s="248"/>
      <c r="AD72" s="248"/>
      <c r="AE72" s="248"/>
      <c r="AF72" s="248"/>
      <c r="AG72" s="248"/>
    </row>
    <row r="73" spans="1:33" s="151" customFormat="1" ht="12" x14ac:dyDescent="0.2">
      <c r="A73" s="249" t="s">
        <v>816</v>
      </c>
      <c r="B73" s="207">
        <v>5840.2580645161297</v>
      </c>
      <c r="C73" s="250">
        <v>6022.4</v>
      </c>
      <c r="D73" s="250">
        <v>6151.4193548387102</v>
      </c>
      <c r="E73" s="250">
        <v>6134.9677419354803</v>
      </c>
      <c r="F73" s="250">
        <v>6312</v>
      </c>
      <c r="G73" s="250">
        <v>0</v>
      </c>
      <c r="H73" s="250">
        <v>0</v>
      </c>
      <c r="I73" s="250">
        <v>0</v>
      </c>
      <c r="J73" s="250">
        <v>0</v>
      </c>
      <c r="K73" s="250">
        <v>0</v>
      </c>
      <c r="L73" s="250">
        <v>0</v>
      </c>
      <c r="M73" s="250">
        <v>0</v>
      </c>
      <c r="N73" s="250">
        <v>6059.9253731343297</v>
      </c>
      <c r="O73" s="160"/>
      <c r="P73" s="245"/>
      <c r="Q73" s="245"/>
      <c r="R73" s="245"/>
      <c r="S73" s="245"/>
      <c r="T73" s="245"/>
      <c r="U73" s="245"/>
      <c r="V73" s="246"/>
      <c r="W73" s="248"/>
      <c r="X73" s="248"/>
      <c r="Y73" s="248"/>
      <c r="Z73" s="248"/>
      <c r="AA73" s="248"/>
      <c r="AB73" s="248"/>
      <c r="AC73" s="193"/>
      <c r="AD73" s="248"/>
      <c r="AE73" s="248"/>
      <c r="AF73" s="248"/>
      <c r="AG73" s="248"/>
    </row>
    <row r="74" spans="1:33" s="151" customFormat="1" ht="12" x14ac:dyDescent="0.2">
      <c r="A74" s="251" t="s">
        <v>817</v>
      </c>
      <c r="B74" s="207">
        <v>1820.96774193548</v>
      </c>
      <c r="C74" s="250">
        <v>1982.5</v>
      </c>
      <c r="D74" s="250">
        <v>1911.7419354838701</v>
      </c>
      <c r="E74" s="250">
        <v>1895.7419354838701</v>
      </c>
      <c r="F74" s="250">
        <v>2012.72727272727</v>
      </c>
      <c r="G74" s="250">
        <v>0</v>
      </c>
      <c r="H74" s="250">
        <v>0</v>
      </c>
      <c r="I74" s="250">
        <v>0</v>
      </c>
      <c r="J74" s="250">
        <v>0</v>
      </c>
      <c r="K74" s="250">
        <v>0</v>
      </c>
      <c r="L74" s="250">
        <v>0</v>
      </c>
      <c r="M74" s="250">
        <v>0</v>
      </c>
      <c r="N74" s="250">
        <v>1911.17164179104</v>
      </c>
      <c r="O74" s="160"/>
      <c r="P74" s="245"/>
      <c r="Q74" s="245"/>
      <c r="R74" s="245"/>
      <c r="S74" s="245"/>
      <c r="T74" s="175"/>
      <c r="U74" s="245"/>
      <c r="V74" s="246"/>
      <c r="W74" s="248"/>
      <c r="X74" s="248"/>
      <c r="Y74" s="248"/>
      <c r="Z74" s="248"/>
      <c r="AA74" s="248"/>
      <c r="AB74" s="248"/>
      <c r="AC74" s="248"/>
      <c r="AD74" s="248"/>
      <c r="AE74" s="248"/>
      <c r="AF74" s="248"/>
      <c r="AG74" s="248"/>
    </row>
    <row r="75" spans="1:33" s="151" customFormat="1" ht="12" x14ac:dyDescent="0.2">
      <c r="A75" s="251" t="s">
        <v>819</v>
      </c>
      <c r="B75" s="250">
        <v>578.90322580645204</v>
      </c>
      <c r="C75" s="250">
        <v>546.46666666666704</v>
      </c>
      <c r="D75" s="250">
        <v>471.45161290322602</v>
      </c>
      <c r="E75" s="250">
        <v>405.61290322580601</v>
      </c>
      <c r="F75" s="250">
        <v>416.72727272727298</v>
      </c>
      <c r="G75" s="250">
        <v>0</v>
      </c>
      <c r="H75" s="250">
        <v>0</v>
      </c>
      <c r="I75" s="250">
        <v>0</v>
      </c>
      <c r="J75" s="250">
        <v>0</v>
      </c>
      <c r="K75" s="250">
        <v>0</v>
      </c>
      <c r="L75" s="250">
        <v>0</v>
      </c>
      <c r="M75" s="250">
        <v>0</v>
      </c>
      <c r="N75" s="250">
        <v>493.380597014925</v>
      </c>
      <c r="O75" s="160"/>
      <c r="P75" s="245"/>
      <c r="Q75" s="245"/>
      <c r="R75" s="245"/>
      <c r="S75" s="245"/>
      <c r="T75" s="245"/>
      <c r="U75" s="245"/>
      <c r="V75" s="246"/>
      <c r="W75" s="248"/>
      <c r="X75" s="248"/>
      <c r="Y75" s="248"/>
      <c r="Z75" s="193"/>
      <c r="AA75" s="248"/>
      <c r="AB75" s="248"/>
      <c r="AC75" s="248"/>
      <c r="AD75" s="248"/>
      <c r="AG75" s="248"/>
    </row>
    <row r="76" spans="1:33" s="151" customFormat="1" ht="12" x14ac:dyDescent="0.2">
      <c r="A76" s="240" t="s">
        <v>836</v>
      </c>
      <c r="B76" s="241">
        <v>28829.3548387097</v>
      </c>
      <c r="C76" s="242">
        <v>30280.133333333299</v>
      </c>
      <c r="D76" s="243">
        <v>24633.064516129001</v>
      </c>
      <c r="E76" s="242">
        <v>22191.870967741899</v>
      </c>
      <c r="F76" s="243">
        <v>26084.181818181802</v>
      </c>
      <c r="G76" s="242">
        <v>0</v>
      </c>
      <c r="H76" s="242">
        <v>0</v>
      </c>
      <c r="I76" s="243">
        <v>0</v>
      </c>
      <c r="J76" s="242">
        <v>0</v>
      </c>
      <c r="K76" s="243">
        <v>0</v>
      </c>
      <c r="L76" s="243">
        <v>0</v>
      </c>
      <c r="M76" s="242">
        <v>0</v>
      </c>
      <c r="N76" s="243">
        <v>26422.4850746269</v>
      </c>
      <c r="O76" s="160"/>
      <c r="P76" s="245"/>
      <c r="Q76" s="245"/>
      <c r="R76" s="245"/>
      <c r="S76" s="245"/>
      <c r="T76" s="245"/>
      <c r="U76" s="245"/>
      <c r="V76" s="246"/>
      <c r="W76" s="248"/>
      <c r="X76" s="248"/>
      <c r="Y76" s="248"/>
      <c r="Z76" s="248"/>
      <c r="AA76" s="248"/>
      <c r="AB76" s="248"/>
      <c r="AC76" s="248"/>
      <c r="AD76" s="248"/>
      <c r="AG76" s="248"/>
    </row>
    <row r="77" spans="1:33" s="151" customFormat="1" ht="12" x14ac:dyDescent="0.2">
      <c r="A77" s="249" t="s">
        <v>816</v>
      </c>
      <c r="B77" s="207">
        <v>6824.1290322580599</v>
      </c>
      <c r="C77" s="250">
        <v>7024.2333333333299</v>
      </c>
      <c r="D77" s="250">
        <v>7193.1935483871002</v>
      </c>
      <c r="E77" s="250">
        <v>7176.3225806451601</v>
      </c>
      <c r="F77" s="250">
        <v>7332</v>
      </c>
      <c r="G77" s="250">
        <v>0</v>
      </c>
      <c r="H77" s="250">
        <v>0</v>
      </c>
      <c r="I77" s="250">
        <v>0</v>
      </c>
      <c r="J77" s="250">
        <v>0</v>
      </c>
      <c r="K77" s="250">
        <v>0</v>
      </c>
      <c r="L77" s="250">
        <v>0</v>
      </c>
      <c r="M77" s="250">
        <v>0</v>
      </c>
      <c r="N77" s="250">
        <v>7077.4776119403004</v>
      </c>
      <c r="O77" s="160"/>
      <c r="P77" s="245"/>
      <c r="Q77" s="245"/>
      <c r="R77" s="248"/>
      <c r="S77" s="245"/>
      <c r="T77" s="245"/>
      <c r="U77" s="245"/>
      <c r="V77" s="246"/>
      <c r="W77" s="248"/>
      <c r="X77" s="248"/>
      <c r="Y77" s="248"/>
      <c r="Z77" s="248"/>
      <c r="AA77" s="248"/>
      <c r="AB77" s="248"/>
    </row>
    <row r="78" spans="1:33" s="151" customFormat="1" ht="12" x14ac:dyDescent="0.2">
      <c r="A78" s="251" t="s">
        <v>817</v>
      </c>
      <c r="B78" s="207">
        <v>2222.5806451612898</v>
      </c>
      <c r="C78" s="250">
        <v>2416.36666666667</v>
      </c>
      <c r="D78" s="250">
        <v>2337.77419354839</v>
      </c>
      <c r="E78" s="250">
        <v>2267.0322580645202</v>
      </c>
      <c r="F78" s="250">
        <v>2407.8181818181802</v>
      </c>
      <c r="G78" s="250">
        <v>0</v>
      </c>
      <c r="H78" s="250">
        <v>0</v>
      </c>
      <c r="I78" s="250">
        <v>0</v>
      </c>
      <c r="J78" s="250">
        <v>0</v>
      </c>
      <c r="K78" s="250">
        <v>0</v>
      </c>
      <c r="L78" s="250">
        <v>0</v>
      </c>
      <c r="M78" s="250">
        <v>0</v>
      </c>
      <c r="N78" s="250">
        <v>2318.1044776119402</v>
      </c>
      <c r="O78" s="160"/>
      <c r="P78" s="245"/>
      <c r="Q78" s="245"/>
      <c r="R78" s="175"/>
      <c r="S78" s="245"/>
      <c r="T78" s="245"/>
      <c r="U78" s="245"/>
      <c r="V78" s="246"/>
      <c r="W78" s="248"/>
      <c r="X78" s="248"/>
      <c r="Y78" s="248"/>
      <c r="Z78" s="248"/>
      <c r="AA78" s="248"/>
      <c r="AB78" s="248"/>
    </row>
    <row r="79" spans="1:33" s="151" customFormat="1" ht="12" x14ac:dyDescent="0.2">
      <c r="A79" s="251" t="s">
        <v>819</v>
      </c>
      <c r="B79" s="207">
        <v>19782.6451612903</v>
      </c>
      <c r="C79" s="250">
        <v>20839.5333333333</v>
      </c>
      <c r="D79" s="250">
        <v>15102.0967741935</v>
      </c>
      <c r="E79" s="250">
        <v>12748.516129032299</v>
      </c>
      <c r="F79" s="250">
        <v>16344.3636363636</v>
      </c>
      <c r="G79" s="250">
        <v>0</v>
      </c>
      <c r="H79" s="250">
        <v>0</v>
      </c>
      <c r="I79" s="250">
        <v>0</v>
      </c>
      <c r="J79" s="250">
        <v>0</v>
      </c>
      <c r="K79" s="250">
        <v>0</v>
      </c>
      <c r="L79" s="250">
        <v>0</v>
      </c>
      <c r="M79" s="250">
        <v>0</v>
      </c>
      <c r="N79" s="250">
        <v>17026.902985074601</v>
      </c>
      <c r="O79" s="160"/>
      <c r="P79" s="245"/>
      <c r="Q79" s="245"/>
      <c r="R79" s="175"/>
      <c r="S79" s="175"/>
      <c r="T79" s="245"/>
      <c r="U79" s="245"/>
      <c r="V79" s="246"/>
      <c r="W79" s="248"/>
      <c r="X79" s="248"/>
      <c r="Y79" s="248"/>
      <c r="Z79" s="248"/>
      <c r="AA79" s="248"/>
      <c r="AB79" s="248"/>
    </row>
    <row r="80" spans="1:33" s="151" customFormat="1" ht="12" x14ac:dyDescent="0.2">
      <c r="A80" s="209"/>
      <c r="F80" s="149"/>
      <c r="G80" s="149"/>
      <c r="H80" s="149"/>
      <c r="I80" s="149"/>
      <c r="J80" s="149"/>
      <c r="K80" s="149"/>
      <c r="L80" s="160"/>
      <c r="M80" s="160"/>
      <c r="N80" s="160"/>
      <c r="O80" s="160"/>
      <c r="P80" s="245"/>
      <c r="Q80" s="245"/>
      <c r="R80" s="245"/>
      <c r="S80" s="175"/>
      <c r="T80" s="245"/>
      <c r="U80" s="245"/>
      <c r="V80" s="246"/>
      <c r="W80" s="248"/>
      <c r="X80" s="248"/>
      <c r="Y80" s="248"/>
      <c r="Z80" s="248"/>
      <c r="AA80" s="248"/>
      <c r="AB80" s="248"/>
    </row>
    <row r="81" spans="1:34" s="151" customFormat="1" ht="12" customHeight="1" x14ac:dyDescent="0.2">
      <c r="A81" s="360"/>
      <c r="B81" s="361"/>
      <c r="C81" s="361"/>
      <c r="D81" s="361"/>
      <c r="E81" s="361"/>
      <c r="F81" s="361"/>
      <c r="G81" s="361"/>
      <c r="H81" s="361"/>
      <c r="I81" s="361"/>
      <c r="J81" s="361"/>
      <c r="K81" s="361"/>
      <c r="L81" s="361"/>
      <c r="M81" s="361"/>
      <c r="N81" s="361"/>
      <c r="O81" s="361"/>
      <c r="P81" s="361"/>
      <c r="Q81" s="361"/>
      <c r="R81" s="361"/>
      <c r="S81" s="361"/>
      <c r="T81" s="361"/>
      <c r="U81" s="361"/>
      <c r="V81" s="362"/>
    </row>
    <row r="82" spans="1:34" s="151" customFormat="1" ht="12" x14ac:dyDescent="0.2">
      <c r="A82" s="209"/>
      <c r="F82" s="149"/>
      <c r="G82" s="149"/>
      <c r="H82" s="149"/>
      <c r="I82" s="149"/>
      <c r="J82" s="149"/>
      <c r="K82" s="149"/>
      <c r="L82" s="160"/>
      <c r="M82" s="160"/>
      <c r="N82" s="160"/>
      <c r="O82" s="160"/>
      <c r="P82" s="160"/>
      <c r="Q82" s="160"/>
      <c r="R82" s="160"/>
      <c r="S82" s="160"/>
      <c r="T82" s="160"/>
      <c r="U82" s="160"/>
      <c r="V82" s="169"/>
      <c r="AA82" s="192"/>
      <c r="AB82" s="192"/>
      <c r="AC82" s="192"/>
      <c r="AD82" s="192"/>
      <c r="AE82" s="192"/>
      <c r="AF82" s="192"/>
      <c r="AG82" s="192"/>
    </row>
    <row r="83" spans="1:34" s="151" customFormat="1" ht="24.75" customHeight="1" x14ac:dyDescent="0.2">
      <c r="A83" s="359" t="s">
        <v>837</v>
      </c>
      <c r="B83" s="358"/>
      <c r="C83" s="358"/>
      <c r="D83" s="358"/>
      <c r="E83" s="358"/>
      <c r="F83" s="358"/>
      <c r="G83" s="358"/>
      <c r="H83" s="358"/>
      <c r="I83" s="358"/>
      <c r="J83" s="358"/>
      <c r="K83" s="358"/>
      <c r="L83" s="358"/>
      <c r="M83" s="358"/>
      <c r="N83" s="358"/>
      <c r="O83" s="160"/>
      <c r="P83" s="160"/>
      <c r="Q83" s="221"/>
      <c r="R83" s="221"/>
      <c r="S83" s="221"/>
      <c r="T83" s="221"/>
      <c r="U83" s="221"/>
      <c r="V83" s="239"/>
      <c r="W83" s="192"/>
      <c r="X83" s="192"/>
      <c r="Y83" s="192"/>
      <c r="Z83" s="192"/>
      <c r="AA83" s="192"/>
      <c r="AB83" s="192"/>
    </row>
    <row r="84" spans="1:34" s="151" customFormat="1" ht="12" x14ac:dyDescent="0.2">
      <c r="A84" s="78" t="s">
        <v>803</v>
      </c>
      <c r="B84" s="78" t="s">
        <v>804</v>
      </c>
      <c r="C84" s="78" t="s">
        <v>805</v>
      </c>
      <c r="D84" s="78" t="s">
        <v>806</v>
      </c>
      <c r="E84" s="78" t="s">
        <v>807</v>
      </c>
      <c r="F84" s="78" t="s">
        <v>808</v>
      </c>
      <c r="G84" s="78" t="s">
        <v>809</v>
      </c>
      <c r="H84" s="78" t="s">
        <v>810</v>
      </c>
      <c r="I84" s="78" t="s">
        <v>811</v>
      </c>
      <c r="J84" s="78" t="s">
        <v>812</v>
      </c>
      <c r="K84" s="78" t="s">
        <v>813</v>
      </c>
      <c r="L84" s="78" t="s">
        <v>814</v>
      </c>
      <c r="M84" s="78" t="s">
        <v>815</v>
      </c>
      <c r="N84" s="78" t="s">
        <v>833</v>
      </c>
      <c r="O84" s="160"/>
      <c r="P84" s="221"/>
      <c r="Q84" s="221"/>
      <c r="R84" s="221"/>
      <c r="S84" s="221"/>
      <c r="T84" s="221"/>
      <c r="U84" s="221"/>
      <c r="V84" s="239"/>
      <c r="W84" s="192"/>
      <c r="X84" s="192"/>
      <c r="Y84" s="192"/>
      <c r="Z84" s="192"/>
      <c r="AA84" s="192"/>
      <c r="AB84" s="192"/>
      <c r="AC84" s="248"/>
      <c r="AD84" s="248"/>
      <c r="AE84" s="248"/>
      <c r="AF84" s="248"/>
      <c r="AG84" s="248"/>
      <c r="AH84" s="248"/>
    </row>
    <row r="85" spans="1:34" s="151" customFormat="1" ht="12.75" customHeight="1" x14ac:dyDescent="0.2">
      <c r="A85" s="240" t="s">
        <v>834</v>
      </c>
      <c r="B85" s="254">
        <v>43.264810531933797</v>
      </c>
      <c r="C85" s="255">
        <v>40.704194102490703</v>
      </c>
      <c r="D85" s="256">
        <v>44.548298384324497</v>
      </c>
      <c r="E85" s="255">
        <v>43.319985537376802</v>
      </c>
      <c r="F85" s="256">
        <v>34.596860801321803</v>
      </c>
      <c r="G85" s="255">
        <v>0</v>
      </c>
      <c r="H85" s="255">
        <v>0</v>
      </c>
      <c r="I85" s="256">
        <v>0</v>
      </c>
      <c r="J85" s="255">
        <v>0</v>
      </c>
      <c r="K85" s="256">
        <v>0</v>
      </c>
      <c r="L85" s="256">
        <v>0</v>
      </c>
      <c r="M85" s="255">
        <v>0</v>
      </c>
      <c r="N85" s="256">
        <v>42.4352818711167</v>
      </c>
      <c r="O85" s="160"/>
      <c r="P85" s="160"/>
      <c r="Q85" s="221"/>
      <c r="R85" s="221"/>
      <c r="S85" s="221"/>
      <c r="T85" s="221"/>
      <c r="U85" s="221"/>
      <c r="V85" s="239"/>
      <c r="W85" s="192"/>
      <c r="X85" s="192"/>
      <c r="Y85" s="192"/>
      <c r="Z85" s="192"/>
      <c r="AA85" s="192"/>
      <c r="AB85" s="192"/>
      <c r="AC85" s="248"/>
      <c r="AD85" s="248"/>
      <c r="AE85" s="248"/>
      <c r="AF85" s="248"/>
      <c r="AG85" s="248"/>
      <c r="AH85" s="248"/>
    </row>
    <row r="86" spans="1:34" s="151" customFormat="1" ht="12" x14ac:dyDescent="0.2">
      <c r="A86" s="249" t="s">
        <v>816</v>
      </c>
      <c r="B86" s="257">
        <v>27.047970479704802</v>
      </c>
      <c r="C86" s="258">
        <v>36.676202860858197</v>
      </c>
      <c r="D86" s="258">
        <v>31.345252774352598</v>
      </c>
      <c r="E86" s="258">
        <v>37.055045871559599</v>
      </c>
      <c r="F86" s="258">
        <v>39.8576642335766</v>
      </c>
      <c r="G86" s="258">
        <v>0</v>
      </c>
      <c r="H86" s="258">
        <v>0</v>
      </c>
      <c r="I86" s="258">
        <v>0</v>
      </c>
      <c r="J86" s="258">
        <v>0</v>
      </c>
      <c r="K86" s="258">
        <v>0</v>
      </c>
      <c r="L86" s="258">
        <v>0</v>
      </c>
      <c r="M86" s="258">
        <v>0</v>
      </c>
      <c r="N86" s="258">
        <v>33.354411321891</v>
      </c>
      <c r="O86" s="160"/>
      <c r="P86" s="160"/>
      <c r="Q86" s="160"/>
      <c r="R86" s="221"/>
      <c r="S86" s="221"/>
      <c r="T86" s="221"/>
      <c r="U86" s="221"/>
      <c r="V86" s="239"/>
      <c r="W86" s="192"/>
      <c r="X86" s="192"/>
      <c r="Y86" s="192"/>
      <c r="Z86" s="192"/>
      <c r="AA86" s="248"/>
      <c r="AB86" s="248"/>
      <c r="AC86" s="193"/>
      <c r="AD86" s="248"/>
      <c r="AE86" s="248"/>
      <c r="AF86" s="248"/>
      <c r="AH86" s="248"/>
    </row>
    <row r="87" spans="1:34" s="151" customFormat="1" ht="12" x14ac:dyDescent="0.2">
      <c r="A87" s="251" t="s">
        <v>817</v>
      </c>
      <c r="B87" s="257">
        <v>44.146596858638702</v>
      </c>
      <c r="C87" s="258">
        <v>51.588235294117602</v>
      </c>
      <c r="D87" s="258">
        <v>46.380368098159501</v>
      </c>
      <c r="E87" s="258">
        <v>62.836283185840699</v>
      </c>
      <c r="F87" s="258">
        <v>56</v>
      </c>
      <c r="G87" s="258">
        <v>0</v>
      </c>
      <c r="H87" s="258">
        <v>0</v>
      </c>
      <c r="I87" s="258">
        <v>0</v>
      </c>
      <c r="J87" s="258">
        <v>0</v>
      </c>
      <c r="K87" s="258">
        <v>0</v>
      </c>
      <c r="L87" s="258">
        <v>0</v>
      </c>
      <c r="M87" s="258">
        <v>0</v>
      </c>
      <c r="N87" s="258">
        <v>51.366336633663401</v>
      </c>
      <c r="O87" s="160"/>
      <c r="P87" s="160"/>
      <c r="Q87" s="221"/>
      <c r="R87" s="221"/>
      <c r="S87" s="221"/>
      <c r="T87" s="221"/>
      <c r="U87" s="221"/>
      <c r="V87" s="239"/>
      <c r="W87" s="192"/>
      <c r="X87" s="192"/>
      <c r="AA87" s="248"/>
      <c r="AB87" s="248"/>
      <c r="AC87" s="248"/>
      <c r="AD87" s="248"/>
      <c r="AE87" s="248"/>
      <c r="AF87" s="248"/>
      <c r="AG87" s="248"/>
      <c r="AH87" s="248"/>
    </row>
    <row r="88" spans="1:34" s="151" customFormat="1" ht="12" x14ac:dyDescent="0.2">
      <c r="A88" s="251" t="s">
        <v>819</v>
      </c>
      <c r="B88" s="257">
        <v>44.536139871068599</v>
      </c>
      <c r="C88" s="258">
        <v>40.785802089735697</v>
      </c>
      <c r="D88" s="258">
        <v>45.074170394257798</v>
      </c>
      <c r="E88" s="258">
        <v>43.289207502700599</v>
      </c>
      <c r="F88" s="258">
        <v>33.894162210338699</v>
      </c>
      <c r="G88" s="258">
        <v>0</v>
      </c>
      <c r="H88" s="258">
        <v>0</v>
      </c>
      <c r="I88" s="258">
        <v>0</v>
      </c>
      <c r="J88" s="258">
        <v>0</v>
      </c>
      <c r="K88" s="258">
        <v>0</v>
      </c>
      <c r="L88" s="258">
        <v>0</v>
      </c>
      <c r="M88" s="258">
        <v>0</v>
      </c>
      <c r="N88" s="258">
        <v>42.805130268936701</v>
      </c>
      <c r="O88" s="160"/>
      <c r="P88" s="221"/>
      <c r="Q88" s="221"/>
      <c r="R88" s="221"/>
      <c r="S88" s="221"/>
      <c r="T88" s="221"/>
      <c r="U88" s="221"/>
      <c r="V88" s="239"/>
      <c r="W88" s="192"/>
      <c r="X88" s="192"/>
      <c r="Y88" s="192"/>
      <c r="Z88" s="192"/>
    </row>
    <row r="89" spans="1:34" s="151" customFormat="1" ht="12" x14ac:dyDescent="0.2">
      <c r="A89" s="240" t="s">
        <v>835</v>
      </c>
      <c r="B89" s="254">
        <v>33.8383302965049</v>
      </c>
      <c r="C89" s="255">
        <v>34.533564997630698</v>
      </c>
      <c r="D89" s="256">
        <v>38.943899247628401</v>
      </c>
      <c r="E89" s="255">
        <v>38.737534513561798</v>
      </c>
      <c r="F89" s="256">
        <v>38.1960171807888</v>
      </c>
      <c r="G89" s="255">
        <v>0</v>
      </c>
      <c r="H89" s="255">
        <v>0</v>
      </c>
      <c r="I89" s="256">
        <v>0</v>
      </c>
      <c r="J89" s="255">
        <v>0</v>
      </c>
      <c r="K89" s="256">
        <v>0</v>
      </c>
      <c r="L89" s="256">
        <v>0</v>
      </c>
      <c r="M89" s="255">
        <v>0</v>
      </c>
      <c r="N89" s="256">
        <v>36.667058823529402</v>
      </c>
      <c r="O89" s="160"/>
      <c r="P89" s="221"/>
      <c r="Q89" s="221"/>
      <c r="R89" s="245"/>
      <c r="S89" s="245"/>
      <c r="T89" s="245"/>
      <c r="U89" s="245"/>
      <c r="V89" s="169"/>
      <c r="Z89" s="192"/>
      <c r="AA89" s="192"/>
      <c r="AB89" s="192"/>
      <c r="AC89" s="192"/>
      <c r="AD89" s="192"/>
      <c r="AE89" s="192"/>
      <c r="AF89" s="192"/>
    </row>
    <row r="90" spans="1:34" s="151" customFormat="1" ht="12" x14ac:dyDescent="0.2">
      <c r="A90" s="249" t="s">
        <v>816</v>
      </c>
      <c r="B90" s="257">
        <v>41.075973669775102</v>
      </c>
      <c r="C90" s="258">
        <v>42.265730488792897</v>
      </c>
      <c r="D90" s="258">
        <v>45.794475138121499</v>
      </c>
      <c r="E90" s="258">
        <v>46.2857534998628</v>
      </c>
      <c r="F90" s="258">
        <v>43.508557457212703</v>
      </c>
      <c r="G90" s="258">
        <v>0</v>
      </c>
      <c r="H90" s="258">
        <v>0</v>
      </c>
      <c r="I90" s="258">
        <v>0</v>
      </c>
      <c r="J90" s="258">
        <v>0</v>
      </c>
      <c r="K90" s="258">
        <v>0</v>
      </c>
      <c r="L90" s="258">
        <v>0</v>
      </c>
      <c r="M90" s="258">
        <v>0</v>
      </c>
      <c r="N90" s="258">
        <v>43.811422944362398</v>
      </c>
      <c r="O90" s="160"/>
      <c r="P90" s="221"/>
      <c r="Q90" s="221"/>
      <c r="R90" s="221"/>
      <c r="S90" s="221"/>
      <c r="T90" s="221"/>
      <c r="U90" s="245"/>
      <c r="V90" s="239"/>
      <c r="W90" s="192"/>
      <c r="X90" s="192"/>
      <c r="Y90" s="192"/>
      <c r="Z90" s="192"/>
      <c r="AA90" s="192"/>
      <c r="AB90" s="192"/>
      <c r="AC90" s="192"/>
    </row>
    <row r="91" spans="1:34" s="151" customFormat="1" ht="12" customHeight="1" x14ac:dyDescent="0.2">
      <c r="A91" s="251" t="s">
        <v>817</v>
      </c>
      <c r="B91" s="257">
        <v>29.224736048265498</v>
      </c>
      <c r="C91" s="258">
        <v>30.2653594771242</v>
      </c>
      <c r="D91" s="258">
        <v>37.4900068917987</v>
      </c>
      <c r="E91" s="258">
        <v>39.467672413793103</v>
      </c>
      <c r="F91" s="258">
        <v>39.904397705544902</v>
      </c>
      <c r="G91" s="258">
        <v>0</v>
      </c>
      <c r="H91" s="258">
        <v>0</v>
      </c>
      <c r="I91" s="258">
        <v>0</v>
      </c>
      <c r="J91" s="258">
        <v>0</v>
      </c>
      <c r="K91" s="258">
        <v>0</v>
      </c>
      <c r="L91" s="258">
        <v>0</v>
      </c>
      <c r="M91" s="258">
        <v>0</v>
      </c>
      <c r="N91" s="258">
        <v>34.597396335583397</v>
      </c>
      <c r="O91" s="160"/>
      <c r="P91" s="221"/>
      <c r="Q91" s="221"/>
      <c r="R91" s="245"/>
      <c r="S91" s="245"/>
      <c r="T91" s="245"/>
      <c r="U91" s="245"/>
      <c r="V91" s="239"/>
      <c r="W91" s="192"/>
      <c r="X91" s="192"/>
      <c r="Y91" s="192"/>
      <c r="Z91" s="192"/>
      <c r="AA91" s="192"/>
      <c r="AB91" s="192"/>
    </row>
    <row r="92" spans="1:34" s="151" customFormat="1" ht="12" x14ac:dyDescent="0.2">
      <c r="A92" s="251" t="s">
        <v>819</v>
      </c>
      <c r="B92" s="257">
        <v>14.804694835680699</v>
      </c>
      <c r="C92" s="258">
        <v>14.404371584699399</v>
      </c>
      <c r="D92" s="258">
        <v>17.189837008628999</v>
      </c>
      <c r="E92" s="258">
        <v>13.323529411764699</v>
      </c>
      <c r="F92" s="258">
        <v>14.353233830845801</v>
      </c>
      <c r="G92" s="258">
        <v>0</v>
      </c>
      <c r="H92" s="258">
        <v>0</v>
      </c>
      <c r="I92" s="258">
        <v>0</v>
      </c>
      <c r="J92" s="258">
        <v>0</v>
      </c>
      <c r="K92" s="258">
        <v>0</v>
      </c>
      <c r="L92" s="258">
        <v>0</v>
      </c>
      <c r="M92" s="258">
        <v>0</v>
      </c>
      <c r="N92" s="258">
        <v>14.847991543340401</v>
      </c>
      <c r="O92" s="160"/>
      <c r="P92" s="221"/>
      <c r="Q92" s="221"/>
      <c r="R92" s="221"/>
      <c r="S92" s="221"/>
      <c r="T92" s="221"/>
      <c r="U92" s="221"/>
      <c r="V92" s="239"/>
      <c r="W92" s="192"/>
      <c r="X92" s="192"/>
      <c r="Y92" s="192"/>
      <c r="Z92" s="192"/>
      <c r="AA92" s="192"/>
      <c r="AB92" s="192"/>
    </row>
    <row r="93" spans="1:34" s="151" customFormat="1" ht="12" x14ac:dyDescent="0.2">
      <c r="A93" s="240" t="s">
        <v>836</v>
      </c>
      <c r="B93" s="254">
        <v>39.971352508825703</v>
      </c>
      <c r="C93" s="255">
        <v>38.780032507511201</v>
      </c>
      <c r="D93" s="256">
        <v>43.254145107074102</v>
      </c>
      <c r="E93" s="255">
        <v>41.681533101045297</v>
      </c>
      <c r="F93" s="256">
        <v>35.841955963798497</v>
      </c>
      <c r="G93" s="255">
        <v>0</v>
      </c>
      <c r="H93" s="255">
        <v>0</v>
      </c>
      <c r="I93" s="256">
        <v>0</v>
      </c>
      <c r="J93" s="255">
        <v>0</v>
      </c>
      <c r="K93" s="256">
        <v>0</v>
      </c>
      <c r="L93" s="256">
        <v>0</v>
      </c>
      <c r="M93" s="255">
        <v>0</v>
      </c>
      <c r="N93" s="256">
        <v>40.6660878193996</v>
      </c>
      <c r="O93" s="160"/>
      <c r="P93" s="160"/>
      <c r="Q93" s="160"/>
      <c r="R93" s="160"/>
      <c r="S93" s="160"/>
      <c r="T93" s="160"/>
      <c r="U93" s="160"/>
      <c r="V93" s="169"/>
    </row>
    <row r="94" spans="1:34" s="151" customFormat="1" ht="12" x14ac:dyDescent="0.2">
      <c r="A94" s="249" t="s">
        <v>816</v>
      </c>
      <c r="B94" s="257">
        <v>38.518277640726602</v>
      </c>
      <c r="C94" s="258">
        <v>41.304561717352399</v>
      </c>
      <c r="D94" s="258">
        <v>43.149853306251401</v>
      </c>
      <c r="E94" s="258">
        <v>44.880847102629701</v>
      </c>
      <c r="F94" s="258">
        <v>42.984816753926701</v>
      </c>
      <c r="G94" s="258">
        <v>0</v>
      </c>
      <c r="H94" s="258">
        <v>0</v>
      </c>
      <c r="I94" s="258">
        <v>0</v>
      </c>
      <c r="J94" s="258">
        <v>0</v>
      </c>
      <c r="K94" s="258">
        <v>0</v>
      </c>
      <c r="L94" s="258">
        <v>0</v>
      </c>
      <c r="M94" s="258">
        <v>0</v>
      </c>
      <c r="N94" s="258">
        <v>42.036792886708596</v>
      </c>
      <c r="O94" s="160"/>
      <c r="P94" s="160"/>
      <c r="Q94" s="160"/>
      <c r="R94" s="160"/>
      <c r="S94" s="160"/>
      <c r="T94" s="160"/>
      <c r="U94" s="160"/>
      <c r="V94" s="169"/>
    </row>
    <row r="95" spans="1:34" s="151" customFormat="1" ht="12" x14ac:dyDescent="0.2">
      <c r="A95" s="251" t="s">
        <v>817</v>
      </c>
      <c r="B95" s="257">
        <v>31.1034937376401</v>
      </c>
      <c r="C95" s="258">
        <v>32.587652882935402</v>
      </c>
      <c r="D95" s="258">
        <v>39.120990433314603</v>
      </c>
      <c r="E95" s="258">
        <v>42.7317676143387</v>
      </c>
      <c r="F95" s="258">
        <v>42.039800995024898</v>
      </c>
      <c r="G95" s="258">
        <v>0</v>
      </c>
      <c r="H95" s="258">
        <v>0</v>
      </c>
      <c r="I95" s="258">
        <v>0</v>
      </c>
      <c r="J95" s="258">
        <v>0</v>
      </c>
      <c r="K95" s="258">
        <v>0</v>
      </c>
      <c r="L95" s="258">
        <v>0</v>
      </c>
      <c r="M95" s="258">
        <v>0</v>
      </c>
      <c r="N95" s="258">
        <v>36.9392975663717</v>
      </c>
      <c r="O95" s="160"/>
      <c r="P95" s="160"/>
      <c r="Q95" s="160"/>
      <c r="R95" s="160"/>
      <c r="S95" s="160"/>
      <c r="T95" s="160"/>
      <c r="U95" s="160"/>
      <c r="V95" s="169"/>
    </row>
    <row r="96" spans="1:34" s="151" customFormat="1" ht="12" x14ac:dyDescent="0.2">
      <c r="A96" s="251" t="s">
        <v>819</v>
      </c>
      <c r="B96" s="257">
        <v>41.734760683004502</v>
      </c>
      <c r="C96" s="258">
        <v>38.7334561428369</v>
      </c>
      <c r="D96" s="258">
        <v>43.639301396220802</v>
      </c>
      <c r="E96" s="258">
        <v>40.315170278637801</v>
      </c>
      <c r="F96" s="258">
        <v>32.287730061349698</v>
      </c>
      <c r="G96" s="258">
        <v>0</v>
      </c>
      <c r="H96" s="258">
        <v>0</v>
      </c>
      <c r="I96" s="258">
        <v>0</v>
      </c>
      <c r="J96" s="258">
        <v>0</v>
      </c>
      <c r="K96" s="258">
        <v>0</v>
      </c>
      <c r="L96" s="258">
        <v>0</v>
      </c>
      <c r="M96" s="258">
        <v>0</v>
      </c>
      <c r="N96" s="258">
        <v>40.668169551235401</v>
      </c>
      <c r="O96" s="160"/>
      <c r="P96" s="160"/>
      <c r="Q96" s="160"/>
      <c r="R96" s="160"/>
      <c r="S96" s="160"/>
      <c r="T96" s="160"/>
      <c r="U96" s="160"/>
      <c r="V96" s="169"/>
    </row>
    <row r="97" spans="1:33" s="151" customFormat="1" ht="12" x14ac:dyDescent="0.2">
      <c r="A97" s="209"/>
      <c r="F97" s="149"/>
      <c r="G97" s="149"/>
      <c r="H97" s="149"/>
      <c r="I97" s="149"/>
      <c r="J97" s="149"/>
      <c r="K97" s="149"/>
      <c r="L97" s="160"/>
      <c r="M97" s="160"/>
      <c r="N97" s="160"/>
      <c r="O97" s="160"/>
      <c r="P97" s="160"/>
      <c r="Q97" s="160"/>
      <c r="R97" s="160"/>
      <c r="S97" s="160"/>
      <c r="T97" s="160"/>
      <c r="U97" s="160"/>
      <c r="V97" s="169"/>
    </row>
    <row r="98" spans="1:33" s="151" customFormat="1" ht="12" x14ac:dyDescent="0.2">
      <c r="A98" s="360"/>
      <c r="B98" s="361"/>
      <c r="C98" s="361"/>
      <c r="D98" s="361"/>
      <c r="E98" s="361"/>
      <c r="F98" s="361"/>
      <c r="G98" s="361"/>
      <c r="H98" s="361"/>
      <c r="I98" s="361"/>
      <c r="J98" s="361"/>
      <c r="K98" s="361"/>
      <c r="L98" s="361"/>
      <c r="M98" s="361"/>
      <c r="N98" s="361"/>
      <c r="O98" s="361"/>
      <c r="P98" s="361"/>
      <c r="Q98" s="361"/>
      <c r="R98" s="361"/>
      <c r="S98" s="361"/>
      <c r="T98" s="361"/>
      <c r="U98" s="361"/>
      <c r="V98" s="362"/>
    </row>
    <row r="99" spans="1:33" s="151" customFormat="1" ht="12" x14ac:dyDescent="0.2">
      <c r="A99" s="209"/>
      <c r="F99" s="149"/>
      <c r="G99" s="149"/>
      <c r="H99" s="149"/>
      <c r="I99" s="149"/>
      <c r="J99" s="149"/>
      <c r="K99" s="149"/>
      <c r="L99" s="160"/>
      <c r="M99" s="160"/>
      <c r="N99" s="160"/>
      <c r="O99" s="160"/>
      <c r="P99" s="160"/>
      <c r="Q99" s="160"/>
      <c r="R99" s="160"/>
      <c r="S99" s="221"/>
      <c r="T99" s="221"/>
      <c r="U99" s="221"/>
      <c r="V99" s="239"/>
    </row>
    <row r="100" spans="1:33" s="149" customFormat="1" ht="24.75" customHeight="1" x14ac:dyDescent="0.2">
      <c r="A100" s="363" t="s">
        <v>838</v>
      </c>
      <c r="B100" s="364"/>
      <c r="C100" s="364"/>
      <c r="D100" s="364"/>
      <c r="E100" s="364"/>
      <c r="F100" s="364"/>
      <c r="G100" s="364"/>
      <c r="H100" s="364"/>
      <c r="I100" s="364"/>
      <c r="J100" s="364"/>
      <c r="K100" s="364"/>
      <c r="L100" s="364"/>
      <c r="M100" s="364"/>
      <c r="N100" s="364"/>
      <c r="O100" s="160"/>
      <c r="P100" s="221"/>
      <c r="Q100" s="221"/>
      <c r="R100" s="221"/>
      <c r="S100" s="221"/>
      <c r="T100" s="221"/>
      <c r="U100" s="221"/>
      <c r="V100" s="239"/>
      <c r="W100" s="214"/>
      <c r="X100" s="214"/>
      <c r="Y100" s="214"/>
      <c r="Z100" s="214"/>
      <c r="AA100" s="214"/>
      <c r="AB100" s="214"/>
    </row>
    <row r="101" spans="1:33" s="151" customFormat="1" ht="12" x14ac:dyDescent="0.2">
      <c r="A101" s="166" t="s">
        <v>823</v>
      </c>
      <c r="B101" s="78" t="s">
        <v>804</v>
      </c>
      <c r="C101" s="78" t="s">
        <v>805</v>
      </c>
      <c r="D101" s="78" t="s">
        <v>806</v>
      </c>
      <c r="E101" s="78" t="s">
        <v>807</v>
      </c>
      <c r="F101" s="78" t="s">
        <v>808</v>
      </c>
      <c r="G101" s="78" t="s">
        <v>809</v>
      </c>
      <c r="H101" s="78" t="s">
        <v>810</v>
      </c>
      <c r="I101" s="78" t="s">
        <v>811</v>
      </c>
      <c r="J101" s="78" t="s">
        <v>812</v>
      </c>
      <c r="K101" s="78" t="s">
        <v>813</v>
      </c>
      <c r="L101" s="78" t="s">
        <v>814</v>
      </c>
      <c r="M101" s="78" t="s">
        <v>815</v>
      </c>
      <c r="N101" s="78" t="s">
        <v>833</v>
      </c>
      <c r="O101" s="160"/>
      <c r="P101" s="245"/>
      <c r="Q101" s="221"/>
      <c r="R101" s="221"/>
      <c r="S101" s="221"/>
      <c r="T101" s="221"/>
      <c r="U101" s="221"/>
      <c r="V101" s="239"/>
      <c r="W101" s="192"/>
      <c r="X101" s="192"/>
      <c r="Y101" s="192"/>
      <c r="Z101" s="192"/>
      <c r="AA101" s="192"/>
      <c r="AB101" s="192"/>
      <c r="AC101" s="192"/>
      <c r="AD101" s="192"/>
      <c r="AE101" s="192"/>
      <c r="AF101" s="192"/>
    </row>
    <row r="102" spans="1:33" s="151" customFormat="1" ht="12.75" customHeight="1" thickBot="1" x14ac:dyDescent="0.25">
      <c r="A102" s="171" t="s">
        <v>0</v>
      </c>
      <c r="B102" s="241">
        <v>28829.3548387097</v>
      </c>
      <c r="C102" s="242">
        <v>30280.133333333299</v>
      </c>
      <c r="D102" s="243">
        <v>24633.064516129001</v>
      </c>
      <c r="E102" s="242">
        <v>22191.870967741899</v>
      </c>
      <c r="F102" s="243">
        <v>26084.181818181802</v>
      </c>
      <c r="G102" s="242">
        <v>0</v>
      </c>
      <c r="H102" s="242">
        <v>0</v>
      </c>
      <c r="I102" s="243">
        <v>0</v>
      </c>
      <c r="J102" s="242">
        <v>0</v>
      </c>
      <c r="K102" s="243">
        <v>0</v>
      </c>
      <c r="L102" s="243">
        <v>0</v>
      </c>
      <c r="M102" s="242">
        <v>0</v>
      </c>
      <c r="N102" s="241">
        <v>26422.4850746269</v>
      </c>
      <c r="O102" s="160"/>
      <c r="P102" s="245"/>
      <c r="Q102" s="245"/>
      <c r="R102" s="245"/>
      <c r="S102" s="245"/>
      <c r="T102" s="175"/>
      <c r="U102" s="245"/>
      <c r="V102" s="246"/>
      <c r="W102" s="248"/>
      <c r="X102" s="248"/>
      <c r="Y102" s="248"/>
      <c r="Z102" s="248"/>
      <c r="AA102" s="248"/>
      <c r="AB102" s="248"/>
    </row>
    <row r="103" spans="1:33" s="151" customFormat="1" ht="12.75" thickTop="1" x14ac:dyDescent="0.2">
      <c r="A103" s="177" t="s">
        <v>788</v>
      </c>
      <c r="B103" s="207">
        <v>0</v>
      </c>
      <c r="C103" s="250">
        <v>0</v>
      </c>
      <c r="D103" s="250">
        <v>0</v>
      </c>
      <c r="E103" s="250">
        <v>0</v>
      </c>
      <c r="F103" s="250">
        <v>0</v>
      </c>
      <c r="G103" s="250">
        <v>0</v>
      </c>
      <c r="H103" s="250">
        <v>0</v>
      </c>
      <c r="I103" s="250">
        <v>0</v>
      </c>
      <c r="J103" s="250">
        <v>0</v>
      </c>
      <c r="K103" s="250">
        <v>0</v>
      </c>
      <c r="L103" s="250">
        <v>0</v>
      </c>
      <c r="M103" s="250">
        <v>0</v>
      </c>
      <c r="N103" s="250">
        <v>0</v>
      </c>
      <c r="O103" s="160"/>
      <c r="P103" s="245"/>
      <c r="Q103" s="245"/>
      <c r="R103" s="245"/>
      <c r="S103" s="245"/>
      <c r="T103" s="245"/>
      <c r="U103" s="245"/>
      <c r="V103" s="246"/>
      <c r="W103" s="248"/>
      <c r="X103" s="248"/>
      <c r="Y103" s="248"/>
      <c r="Z103" s="248"/>
      <c r="AA103" s="248"/>
      <c r="AB103" s="248"/>
      <c r="AC103" s="248"/>
      <c r="AD103" s="248"/>
      <c r="AE103" s="248"/>
      <c r="AF103" s="248"/>
      <c r="AG103" s="248"/>
    </row>
    <row r="104" spans="1:33" s="151" customFormat="1" ht="12" x14ac:dyDescent="0.2">
      <c r="A104" s="182" t="s">
        <v>789</v>
      </c>
      <c r="B104" s="207">
        <v>28829.3548387097</v>
      </c>
      <c r="C104" s="250">
        <v>30280.133333333299</v>
      </c>
      <c r="D104" s="250">
        <v>24633.064516129001</v>
      </c>
      <c r="E104" s="250">
        <v>22191.870967741899</v>
      </c>
      <c r="F104" s="250">
        <v>26084.181818181802</v>
      </c>
      <c r="G104" s="250">
        <v>0</v>
      </c>
      <c r="H104" s="250">
        <v>0</v>
      </c>
      <c r="I104" s="250">
        <v>0</v>
      </c>
      <c r="J104" s="250">
        <v>0</v>
      </c>
      <c r="K104" s="250">
        <v>0</v>
      </c>
      <c r="L104" s="250">
        <v>0</v>
      </c>
      <c r="M104" s="250">
        <v>0</v>
      </c>
      <c r="N104" s="207">
        <v>26422.4850746269</v>
      </c>
      <c r="O104" s="160"/>
      <c r="P104" s="245"/>
      <c r="Q104" s="245"/>
      <c r="R104" s="245"/>
      <c r="S104" s="245"/>
      <c r="T104" s="245"/>
      <c r="U104" s="245"/>
      <c r="V104" s="246"/>
      <c r="W104" s="248"/>
      <c r="X104" s="248"/>
      <c r="Y104" s="248"/>
      <c r="Z104" s="248"/>
      <c r="AA104" s="192"/>
      <c r="AB104" s="248"/>
      <c r="AF104" s="248"/>
      <c r="AG104" s="248"/>
    </row>
    <row r="105" spans="1:33" s="260" customFormat="1" ht="23.25" customHeight="1" x14ac:dyDescent="0.2">
      <c r="A105" s="209"/>
      <c r="B105" s="151"/>
      <c r="C105" s="151"/>
      <c r="D105" s="151"/>
      <c r="E105" s="151"/>
      <c r="F105" s="149"/>
      <c r="G105" s="149"/>
      <c r="H105" s="149"/>
      <c r="I105" s="149"/>
      <c r="J105" s="149"/>
      <c r="K105" s="149"/>
      <c r="L105" s="160"/>
      <c r="M105" s="160"/>
      <c r="N105" s="160"/>
      <c r="O105" s="160"/>
      <c r="P105" s="245"/>
      <c r="Q105" s="245"/>
      <c r="R105" s="245"/>
      <c r="S105" s="245"/>
      <c r="T105" s="245"/>
      <c r="U105" s="245"/>
      <c r="V105" s="246"/>
      <c r="W105" s="259"/>
      <c r="X105" s="259"/>
      <c r="Y105" s="259"/>
      <c r="Z105" s="259"/>
      <c r="AA105" s="259"/>
      <c r="AB105" s="259"/>
      <c r="AC105" s="259"/>
      <c r="AD105" s="259"/>
      <c r="AE105" s="259"/>
      <c r="AF105" s="259"/>
      <c r="AG105" s="259"/>
    </row>
    <row r="106" spans="1:33" s="151" customFormat="1" ht="12.75" customHeight="1" x14ac:dyDescent="0.2">
      <c r="A106" s="363" t="s">
        <v>839</v>
      </c>
      <c r="B106" s="364"/>
      <c r="C106" s="364"/>
      <c r="D106" s="364"/>
      <c r="E106" s="364"/>
      <c r="F106" s="364"/>
      <c r="G106" s="364"/>
      <c r="H106" s="364"/>
      <c r="I106" s="364"/>
      <c r="J106" s="364"/>
      <c r="K106" s="364"/>
      <c r="L106" s="364"/>
      <c r="M106" s="364"/>
      <c r="N106" s="364"/>
      <c r="O106" s="160"/>
      <c r="P106" s="160"/>
      <c r="Q106" s="245"/>
      <c r="R106" s="245"/>
      <c r="S106" s="221"/>
      <c r="T106" s="221"/>
      <c r="U106" s="221"/>
      <c r="V106" s="246"/>
      <c r="W106" s="248"/>
      <c r="X106" s="248"/>
      <c r="Y106" s="248"/>
      <c r="Z106" s="248"/>
      <c r="AA106" s="248"/>
    </row>
    <row r="107" spans="1:33" s="151" customFormat="1" ht="12.75" customHeight="1" x14ac:dyDescent="0.2">
      <c r="A107" s="166" t="s">
        <v>823</v>
      </c>
      <c r="B107" s="78" t="s">
        <v>804</v>
      </c>
      <c r="C107" s="78" t="s">
        <v>805</v>
      </c>
      <c r="D107" s="78" t="s">
        <v>806</v>
      </c>
      <c r="E107" s="78" t="s">
        <v>807</v>
      </c>
      <c r="F107" s="78" t="s">
        <v>808</v>
      </c>
      <c r="G107" s="78" t="s">
        <v>809</v>
      </c>
      <c r="H107" s="78" t="s">
        <v>810</v>
      </c>
      <c r="I107" s="78" t="s">
        <v>811</v>
      </c>
      <c r="J107" s="78" t="s">
        <v>812</v>
      </c>
      <c r="K107" s="78" t="s">
        <v>813</v>
      </c>
      <c r="L107" s="78" t="s">
        <v>814</v>
      </c>
      <c r="M107" s="78" t="s">
        <v>815</v>
      </c>
      <c r="N107" s="78" t="s">
        <v>833</v>
      </c>
      <c r="O107" s="160"/>
      <c r="P107" s="221"/>
      <c r="Q107" s="221"/>
      <c r="R107" s="221"/>
      <c r="S107" s="221"/>
      <c r="T107" s="221"/>
      <c r="U107" s="221"/>
      <c r="V107" s="239"/>
      <c r="W107" s="192"/>
      <c r="X107" s="192"/>
      <c r="Y107" s="192"/>
      <c r="Z107" s="192"/>
      <c r="AA107" s="192"/>
      <c r="AB107" s="192"/>
      <c r="AC107" s="192"/>
      <c r="AD107" s="192"/>
      <c r="AE107" s="192"/>
      <c r="AF107" s="192"/>
    </row>
    <row r="108" spans="1:33" s="149" customFormat="1" ht="14.25" customHeight="1" thickBot="1" x14ac:dyDescent="0.25">
      <c r="A108" s="171" t="s">
        <v>0</v>
      </c>
      <c r="B108" s="254">
        <v>39.971352508825703</v>
      </c>
      <c r="C108" s="255">
        <v>38.780032507511201</v>
      </c>
      <c r="D108" s="256">
        <v>43.254145107074102</v>
      </c>
      <c r="E108" s="255">
        <v>41.681533101045297</v>
      </c>
      <c r="F108" s="256">
        <v>35.841955963798497</v>
      </c>
      <c r="G108" s="255">
        <v>0</v>
      </c>
      <c r="H108" s="255">
        <v>0</v>
      </c>
      <c r="I108" s="256">
        <v>0</v>
      </c>
      <c r="J108" s="255">
        <v>0</v>
      </c>
      <c r="K108" s="256">
        <v>0</v>
      </c>
      <c r="L108" s="256">
        <v>0</v>
      </c>
      <c r="M108" s="255">
        <v>0</v>
      </c>
      <c r="N108" s="256">
        <v>40.6660878193996</v>
      </c>
      <c r="P108" s="214"/>
      <c r="Q108" s="214"/>
      <c r="R108" s="214"/>
      <c r="S108" s="214"/>
      <c r="T108" s="214"/>
      <c r="U108" s="214"/>
      <c r="V108" s="261"/>
      <c r="W108" s="214"/>
      <c r="X108" s="214"/>
      <c r="Y108" s="214"/>
      <c r="Z108" s="214"/>
      <c r="AA108" s="262"/>
      <c r="AB108" s="214"/>
    </row>
    <row r="109" spans="1:33" s="151" customFormat="1" ht="12.75" thickTop="1" x14ac:dyDescent="0.2">
      <c r="A109" s="177" t="s">
        <v>788</v>
      </c>
      <c r="B109" s="257">
        <v>0</v>
      </c>
      <c r="C109" s="258">
        <v>0</v>
      </c>
      <c r="D109" s="258">
        <v>0</v>
      </c>
      <c r="E109" s="258">
        <v>0</v>
      </c>
      <c r="F109" s="258">
        <v>0</v>
      </c>
      <c r="G109" s="258">
        <v>0</v>
      </c>
      <c r="H109" s="258">
        <v>0</v>
      </c>
      <c r="I109" s="258">
        <v>0</v>
      </c>
      <c r="J109" s="258">
        <v>0</v>
      </c>
      <c r="K109" s="258">
        <v>0</v>
      </c>
      <c r="L109" s="258">
        <v>0</v>
      </c>
      <c r="M109" s="258">
        <v>0</v>
      </c>
      <c r="N109" s="258">
        <v>0</v>
      </c>
      <c r="O109" s="160"/>
      <c r="P109" s="160"/>
      <c r="Q109" s="160"/>
      <c r="R109" s="160"/>
      <c r="S109" s="160"/>
      <c r="T109" s="160"/>
      <c r="U109" s="160"/>
      <c r="V109" s="263"/>
    </row>
    <row r="110" spans="1:33" s="151" customFormat="1" ht="12.75" customHeight="1" x14ac:dyDescent="0.2">
      <c r="A110" s="182" t="s">
        <v>789</v>
      </c>
      <c r="B110" s="257">
        <v>39.971352508825703</v>
      </c>
      <c r="C110" s="258">
        <v>38.780032507511201</v>
      </c>
      <c r="D110" s="258">
        <v>43.254145107074102</v>
      </c>
      <c r="E110" s="258">
        <v>41.681533101045297</v>
      </c>
      <c r="F110" s="258">
        <v>35.841955963798497</v>
      </c>
      <c r="G110" s="258">
        <v>0</v>
      </c>
      <c r="H110" s="258">
        <v>0</v>
      </c>
      <c r="I110" s="258">
        <v>0</v>
      </c>
      <c r="J110" s="258">
        <v>0</v>
      </c>
      <c r="K110" s="258">
        <v>0</v>
      </c>
      <c r="L110" s="258">
        <v>0</v>
      </c>
      <c r="M110" s="258">
        <v>0</v>
      </c>
      <c r="N110" s="258">
        <v>40.6660878193996</v>
      </c>
      <c r="O110" s="160"/>
      <c r="P110" s="160"/>
      <c r="Q110" s="160"/>
      <c r="R110" s="221"/>
      <c r="S110" s="221"/>
      <c r="T110" s="221"/>
      <c r="U110" s="221"/>
      <c r="V110" s="264"/>
      <c r="W110" s="192"/>
      <c r="X110" s="192"/>
      <c r="Y110" s="192"/>
      <c r="Z110" s="192"/>
      <c r="AA110" s="192"/>
      <c r="AB110" s="192"/>
      <c r="AC110" s="192"/>
    </row>
    <row r="111" spans="1:33" s="151" customFormat="1" ht="12.75" customHeight="1" x14ac:dyDescent="0.2">
      <c r="A111" s="184"/>
      <c r="B111" s="265"/>
      <c r="C111" s="265"/>
      <c r="D111" s="265"/>
      <c r="E111" s="265"/>
      <c r="F111" s="265"/>
      <c r="G111" s="265"/>
      <c r="H111" s="265"/>
      <c r="I111" s="265"/>
      <c r="J111" s="265"/>
      <c r="K111" s="265"/>
      <c r="L111" s="265"/>
      <c r="M111" s="265"/>
      <c r="N111" s="265"/>
      <c r="O111" s="160"/>
      <c r="P111" s="160"/>
      <c r="Q111" s="160"/>
      <c r="R111" s="160"/>
      <c r="S111" s="160"/>
      <c r="T111" s="160"/>
      <c r="U111" s="160"/>
      <c r="V111" s="263"/>
    </row>
    <row r="112" spans="1:33" s="151" customFormat="1" ht="12" x14ac:dyDescent="0.2">
      <c r="A112" s="363" t="s">
        <v>840</v>
      </c>
      <c r="B112" s="364"/>
      <c r="C112" s="364"/>
      <c r="D112" s="364"/>
      <c r="E112" s="364"/>
      <c r="F112" s="364"/>
      <c r="G112" s="364"/>
      <c r="H112" s="364"/>
      <c r="I112" s="364"/>
      <c r="J112" s="364"/>
      <c r="K112" s="364"/>
      <c r="L112" s="364"/>
      <c r="M112" s="364"/>
      <c r="N112" s="364"/>
      <c r="O112" s="160"/>
      <c r="P112" s="160"/>
      <c r="Q112" s="160"/>
      <c r="R112" s="221"/>
      <c r="S112" s="221"/>
      <c r="T112" s="221"/>
      <c r="U112" s="221"/>
      <c r="V112" s="264"/>
      <c r="W112" s="192"/>
      <c r="X112" s="192"/>
      <c r="Y112" s="192"/>
      <c r="Z112" s="192"/>
      <c r="AA112" s="192"/>
      <c r="AB112" s="192"/>
      <c r="AC112" s="192"/>
    </row>
    <row r="113" spans="1:29" s="151" customFormat="1" ht="12" x14ac:dyDescent="0.2">
      <c r="A113" s="166" t="s">
        <v>841</v>
      </c>
      <c r="B113" s="78" t="s">
        <v>804</v>
      </c>
      <c r="C113" s="78" t="s">
        <v>805</v>
      </c>
      <c r="D113" s="78" t="s">
        <v>806</v>
      </c>
      <c r="E113" s="78" t="s">
        <v>807</v>
      </c>
      <c r="F113" s="78" t="s">
        <v>808</v>
      </c>
      <c r="G113" s="78" t="s">
        <v>809</v>
      </c>
      <c r="H113" s="78" t="s">
        <v>810</v>
      </c>
      <c r="I113" s="78" t="s">
        <v>811</v>
      </c>
      <c r="J113" s="78" t="s">
        <v>812</v>
      </c>
      <c r="K113" s="78" t="s">
        <v>813</v>
      </c>
      <c r="L113" s="78" t="s">
        <v>814</v>
      </c>
      <c r="M113" s="78" t="s">
        <v>815</v>
      </c>
      <c r="N113" s="78" t="s">
        <v>833</v>
      </c>
      <c r="O113" s="160"/>
      <c r="P113" s="160"/>
      <c r="Q113" s="160"/>
      <c r="R113" s="221"/>
      <c r="S113" s="221"/>
      <c r="T113" s="221"/>
      <c r="U113" s="221"/>
      <c r="V113" s="264"/>
      <c r="W113" s="192"/>
      <c r="X113" s="192"/>
      <c r="Y113" s="192"/>
      <c r="Z113" s="192"/>
      <c r="AA113" s="192"/>
      <c r="AB113" s="192"/>
      <c r="AC113" s="192"/>
    </row>
    <row r="114" spans="1:29" ht="15.75" thickBot="1" x14ac:dyDescent="0.3">
      <c r="A114" s="171" t="s">
        <v>0</v>
      </c>
      <c r="B114" s="254">
        <v>39.971352508825703</v>
      </c>
      <c r="C114" s="255">
        <v>38.780032507511201</v>
      </c>
      <c r="D114" s="256">
        <v>43.254145107074102</v>
      </c>
      <c r="E114" s="255">
        <v>41.681533101045297</v>
      </c>
      <c r="F114" s="256">
        <v>35.841955963798497</v>
      </c>
      <c r="G114" s="255">
        <v>0</v>
      </c>
      <c r="H114" s="255">
        <v>0</v>
      </c>
      <c r="I114" s="256">
        <v>0</v>
      </c>
      <c r="J114" s="255">
        <v>0</v>
      </c>
      <c r="K114" s="256">
        <v>0</v>
      </c>
      <c r="L114" s="256">
        <v>0</v>
      </c>
      <c r="M114" s="255">
        <v>0</v>
      </c>
      <c r="N114" s="256">
        <v>40.6660878193996</v>
      </c>
      <c r="V114" s="263"/>
    </row>
    <row r="115" spans="1:29" ht="15.75" thickTop="1" x14ac:dyDescent="0.25">
      <c r="A115" s="177" t="s">
        <v>59</v>
      </c>
      <c r="B115" s="257">
        <v>43.264810531933797</v>
      </c>
      <c r="C115" s="258">
        <v>40.704194102490703</v>
      </c>
      <c r="D115" s="258">
        <v>44.548298384324497</v>
      </c>
      <c r="E115" s="258">
        <v>43.319985537376802</v>
      </c>
      <c r="F115" s="258">
        <v>34.596860801321803</v>
      </c>
      <c r="G115" s="258">
        <v>0</v>
      </c>
      <c r="H115" s="258">
        <v>0</v>
      </c>
      <c r="I115" s="258">
        <v>0</v>
      </c>
      <c r="J115" s="258">
        <v>0</v>
      </c>
      <c r="K115" s="258">
        <v>0</v>
      </c>
      <c r="L115" s="258">
        <v>0</v>
      </c>
      <c r="M115" s="258">
        <v>0</v>
      </c>
      <c r="N115" s="258">
        <v>42.4352818711167</v>
      </c>
      <c r="V115" s="263"/>
    </row>
    <row r="116" spans="1:29" x14ac:dyDescent="0.25">
      <c r="A116" s="182" t="s">
        <v>75</v>
      </c>
      <c r="B116" s="257">
        <v>33.8383302965049</v>
      </c>
      <c r="C116" s="258">
        <v>34.533564997630698</v>
      </c>
      <c r="D116" s="258">
        <v>38.943899247628401</v>
      </c>
      <c r="E116" s="258">
        <v>38.737534513561798</v>
      </c>
      <c r="F116" s="258">
        <v>38.1960171807888</v>
      </c>
      <c r="G116" s="258">
        <v>0</v>
      </c>
      <c r="H116" s="258">
        <v>0</v>
      </c>
      <c r="I116" s="258">
        <v>0</v>
      </c>
      <c r="J116" s="258">
        <v>0</v>
      </c>
      <c r="K116" s="258">
        <v>0</v>
      </c>
      <c r="L116" s="258">
        <v>0</v>
      </c>
      <c r="M116" s="258">
        <v>0</v>
      </c>
      <c r="N116" s="258">
        <v>36.667058823529402</v>
      </c>
      <c r="O116" s="266"/>
      <c r="V116" s="263"/>
    </row>
    <row r="117" spans="1:29" x14ac:dyDescent="0.25">
      <c r="A117" s="185"/>
      <c r="B117" s="265"/>
      <c r="C117" s="265"/>
      <c r="D117" s="265"/>
      <c r="E117" s="265"/>
      <c r="F117" s="265"/>
      <c r="G117" s="265"/>
      <c r="H117" s="265"/>
      <c r="I117" s="265"/>
      <c r="J117" s="265"/>
      <c r="K117" s="267"/>
      <c r="L117" s="265"/>
      <c r="M117" s="265"/>
      <c r="N117" s="268"/>
      <c r="O117" s="266"/>
      <c r="V117" s="263"/>
    </row>
    <row r="118" spans="1:29" x14ac:dyDescent="0.25">
      <c r="A118" s="269" t="s">
        <v>842</v>
      </c>
      <c r="B118" s="265"/>
      <c r="C118" s="265"/>
      <c r="D118" s="265"/>
      <c r="E118" s="265"/>
      <c r="F118" s="265"/>
      <c r="G118" s="265"/>
      <c r="H118" s="265"/>
      <c r="I118" s="265"/>
      <c r="J118" s="265"/>
      <c r="K118" s="267"/>
      <c r="L118" s="265"/>
      <c r="M118" s="265"/>
      <c r="N118" s="268"/>
      <c r="O118" s="266"/>
      <c r="V118" s="263"/>
    </row>
    <row r="119" spans="1:29" x14ac:dyDescent="0.25">
      <c r="A119" s="166" t="s">
        <v>843</v>
      </c>
      <c r="B119" s="270" t="s">
        <v>804</v>
      </c>
      <c r="C119" s="270" t="s">
        <v>805</v>
      </c>
      <c r="D119" s="270" t="s">
        <v>806</v>
      </c>
      <c r="E119" s="270" t="s">
        <v>807</v>
      </c>
      <c r="F119" s="270" t="s">
        <v>808</v>
      </c>
      <c r="G119" s="270" t="s">
        <v>809</v>
      </c>
      <c r="H119" s="270" t="s">
        <v>810</v>
      </c>
      <c r="I119" s="270" t="s">
        <v>811</v>
      </c>
      <c r="J119" s="270" t="s">
        <v>812</v>
      </c>
      <c r="K119" s="270" t="s">
        <v>813</v>
      </c>
      <c r="L119" s="270" t="s">
        <v>814</v>
      </c>
      <c r="M119" s="270" t="s">
        <v>815</v>
      </c>
      <c r="N119" s="270" t="s">
        <v>833</v>
      </c>
      <c r="O119" s="266"/>
      <c r="V119" s="263"/>
      <c r="W119" s="151"/>
    </row>
    <row r="120" spans="1:29" x14ac:dyDescent="0.25">
      <c r="A120" s="271" t="s">
        <v>793</v>
      </c>
      <c r="B120" s="207">
        <v>348</v>
      </c>
      <c r="C120" s="250">
        <v>306</v>
      </c>
      <c r="D120" s="250">
        <v>208</v>
      </c>
      <c r="E120" s="250">
        <v>376</v>
      </c>
      <c r="F120" s="250">
        <v>98</v>
      </c>
      <c r="G120" s="250">
        <v>0</v>
      </c>
      <c r="H120" s="250">
        <v>0</v>
      </c>
      <c r="I120" s="250">
        <v>0</v>
      </c>
      <c r="J120" s="250">
        <v>0</v>
      </c>
      <c r="K120" s="250">
        <v>0</v>
      </c>
      <c r="L120" s="250">
        <v>0</v>
      </c>
      <c r="M120" s="250">
        <v>0</v>
      </c>
      <c r="N120" s="250">
        <f>SUM(B120:M120)</f>
        <v>1336</v>
      </c>
      <c r="O120" s="266"/>
      <c r="V120" s="263"/>
      <c r="W120" s="151"/>
    </row>
    <row r="121" spans="1:29" x14ac:dyDescent="0.25">
      <c r="A121" s="271" t="s">
        <v>844</v>
      </c>
      <c r="B121" s="207">
        <v>475</v>
      </c>
      <c r="C121" s="250">
        <v>215</v>
      </c>
      <c r="D121" s="250">
        <v>233</v>
      </c>
      <c r="E121" s="250">
        <v>178</v>
      </c>
      <c r="F121" s="250">
        <v>317</v>
      </c>
      <c r="G121" s="250">
        <v>276</v>
      </c>
      <c r="H121" s="250">
        <v>85</v>
      </c>
      <c r="I121" s="250">
        <v>66</v>
      </c>
      <c r="J121" s="250">
        <v>123</v>
      </c>
      <c r="K121" s="250">
        <v>193</v>
      </c>
      <c r="L121" s="250">
        <v>155</v>
      </c>
      <c r="M121" s="250">
        <v>203</v>
      </c>
      <c r="N121" s="250">
        <f>SUM(B121:M121)</f>
        <v>2519</v>
      </c>
      <c r="O121" s="266"/>
      <c r="V121" s="263"/>
      <c r="W121" s="151"/>
    </row>
    <row r="122" spans="1:29" x14ac:dyDescent="0.25">
      <c r="A122" s="272" t="s">
        <v>845</v>
      </c>
      <c r="B122" s="207">
        <v>26</v>
      </c>
      <c r="C122" s="250">
        <v>26</v>
      </c>
      <c r="D122" s="250">
        <v>85</v>
      </c>
      <c r="E122" s="250">
        <v>91</v>
      </c>
      <c r="F122" s="250">
        <v>64</v>
      </c>
      <c r="G122" s="250">
        <v>44</v>
      </c>
      <c r="H122" s="250">
        <v>110</v>
      </c>
      <c r="I122" s="250">
        <v>116</v>
      </c>
      <c r="J122" s="250">
        <v>165</v>
      </c>
      <c r="K122" s="250">
        <v>1040</v>
      </c>
      <c r="L122" s="250">
        <v>896</v>
      </c>
      <c r="M122" s="250">
        <v>519</v>
      </c>
      <c r="N122" s="250">
        <f>SUM(B122:M122)</f>
        <v>3182</v>
      </c>
      <c r="O122" s="266"/>
      <c r="V122" s="263"/>
      <c r="W122" s="151"/>
    </row>
    <row r="123" spans="1:29" x14ac:dyDescent="0.25">
      <c r="A123" s="273"/>
      <c r="B123" s="185"/>
      <c r="C123" s="274"/>
      <c r="D123" s="274"/>
      <c r="E123" s="274"/>
      <c r="F123" s="274"/>
      <c r="G123" s="274"/>
      <c r="H123" s="274"/>
      <c r="I123" s="274"/>
      <c r="J123" s="274"/>
      <c r="K123" s="274"/>
      <c r="L123" s="267"/>
      <c r="M123" s="274"/>
      <c r="N123" s="274"/>
      <c r="O123" s="266"/>
      <c r="P123" s="266"/>
      <c r="V123" s="263"/>
      <c r="W123" s="151"/>
    </row>
    <row r="124" spans="1:29" x14ac:dyDescent="0.25">
      <c r="A124" s="269" t="s">
        <v>846</v>
      </c>
      <c r="B124" s="265"/>
      <c r="C124" s="265"/>
      <c r="D124" s="265"/>
      <c r="E124" s="265"/>
      <c r="F124" s="265"/>
      <c r="G124" s="265"/>
      <c r="H124" s="265"/>
      <c r="I124" s="265"/>
      <c r="J124" s="265"/>
      <c r="K124" s="267"/>
      <c r="L124" s="265"/>
      <c r="M124" s="265"/>
      <c r="N124" s="268"/>
      <c r="O124" s="266"/>
      <c r="V124" s="263"/>
    </row>
    <row r="125" spans="1:29" x14ac:dyDescent="0.25">
      <c r="A125" s="166" t="s">
        <v>843</v>
      </c>
      <c r="B125" s="166" t="s">
        <v>847</v>
      </c>
      <c r="C125" s="270" t="s">
        <v>804</v>
      </c>
      <c r="D125" s="270" t="s">
        <v>805</v>
      </c>
      <c r="E125" s="270" t="s">
        <v>806</v>
      </c>
      <c r="F125" s="270" t="s">
        <v>807</v>
      </c>
      <c r="G125" s="270" t="s">
        <v>808</v>
      </c>
      <c r="H125" s="270" t="s">
        <v>809</v>
      </c>
      <c r="I125" s="270" t="s">
        <v>810</v>
      </c>
      <c r="J125" s="270" t="s">
        <v>811</v>
      </c>
      <c r="K125" s="270" t="s">
        <v>812</v>
      </c>
      <c r="L125" s="270" t="s">
        <v>813</v>
      </c>
      <c r="M125" s="270" t="s">
        <v>814</v>
      </c>
      <c r="N125" s="270" t="s">
        <v>815</v>
      </c>
      <c r="O125" s="270" t="s">
        <v>833</v>
      </c>
      <c r="P125" s="266"/>
      <c r="V125" s="263"/>
    </row>
    <row r="126" spans="1:29" x14ac:dyDescent="0.25">
      <c r="A126" s="356" t="s">
        <v>793</v>
      </c>
      <c r="B126" s="79" t="s">
        <v>848</v>
      </c>
      <c r="C126" s="207">
        <v>273</v>
      </c>
      <c r="D126" s="250">
        <v>249</v>
      </c>
      <c r="E126" s="250">
        <v>167</v>
      </c>
      <c r="F126" s="250">
        <v>328</v>
      </c>
      <c r="G126" s="250">
        <v>45</v>
      </c>
      <c r="H126" s="250">
        <v>0</v>
      </c>
      <c r="I126" s="250">
        <v>0</v>
      </c>
      <c r="J126" s="250">
        <v>0</v>
      </c>
      <c r="K126" s="250">
        <v>0</v>
      </c>
      <c r="L126" s="250">
        <v>0</v>
      </c>
      <c r="M126" s="250">
        <v>0</v>
      </c>
      <c r="N126" s="250">
        <v>0</v>
      </c>
      <c r="O126" s="275">
        <f>SUM(C126:N126)</f>
        <v>1062</v>
      </c>
      <c r="P126" s="266"/>
      <c r="V126" s="263"/>
    </row>
    <row r="127" spans="1:29" x14ac:dyDescent="0.25">
      <c r="A127" s="357"/>
      <c r="B127" s="79" t="s">
        <v>849</v>
      </c>
      <c r="C127" s="207">
        <v>47</v>
      </c>
      <c r="D127" s="250">
        <v>17</v>
      </c>
      <c r="E127" s="250">
        <v>15</v>
      </c>
      <c r="F127" s="250">
        <v>40</v>
      </c>
      <c r="G127" s="250">
        <v>33</v>
      </c>
      <c r="H127" s="250">
        <v>0</v>
      </c>
      <c r="I127" s="250">
        <v>0</v>
      </c>
      <c r="J127" s="250">
        <v>0</v>
      </c>
      <c r="K127" s="250">
        <v>0</v>
      </c>
      <c r="L127" s="250">
        <v>0</v>
      </c>
      <c r="M127" s="250">
        <v>0</v>
      </c>
      <c r="N127" s="250">
        <v>0</v>
      </c>
      <c r="O127" s="275">
        <f t="shared" ref="O127" si="9">SUM(C127:N127)</f>
        <v>152</v>
      </c>
      <c r="P127" s="266"/>
      <c r="V127" s="263"/>
    </row>
    <row r="128" spans="1:29" x14ac:dyDescent="0.25">
      <c r="A128" s="356" t="s">
        <v>844</v>
      </c>
      <c r="B128" s="79" t="s">
        <v>848</v>
      </c>
      <c r="C128" s="207">
        <v>390</v>
      </c>
      <c r="D128" s="250">
        <v>207</v>
      </c>
      <c r="E128" s="250">
        <v>211</v>
      </c>
      <c r="F128" s="250">
        <v>129</v>
      </c>
      <c r="G128" s="250">
        <v>266</v>
      </c>
      <c r="H128" s="250">
        <v>236</v>
      </c>
      <c r="I128" s="250">
        <v>56</v>
      </c>
      <c r="J128" s="250">
        <v>46</v>
      </c>
      <c r="K128" s="250">
        <v>101</v>
      </c>
      <c r="L128" s="250">
        <v>185</v>
      </c>
      <c r="M128" s="250">
        <v>131</v>
      </c>
      <c r="N128" s="250">
        <v>140</v>
      </c>
      <c r="O128" s="275">
        <f>SUM(C128:N128)</f>
        <v>2098</v>
      </c>
      <c r="P128" s="266"/>
      <c r="V128" s="263"/>
    </row>
    <row r="129" spans="1:22" x14ac:dyDescent="0.25">
      <c r="A129" s="357"/>
      <c r="B129" s="79" t="s">
        <v>849</v>
      </c>
      <c r="C129" s="207">
        <v>4</v>
      </c>
      <c r="D129" s="250">
        <v>10</v>
      </c>
      <c r="E129" s="250">
        <v>2</v>
      </c>
      <c r="F129" s="250">
        <v>11</v>
      </c>
      <c r="G129" s="250">
        <v>22</v>
      </c>
      <c r="H129" s="250">
        <v>11</v>
      </c>
      <c r="I129" s="250">
        <v>20</v>
      </c>
      <c r="J129" s="250">
        <v>14</v>
      </c>
      <c r="K129" s="250">
        <v>8</v>
      </c>
      <c r="L129" s="250">
        <v>8</v>
      </c>
      <c r="M129" s="250">
        <v>20</v>
      </c>
      <c r="N129" s="250">
        <v>50</v>
      </c>
      <c r="O129" s="275">
        <f t="shared" ref="O129:O131" si="10">SUM(C129:N129)</f>
        <v>180</v>
      </c>
      <c r="P129" s="266"/>
      <c r="V129" s="263"/>
    </row>
    <row r="130" spans="1:22" x14ac:dyDescent="0.25">
      <c r="A130" s="356" t="s">
        <v>845</v>
      </c>
      <c r="B130" s="79" t="s">
        <v>848</v>
      </c>
      <c r="C130" s="207">
        <v>21</v>
      </c>
      <c r="D130" s="250">
        <v>13</v>
      </c>
      <c r="E130" s="250">
        <v>71</v>
      </c>
      <c r="F130" s="250">
        <v>69</v>
      </c>
      <c r="G130" s="250">
        <v>53</v>
      </c>
      <c r="H130" s="250">
        <v>15</v>
      </c>
      <c r="I130" s="250">
        <v>23</v>
      </c>
      <c r="J130" s="250">
        <v>49</v>
      </c>
      <c r="K130" s="250">
        <v>48</v>
      </c>
      <c r="L130" s="250">
        <v>973</v>
      </c>
      <c r="M130" s="250">
        <v>902</v>
      </c>
      <c r="N130" s="250">
        <v>476</v>
      </c>
      <c r="O130" s="275">
        <f t="shared" si="10"/>
        <v>2713</v>
      </c>
      <c r="P130" s="266"/>
      <c r="V130" s="263"/>
    </row>
    <row r="131" spans="1:22" x14ac:dyDescent="0.25">
      <c r="A131" s="357"/>
      <c r="B131" s="79" t="s">
        <v>849</v>
      </c>
      <c r="C131" s="207">
        <v>1</v>
      </c>
      <c r="D131" s="250">
        <v>3</v>
      </c>
      <c r="E131" s="250">
        <v>15</v>
      </c>
      <c r="F131" s="250">
        <v>9</v>
      </c>
      <c r="G131" s="250">
        <v>5</v>
      </c>
      <c r="H131" s="250">
        <v>17</v>
      </c>
      <c r="I131" s="250">
        <v>39</v>
      </c>
      <c r="J131" s="250">
        <v>42</v>
      </c>
      <c r="K131" s="250">
        <v>38</v>
      </c>
      <c r="L131" s="250">
        <v>44</v>
      </c>
      <c r="M131" s="250">
        <v>19</v>
      </c>
      <c r="N131" s="250">
        <v>13</v>
      </c>
      <c r="O131" s="275">
        <f t="shared" si="10"/>
        <v>245</v>
      </c>
      <c r="P131" s="266"/>
      <c r="V131" s="263"/>
    </row>
    <row r="132" spans="1:22" x14ac:dyDescent="0.25">
      <c r="B132" s="266"/>
      <c r="C132" s="266"/>
      <c r="D132" s="266"/>
      <c r="E132" s="266"/>
      <c r="F132" s="266"/>
      <c r="G132" s="266"/>
      <c r="H132" s="266"/>
      <c r="I132" s="266"/>
      <c r="J132" s="266"/>
      <c r="K132" s="266"/>
      <c r="L132" s="266"/>
      <c r="M132" s="266"/>
      <c r="V132" s="263"/>
    </row>
    <row r="133" spans="1:22" ht="15.75" thickBot="1" x14ac:dyDescent="0.3">
      <c r="A133" s="276"/>
      <c r="B133" s="276"/>
      <c r="C133" s="276"/>
      <c r="D133" s="276"/>
      <c r="E133" s="276"/>
      <c r="F133" s="276"/>
      <c r="G133" s="276"/>
      <c r="H133" s="276"/>
      <c r="I133" s="276"/>
      <c r="J133" s="276"/>
      <c r="K133" s="276"/>
      <c r="L133" s="276"/>
      <c r="M133" s="276"/>
      <c r="N133" s="276"/>
      <c r="O133" s="276"/>
      <c r="P133" s="276"/>
      <c r="Q133" s="276"/>
      <c r="R133" s="276"/>
      <c r="S133" s="276"/>
      <c r="T133" s="276"/>
      <c r="U133" s="276"/>
      <c r="V133" s="277"/>
    </row>
    <row r="134" spans="1:22" x14ac:dyDescent="0.25">
      <c r="B134" s="278"/>
      <c r="C134" s="278"/>
      <c r="D134" s="278"/>
      <c r="E134" s="278"/>
      <c r="F134" s="278"/>
      <c r="G134" s="278"/>
      <c r="H134" s="278"/>
      <c r="I134" s="278"/>
      <c r="J134" s="278"/>
      <c r="K134" s="278"/>
      <c r="L134" s="278"/>
      <c r="M134" s="278"/>
      <c r="P134" s="278"/>
    </row>
    <row r="135" spans="1:22" x14ac:dyDescent="0.25">
      <c r="A135" s="358"/>
      <c r="B135" s="358"/>
      <c r="C135" s="358"/>
      <c r="D135" s="358"/>
      <c r="E135" s="358"/>
      <c r="F135" s="358"/>
      <c r="G135" s="358"/>
      <c r="H135" s="358"/>
      <c r="I135" s="358"/>
      <c r="J135" s="358"/>
      <c r="K135" s="358"/>
      <c r="L135" s="358"/>
      <c r="M135" s="358"/>
      <c r="N135" s="358"/>
    </row>
    <row r="136" spans="1:22" x14ac:dyDescent="0.25">
      <c r="A136" s="279"/>
      <c r="B136" s="279"/>
      <c r="C136" s="280"/>
      <c r="D136" s="278"/>
      <c r="E136" s="278"/>
      <c r="F136" s="278"/>
      <c r="G136" s="278"/>
      <c r="H136" s="278"/>
      <c r="I136" s="278"/>
      <c r="J136" s="278"/>
      <c r="K136" s="278"/>
      <c r="L136" s="278"/>
      <c r="M136" s="266"/>
      <c r="P136" s="278"/>
    </row>
    <row r="137" spans="1:22" x14ac:dyDescent="0.25">
      <c r="A137" s="281"/>
      <c r="B137" s="281"/>
      <c r="C137" s="281"/>
      <c r="D137" s="278"/>
      <c r="E137" s="278"/>
      <c r="F137" s="278"/>
      <c r="G137" s="278"/>
      <c r="H137" s="266"/>
      <c r="I137" s="266"/>
    </row>
    <row r="138" spans="1:22" x14ac:dyDescent="0.25">
      <c r="A138" s="281"/>
      <c r="B138" s="281"/>
      <c r="C138" s="281"/>
      <c r="D138" s="266"/>
      <c r="E138" s="278"/>
      <c r="F138" s="266"/>
    </row>
    <row r="139" spans="1:22" x14ac:dyDescent="0.25">
      <c r="A139" s="281"/>
      <c r="B139" s="281"/>
      <c r="C139" s="281"/>
    </row>
    <row r="140" spans="1:22" x14ac:dyDescent="0.25">
      <c r="A140" s="281"/>
      <c r="B140" s="281"/>
      <c r="C140" s="281"/>
    </row>
  </sheetData>
  <mergeCells count="46">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G11:H11"/>
    <mergeCell ref="M11:N11"/>
    <mergeCell ref="M12:N12"/>
    <mergeCell ref="A3:D3"/>
    <mergeCell ref="A18:F18"/>
    <mergeCell ref="I18:V18"/>
    <mergeCell ref="A25:V25"/>
    <mergeCell ref="A27:E27"/>
    <mergeCell ref="H27:L27"/>
    <mergeCell ref="N27:R27"/>
    <mergeCell ref="A81:V81"/>
    <mergeCell ref="H28:I28"/>
    <mergeCell ref="N28:O28"/>
    <mergeCell ref="H29:I29"/>
    <mergeCell ref="N29:O29"/>
    <mergeCell ref="H30:I30"/>
    <mergeCell ref="N30:O30"/>
    <mergeCell ref="H31:I31"/>
    <mergeCell ref="A33:V33"/>
    <mergeCell ref="A36:E36"/>
    <mergeCell ref="A64:V64"/>
    <mergeCell ref="A66:N66"/>
    <mergeCell ref="A128:A129"/>
    <mergeCell ref="A130:A131"/>
    <mergeCell ref="A135:N135"/>
    <mergeCell ref="A83:N83"/>
    <mergeCell ref="A98:V98"/>
    <mergeCell ref="A100:N100"/>
    <mergeCell ref="A106:N106"/>
    <mergeCell ref="A112:N112"/>
    <mergeCell ref="A126:A127"/>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10F3F-80CA-41DC-81AB-A05FE4D4BD6C}">
  <dimension ref="A1:BM54"/>
  <sheetViews>
    <sheetView showGridLines="0" zoomScale="80" zoomScaleNormal="80" workbookViewId="0">
      <pane xSplit="1" topLeftCell="BB1" activePane="topRight" state="frozen"/>
      <selection pane="topRight"/>
    </sheetView>
  </sheetViews>
  <sheetFormatPr defaultColWidth="9.140625" defaultRowHeight="15.75" x14ac:dyDescent="0.25"/>
  <cols>
    <col min="1" max="1" width="71.140625" style="114" customWidth="1"/>
    <col min="2" max="2" width="7.42578125" style="114" bestFit="1" customWidth="1"/>
    <col min="3" max="4" width="7.85546875" style="114" bestFit="1" customWidth="1"/>
    <col min="5" max="5" width="7.42578125" style="114" bestFit="1" customWidth="1"/>
    <col min="6" max="6" width="8.140625" style="114" bestFit="1" customWidth="1"/>
    <col min="7" max="9" width="7.85546875" style="114" bestFit="1" customWidth="1"/>
    <col min="10" max="12" width="7.42578125" style="114" bestFit="1" customWidth="1"/>
    <col min="13" max="15" width="7.85546875" style="114" bestFit="1" customWidth="1"/>
    <col min="16" max="16" width="8.42578125" style="114" customWidth="1"/>
    <col min="17" max="17" width="8.5703125" style="114" customWidth="1"/>
    <col min="18" max="18" width="7.42578125" style="114" customWidth="1"/>
    <col min="19" max="19" width="8.140625" style="114" customWidth="1"/>
    <col min="20" max="22" width="7.85546875" style="114" bestFit="1" customWidth="1"/>
    <col min="23" max="25" width="8.140625" style="114" bestFit="1" customWidth="1"/>
    <col min="26" max="26" width="7.85546875" style="114" bestFit="1" customWidth="1"/>
    <col min="27" max="28" width="8.140625" style="114" bestFit="1" customWidth="1"/>
    <col min="29" max="55" width="9.140625" style="114"/>
    <col min="56" max="56" width="9.85546875" style="114" customWidth="1"/>
    <col min="57" max="16384" width="9.140625" style="114"/>
  </cols>
  <sheetData>
    <row r="1" spans="1:65" x14ac:dyDescent="0.25">
      <c r="A1" s="282" t="s">
        <v>850</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row>
    <row r="2" spans="1:65" x14ac:dyDescent="0.25">
      <c r="A2" s="282"/>
    </row>
    <row r="3" spans="1:65" x14ac:dyDescent="0.25">
      <c r="A3" s="282"/>
    </row>
    <row r="4" spans="1:65" x14ac:dyDescent="0.25">
      <c r="A4" s="406" t="s">
        <v>851</v>
      </c>
      <c r="B4" s="283">
        <v>2020</v>
      </c>
      <c r="C4" s="284"/>
      <c r="D4" s="284"/>
      <c r="E4" s="284"/>
      <c r="F4" s="284"/>
      <c r="G4" s="284"/>
      <c r="H4" s="284"/>
      <c r="I4" s="284"/>
      <c r="J4" s="284"/>
      <c r="K4" s="284"/>
      <c r="L4" s="284"/>
      <c r="M4" s="285"/>
      <c r="N4" s="286">
        <v>2021</v>
      </c>
      <c r="O4" s="287"/>
      <c r="P4" s="287"/>
      <c r="Q4" s="287"/>
      <c r="R4" s="287"/>
      <c r="S4" s="287"/>
      <c r="T4" s="287"/>
      <c r="U4" s="287"/>
      <c r="V4" s="287"/>
      <c r="W4" s="287"/>
      <c r="X4" s="287"/>
      <c r="Y4" s="287"/>
      <c r="Z4" s="287"/>
      <c r="AA4" s="287"/>
      <c r="AB4" s="287"/>
      <c r="AC4" s="287"/>
      <c r="AD4" s="287"/>
      <c r="AE4" s="287"/>
      <c r="AF4" s="287"/>
      <c r="AG4" s="287"/>
      <c r="AH4" s="287"/>
      <c r="AI4" s="287"/>
      <c r="AJ4" s="287"/>
      <c r="AK4" s="288"/>
      <c r="AL4" s="289">
        <v>2022</v>
      </c>
      <c r="AM4" s="290"/>
      <c r="AN4" s="290"/>
      <c r="AO4" s="290"/>
      <c r="AP4" s="290"/>
      <c r="AQ4" s="290"/>
      <c r="AR4" s="290"/>
      <c r="AS4" s="290"/>
      <c r="AT4" s="290"/>
      <c r="AU4" s="290"/>
      <c r="AV4" s="290"/>
      <c r="AW4" s="290"/>
      <c r="AX4" s="290"/>
      <c r="AY4" s="290"/>
      <c r="AZ4" s="290"/>
      <c r="BA4" s="290"/>
      <c r="BB4" s="290"/>
      <c r="BC4" s="290"/>
      <c r="BD4" s="290"/>
      <c r="BE4" s="290"/>
      <c r="BF4" s="290"/>
      <c r="BG4" s="290"/>
      <c r="BH4" s="290"/>
      <c r="BI4" s="290"/>
      <c r="BJ4" s="291">
        <v>2023</v>
      </c>
      <c r="BK4" s="292"/>
      <c r="BL4" s="292"/>
      <c r="BM4" s="293"/>
    </row>
    <row r="5" spans="1:65" x14ac:dyDescent="0.25">
      <c r="A5" s="406"/>
      <c r="B5" s="404" t="s">
        <v>852</v>
      </c>
      <c r="C5" s="405"/>
      <c r="D5" s="404" t="s">
        <v>853</v>
      </c>
      <c r="E5" s="405"/>
      <c r="F5" s="404" t="s">
        <v>854</v>
      </c>
      <c r="G5" s="405"/>
      <c r="H5" s="404" t="s">
        <v>855</v>
      </c>
      <c r="I5" s="405"/>
      <c r="J5" s="404" t="s">
        <v>856</v>
      </c>
      <c r="K5" s="405"/>
      <c r="L5" s="404" t="s">
        <v>857</v>
      </c>
      <c r="M5" s="405"/>
      <c r="N5" s="401" t="s">
        <v>858</v>
      </c>
      <c r="O5" s="402"/>
      <c r="P5" s="401" t="s">
        <v>859</v>
      </c>
      <c r="Q5" s="402"/>
      <c r="R5" s="401" t="s">
        <v>860</v>
      </c>
      <c r="S5" s="402"/>
      <c r="T5" s="401" t="s">
        <v>861</v>
      </c>
      <c r="U5" s="402"/>
      <c r="V5" s="401" t="s">
        <v>811</v>
      </c>
      <c r="W5" s="402"/>
      <c r="X5" s="401" t="s">
        <v>862</v>
      </c>
      <c r="Y5" s="402"/>
      <c r="Z5" s="401" t="s">
        <v>852</v>
      </c>
      <c r="AA5" s="402"/>
      <c r="AB5" s="401" t="s">
        <v>853</v>
      </c>
      <c r="AC5" s="402"/>
      <c r="AD5" s="401" t="s">
        <v>854</v>
      </c>
      <c r="AE5" s="402"/>
      <c r="AF5" s="401" t="s">
        <v>855</v>
      </c>
      <c r="AG5" s="402"/>
      <c r="AH5" s="401" t="s">
        <v>856</v>
      </c>
      <c r="AI5" s="402"/>
      <c r="AJ5" s="401" t="s">
        <v>857</v>
      </c>
      <c r="AK5" s="402"/>
      <c r="AL5" s="397" t="s">
        <v>858</v>
      </c>
      <c r="AM5" s="398"/>
      <c r="AN5" s="397" t="s">
        <v>859</v>
      </c>
      <c r="AO5" s="398"/>
      <c r="AP5" s="397" t="s">
        <v>860</v>
      </c>
      <c r="AQ5" s="398"/>
      <c r="AR5" s="397" t="s">
        <v>861</v>
      </c>
      <c r="AS5" s="398"/>
      <c r="AT5" s="397" t="s">
        <v>811</v>
      </c>
      <c r="AU5" s="398"/>
      <c r="AV5" s="397" t="s">
        <v>862</v>
      </c>
      <c r="AW5" s="398"/>
      <c r="AX5" s="397" t="s">
        <v>852</v>
      </c>
      <c r="AY5" s="398"/>
      <c r="AZ5" s="397" t="s">
        <v>853</v>
      </c>
      <c r="BA5" s="398"/>
      <c r="BB5" s="397" t="s">
        <v>854</v>
      </c>
      <c r="BC5" s="398"/>
      <c r="BD5" s="399" t="s">
        <v>855</v>
      </c>
      <c r="BE5" s="400"/>
      <c r="BF5" s="399" t="s">
        <v>856</v>
      </c>
      <c r="BG5" s="400"/>
      <c r="BH5" s="399" t="s">
        <v>857</v>
      </c>
      <c r="BI5" s="400"/>
      <c r="BJ5" s="395" t="s">
        <v>858</v>
      </c>
      <c r="BK5" s="396"/>
      <c r="BL5" s="395" t="s">
        <v>859</v>
      </c>
      <c r="BM5" s="396"/>
    </row>
    <row r="6" spans="1:65" x14ac:dyDescent="0.25">
      <c r="A6" s="406"/>
      <c r="B6" s="294" t="s">
        <v>863</v>
      </c>
      <c r="C6" s="294" t="s">
        <v>864</v>
      </c>
      <c r="D6" s="294" t="s">
        <v>863</v>
      </c>
      <c r="E6" s="294" t="s">
        <v>864</v>
      </c>
      <c r="F6" s="294" t="s">
        <v>863</v>
      </c>
      <c r="G6" s="294" t="s">
        <v>864</v>
      </c>
      <c r="H6" s="294" t="s">
        <v>863</v>
      </c>
      <c r="I6" s="294" t="s">
        <v>864</v>
      </c>
      <c r="J6" s="294" t="s">
        <v>863</v>
      </c>
      <c r="K6" s="294" t="s">
        <v>864</v>
      </c>
      <c r="L6" s="294" t="s">
        <v>863</v>
      </c>
      <c r="M6" s="294" t="s">
        <v>864</v>
      </c>
      <c r="N6" s="295" t="s">
        <v>863</v>
      </c>
      <c r="O6" s="295" t="s">
        <v>864</v>
      </c>
      <c r="P6" s="295" t="s">
        <v>863</v>
      </c>
      <c r="Q6" s="295" t="s">
        <v>864</v>
      </c>
      <c r="R6" s="295" t="s">
        <v>863</v>
      </c>
      <c r="S6" s="295" t="s">
        <v>864</v>
      </c>
      <c r="T6" s="295" t="s">
        <v>863</v>
      </c>
      <c r="U6" s="295" t="s">
        <v>864</v>
      </c>
      <c r="V6" s="295" t="s">
        <v>863</v>
      </c>
      <c r="W6" s="295" t="s">
        <v>864</v>
      </c>
      <c r="X6" s="295" t="s">
        <v>863</v>
      </c>
      <c r="Y6" s="295" t="s">
        <v>864</v>
      </c>
      <c r="Z6" s="295" t="s">
        <v>863</v>
      </c>
      <c r="AA6" s="295" t="s">
        <v>864</v>
      </c>
      <c r="AB6" s="295" t="s">
        <v>863</v>
      </c>
      <c r="AC6" s="295" t="s">
        <v>864</v>
      </c>
      <c r="AD6" s="295" t="s">
        <v>863</v>
      </c>
      <c r="AE6" s="295" t="s">
        <v>864</v>
      </c>
      <c r="AF6" s="295" t="s">
        <v>863</v>
      </c>
      <c r="AG6" s="295" t="s">
        <v>864</v>
      </c>
      <c r="AH6" s="295" t="s">
        <v>863</v>
      </c>
      <c r="AI6" s="295" t="s">
        <v>864</v>
      </c>
      <c r="AJ6" s="295" t="s">
        <v>863</v>
      </c>
      <c r="AK6" s="295" t="s">
        <v>864</v>
      </c>
      <c r="AL6" s="296" t="s">
        <v>863</v>
      </c>
      <c r="AM6" s="296" t="s">
        <v>864</v>
      </c>
      <c r="AN6" s="296" t="s">
        <v>863</v>
      </c>
      <c r="AO6" s="296" t="s">
        <v>864</v>
      </c>
      <c r="AP6" s="296" t="s">
        <v>863</v>
      </c>
      <c r="AQ6" s="296" t="s">
        <v>864</v>
      </c>
      <c r="AR6" s="296" t="s">
        <v>863</v>
      </c>
      <c r="AS6" s="296" t="s">
        <v>864</v>
      </c>
      <c r="AT6" s="296" t="s">
        <v>865</v>
      </c>
      <c r="AU6" s="296" t="s">
        <v>864</v>
      </c>
      <c r="AV6" s="296" t="s">
        <v>865</v>
      </c>
      <c r="AW6" s="296" t="s">
        <v>864</v>
      </c>
      <c r="AX6" s="296" t="s">
        <v>863</v>
      </c>
      <c r="AY6" s="296" t="s">
        <v>864</v>
      </c>
      <c r="AZ6" s="296" t="s">
        <v>863</v>
      </c>
      <c r="BA6" s="296" t="s">
        <v>864</v>
      </c>
      <c r="BB6" s="296" t="s">
        <v>863</v>
      </c>
      <c r="BC6" s="296" t="s">
        <v>864</v>
      </c>
      <c r="BD6" s="296" t="s">
        <v>863</v>
      </c>
      <c r="BE6" s="296" t="s">
        <v>864</v>
      </c>
      <c r="BF6" s="296" t="s">
        <v>863</v>
      </c>
      <c r="BG6" s="296" t="s">
        <v>864</v>
      </c>
      <c r="BH6" s="296" t="s">
        <v>863</v>
      </c>
      <c r="BI6" s="296" t="s">
        <v>864</v>
      </c>
      <c r="BJ6" s="297" t="s">
        <v>863</v>
      </c>
      <c r="BK6" s="297" t="s">
        <v>864</v>
      </c>
      <c r="BL6" s="297" t="s">
        <v>863</v>
      </c>
      <c r="BM6" s="297" t="s">
        <v>864</v>
      </c>
    </row>
    <row r="7" spans="1:65" x14ac:dyDescent="0.25">
      <c r="A7" s="298" t="s">
        <v>866</v>
      </c>
      <c r="B7" s="299">
        <v>166.45621</v>
      </c>
      <c r="C7" s="299">
        <v>166.60888</v>
      </c>
      <c r="D7" s="299">
        <v>166.07884000000001</v>
      </c>
      <c r="E7" s="299">
        <v>163.90737999999999</v>
      </c>
      <c r="F7" s="299">
        <v>162.40288000000001</v>
      </c>
      <c r="G7" s="299">
        <v>156.58816999999999</v>
      </c>
      <c r="H7" s="299">
        <v>155.78474</v>
      </c>
      <c r="I7" s="299">
        <v>156.10682</v>
      </c>
      <c r="J7" s="299">
        <v>154.09211999999999</v>
      </c>
      <c r="K7" s="299">
        <v>148.91552999999999</v>
      </c>
      <c r="L7" s="299">
        <v>140.98845</v>
      </c>
      <c r="M7" s="299">
        <v>143.2731</v>
      </c>
      <c r="N7" s="300">
        <v>144.33805000000001</v>
      </c>
      <c r="O7" s="300">
        <v>142.70872</v>
      </c>
      <c r="P7" s="300">
        <v>143.90504999999999</v>
      </c>
      <c r="Q7" s="300">
        <v>142.70633000000001</v>
      </c>
      <c r="R7" s="300">
        <v>128.1009</v>
      </c>
      <c r="S7" s="300">
        <v>111.64449999999999</v>
      </c>
      <c r="T7" s="300">
        <v>92.941900000000004</v>
      </c>
      <c r="U7" s="300">
        <v>76.255539999999996</v>
      </c>
      <c r="V7" s="300">
        <v>65.216229999999996</v>
      </c>
      <c r="W7" s="300">
        <v>63.734160000000003</v>
      </c>
      <c r="X7" s="300">
        <v>59.766379999999998</v>
      </c>
      <c r="Y7" s="300">
        <v>60.389389999999999</v>
      </c>
      <c r="Z7" s="300">
        <v>58.88015</v>
      </c>
      <c r="AA7" s="300">
        <v>61.948590000000003</v>
      </c>
      <c r="AB7" s="300">
        <v>57.586829999999999</v>
      </c>
      <c r="AC7" s="300">
        <v>61.311149999999998</v>
      </c>
      <c r="AD7" s="300">
        <v>64.787239999999997</v>
      </c>
      <c r="AE7" s="300">
        <v>64.646240000000006</v>
      </c>
      <c r="AF7" s="300">
        <v>44.154554401010898</v>
      </c>
      <c r="AG7" s="300">
        <v>44.824032582755201</v>
      </c>
      <c r="AH7" s="300">
        <v>45.275060081533901</v>
      </c>
      <c r="AI7" s="300">
        <v>47.455098767350698</v>
      </c>
      <c r="AJ7" s="300">
        <v>42.9106217903486</v>
      </c>
      <c r="AK7" s="300">
        <v>42.100637807385702</v>
      </c>
      <c r="AL7" s="300">
        <v>45.180865929946201</v>
      </c>
      <c r="AM7" s="300">
        <v>43.264011174744297</v>
      </c>
      <c r="AN7" s="300">
        <v>44.783241272557802</v>
      </c>
      <c r="AO7" s="300">
        <v>44.825933267184297</v>
      </c>
      <c r="AP7" s="300">
        <v>38.050886408754501</v>
      </c>
      <c r="AQ7" s="300">
        <v>37.614841619556103</v>
      </c>
      <c r="AR7" s="300">
        <v>39.802419240077597</v>
      </c>
      <c r="AS7" s="300">
        <v>36.116219323386296</v>
      </c>
      <c r="AT7" s="300">
        <v>36.954498202469601</v>
      </c>
      <c r="AU7" s="300">
        <v>36.475766763157701</v>
      </c>
      <c r="AV7" s="300">
        <v>40.699771629606701</v>
      </c>
      <c r="AW7" s="300">
        <v>42.644444494601103</v>
      </c>
      <c r="AX7" s="300">
        <v>45.388587662147302</v>
      </c>
      <c r="AY7" s="300">
        <v>45.977150018795903</v>
      </c>
      <c r="AZ7" s="300">
        <v>44.364639771571298</v>
      </c>
      <c r="BA7" s="300">
        <v>43.038809706464498</v>
      </c>
      <c r="BB7" s="300">
        <v>47.193868789853397</v>
      </c>
      <c r="BC7" s="300">
        <v>47.0747471094476</v>
      </c>
      <c r="BD7" s="301">
        <v>44.822299830432797</v>
      </c>
      <c r="BE7" s="301">
        <v>44.886569265476098</v>
      </c>
      <c r="BF7" s="301">
        <v>46.345908323226602</v>
      </c>
      <c r="BG7" s="301">
        <v>50.552725206529701</v>
      </c>
      <c r="BH7" s="301">
        <v>55.100569591904502</v>
      </c>
      <c r="BI7" s="301">
        <v>55.595956615423198</v>
      </c>
      <c r="BJ7" s="300">
        <v>49.231601132406396</v>
      </c>
      <c r="BK7" s="300">
        <v>42.853947293300998</v>
      </c>
      <c r="BL7" s="300">
        <v>41.739912315309802</v>
      </c>
      <c r="BM7" s="300">
        <v>0</v>
      </c>
    </row>
    <row r="8" spans="1:65" x14ac:dyDescent="0.25">
      <c r="A8" s="298" t="s">
        <v>867</v>
      </c>
      <c r="B8" s="299">
        <v>83.423079999999999</v>
      </c>
      <c r="C8" s="299">
        <v>92.953590000000005</v>
      </c>
      <c r="D8" s="299">
        <v>128.72662</v>
      </c>
      <c r="E8" s="299">
        <v>116.94904</v>
      </c>
      <c r="F8" s="299">
        <v>137.77778000000001</v>
      </c>
      <c r="G8" s="299">
        <v>63.13308</v>
      </c>
      <c r="H8" s="299">
        <v>60.2</v>
      </c>
      <c r="I8" s="299">
        <v>73.017650000000003</v>
      </c>
      <c r="J8" s="299">
        <v>66.228070000000002</v>
      </c>
      <c r="K8" s="299">
        <v>54.49785</v>
      </c>
      <c r="L8" s="299">
        <v>65.342860000000002</v>
      </c>
      <c r="M8" s="299">
        <v>33.012549999999997</v>
      </c>
      <c r="N8" s="300">
        <v>41.149430000000002</v>
      </c>
      <c r="O8" s="300">
        <v>16.395389999999999</v>
      </c>
      <c r="P8" s="300">
        <v>12.27163</v>
      </c>
      <c r="Q8" s="300">
        <v>13.5214</v>
      </c>
      <c r="R8" s="300">
        <v>3.4177</v>
      </c>
      <c r="S8" s="300">
        <v>4.7975500000000002</v>
      </c>
      <c r="T8" s="300">
        <v>7.6909400000000003</v>
      </c>
      <c r="U8" s="300">
        <v>4.40313</v>
      </c>
      <c r="V8" s="300">
        <v>5.7128100000000002</v>
      </c>
      <c r="W8" s="300">
        <v>4.3956</v>
      </c>
      <c r="X8" s="300">
        <v>5.35121</v>
      </c>
      <c r="Y8" s="300">
        <v>4.3433200000000003</v>
      </c>
      <c r="Z8" s="300">
        <v>4.0528599999999999</v>
      </c>
      <c r="AA8" s="300">
        <v>5.9111700000000003</v>
      </c>
      <c r="AB8" s="300">
        <v>4.9472800000000001</v>
      </c>
      <c r="AC8" s="300">
        <v>2.9433500000000001</v>
      </c>
      <c r="AD8" s="300">
        <v>2.59226</v>
      </c>
      <c r="AE8" s="300">
        <v>2.8071100000000002</v>
      </c>
      <c r="AF8" s="300">
        <v>3.6378281373111698</v>
      </c>
      <c r="AG8" s="300">
        <v>1.8878057980334599</v>
      </c>
      <c r="AH8" s="300">
        <v>1.9686303291812399</v>
      </c>
      <c r="AI8" s="300">
        <v>1.46399768039324</v>
      </c>
      <c r="AJ8" s="300">
        <v>1.5154991448716</v>
      </c>
      <c r="AK8" s="300">
        <v>2.8028270609341899</v>
      </c>
      <c r="AL8" s="300">
        <v>3.6791555733016001</v>
      </c>
      <c r="AM8" s="300">
        <v>5.4827323717945502</v>
      </c>
      <c r="AN8" s="300">
        <v>3.5738236961479601</v>
      </c>
      <c r="AO8" s="300">
        <v>3.7543745275898002</v>
      </c>
      <c r="AP8" s="300">
        <v>2.4237222222230002</v>
      </c>
      <c r="AQ8" s="300">
        <v>0</v>
      </c>
      <c r="AR8" s="300">
        <v>0</v>
      </c>
      <c r="AS8" s="300">
        <v>0</v>
      </c>
      <c r="AT8" s="300">
        <v>0</v>
      </c>
      <c r="AU8" s="300">
        <v>0</v>
      </c>
      <c r="AV8" s="300">
        <v>0</v>
      </c>
      <c r="AW8" s="300">
        <v>0</v>
      </c>
      <c r="AX8" s="300">
        <v>0</v>
      </c>
      <c r="AY8" s="300">
        <v>0</v>
      </c>
      <c r="AZ8" s="300">
        <v>0</v>
      </c>
      <c r="BA8" s="300">
        <v>0</v>
      </c>
      <c r="BB8" s="300">
        <v>0</v>
      </c>
      <c r="BC8" s="300">
        <v>0</v>
      </c>
      <c r="BD8" s="300">
        <v>0</v>
      </c>
      <c r="BE8" s="300">
        <v>0</v>
      </c>
      <c r="BF8" s="300">
        <v>0</v>
      </c>
      <c r="BG8" s="300">
        <v>0</v>
      </c>
      <c r="BH8" s="300">
        <v>0</v>
      </c>
      <c r="BI8" s="300">
        <v>0</v>
      </c>
      <c r="BJ8" s="300">
        <v>0</v>
      </c>
      <c r="BK8" s="300">
        <v>0</v>
      </c>
      <c r="BL8" s="300">
        <v>0</v>
      </c>
      <c r="BM8" s="300">
        <v>0</v>
      </c>
    </row>
    <row r="9" spans="1:65" x14ac:dyDescent="0.25">
      <c r="A9" s="298" t="s">
        <v>868</v>
      </c>
      <c r="B9" s="299">
        <v>287.27668999999997</v>
      </c>
      <c r="C9" s="299">
        <v>299.18414000000001</v>
      </c>
      <c r="D9" s="299">
        <v>303.41052000000002</v>
      </c>
      <c r="E9" s="299">
        <v>321.93230999999997</v>
      </c>
      <c r="F9" s="299">
        <v>334.91737000000001</v>
      </c>
      <c r="G9" s="299">
        <v>346.06366000000003</v>
      </c>
      <c r="H9" s="299">
        <v>350.20936999999998</v>
      </c>
      <c r="I9" s="299">
        <v>359.56124999999997</v>
      </c>
      <c r="J9" s="299">
        <v>368.41888999999998</v>
      </c>
      <c r="K9" s="299">
        <v>366.08258000000001</v>
      </c>
      <c r="L9" s="299">
        <v>361.91541000000001</v>
      </c>
      <c r="M9" s="299">
        <v>359.04696999999999</v>
      </c>
      <c r="N9" s="300">
        <v>344.00698999999997</v>
      </c>
      <c r="O9" s="300">
        <v>341.17102</v>
      </c>
      <c r="P9" s="300">
        <v>321.68135000000001</v>
      </c>
      <c r="Q9" s="300">
        <v>290.20193</v>
      </c>
      <c r="R9" s="300">
        <v>231.52411000000001</v>
      </c>
      <c r="S9" s="300">
        <v>117.73972999999999</v>
      </c>
      <c r="T9" s="300">
        <v>87.502520000000004</v>
      </c>
      <c r="U9" s="300">
        <v>70.530349999999999</v>
      </c>
      <c r="V9" s="300">
        <v>66.206050000000005</v>
      </c>
      <c r="W9" s="300">
        <v>69.484939999999995</v>
      </c>
      <c r="X9" s="300">
        <v>72.395160000000004</v>
      </c>
      <c r="Y9" s="300">
        <v>72.542649999999995</v>
      </c>
      <c r="Z9" s="300">
        <v>74.830719999999999</v>
      </c>
      <c r="AA9" s="300">
        <v>75.550510000000003</v>
      </c>
      <c r="AB9" s="300">
        <v>79.833640000000003</v>
      </c>
      <c r="AC9" s="300">
        <v>77.329480000000004</v>
      </c>
      <c r="AD9" s="300">
        <v>82.778530000000003</v>
      </c>
      <c r="AE9" s="300">
        <v>78.386970000000005</v>
      </c>
      <c r="AF9" s="300">
        <v>59.823434446351598</v>
      </c>
      <c r="AG9" s="300">
        <v>60.863062630001998</v>
      </c>
      <c r="AH9" s="300">
        <v>57.651975203662197</v>
      </c>
      <c r="AI9" s="300">
        <v>59.838787453183102</v>
      </c>
      <c r="AJ9" s="300">
        <v>64.734013500849997</v>
      </c>
      <c r="AK9" s="300">
        <v>68.851337414515996</v>
      </c>
      <c r="AL9" s="300">
        <v>71.120745308523993</v>
      </c>
      <c r="AM9" s="300">
        <v>70.199213305390899</v>
      </c>
      <c r="AN9" s="300">
        <v>68.780505812107407</v>
      </c>
      <c r="AO9" s="300">
        <v>73.710562305166206</v>
      </c>
      <c r="AP9" s="300">
        <v>73.103892102133798</v>
      </c>
      <c r="AQ9" s="300">
        <v>79.141287123227599</v>
      </c>
      <c r="AR9" s="300">
        <v>76.454734484372395</v>
      </c>
      <c r="AS9" s="300">
        <v>77.253974251188197</v>
      </c>
      <c r="AT9" s="300">
        <v>81.896812731283205</v>
      </c>
      <c r="AU9" s="300">
        <v>82.168077149831305</v>
      </c>
      <c r="AV9" s="300">
        <v>67.085352950057</v>
      </c>
      <c r="AW9" s="300">
        <v>66.751348146526695</v>
      </c>
      <c r="AX9" s="300">
        <v>67.829326005942605</v>
      </c>
      <c r="AY9" s="300">
        <v>66.454162800747994</v>
      </c>
      <c r="AZ9" s="300">
        <v>64.966637289524897</v>
      </c>
      <c r="BA9" s="300">
        <v>66.038758137015606</v>
      </c>
      <c r="BB9" s="300">
        <v>65.737939343726495</v>
      </c>
      <c r="BC9" s="300">
        <v>65.534771700775593</v>
      </c>
      <c r="BD9" s="300">
        <v>71.906555582950801</v>
      </c>
      <c r="BE9" s="300">
        <v>69.232839760869794</v>
      </c>
      <c r="BF9" s="300">
        <v>64.706068426098497</v>
      </c>
      <c r="BG9" s="300">
        <v>67.288607007449301</v>
      </c>
      <c r="BH9" s="300">
        <v>62.186399676601702</v>
      </c>
      <c r="BI9" s="300">
        <v>70.018438334893602</v>
      </c>
      <c r="BJ9" s="300">
        <v>71.186458947033998</v>
      </c>
      <c r="BK9" s="300">
        <v>58.434166988379801</v>
      </c>
      <c r="BL9" s="300">
        <v>68.335453612458593</v>
      </c>
      <c r="BM9" s="300">
        <v>0</v>
      </c>
    </row>
    <row r="10" spans="1:65" ht="16.5" thickBot="1" x14ac:dyDescent="0.3">
      <c r="A10" s="302" t="s">
        <v>869</v>
      </c>
      <c r="B10" s="303">
        <v>201.67815999999999</v>
      </c>
      <c r="C10" s="303">
        <v>174.51886999999999</v>
      </c>
      <c r="D10" s="303">
        <v>198.4898</v>
      </c>
      <c r="E10" s="303">
        <v>239.60975999999999</v>
      </c>
      <c r="F10" s="303">
        <v>296.81159000000002</v>
      </c>
      <c r="G10" s="303">
        <v>272.23077000000001</v>
      </c>
      <c r="H10" s="303">
        <v>186.91011</v>
      </c>
      <c r="I10" s="303">
        <v>177.17142999999999</v>
      </c>
      <c r="J10" s="303">
        <v>247.56863000000001</v>
      </c>
      <c r="K10" s="303">
        <v>147.31578999999999</v>
      </c>
      <c r="L10" s="303">
        <v>206.96666999999999</v>
      </c>
      <c r="M10" s="303">
        <v>46.453130000000002</v>
      </c>
      <c r="N10" s="304">
        <v>27.838709999999999</v>
      </c>
      <c r="O10" s="304">
        <v>13.11842</v>
      </c>
      <c r="P10" s="304">
        <v>22.243590000000001</v>
      </c>
      <c r="Q10" s="304">
        <v>23.435479999999998</v>
      </c>
      <c r="R10" s="304">
        <v>0</v>
      </c>
      <c r="S10" s="304">
        <v>0</v>
      </c>
      <c r="T10" s="304">
        <v>0</v>
      </c>
      <c r="U10" s="304">
        <v>0</v>
      </c>
      <c r="V10" s="304">
        <v>0</v>
      </c>
      <c r="W10" s="304">
        <v>0</v>
      </c>
      <c r="X10" s="304">
        <v>0</v>
      </c>
      <c r="Y10" s="304">
        <v>0</v>
      </c>
      <c r="Z10" s="304">
        <v>0</v>
      </c>
      <c r="AA10" s="304">
        <v>10</v>
      </c>
      <c r="AB10" s="304">
        <v>0</v>
      </c>
      <c r="AC10" s="304">
        <v>0</v>
      </c>
      <c r="AD10" s="304">
        <v>0</v>
      </c>
      <c r="AE10" s="304">
        <v>0</v>
      </c>
      <c r="AF10" s="304">
        <v>8.2493055555500003</v>
      </c>
      <c r="AG10" s="304">
        <v>0</v>
      </c>
      <c r="AH10" s="304">
        <v>0.85833333334999995</v>
      </c>
      <c r="AI10" s="304">
        <v>3.9953703703666701</v>
      </c>
      <c r="AJ10" s="304">
        <v>0</v>
      </c>
      <c r="AK10" s="304">
        <v>0</v>
      </c>
      <c r="AL10" s="304">
        <v>0</v>
      </c>
      <c r="AM10" s="304">
        <v>0</v>
      </c>
      <c r="AN10" s="304">
        <v>0</v>
      </c>
      <c r="AO10" s="304">
        <v>0</v>
      </c>
      <c r="AP10" s="304">
        <v>0</v>
      </c>
      <c r="AQ10" s="304">
        <v>0</v>
      </c>
      <c r="AR10" s="304">
        <v>0</v>
      </c>
      <c r="AS10" s="304">
        <v>0</v>
      </c>
      <c r="AT10" s="304">
        <v>0</v>
      </c>
      <c r="AU10" s="304">
        <v>0</v>
      </c>
      <c r="AV10" s="304">
        <v>0</v>
      </c>
      <c r="AW10" s="304">
        <v>0</v>
      </c>
      <c r="AX10" s="304">
        <v>0</v>
      </c>
      <c r="AY10" s="304">
        <v>0</v>
      </c>
      <c r="AZ10" s="304">
        <v>0</v>
      </c>
      <c r="BA10" s="304">
        <v>0</v>
      </c>
      <c r="BB10" s="304">
        <v>0</v>
      </c>
      <c r="BC10" s="304">
        <v>0</v>
      </c>
      <c r="BD10" s="304">
        <v>0</v>
      </c>
      <c r="BE10" s="304">
        <v>0</v>
      </c>
      <c r="BF10" s="304">
        <v>0</v>
      </c>
      <c r="BG10" s="304">
        <v>0</v>
      </c>
      <c r="BH10" s="304">
        <v>0</v>
      </c>
      <c r="BI10" s="304">
        <v>0</v>
      </c>
      <c r="BJ10" s="304">
        <v>0</v>
      </c>
      <c r="BK10" s="304">
        <v>0</v>
      </c>
      <c r="BL10" s="304">
        <v>0</v>
      </c>
      <c r="BM10" s="304">
        <v>0</v>
      </c>
    </row>
    <row r="11" spans="1:65" x14ac:dyDescent="0.25">
      <c r="A11" s="305" t="s">
        <v>0</v>
      </c>
      <c r="B11" s="306">
        <v>183.48498000000001</v>
      </c>
      <c r="C11" s="306">
        <v>184.75197</v>
      </c>
      <c r="D11" s="306">
        <v>185.28295</v>
      </c>
      <c r="E11" s="306">
        <v>184.77921000000001</v>
      </c>
      <c r="F11" s="306">
        <v>184.77745999999999</v>
      </c>
      <c r="G11" s="306">
        <v>178.81926999999999</v>
      </c>
      <c r="H11" s="306">
        <v>177.94882999999999</v>
      </c>
      <c r="I11" s="306">
        <v>180.06950000000001</v>
      </c>
      <c r="J11" s="306">
        <v>178.56487000000001</v>
      </c>
      <c r="K11" s="306">
        <v>171.97140999999999</v>
      </c>
      <c r="L11" s="306">
        <v>164.59678</v>
      </c>
      <c r="M11" s="306">
        <v>164.15828999999999</v>
      </c>
      <c r="N11" s="307">
        <v>165.49565000000001</v>
      </c>
      <c r="O11" s="307">
        <v>158.70374000000001</v>
      </c>
      <c r="P11" s="307">
        <v>159.12960000000001</v>
      </c>
      <c r="Q11" s="307">
        <v>157.29579000000001</v>
      </c>
      <c r="R11" s="307">
        <v>131.27873</v>
      </c>
      <c r="S11" s="307">
        <v>103.40934</v>
      </c>
      <c r="T11" s="307">
        <v>86.666300000000007</v>
      </c>
      <c r="U11" s="307">
        <v>74.191019999999995</v>
      </c>
      <c r="V11" s="307">
        <v>63.978670000000001</v>
      </c>
      <c r="W11" s="307">
        <v>61.497920000000001</v>
      </c>
      <c r="X11" s="307">
        <v>59.282859999999999</v>
      </c>
      <c r="Y11" s="307">
        <v>60.462649999999996</v>
      </c>
      <c r="Z11" s="307">
        <v>58.61598</v>
      </c>
      <c r="AA11" s="307">
        <v>61.378810000000001</v>
      </c>
      <c r="AB11" s="307">
        <v>57.492809999999999</v>
      </c>
      <c r="AC11" s="307">
        <v>60.223689999999998</v>
      </c>
      <c r="AD11" s="307">
        <v>64.523359999999997</v>
      </c>
      <c r="AE11" s="307">
        <v>64.557969999999997</v>
      </c>
      <c r="AF11" s="307">
        <v>43.7638250097773</v>
      </c>
      <c r="AG11" s="307">
        <v>44.518678614644301</v>
      </c>
      <c r="AH11" s="307">
        <v>44.553691967691101</v>
      </c>
      <c r="AI11" s="307">
        <v>45.858365113914502</v>
      </c>
      <c r="AJ11" s="307">
        <v>42.898138079517103</v>
      </c>
      <c r="AK11" s="307">
        <v>43.630866319495603</v>
      </c>
      <c r="AL11" s="307">
        <v>46.1711106060622</v>
      </c>
      <c r="AM11" s="307">
        <v>44.563703115515402</v>
      </c>
      <c r="AN11" s="307">
        <v>46.094717440189598</v>
      </c>
      <c r="AO11" s="307">
        <v>46.722388919686601</v>
      </c>
      <c r="AP11" s="307">
        <v>40.2444274650111</v>
      </c>
      <c r="AQ11" s="307">
        <v>39.8424348537268</v>
      </c>
      <c r="AR11" s="307">
        <v>41.913481706491503</v>
      </c>
      <c r="AS11" s="307">
        <v>38.4188928429502</v>
      </c>
      <c r="AT11" s="307">
        <v>39.105015132562698</v>
      </c>
      <c r="AU11" s="307">
        <v>38.218015056969499</v>
      </c>
      <c r="AV11" s="307">
        <v>42.342764390891197</v>
      </c>
      <c r="AW11" s="307">
        <v>44.310309432910401</v>
      </c>
      <c r="AX11" s="307">
        <v>47.1650678691121</v>
      </c>
      <c r="AY11" s="307">
        <v>47.645173351659103</v>
      </c>
      <c r="AZ11" s="307">
        <v>46.110957370861698</v>
      </c>
      <c r="BA11" s="307">
        <v>44.996448176880001</v>
      </c>
      <c r="BB11" s="307">
        <v>49.083773304952999</v>
      </c>
      <c r="BC11" s="307">
        <v>49.033594717403901</v>
      </c>
      <c r="BD11" s="307">
        <v>47.197043477798402</v>
      </c>
      <c r="BE11" s="307">
        <v>47.019493693061499</v>
      </c>
      <c r="BF11" s="307">
        <v>48.200115249023</v>
      </c>
      <c r="BG11" s="307">
        <v>52.367010855474703</v>
      </c>
      <c r="BH11" s="307">
        <v>56.161895114163897</v>
      </c>
      <c r="BI11" s="307">
        <v>57.476042418567602</v>
      </c>
      <c r="BJ11" s="307">
        <v>51.536684432750597</v>
      </c>
      <c r="BK11" s="307">
        <v>44.675143418355503</v>
      </c>
      <c r="BL11" s="307">
        <v>44.266788521020302</v>
      </c>
      <c r="BM11" s="307">
        <v>0</v>
      </c>
    </row>
    <row r="13" spans="1:65" x14ac:dyDescent="0.25">
      <c r="A13" s="282" t="s">
        <v>870</v>
      </c>
      <c r="B13"/>
      <c r="C13"/>
      <c r="D13"/>
      <c r="E13"/>
      <c r="F13"/>
      <c r="G13"/>
      <c r="H13"/>
      <c r="I13"/>
      <c r="J13"/>
      <c r="K13"/>
      <c r="L13"/>
      <c r="M13"/>
      <c r="N13"/>
      <c r="O13"/>
      <c r="P13"/>
      <c r="Q13"/>
      <c r="R13"/>
      <c r="S13"/>
      <c r="T13"/>
      <c r="U13"/>
      <c r="V13"/>
      <c r="W13"/>
      <c r="X13"/>
      <c r="Y13"/>
      <c r="Z13"/>
      <c r="AA13"/>
    </row>
    <row r="14" spans="1:65" x14ac:dyDescent="0.25">
      <c r="A14" s="308"/>
      <c r="B14"/>
      <c r="C14"/>
      <c r="D14"/>
      <c r="E14"/>
      <c r="F14"/>
      <c r="G14"/>
      <c r="H14"/>
      <c r="I14"/>
      <c r="J14"/>
      <c r="K14"/>
      <c r="L14"/>
      <c r="M14"/>
      <c r="N14"/>
      <c r="O14"/>
      <c r="P14"/>
      <c r="Q14"/>
      <c r="R14"/>
      <c r="S14"/>
      <c r="T14"/>
      <c r="U14"/>
      <c r="V14"/>
      <c r="W14"/>
      <c r="X14"/>
      <c r="Y14"/>
      <c r="Z14"/>
      <c r="AA14"/>
    </row>
    <row r="15" spans="1:65" x14ac:dyDescent="0.25">
      <c r="A15" s="308"/>
      <c r="B15"/>
      <c r="C15"/>
      <c r="D15"/>
      <c r="E15"/>
      <c r="F15"/>
      <c r="G15"/>
      <c r="H15"/>
      <c r="I15"/>
      <c r="J15"/>
      <c r="K15"/>
      <c r="L15"/>
      <c r="M15"/>
      <c r="N15"/>
      <c r="O15"/>
      <c r="P15"/>
      <c r="Q15"/>
      <c r="R15"/>
      <c r="S15"/>
      <c r="T15"/>
      <c r="U15"/>
      <c r="V15"/>
      <c r="W15"/>
      <c r="X15"/>
      <c r="Y15"/>
      <c r="Z15"/>
      <c r="AA15"/>
    </row>
    <row r="16" spans="1:65" x14ac:dyDescent="0.25">
      <c r="A16" s="403" t="s">
        <v>851</v>
      </c>
      <c r="B16" s="283">
        <v>2020</v>
      </c>
      <c r="C16" s="284"/>
      <c r="D16" s="284"/>
      <c r="E16" s="284"/>
      <c r="F16" s="284"/>
      <c r="G16" s="284"/>
      <c r="H16" s="284"/>
      <c r="I16" s="284"/>
      <c r="J16" s="284"/>
      <c r="K16" s="284"/>
      <c r="L16" s="284"/>
      <c r="M16" s="285"/>
      <c r="N16" s="286">
        <v>2021</v>
      </c>
      <c r="O16" s="287"/>
      <c r="P16" s="287"/>
      <c r="Q16" s="287"/>
      <c r="R16" s="287"/>
      <c r="S16" s="287"/>
      <c r="T16" s="287"/>
      <c r="U16" s="287"/>
      <c r="V16" s="287"/>
      <c r="W16" s="287"/>
      <c r="X16" s="287"/>
      <c r="Y16" s="287"/>
      <c r="Z16" s="287"/>
      <c r="AA16" s="287"/>
      <c r="AB16" s="287"/>
      <c r="AC16" s="287"/>
      <c r="AD16" s="287"/>
      <c r="AE16" s="288"/>
      <c r="AF16" s="287"/>
      <c r="AG16" s="288"/>
      <c r="AH16" s="287"/>
      <c r="AI16" s="288"/>
      <c r="AJ16" s="287"/>
      <c r="AK16" s="288"/>
      <c r="AL16" s="289">
        <v>2022</v>
      </c>
      <c r="AM16" s="290"/>
      <c r="AN16" s="290"/>
      <c r="AO16" s="290"/>
      <c r="AP16" s="290"/>
      <c r="AQ16" s="290"/>
      <c r="AR16" s="290"/>
      <c r="AS16" s="290"/>
      <c r="AT16" s="290"/>
      <c r="AU16" s="290"/>
      <c r="AV16" s="290"/>
      <c r="AW16" s="290"/>
      <c r="AX16" s="290"/>
      <c r="AY16" s="290"/>
      <c r="AZ16" s="290"/>
      <c r="BA16" s="290"/>
      <c r="BB16" s="290"/>
      <c r="BC16" s="290"/>
      <c r="BD16" s="290"/>
      <c r="BE16" s="290"/>
      <c r="BF16" s="290"/>
      <c r="BG16" s="290"/>
      <c r="BH16" s="290"/>
      <c r="BI16" s="290"/>
      <c r="BJ16" s="291">
        <v>2023</v>
      </c>
      <c r="BK16" s="292"/>
      <c r="BL16" s="292"/>
      <c r="BM16" s="293"/>
    </row>
    <row r="17" spans="1:65" x14ac:dyDescent="0.25">
      <c r="A17" s="403"/>
      <c r="B17" s="404" t="s">
        <v>852</v>
      </c>
      <c r="C17" s="405"/>
      <c r="D17" s="404" t="s">
        <v>853</v>
      </c>
      <c r="E17" s="405"/>
      <c r="F17" s="404" t="s">
        <v>854</v>
      </c>
      <c r="G17" s="405"/>
      <c r="H17" s="404" t="s">
        <v>855</v>
      </c>
      <c r="I17" s="405"/>
      <c r="J17" s="404" t="s">
        <v>856</v>
      </c>
      <c r="K17" s="405"/>
      <c r="L17" s="404" t="s">
        <v>857</v>
      </c>
      <c r="M17" s="405"/>
      <c r="N17" s="401" t="s">
        <v>858</v>
      </c>
      <c r="O17" s="402"/>
      <c r="P17" s="401" t="s">
        <v>859</v>
      </c>
      <c r="Q17" s="402"/>
      <c r="R17" s="401" t="s">
        <v>860</v>
      </c>
      <c r="S17" s="402"/>
      <c r="T17" s="401" t="s">
        <v>861</v>
      </c>
      <c r="U17" s="402"/>
      <c r="V17" s="401" t="s">
        <v>811</v>
      </c>
      <c r="W17" s="402"/>
      <c r="X17" s="401" t="s">
        <v>862</v>
      </c>
      <c r="Y17" s="402"/>
      <c r="Z17" s="401" t="s">
        <v>852</v>
      </c>
      <c r="AA17" s="402"/>
      <c r="AB17" s="401" t="s">
        <v>853</v>
      </c>
      <c r="AC17" s="402"/>
      <c r="AD17" s="401" t="s">
        <v>854</v>
      </c>
      <c r="AE17" s="402"/>
      <c r="AF17" s="401" t="s">
        <v>855</v>
      </c>
      <c r="AG17" s="402"/>
      <c r="AH17" s="401" t="s">
        <v>856</v>
      </c>
      <c r="AI17" s="402"/>
      <c r="AJ17" s="401" t="s">
        <v>857</v>
      </c>
      <c r="AK17" s="402"/>
      <c r="AL17" s="397" t="s">
        <v>858</v>
      </c>
      <c r="AM17" s="398"/>
      <c r="AN17" s="397" t="s">
        <v>859</v>
      </c>
      <c r="AO17" s="398"/>
      <c r="AP17" s="397" t="s">
        <v>860</v>
      </c>
      <c r="AQ17" s="398"/>
      <c r="AR17" s="397" t="s">
        <v>861</v>
      </c>
      <c r="AS17" s="398"/>
      <c r="AT17" s="397" t="s">
        <v>811</v>
      </c>
      <c r="AU17" s="398"/>
      <c r="AV17" s="397" t="s">
        <v>862</v>
      </c>
      <c r="AW17" s="398"/>
      <c r="AX17" s="397" t="s">
        <v>852</v>
      </c>
      <c r="AY17" s="398"/>
      <c r="AZ17" s="397" t="s">
        <v>853</v>
      </c>
      <c r="BA17" s="398"/>
      <c r="BB17" s="397" t="s">
        <v>854</v>
      </c>
      <c r="BC17" s="398"/>
      <c r="BD17" s="399" t="s">
        <v>855</v>
      </c>
      <c r="BE17" s="400"/>
      <c r="BF17" s="399" t="s">
        <v>856</v>
      </c>
      <c r="BG17" s="400"/>
      <c r="BH17" s="399" t="s">
        <v>857</v>
      </c>
      <c r="BI17" s="400"/>
      <c r="BJ17" s="395" t="s">
        <v>858</v>
      </c>
      <c r="BK17" s="396"/>
      <c r="BL17" s="395" t="s">
        <v>859</v>
      </c>
      <c r="BM17" s="396"/>
    </row>
    <row r="18" spans="1:65" x14ac:dyDescent="0.25">
      <c r="A18" s="403"/>
      <c r="B18" s="294" t="s">
        <v>863</v>
      </c>
      <c r="C18" s="294" t="s">
        <v>864</v>
      </c>
      <c r="D18" s="294" t="s">
        <v>863</v>
      </c>
      <c r="E18" s="294" t="s">
        <v>864</v>
      </c>
      <c r="F18" s="294" t="s">
        <v>863</v>
      </c>
      <c r="G18" s="294" t="s">
        <v>864</v>
      </c>
      <c r="H18" s="294" t="s">
        <v>863</v>
      </c>
      <c r="I18" s="294" t="s">
        <v>864</v>
      </c>
      <c r="J18" s="294" t="s">
        <v>863</v>
      </c>
      <c r="K18" s="294" t="s">
        <v>864</v>
      </c>
      <c r="L18" s="294" t="s">
        <v>863</v>
      </c>
      <c r="M18" s="294" t="s">
        <v>864</v>
      </c>
      <c r="N18" s="295" t="s">
        <v>863</v>
      </c>
      <c r="O18" s="295" t="s">
        <v>864</v>
      </c>
      <c r="P18" s="295" t="s">
        <v>863</v>
      </c>
      <c r="Q18" s="295" t="s">
        <v>864</v>
      </c>
      <c r="R18" s="295" t="s">
        <v>863</v>
      </c>
      <c r="S18" s="295" t="s">
        <v>864</v>
      </c>
      <c r="T18" s="295" t="s">
        <v>863</v>
      </c>
      <c r="U18" s="295" t="s">
        <v>864</v>
      </c>
      <c r="V18" s="295" t="s">
        <v>863</v>
      </c>
      <c r="W18" s="295" t="s">
        <v>864</v>
      </c>
      <c r="X18" s="295" t="s">
        <v>863</v>
      </c>
      <c r="Y18" s="295" t="s">
        <v>864</v>
      </c>
      <c r="Z18" s="295" t="s">
        <v>863</v>
      </c>
      <c r="AA18" s="295" t="s">
        <v>864</v>
      </c>
      <c r="AB18" s="295" t="s">
        <v>863</v>
      </c>
      <c r="AC18" s="295" t="s">
        <v>864</v>
      </c>
      <c r="AD18" s="295" t="s">
        <v>863</v>
      </c>
      <c r="AE18" s="295" t="s">
        <v>864</v>
      </c>
      <c r="AF18" s="295" t="s">
        <v>863</v>
      </c>
      <c r="AG18" s="295" t="s">
        <v>864</v>
      </c>
      <c r="AH18" s="295" t="s">
        <v>863</v>
      </c>
      <c r="AI18" s="295" t="s">
        <v>864</v>
      </c>
      <c r="AJ18" s="295" t="s">
        <v>863</v>
      </c>
      <c r="AK18" s="295" t="s">
        <v>864</v>
      </c>
      <c r="AL18" s="296" t="s">
        <v>863</v>
      </c>
      <c r="AM18" s="296" t="s">
        <v>864</v>
      </c>
      <c r="AN18" s="296" t="s">
        <v>863</v>
      </c>
      <c r="AO18" s="296" t="s">
        <v>864</v>
      </c>
      <c r="AP18" s="296" t="s">
        <v>863</v>
      </c>
      <c r="AQ18" s="296" t="s">
        <v>864</v>
      </c>
      <c r="AR18" s="296" t="s">
        <v>863</v>
      </c>
      <c r="AS18" s="296" t="s">
        <v>864</v>
      </c>
      <c r="AT18" s="296" t="s">
        <v>865</v>
      </c>
      <c r="AU18" s="296" t="s">
        <v>864</v>
      </c>
      <c r="AV18" s="296" t="s">
        <v>865</v>
      </c>
      <c r="AW18" s="296" t="s">
        <v>864</v>
      </c>
      <c r="AX18" s="296" t="s">
        <v>863</v>
      </c>
      <c r="AY18" s="296" t="s">
        <v>864</v>
      </c>
      <c r="AZ18" s="296" t="s">
        <v>863</v>
      </c>
      <c r="BA18" s="296" t="s">
        <v>864</v>
      </c>
      <c r="BB18" s="296" t="s">
        <v>863</v>
      </c>
      <c r="BC18" s="296" t="s">
        <v>864</v>
      </c>
      <c r="BD18" s="296" t="s">
        <v>863</v>
      </c>
      <c r="BE18" s="296" t="s">
        <v>864</v>
      </c>
      <c r="BF18" s="296" t="s">
        <v>863</v>
      </c>
      <c r="BG18" s="296" t="s">
        <v>864</v>
      </c>
      <c r="BH18" s="296" t="s">
        <v>863</v>
      </c>
      <c r="BI18" s="296" t="s">
        <v>864</v>
      </c>
      <c r="BJ18" s="297" t="s">
        <v>863</v>
      </c>
      <c r="BK18" s="297" t="s">
        <v>864</v>
      </c>
      <c r="BL18" s="297" t="s">
        <v>863</v>
      </c>
      <c r="BM18" s="297" t="s">
        <v>864</v>
      </c>
    </row>
    <row r="19" spans="1:65" x14ac:dyDescent="0.25">
      <c r="A19" s="309" t="s">
        <v>866</v>
      </c>
      <c r="B19" s="310"/>
      <c r="C19" s="310"/>
      <c r="D19" s="310"/>
      <c r="E19" s="310"/>
      <c r="F19" s="310"/>
      <c r="G19" s="310"/>
      <c r="H19" s="310"/>
      <c r="I19" s="310"/>
      <c r="J19" s="310"/>
      <c r="K19" s="310"/>
      <c r="L19" s="310"/>
      <c r="M19" s="310"/>
      <c r="N19" s="310"/>
      <c r="O19" s="310"/>
      <c r="P19" s="310"/>
      <c r="Q19" s="310"/>
      <c r="R19" s="310"/>
      <c r="S19" s="310"/>
      <c r="T19" s="310"/>
      <c r="U19" s="310"/>
      <c r="V19" s="310"/>
      <c r="W19" s="310"/>
      <c r="X19" s="310"/>
      <c r="Y19" s="310"/>
      <c r="Z19" s="310"/>
      <c r="AA19" s="310"/>
      <c r="AB19" s="310"/>
      <c r="AC19" s="310"/>
      <c r="AD19" s="310"/>
      <c r="AE19" s="310"/>
      <c r="AF19" s="310"/>
      <c r="AG19" s="310"/>
      <c r="AH19" s="310"/>
      <c r="AI19" s="310"/>
      <c r="AJ19" s="310"/>
      <c r="AK19" s="310"/>
      <c r="AL19" s="310"/>
      <c r="AM19" s="310"/>
      <c r="AN19" s="310"/>
      <c r="AO19" s="310"/>
      <c r="AP19" s="310"/>
      <c r="AQ19" s="310"/>
      <c r="AR19" s="310"/>
      <c r="AS19" s="310"/>
      <c r="AT19" s="310"/>
      <c r="AU19" s="310"/>
      <c r="AV19" s="310"/>
      <c r="AW19" s="310"/>
      <c r="AX19" s="310"/>
      <c r="AY19" s="310"/>
      <c r="AZ19" s="310"/>
      <c r="BA19" s="310"/>
      <c r="BB19" s="310"/>
      <c r="BC19" s="310"/>
      <c r="BD19" s="310"/>
      <c r="BE19" s="310"/>
      <c r="BF19" s="310"/>
      <c r="BG19" s="310"/>
      <c r="BH19" s="310"/>
      <c r="BI19" s="310"/>
      <c r="BJ19" s="310"/>
      <c r="BK19" s="310"/>
      <c r="BL19" s="310"/>
      <c r="BM19" s="310"/>
    </row>
    <row r="20" spans="1:65" x14ac:dyDescent="0.25">
      <c r="A20" s="311" t="s">
        <v>871</v>
      </c>
      <c r="B20" s="311">
        <v>13186</v>
      </c>
      <c r="C20" s="311">
        <v>12606</v>
      </c>
      <c r="D20" s="311">
        <v>12273</v>
      </c>
      <c r="E20" s="311">
        <v>11957</v>
      </c>
      <c r="F20" s="311">
        <v>11316</v>
      </c>
      <c r="G20" s="311">
        <v>11543</v>
      </c>
      <c r="H20" s="311">
        <v>11306</v>
      </c>
      <c r="I20" s="311">
        <v>10536</v>
      </c>
      <c r="J20" s="311">
        <v>10371</v>
      </c>
      <c r="K20" s="311">
        <v>10663</v>
      </c>
      <c r="L20" s="311">
        <v>10827</v>
      </c>
      <c r="M20" s="311">
        <v>10573</v>
      </c>
      <c r="N20" s="311">
        <v>9822</v>
      </c>
      <c r="O20" s="311">
        <v>9711</v>
      </c>
      <c r="P20" s="311">
        <v>9211</v>
      </c>
      <c r="Q20" s="311">
        <v>9245</v>
      </c>
      <c r="R20" s="311">
        <v>9567</v>
      </c>
      <c r="S20" s="311">
        <v>9524</v>
      </c>
      <c r="T20" s="311">
        <v>10749</v>
      </c>
      <c r="U20" s="311">
        <v>13033</v>
      </c>
      <c r="V20" s="311">
        <v>16183</v>
      </c>
      <c r="W20" s="311">
        <v>17902</v>
      </c>
      <c r="X20" s="311">
        <v>20206</v>
      </c>
      <c r="Y20" s="311">
        <v>20688</v>
      </c>
      <c r="Z20" s="311">
        <v>21653</v>
      </c>
      <c r="AA20" s="311">
        <v>20009</v>
      </c>
      <c r="AB20" s="311">
        <v>21005</v>
      </c>
      <c r="AC20" s="311">
        <v>19286</v>
      </c>
      <c r="AD20" s="311">
        <v>18236</v>
      </c>
      <c r="AE20" s="311">
        <v>17904</v>
      </c>
      <c r="AF20" s="311">
        <v>19511</v>
      </c>
      <c r="AG20" s="311">
        <v>20275</v>
      </c>
      <c r="AH20" s="311">
        <v>20907</v>
      </c>
      <c r="AI20" s="311">
        <v>19359</v>
      </c>
      <c r="AJ20" s="311">
        <v>19262</v>
      </c>
      <c r="AK20" s="311">
        <v>19985</v>
      </c>
      <c r="AL20" s="311">
        <v>18749</v>
      </c>
      <c r="AM20" s="311">
        <v>19730</v>
      </c>
      <c r="AN20" s="311">
        <v>18318</v>
      </c>
      <c r="AO20" s="311">
        <v>17090</v>
      </c>
      <c r="AP20" s="311">
        <v>19116</v>
      </c>
      <c r="AQ20" s="311">
        <v>19065</v>
      </c>
      <c r="AR20" s="311">
        <v>17631</v>
      </c>
      <c r="AS20" s="311">
        <v>20127</v>
      </c>
      <c r="AT20" s="311">
        <v>22507</v>
      </c>
      <c r="AU20" s="311">
        <v>24749</v>
      </c>
      <c r="AV20" s="311">
        <v>22751</v>
      </c>
      <c r="AW20" s="311">
        <v>22268</v>
      </c>
      <c r="AX20" s="311">
        <v>21174</v>
      </c>
      <c r="AY20" s="311">
        <v>21205</v>
      </c>
      <c r="AZ20" s="311">
        <v>23196</v>
      </c>
      <c r="BA20" s="311">
        <v>24291</v>
      </c>
      <c r="BB20" s="311">
        <v>22682</v>
      </c>
      <c r="BC20" s="311">
        <v>22822</v>
      </c>
      <c r="BD20" s="311">
        <v>25367</v>
      </c>
      <c r="BE20" s="311">
        <v>27742</v>
      </c>
      <c r="BF20" s="311">
        <v>27511</v>
      </c>
      <c r="BG20" s="311">
        <v>26024</v>
      </c>
      <c r="BH20" s="311">
        <v>21374</v>
      </c>
      <c r="BI20" s="311">
        <v>17147</v>
      </c>
      <c r="BJ20" s="311">
        <v>18360</v>
      </c>
      <c r="BK20" s="311">
        <v>22048</v>
      </c>
      <c r="BL20" s="311">
        <v>23835</v>
      </c>
      <c r="BM20" s="311">
        <v>0</v>
      </c>
    </row>
    <row r="21" spans="1:65" x14ac:dyDescent="0.25">
      <c r="A21" s="311" t="s">
        <v>872</v>
      </c>
      <c r="B21" s="311">
        <v>3921</v>
      </c>
      <c r="C21" s="311">
        <v>3963</v>
      </c>
      <c r="D21" s="311">
        <v>4050</v>
      </c>
      <c r="E21" s="311">
        <v>4095</v>
      </c>
      <c r="F21" s="311">
        <v>4222</v>
      </c>
      <c r="G21" s="311">
        <v>3678</v>
      </c>
      <c r="H21" s="311">
        <v>3132</v>
      </c>
      <c r="I21" s="311">
        <v>2500</v>
      </c>
      <c r="J21" s="311">
        <v>2182</v>
      </c>
      <c r="K21" s="311">
        <v>1958</v>
      </c>
      <c r="L21" s="311">
        <v>1720</v>
      </c>
      <c r="M21" s="311">
        <v>1580</v>
      </c>
      <c r="N21" s="311">
        <v>1425</v>
      </c>
      <c r="O21" s="311">
        <v>1335</v>
      </c>
      <c r="P21" s="311">
        <v>1254</v>
      </c>
      <c r="Q21" s="311">
        <v>1176</v>
      </c>
      <c r="R21" s="311">
        <v>1060</v>
      </c>
      <c r="S21" s="311">
        <v>939</v>
      </c>
      <c r="T21" s="311">
        <v>889</v>
      </c>
      <c r="U21" s="311">
        <v>848</v>
      </c>
      <c r="V21" s="311">
        <v>824</v>
      </c>
      <c r="W21" s="311">
        <v>818</v>
      </c>
      <c r="X21" s="311">
        <v>836</v>
      </c>
      <c r="Y21" s="311">
        <v>808</v>
      </c>
      <c r="Z21" s="311">
        <v>761</v>
      </c>
      <c r="AA21" s="311">
        <v>703</v>
      </c>
      <c r="AB21" s="311">
        <v>649</v>
      </c>
      <c r="AC21" s="311">
        <v>623</v>
      </c>
      <c r="AD21" s="311">
        <v>631</v>
      </c>
      <c r="AE21" s="311">
        <v>626</v>
      </c>
      <c r="AF21" s="311">
        <v>372</v>
      </c>
      <c r="AG21" s="311">
        <v>390</v>
      </c>
      <c r="AH21" s="311">
        <v>395</v>
      </c>
      <c r="AI21" s="311">
        <v>425</v>
      </c>
      <c r="AJ21" s="311">
        <v>437</v>
      </c>
      <c r="AK21" s="311">
        <v>474</v>
      </c>
      <c r="AL21" s="311">
        <v>528</v>
      </c>
      <c r="AM21" s="311">
        <v>590</v>
      </c>
      <c r="AN21" s="311">
        <v>619</v>
      </c>
      <c r="AO21" s="311">
        <v>612</v>
      </c>
      <c r="AP21" s="311">
        <v>597</v>
      </c>
      <c r="AQ21" s="311">
        <v>593</v>
      </c>
      <c r="AR21" s="311">
        <v>578</v>
      </c>
      <c r="AS21" s="311">
        <v>551</v>
      </c>
      <c r="AT21" s="311">
        <v>579</v>
      </c>
      <c r="AU21" s="311">
        <v>601</v>
      </c>
      <c r="AV21" s="311">
        <v>590</v>
      </c>
      <c r="AW21" s="311">
        <v>586</v>
      </c>
      <c r="AX21" s="311">
        <v>591</v>
      </c>
      <c r="AY21" s="311">
        <v>591</v>
      </c>
      <c r="AZ21" s="311">
        <v>589</v>
      </c>
      <c r="BA21" s="311">
        <v>581</v>
      </c>
      <c r="BB21" s="311">
        <v>661</v>
      </c>
      <c r="BC21" s="311">
        <v>720</v>
      </c>
      <c r="BD21" s="311">
        <v>746</v>
      </c>
      <c r="BE21" s="311">
        <v>862</v>
      </c>
      <c r="BF21" s="311">
        <v>896</v>
      </c>
      <c r="BG21" s="311">
        <v>961</v>
      </c>
      <c r="BH21" s="311">
        <v>913</v>
      </c>
      <c r="BI21" s="311">
        <v>796</v>
      </c>
      <c r="BJ21" s="311">
        <v>798</v>
      </c>
      <c r="BK21" s="311">
        <v>767</v>
      </c>
      <c r="BL21" s="311">
        <v>772</v>
      </c>
      <c r="BM21" s="311">
        <v>0</v>
      </c>
    </row>
    <row r="22" spans="1:65" x14ac:dyDescent="0.25">
      <c r="A22" s="311" t="s">
        <v>873</v>
      </c>
      <c r="B22" s="311">
        <v>1426</v>
      </c>
      <c r="C22" s="311">
        <v>1456</v>
      </c>
      <c r="D22" s="311">
        <v>1487</v>
      </c>
      <c r="E22" s="311">
        <v>1531</v>
      </c>
      <c r="F22" s="311">
        <v>1556</v>
      </c>
      <c r="G22" s="311">
        <v>1569</v>
      </c>
      <c r="H22" s="311">
        <v>1600</v>
      </c>
      <c r="I22" s="311">
        <v>1556</v>
      </c>
      <c r="J22" s="311">
        <v>1526</v>
      </c>
      <c r="K22" s="311">
        <v>1529</v>
      </c>
      <c r="L22" s="311">
        <v>1406</v>
      </c>
      <c r="M22" s="311">
        <v>1349</v>
      </c>
      <c r="N22" s="311">
        <v>1295</v>
      </c>
      <c r="O22" s="311">
        <v>1284</v>
      </c>
      <c r="P22" s="311">
        <v>1253</v>
      </c>
      <c r="Q22" s="311">
        <v>1269</v>
      </c>
      <c r="R22" s="311">
        <v>1113</v>
      </c>
      <c r="S22" s="311">
        <v>838</v>
      </c>
      <c r="T22" s="311">
        <v>704</v>
      </c>
      <c r="U22" s="311">
        <v>620</v>
      </c>
      <c r="V22" s="311">
        <v>589</v>
      </c>
      <c r="W22" s="311">
        <v>527</v>
      </c>
      <c r="X22" s="311">
        <v>494</v>
      </c>
      <c r="Y22" s="311">
        <v>457</v>
      </c>
      <c r="Z22" s="311">
        <v>433</v>
      </c>
      <c r="AA22" s="311">
        <v>419</v>
      </c>
      <c r="AB22" s="311">
        <v>413</v>
      </c>
      <c r="AC22" s="311">
        <v>408</v>
      </c>
      <c r="AD22" s="311">
        <v>408</v>
      </c>
      <c r="AE22" s="311">
        <v>392</v>
      </c>
      <c r="AF22" s="311">
        <v>238</v>
      </c>
      <c r="AG22" s="311">
        <v>231</v>
      </c>
      <c r="AH22" s="311">
        <v>221</v>
      </c>
      <c r="AI22" s="311">
        <v>225</v>
      </c>
      <c r="AJ22" s="311">
        <v>212</v>
      </c>
      <c r="AK22" s="311">
        <v>217</v>
      </c>
      <c r="AL22" s="311">
        <v>208</v>
      </c>
      <c r="AM22" s="311">
        <v>211</v>
      </c>
      <c r="AN22" s="311">
        <v>198</v>
      </c>
      <c r="AO22" s="311">
        <v>189</v>
      </c>
      <c r="AP22" s="311">
        <v>178</v>
      </c>
      <c r="AQ22" s="311">
        <v>167</v>
      </c>
      <c r="AR22" s="311">
        <v>154</v>
      </c>
      <c r="AS22" s="311">
        <v>146</v>
      </c>
      <c r="AT22" s="311">
        <v>144</v>
      </c>
      <c r="AU22" s="311">
        <v>136</v>
      </c>
      <c r="AV22" s="311">
        <v>147</v>
      </c>
      <c r="AW22" s="311">
        <v>153</v>
      </c>
      <c r="AX22" s="311">
        <v>176</v>
      </c>
      <c r="AY22" s="311">
        <v>183</v>
      </c>
      <c r="AZ22" s="311">
        <v>181</v>
      </c>
      <c r="BA22" s="311">
        <v>181</v>
      </c>
      <c r="BB22" s="311">
        <v>191</v>
      </c>
      <c r="BC22" s="311">
        <v>197</v>
      </c>
      <c r="BD22" s="311">
        <v>193</v>
      </c>
      <c r="BE22" s="311">
        <v>196</v>
      </c>
      <c r="BF22" s="311">
        <v>199</v>
      </c>
      <c r="BG22" s="311">
        <v>203</v>
      </c>
      <c r="BH22" s="311">
        <v>204</v>
      </c>
      <c r="BI22" s="311">
        <v>204</v>
      </c>
      <c r="BJ22" s="311">
        <v>224</v>
      </c>
      <c r="BK22" s="311">
        <v>216</v>
      </c>
      <c r="BL22" s="311">
        <v>215</v>
      </c>
      <c r="BM22" s="311">
        <v>0</v>
      </c>
    </row>
    <row r="23" spans="1:65" ht="16.5" thickBot="1" x14ac:dyDescent="0.3">
      <c r="A23" s="312" t="s">
        <v>874</v>
      </c>
      <c r="B23" s="312">
        <v>432</v>
      </c>
      <c r="C23" s="312">
        <v>445</v>
      </c>
      <c r="D23" s="312">
        <v>443</v>
      </c>
      <c r="E23" s="312">
        <v>469</v>
      </c>
      <c r="F23" s="312">
        <v>447</v>
      </c>
      <c r="G23" s="312">
        <v>433</v>
      </c>
      <c r="H23" s="312">
        <v>440</v>
      </c>
      <c r="I23" s="312">
        <v>415</v>
      </c>
      <c r="J23" s="312">
        <v>392</v>
      </c>
      <c r="K23" s="312">
        <v>364</v>
      </c>
      <c r="L23" s="312">
        <v>338</v>
      </c>
      <c r="M23" s="312">
        <v>332</v>
      </c>
      <c r="N23" s="312">
        <v>317</v>
      </c>
      <c r="O23" s="312">
        <v>304</v>
      </c>
      <c r="P23" s="312">
        <v>288</v>
      </c>
      <c r="Q23" s="312">
        <v>276</v>
      </c>
      <c r="R23" s="312">
        <v>262</v>
      </c>
      <c r="S23" s="312">
        <v>232</v>
      </c>
      <c r="T23" s="312">
        <v>206</v>
      </c>
      <c r="U23" s="312">
        <v>201</v>
      </c>
      <c r="V23" s="312">
        <v>195</v>
      </c>
      <c r="W23" s="312">
        <v>201</v>
      </c>
      <c r="X23" s="312">
        <v>200</v>
      </c>
      <c r="Y23" s="312">
        <v>197</v>
      </c>
      <c r="Z23" s="312">
        <v>190</v>
      </c>
      <c r="AA23" s="312">
        <v>189</v>
      </c>
      <c r="AB23" s="312">
        <v>183</v>
      </c>
      <c r="AC23" s="312">
        <v>181</v>
      </c>
      <c r="AD23" s="312">
        <v>179</v>
      </c>
      <c r="AE23" s="312">
        <v>190</v>
      </c>
      <c r="AF23" s="312">
        <v>93</v>
      </c>
      <c r="AG23" s="312">
        <v>94</v>
      </c>
      <c r="AH23" s="312">
        <v>95</v>
      </c>
      <c r="AI23" s="312">
        <v>96</v>
      </c>
      <c r="AJ23" s="312">
        <v>88</v>
      </c>
      <c r="AK23" s="312">
        <v>92</v>
      </c>
      <c r="AL23" s="312">
        <v>90</v>
      </c>
      <c r="AM23" s="312">
        <v>88</v>
      </c>
      <c r="AN23" s="312">
        <v>82</v>
      </c>
      <c r="AO23" s="312">
        <v>82</v>
      </c>
      <c r="AP23" s="312">
        <v>76</v>
      </c>
      <c r="AQ23" s="312">
        <v>75</v>
      </c>
      <c r="AR23" s="312">
        <v>77</v>
      </c>
      <c r="AS23" s="312">
        <v>72</v>
      </c>
      <c r="AT23" s="312">
        <v>71</v>
      </c>
      <c r="AU23" s="312">
        <v>68</v>
      </c>
      <c r="AV23" s="312">
        <v>65</v>
      </c>
      <c r="AW23" s="312">
        <v>69</v>
      </c>
      <c r="AX23" s="312">
        <v>67</v>
      </c>
      <c r="AY23" s="312">
        <v>66</v>
      </c>
      <c r="AZ23" s="312">
        <v>69</v>
      </c>
      <c r="BA23" s="312">
        <v>67</v>
      </c>
      <c r="BB23" s="312">
        <v>65</v>
      </c>
      <c r="BC23" s="312">
        <v>67</v>
      </c>
      <c r="BD23" s="312">
        <v>71</v>
      </c>
      <c r="BE23" s="312">
        <v>69</v>
      </c>
      <c r="BF23" s="312">
        <v>67</v>
      </c>
      <c r="BG23" s="312">
        <v>68</v>
      </c>
      <c r="BH23" s="312">
        <v>67</v>
      </c>
      <c r="BI23" s="312">
        <v>72</v>
      </c>
      <c r="BJ23" s="312">
        <v>71</v>
      </c>
      <c r="BK23" s="312">
        <v>72</v>
      </c>
      <c r="BL23" s="312">
        <v>67</v>
      </c>
      <c r="BM23" s="312">
        <v>0</v>
      </c>
    </row>
    <row r="24" spans="1:65" x14ac:dyDescent="0.25">
      <c r="A24" s="313" t="s">
        <v>0</v>
      </c>
      <c r="B24" s="313">
        <f>SUM(B20:B23)</f>
        <v>18965</v>
      </c>
      <c r="C24" s="313">
        <f t="shared" ref="C24:M24" si="0">SUM(C20:C23)</f>
        <v>18470</v>
      </c>
      <c r="D24" s="313">
        <f t="shared" si="0"/>
        <v>18253</v>
      </c>
      <c r="E24" s="313">
        <f t="shared" si="0"/>
        <v>18052</v>
      </c>
      <c r="F24" s="313">
        <f t="shared" si="0"/>
        <v>17541</v>
      </c>
      <c r="G24" s="313">
        <f t="shared" si="0"/>
        <v>17223</v>
      </c>
      <c r="H24" s="313">
        <f t="shared" si="0"/>
        <v>16478</v>
      </c>
      <c r="I24" s="313">
        <f t="shared" si="0"/>
        <v>15007</v>
      </c>
      <c r="J24" s="313">
        <f t="shared" si="0"/>
        <v>14471</v>
      </c>
      <c r="K24" s="313">
        <f t="shared" si="0"/>
        <v>14514</v>
      </c>
      <c r="L24" s="313">
        <f t="shared" si="0"/>
        <v>14291</v>
      </c>
      <c r="M24" s="313">
        <f t="shared" si="0"/>
        <v>13834</v>
      </c>
      <c r="N24" s="313">
        <v>12859</v>
      </c>
      <c r="O24" s="313">
        <v>12634</v>
      </c>
      <c r="P24" s="313">
        <v>12006</v>
      </c>
      <c r="Q24" s="313">
        <v>11966</v>
      </c>
      <c r="R24" s="313">
        <v>12002</v>
      </c>
      <c r="S24" s="313">
        <v>11533</v>
      </c>
      <c r="T24" s="313">
        <v>12548</v>
      </c>
      <c r="U24" s="313">
        <v>14702</v>
      </c>
      <c r="V24" s="313">
        <v>17791</v>
      </c>
      <c r="W24" s="313">
        <v>19448</v>
      </c>
      <c r="X24" s="313">
        <v>21736</v>
      </c>
      <c r="Y24" s="313">
        <v>22150</v>
      </c>
      <c r="Z24" s="313">
        <v>23037</v>
      </c>
      <c r="AA24" s="313">
        <v>21320</v>
      </c>
      <c r="AB24" s="313">
        <v>22250</v>
      </c>
      <c r="AC24" s="313">
        <v>20498</v>
      </c>
      <c r="AD24" s="313">
        <v>19454</v>
      </c>
      <c r="AE24" s="313">
        <v>19112</v>
      </c>
      <c r="AF24" s="313">
        <v>20214</v>
      </c>
      <c r="AG24" s="313">
        <v>20990</v>
      </c>
      <c r="AH24" s="313">
        <v>21618</v>
      </c>
      <c r="AI24" s="313">
        <v>20105</v>
      </c>
      <c r="AJ24" s="313">
        <v>19999</v>
      </c>
      <c r="AK24" s="313">
        <v>20768</v>
      </c>
      <c r="AL24" s="313">
        <v>19575</v>
      </c>
      <c r="AM24" s="313">
        <v>20619</v>
      </c>
      <c r="AN24" s="313">
        <v>19217</v>
      </c>
      <c r="AO24" s="313">
        <v>17973</v>
      </c>
      <c r="AP24" s="313">
        <v>19967</v>
      </c>
      <c r="AQ24" s="313">
        <v>19900</v>
      </c>
      <c r="AR24" s="313">
        <v>18440</v>
      </c>
      <c r="AS24" s="313">
        <v>20896</v>
      </c>
      <c r="AT24" s="313">
        <v>23301</v>
      </c>
      <c r="AU24" s="313">
        <v>25554</v>
      </c>
      <c r="AV24" s="313">
        <v>23553</v>
      </c>
      <c r="AW24" s="313">
        <v>23076</v>
      </c>
      <c r="AX24" s="313">
        <v>22008</v>
      </c>
      <c r="AY24" s="313">
        <v>22045</v>
      </c>
      <c r="AZ24" s="313">
        <v>24035</v>
      </c>
      <c r="BA24" s="313">
        <v>25120</v>
      </c>
      <c r="BB24" s="313">
        <v>23599</v>
      </c>
      <c r="BC24" s="313">
        <v>23806</v>
      </c>
      <c r="BD24" s="313">
        <v>26377</v>
      </c>
      <c r="BE24" s="313">
        <v>28869</v>
      </c>
      <c r="BF24" s="313">
        <v>28673</v>
      </c>
      <c r="BG24" s="313">
        <v>27256</v>
      </c>
      <c r="BH24" s="313">
        <v>22558</v>
      </c>
      <c r="BI24" s="313">
        <v>18219</v>
      </c>
      <c r="BJ24" s="313">
        <v>19453</v>
      </c>
      <c r="BK24" s="313">
        <v>23103</v>
      </c>
      <c r="BL24" s="313">
        <v>24889</v>
      </c>
      <c r="BM24" s="313">
        <v>0</v>
      </c>
    </row>
    <row r="25" spans="1:65" x14ac:dyDescent="0.25">
      <c r="A25" s="309" t="s">
        <v>867</v>
      </c>
      <c r="B25" s="310"/>
      <c r="C25" s="310"/>
      <c r="D25" s="310"/>
      <c r="E25" s="310"/>
      <c r="F25" s="310"/>
      <c r="G25" s="310"/>
      <c r="H25" s="310"/>
      <c r="I25" s="310"/>
      <c r="J25" s="310"/>
      <c r="K25" s="310"/>
      <c r="L25" s="310"/>
      <c r="M25" s="310"/>
      <c r="N25" s="310"/>
      <c r="O25" s="310"/>
      <c r="P25" s="310"/>
      <c r="Q25" s="310"/>
      <c r="R25" s="310"/>
      <c r="S25" s="310"/>
      <c r="T25" s="310"/>
      <c r="U25" s="310"/>
      <c r="V25" s="310"/>
      <c r="W25" s="310"/>
      <c r="X25" s="310"/>
      <c r="Y25" s="310"/>
      <c r="Z25" s="310"/>
      <c r="AA25" s="310"/>
      <c r="AB25" s="310"/>
      <c r="AC25" s="310"/>
      <c r="AD25" s="310"/>
      <c r="AE25" s="310"/>
      <c r="AF25" s="310"/>
      <c r="AG25" s="310"/>
      <c r="AH25" s="310"/>
      <c r="AI25" s="310"/>
      <c r="AJ25" s="310"/>
      <c r="AK25" s="310"/>
      <c r="AL25" s="310"/>
      <c r="AM25" s="310"/>
      <c r="AN25" s="310"/>
      <c r="AO25" s="310"/>
      <c r="AP25" s="310"/>
      <c r="AQ25" s="310"/>
      <c r="AR25" s="310"/>
      <c r="AS25" s="310"/>
      <c r="AT25" s="310"/>
      <c r="AU25" s="310"/>
      <c r="AV25" s="310"/>
      <c r="AW25" s="310"/>
      <c r="AX25" s="310"/>
      <c r="AY25" s="310"/>
      <c r="AZ25" s="310"/>
      <c r="BA25" s="310"/>
      <c r="BB25" s="310"/>
      <c r="BC25" s="310"/>
      <c r="BD25" s="310"/>
      <c r="BE25" s="310"/>
      <c r="BF25" s="310"/>
      <c r="BG25" s="310"/>
      <c r="BH25" s="310"/>
      <c r="BI25" s="310"/>
      <c r="BJ25" s="310"/>
      <c r="BK25" s="310"/>
      <c r="BL25" s="310"/>
      <c r="BM25" s="310"/>
    </row>
    <row r="26" spans="1:65" x14ac:dyDescent="0.25">
      <c r="A26" s="311" t="s">
        <v>871</v>
      </c>
      <c r="B26" s="311">
        <v>244</v>
      </c>
      <c r="C26" s="311">
        <v>197</v>
      </c>
      <c r="D26" s="311">
        <v>99</v>
      </c>
      <c r="E26" s="311">
        <v>116</v>
      </c>
      <c r="F26" s="311">
        <v>89</v>
      </c>
      <c r="G26" s="311">
        <v>228</v>
      </c>
      <c r="H26" s="311">
        <v>209</v>
      </c>
      <c r="I26" s="311">
        <v>146</v>
      </c>
      <c r="J26" s="311">
        <v>149</v>
      </c>
      <c r="K26" s="311">
        <v>211</v>
      </c>
      <c r="L26" s="311">
        <v>153</v>
      </c>
      <c r="M26" s="311">
        <v>227</v>
      </c>
      <c r="N26" s="311">
        <v>164</v>
      </c>
      <c r="O26" s="311">
        <v>554</v>
      </c>
      <c r="P26" s="311">
        <v>416</v>
      </c>
      <c r="Q26" s="311">
        <v>257</v>
      </c>
      <c r="R26" s="311">
        <v>1051</v>
      </c>
      <c r="S26" s="311">
        <v>1225</v>
      </c>
      <c r="T26" s="311">
        <v>1016</v>
      </c>
      <c r="U26" s="311">
        <v>320</v>
      </c>
      <c r="V26" s="311">
        <v>484</v>
      </c>
      <c r="W26" s="311">
        <v>1226</v>
      </c>
      <c r="X26" s="311">
        <v>1119</v>
      </c>
      <c r="Y26" s="311">
        <v>935</v>
      </c>
      <c r="Z26" s="311">
        <v>1135</v>
      </c>
      <c r="AA26" s="311">
        <v>1092</v>
      </c>
      <c r="AB26" s="311">
        <v>1195</v>
      </c>
      <c r="AC26" s="311">
        <v>1165</v>
      </c>
      <c r="AD26" s="311">
        <v>775</v>
      </c>
      <c r="AE26" s="311">
        <v>591</v>
      </c>
      <c r="AF26" s="311">
        <v>1128</v>
      </c>
      <c r="AG26" s="311">
        <v>1031</v>
      </c>
      <c r="AH26" s="311">
        <v>1178</v>
      </c>
      <c r="AI26" s="311">
        <v>1449</v>
      </c>
      <c r="AJ26" s="311">
        <v>1007</v>
      </c>
      <c r="AK26" s="311">
        <v>155</v>
      </c>
      <c r="AL26" s="311">
        <v>313</v>
      </c>
      <c r="AM26" s="311">
        <v>312</v>
      </c>
      <c r="AN26" s="311">
        <v>294</v>
      </c>
      <c r="AO26" s="311">
        <v>147</v>
      </c>
      <c r="AP26" s="311">
        <v>100</v>
      </c>
      <c r="AQ26" s="311">
        <v>0</v>
      </c>
      <c r="AR26" s="311">
        <v>0</v>
      </c>
      <c r="AS26" s="311">
        <v>0</v>
      </c>
      <c r="AT26" s="311">
        <v>0</v>
      </c>
      <c r="AU26" s="311">
        <v>0</v>
      </c>
      <c r="AV26" s="311">
        <v>0</v>
      </c>
      <c r="AW26" s="311">
        <v>0</v>
      </c>
      <c r="AX26" s="311">
        <v>0</v>
      </c>
      <c r="AY26" s="311">
        <v>0</v>
      </c>
      <c r="AZ26" s="311">
        <v>0</v>
      </c>
      <c r="BA26" s="311">
        <v>0</v>
      </c>
      <c r="BB26" s="311">
        <v>0</v>
      </c>
      <c r="BC26" s="311">
        <v>0</v>
      </c>
      <c r="BD26" s="311">
        <v>0</v>
      </c>
      <c r="BE26" s="311">
        <v>0</v>
      </c>
      <c r="BF26" s="311">
        <v>0</v>
      </c>
      <c r="BG26" s="311">
        <v>0</v>
      </c>
      <c r="BH26" s="311">
        <v>0</v>
      </c>
      <c r="BI26" s="311">
        <v>0</v>
      </c>
      <c r="BJ26" s="311">
        <v>0</v>
      </c>
      <c r="BK26" s="311">
        <v>0</v>
      </c>
      <c r="BL26" s="311">
        <v>0</v>
      </c>
      <c r="BM26" s="311">
        <v>0</v>
      </c>
    </row>
    <row r="27" spans="1:65" x14ac:dyDescent="0.25">
      <c r="A27" s="311" t="s">
        <v>872</v>
      </c>
      <c r="B27" s="311">
        <v>42</v>
      </c>
      <c r="C27" s="311">
        <v>40</v>
      </c>
      <c r="D27" s="311">
        <v>40</v>
      </c>
      <c r="E27" s="311">
        <v>26</v>
      </c>
      <c r="F27" s="311">
        <v>12</v>
      </c>
      <c r="G27" s="311">
        <v>10</v>
      </c>
      <c r="H27" s="311">
        <v>12</v>
      </c>
      <c r="I27" s="311">
        <v>2</v>
      </c>
      <c r="J27" s="311">
        <v>2</v>
      </c>
      <c r="K27" s="311">
        <v>2</v>
      </c>
      <c r="L27" s="311">
        <v>2</v>
      </c>
      <c r="M27" s="311">
        <v>0</v>
      </c>
      <c r="N27" s="311">
        <v>0</v>
      </c>
      <c r="O27" s="311">
        <v>0</v>
      </c>
      <c r="P27" s="311">
        <v>0</v>
      </c>
      <c r="Q27" s="311">
        <v>0</v>
      </c>
      <c r="R27" s="311">
        <v>0</v>
      </c>
      <c r="S27" s="311">
        <v>0</v>
      </c>
      <c r="T27" s="311">
        <v>0</v>
      </c>
      <c r="U27" s="311">
        <v>0</v>
      </c>
      <c r="V27" s="311">
        <v>0</v>
      </c>
      <c r="W27" s="311">
        <v>0</v>
      </c>
      <c r="X27" s="311">
        <v>0</v>
      </c>
      <c r="Y27" s="311">
        <v>0</v>
      </c>
      <c r="Z27" s="311">
        <v>0</v>
      </c>
      <c r="AA27" s="311">
        <v>0</v>
      </c>
      <c r="AB27" s="311">
        <v>0</v>
      </c>
      <c r="AC27" s="311">
        <v>0</v>
      </c>
      <c r="AD27" s="311">
        <v>0</v>
      </c>
      <c r="AE27" s="311">
        <v>0</v>
      </c>
      <c r="AF27" s="311">
        <v>0</v>
      </c>
      <c r="AG27" s="311">
        <v>0</v>
      </c>
      <c r="AH27" s="311">
        <v>0</v>
      </c>
      <c r="AI27" s="311">
        <v>0</v>
      </c>
      <c r="AJ27" s="311">
        <v>0</v>
      </c>
      <c r="AK27" s="311">
        <v>0</v>
      </c>
      <c r="AL27" s="311">
        <v>0</v>
      </c>
      <c r="AM27" s="311">
        <v>0</v>
      </c>
      <c r="AN27" s="311">
        <v>0</v>
      </c>
      <c r="AO27" s="311">
        <v>0</v>
      </c>
      <c r="AP27" s="311">
        <v>0</v>
      </c>
      <c r="AQ27" s="311">
        <v>0</v>
      </c>
      <c r="AR27" s="311">
        <v>0</v>
      </c>
      <c r="AS27" s="311">
        <v>0</v>
      </c>
      <c r="AT27" s="311">
        <v>0</v>
      </c>
      <c r="AU27" s="311">
        <v>0</v>
      </c>
      <c r="AV27" s="311">
        <v>0</v>
      </c>
      <c r="AW27" s="311">
        <v>0</v>
      </c>
      <c r="AX27" s="311">
        <v>0</v>
      </c>
      <c r="AY27" s="311">
        <v>0</v>
      </c>
      <c r="AZ27" s="311">
        <v>0</v>
      </c>
      <c r="BA27" s="311">
        <v>0</v>
      </c>
      <c r="BB27" s="311">
        <v>0</v>
      </c>
      <c r="BC27" s="311">
        <v>0</v>
      </c>
      <c r="BD27" s="311">
        <v>0</v>
      </c>
      <c r="BE27" s="311">
        <v>0</v>
      </c>
      <c r="BF27" s="311">
        <v>0</v>
      </c>
      <c r="BG27" s="311">
        <v>0</v>
      </c>
      <c r="BH27" s="311">
        <v>0</v>
      </c>
      <c r="BI27" s="311">
        <v>0</v>
      </c>
      <c r="BJ27" s="311">
        <v>0</v>
      </c>
      <c r="BK27" s="311">
        <v>0</v>
      </c>
      <c r="BL27" s="311">
        <v>0</v>
      </c>
      <c r="BM27" s="311">
        <v>0</v>
      </c>
    </row>
    <row r="28" spans="1:65" x14ac:dyDescent="0.25">
      <c r="A28" s="311" t="s">
        <v>873</v>
      </c>
      <c r="B28" s="311">
        <v>0</v>
      </c>
      <c r="C28" s="311">
        <v>0</v>
      </c>
      <c r="D28" s="311">
        <v>0</v>
      </c>
      <c r="E28" s="311">
        <v>15</v>
      </c>
      <c r="F28" s="311">
        <v>25</v>
      </c>
      <c r="G28" s="311">
        <v>25</v>
      </c>
      <c r="H28" s="311">
        <v>24</v>
      </c>
      <c r="I28" s="311">
        <v>22</v>
      </c>
      <c r="J28" s="311">
        <v>20</v>
      </c>
      <c r="K28" s="311">
        <v>20</v>
      </c>
      <c r="L28" s="311">
        <v>20</v>
      </c>
      <c r="M28" s="311">
        <v>12</v>
      </c>
      <c r="N28" s="311">
        <v>10</v>
      </c>
      <c r="O28" s="311">
        <v>10</v>
      </c>
      <c r="P28" s="311">
        <v>0</v>
      </c>
      <c r="Q28" s="311">
        <v>0</v>
      </c>
      <c r="R28" s="311">
        <v>0</v>
      </c>
      <c r="S28" s="311">
        <v>0</v>
      </c>
      <c r="T28" s="311">
        <v>0</v>
      </c>
      <c r="U28" s="311">
        <v>0</v>
      </c>
      <c r="V28" s="311">
        <v>0</v>
      </c>
      <c r="W28" s="311">
        <v>0</v>
      </c>
      <c r="X28" s="311">
        <v>0</v>
      </c>
      <c r="Y28" s="311">
        <v>0</v>
      </c>
      <c r="Z28" s="311">
        <v>0</v>
      </c>
      <c r="AA28" s="311">
        <v>0</v>
      </c>
      <c r="AB28" s="311">
        <v>0</v>
      </c>
      <c r="AC28" s="311">
        <v>0</v>
      </c>
      <c r="AD28" s="311">
        <v>0</v>
      </c>
      <c r="AE28" s="311">
        <v>0</v>
      </c>
      <c r="AF28" s="311">
        <v>0</v>
      </c>
      <c r="AG28" s="311">
        <v>0</v>
      </c>
      <c r="AH28" s="311">
        <v>0</v>
      </c>
      <c r="AI28" s="311">
        <v>0</v>
      </c>
      <c r="AJ28" s="311">
        <v>0</v>
      </c>
      <c r="AK28" s="311">
        <v>0</v>
      </c>
      <c r="AL28" s="311">
        <v>0</v>
      </c>
      <c r="AM28" s="311">
        <v>0</v>
      </c>
      <c r="AN28" s="311">
        <v>0</v>
      </c>
      <c r="AO28" s="311">
        <v>0</v>
      </c>
      <c r="AP28" s="311">
        <v>0</v>
      </c>
      <c r="AQ28" s="311">
        <v>0</v>
      </c>
      <c r="AR28" s="311">
        <v>0</v>
      </c>
      <c r="AS28" s="311">
        <v>0</v>
      </c>
      <c r="AT28" s="311">
        <v>0</v>
      </c>
      <c r="AU28" s="311">
        <v>0</v>
      </c>
      <c r="AV28" s="311">
        <v>0</v>
      </c>
      <c r="AW28" s="311">
        <v>0</v>
      </c>
      <c r="AX28" s="311">
        <v>0</v>
      </c>
      <c r="AY28" s="311">
        <v>0</v>
      </c>
      <c r="AZ28" s="311">
        <v>0</v>
      </c>
      <c r="BA28" s="311">
        <v>0</v>
      </c>
      <c r="BB28" s="311">
        <v>0</v>
      </c>
      <c r="BC28" s="311">
        <v>0</v>
      </c>
      <c r="BD28" s="311">
        <v>0</v>
      </c>
      <c r="BE28" s="311">
        <v>0</v>
      </c>
      <c r="BF28" s="311">
        <v>0</v>
      </c>
      <c r="BG28" s="311">
        <v>0</v>
      </c>
      <c r="BH28" s="311">
        <v>0</v>
      </c>
      <c r="BI28" s="311">
        <v>0</v>
      </c>
      <c r="BJ28" s="311">
        <v>0</v>
      </c>
      <c r="BK28" s="311">
        <v>0</v>
      </c>
      <c r="BL28" s="311">
        <v>0</v>
      </c>
      <c r="BM28" s="311">
        <v>0</v>
      </c>
    </row>
    <row r="29" spans="1:65" ht="16.5" thickBot="1" x14ac:dyDescent="0.3">
      <c r="A29" s="312" t="s">
        <v>874</v>
      </c>
      <c r="B29" s="312">
        <v>0</v>
      </c>
      <c r="C29" s="312">
        <v>0</v>
      </c>
      <c r="D29" s="312">
        <v>0</v>
      </c>
      <c r="E29" s="312">
        <v>0</v>
      </c>
      <c r="F29" s="312">
        <v>0</v>
      </c>
      <c r="G29" s="312">
        <v>0</v>
      </c>
      <c r="H29" s="312">
        <v>0</v>
      </c>
      <c r="I29" s="312">
        <v>0</v>
      </c>
      <c r="J29" s="312">
        <v>0</v>
      </c>
      <c r="K29" s="312">
        <v>0</v>
      </c>
      <c r="L29" s="312">
        <v>0</v>
      </c>
      <c r="M29" s="312">
        <v>0</v>
      </c>
      <c r="N29" s="312">
        <v>0</v>
      </c>
      <c r="O29" s="312">
        <v>0</v>
      </c>
      <c r="P29" s="312">
        <v>0</v>
      </c>
      <c r="Q29" s="312">
        <v>0</v>
      </c>
      <c r="R29" s="312">
        <v>0</v>
      </c>
      <c r="S29" s="312">
        <v>0</v>
      </c>
      <c r="T29" s="312">
        <v>0</v>
      </c>
      <c r="U29" s="312">
        <v>0</v>
      </c>
      <c r="V29" s="312">
        <v>0</v>
      </c>
      <c r="W29" s="312">
        <v>0</v>
      </c>
      <c r="X29" s="312">
        <v>0</v>
      </c>
      <c r="Y29" s="312">
        <v>0</v>
      </c>
      <c r="Z29" s="312">
        <v>0</v>
      </c>
      <c r="AA29" s="312">
        <v>0</v>
      </c>
      <c r="AB29" s="312">
        <v>0</v>
      </c>
      <c r="AC29" s="312">
        <v>0</v>
      </c>
      <c r="AD29" s="312">
        <v>0</v>
      </c>
      <c r="AE29" s="312">
        <v>0</v>
      </c>
      <c r="AF29" s="312">
        <v>0</v>
      </c>
      <c r="AG29" s="312">
        <v>0</v>
      </c>
      <c r="AH29" s="312">
        <v>0</v>
      </c>
      <c r="AI29" s="312">
        <v>0</v>
      </c>
      <c r="AJ29" s="312">
        <v>0</v>
      </c>
      <c r="AK29" s="312">
        <v>0</v>
      </c>
      <c r="AL29" s="312">
        <v>0</v>
      </c>
      <c r="AM29" s="312">
        <v>0</v>
      </c>
      <c r="AN29" s="312">
        <v>0</v>
      </c>
      <c r="AO29" s="312">
        <v>0</v>
      </c>
      <c r="AP29" s="312">
        <v>0</v>
      </c>
      <c r="AQ29" s="312">
        <v>0</v>
      </c>
      <c r="AR29" s="312">
        <v>0</v>
      </c>
      <c r="AS29" s="312">
        <v>0</v>
      </c>
      <c r="AT29" s="312">
        <v>0</v>
      </c>
      <c r="AU29" s="312">
        <v>0</v>
      </c>
      <c r="AV29" s="312">
        <v>0</v>
      </c>
      <c r="AW29" s="312">
        <v>0</v>
      </c>
      <c r="AX29" s="312">
        <v>0</v>
      </c>
      <c r="AY29" s="312">
        <v>0</v>
      </c>
      <c r="AZ29" s="312">
        <v>0</v>
      </c>
      <c r="BA29" s="312">
        <v>0</v>
      </c>
      <c r="BB29" s="312">
        <v>0</v>
      </c>
      <c r="BC29" s="312">
        <v>0</v>
      </c>
      <c r="BD29" s="312">
        <v>0</v>
      </c>
      <c r="BE29" s="312">
        <v>0</v>
      </c>
      <c r="BF29" s="312">
        <v>0</v>
      </c>
      <c r="BG29" s="312">
        <v>0</v>
      </c>
      <c r="BH29" s="312">
        <v>0</v>
      </c>
      <c r="BI29" s="312">
        <v>0</v>
      </c>
      <c r="BJ29" s="312">
        <v>0</v>
      </c>
      <c r="BK29" s="312">
        <v>0</v>
      </c>
      <c r="BL29" s="312">
        <v>0</v>
      </c>
      <c r="BM29" s="312">
        <v>0</v>
      </c>
    </row>
    <row r="30" spans="1:65" x14ac:dyDescent="0.25">
      <c r="A30" s="313" t="s">
        <v>0</v>
      </c>
      <c r="B30" s="313">
        <f>SUM(B26:B29)</f>
        <v>286</v>
      </c>
      <c r="C30" s="313">
        <f t="shared" ref="C30:M30" si="1">SUM(C26:C29)</f>
        <v>237</v>
      </c>
      <c r="D30" s="313">
        <f t="shared" si="1"/>
        <v>139</v>
      </c>
      <c r="E30" s="313">
        <f t="shared" si="1"/>
        <v>157</v>
      </c>
      <c r="F30" s="313">
        <f t="shared" si="1"/>
        <v>126</v>
      </c>
      <c r="G30" s="313">
        <f t="shared" si="1"/>
        <v>263</v>
      </c>
      <c r="H30" s="313">
        <f t="shared" si="1"/>
        <v>245</v>
      </c>
      <c r="I30" s="313">
        <f t="shared" si="1"/>
        <v>170</v>
      </c>
      <c r="J30" s="313">
        <f t="shared" si="1"/>
        <v>171</v>
      </c>
      <c r="K30" s="313">
        <f t="shared" si="1"/>
        <v>233</v>
      </c>
      <c r="L30" s="313">
        <f t="shared" si="1"/>
        <v>175</v>
      </c>
      <c r="M30" s="313">
        <f t="shared" si="1"/>
        <v>239</v>
      </c>
      <c r="N30" s="313">
        <v>174</v>
      </c>
      <c r="O30" s="313">
        <v>564</v>
      </c>
      <c r="P30" s="313">
        <v>416</v>
      </c>
      <c r="Q30" s="313">
        <v>257</v>
      </c>
      <c r="R30" s="313">
        <v>1051</v>
      </c>
      <c r="S30" s="313">
        <v>1225</v>
      </c>
      <c r="T30" s="313">
        <v>1016</v>
      </c>
      <c r="U30" s="313">
        <v>320</v>
      </c>
      <c r="V30" s="313">
        <v>484</v>
      </c>
      <c r="W30" s="313">
        <v>1226</v>
      </c>
      <c r="X30" s="313">
        <v>1119</v>
      </c>
      <c r="Y30" s="313">
        <v>935</v>
      </c>
      <c r="Z30" s="313">
        <v>1135</v>
      </c>
      <c r="AA30" s="313">
        <v>1092</v>
      </c>
      <c r="AB30" s="313">
        <v>1195</v>
      </c>
      <c r="AC30" s="313">
        <v>1165</v>
      </c>
      <c r="AD30" s="313">
        <v>775</v>
      </c>
      <c r="AE30" s="313">
        <v>591</v>
      </c>
      <c r="AF30" s="313">
        <v>1128</v>
      </c>
      <c r="AG30" s="313">
        <v>1031</v>
      </c>
      <c r="AH30" s="313">
        <v>1178</v>
      </c>
      <c r="AI30" s="313">
        <v>1449</v>
      </c>
      <c r="AJ30" s="313">
        <v>1007</v>
      </c>
      <c r="AK30" s="313">
        <v>155</v>
      </c>
      <c r="AL30" s="313">
        <v>313</v>
      </c>
      <c r="AM30" s="313">
        <v>312</v>
      </c>
      <c r="AN30" s="313">
        <v>294</v>
      </c>
      <c r="AO30" s="313">
        <v>147</v>
      </c>
      <c r="AP30" s="313">
        <v>100</v>
      </c>
      <c r="AQ30" s="313">
        <f t="shared" ref="AQ30:BH30" si="2">SUM(AQ26:AQ29)</f>
        <v>0</v>
      </c>
      <c r="AR30" s="313">
        <f t="shared" si="2"/>
        <v>0</v>
      </c>
      <c r="AS30" s="313">
        <f t="shared" si="2"/>
        <v>0</v>
      </c>
      <c r="AT30" s="313">
        <f t="shared" si="2"/>
        <v>0</v>
      </c>
      <c r="AU30" s="313">
        <f t="shared" si="2"/>
        <v>0</v>
      </c>
      <c r="AV30" s="313">
        <f t="shared" si="2"/>
        <v>0</v>
      </c>
      <c r="AW30" s="313">
        <f t="shared" si="2"/>
        <v>0</v>
      </c>
      <c r="AX30" s="313">
        <f t="shared" si="2"/>
        <v>0</v>
      </c>
      <c r="AY30" s="313">
        <f t="shared" si="2"/>
        <v>0</v>
      </c>
      <c r="AZ30" s="313">
        <f t="shared" si="2"/>
        <v>0</v>
      </c>
      <c r="BA30" s="313">
        <f t="shared" si="2"/>
        <v>0</v>
      </c>
      <c r="BB30" s="313">
        <f t="shared" si="2"/>
        <v>0</v>
      </c>
      <c r="BC30" s="313">
        <f t="shared" si="2"/>
        <v>0</v>
      </c>
      <c r="BD30" s="313">
        <f t="shared" si="2"/>
        <v>0</v>
      </c>
      <c r="BE30" s="313">
        <f t="shared" si="2"/>
        <v>0</v>
      </c>
      <c r="BF30" s="313">
        <f t="shared" si="2"/>
        <v>0</v>
      </c>
      <c r="BG30" s="313">
        <f t="shared" si="2"/>
        <v>0</v>
      </c>
      <c r="BH30" s="313">
        <f t="shared" si="2"/>
        <v>0</v>
      </c>
      <c r="BI30" s="313">
        <v>0</v>
      </c>
      <c r="BJ30" s="313">
        <v>0</v>
      </c>
      <c r="BK30" s="313">
        <v>0</v>
      </c>
      <c r="BL30" s="313">
        <v>0</v>
      </c>
      <c r="BM30" s="313">
        <v>0</v>
      </c>
    </row>
    <row r="31" spans="1:65" x14ac:dyDescent="0.25">
      <c r="A31" s="309" t="s">
        <v>868</v>
      </c>
      <c r="B31" s="310"/>
      <c r="C31" s="310"/>
      <c r="D31" s="310"/>
      <c r="E31" s="310"/>
      <c r="F31" s="310"/>
      <c r="G31" s="310"/>
      <c r="H31" s="310"/>
      <c r="I31" s="310"/>
      <c r="J31" s="310"/>
      <c r="K31" s="310"/>
      <c r="L31" s="310"/>
      <c r="M31" s="310"/>
      <c r="N31" s="310"/>
      <c r="O31" s="310"/>
      <c r="P31" s="310"/>
      <c r="Q31" s="310"/>
      <c r="R31" s="310"/>
      <c r="S31" s="310"/>
      <c r="T31" s="310"/>
      <c r="U31" s="310"/>
      <c r="V31" s="310"/>
      <c r="W31" s="310"/>
      <c r="X31" s="310"/>
      <c r="Y31" s="310"/>
      <c r="Z31" s="310"/>
      <c r="AA31" s="310"/>
      <c r="AB31" s="310"/>
      <c r="AC31" s="310"/>
      <c r="AD31" s="310"/>
      <c r="AE31" s="310"/>
      <c r="AF31" s="310"/>
      <c r="AG31" s="310"/>
      <c r="AH31" s="310"/>
      <c r="AI31" s="310"/>
      <c r="AJ31" s="310"/>
      <c r="AK31" s="310"/>
      <c r="AL31" s="310"/>
      <c r="AM31" s="310"/>
      <c r="AN31" s="310"/>
      <c r="AO31" s="310"/>
      <c r="AP31" s="310"/>
      <c r="AQ31" s="310"/>
      <c r="AR31" s="310"/>
      <c r="AS31" s="310"/>
      <c r="AT31" s="310"/>
      <c r="AU31" s="310"/>
      <c r="AV31" s="310"/>
      <c r="AW31" s="310"/>
      <c r="AX31" s="310"/>
      <c r="AY31" s="310"/>
      <c r="AZ31" s="310"/>
      <c r="BA31" s="310"/>
      <c r="BB31" s="310"/>
      <c r="BC31" s="310"/>
      <c r="BD31" s="310"/>
      <c r="BE31" s="310"/>
      <c r="BF31" s="310"/>
      <c r="BG31" s="310"/>
      <c r="BH31" s="310"/>
      <c r="BI31" s="310"/>
      <c r="BJ31" s="310"/>
      <c r="BK31" s="310"/>
      <c r="BL31" s="310"/>
      <c r="BM31" s="310"/>
    </row>
    <row r="32" spans="1:65" x14ac:dyDescent="0.25">
      <c r="A32" s="311" t="s">
        <v>871</v>
      </c>
      <c r="B32" s="311">
        <v>1037</v>
      </c>
      <c r="C32" s="311">
        <v>855</v>
      </c>
      <c r="D32" s="311">
        <v>795</v>
      </c>
      <c r="E32" s="311">
        <v>644</v>
      </c>
      <c r="F32" s="311">
        <v>542</v>
      </c>
      <c r="G32" s="311">
        <v>502</v>
      </c>
      <c r="H32" s="311">
        <v>531</v>
      </c>
      <c r="I32" s="311">
        <v>511</v>
      </c>
      <c r="J32" s="311">
        <v>487</v>
      </c>
      <c r="K32" s="311">
        <v>519</v>
      </c>
      <c r="L32" s="311">
        <v>548</v>
      </c>
      <c r="M32" s="311">
        <v>560</v>
      </c>
      <c r="N32" s="311">
        <v>648</v>
      </c>
      <c r="O32" s="311">
        <v>637</v>
      </c>
      <c r="P32" s="311">
        <v>699</v>
      </c>
      <c r="Q32" s="311">
        <v>855</v>
      </c>
      <c r="R32" s="311">
        <v>1097</v>
      </c>
      <c r="S32" s="311">
        <v>1529</v>
      </c>
      <c r="T32" s="311">
        <v>1625</v>
      </c>
      <c r="U32" s="311">
        <v>2075</v>
      </c>
      <c r="V32" s="311">
        <v>2672</v>
      </c>
      <c r="W32" s="311">
        <v>3212</v>
      </c>
      <c r="X32" s="311">
        <v>3691</v>
      </c>
      <c r="Y32" s="311">
        <v>4359</v>
      </c>
      <c r="Z32" s="311">
        <v>3336</v>
      </c>
      <c r="AA32" s="311">
        <v>3326</v>
      </c>
      <c r="AB32" s="311">
        <v>2608</v>
      </c>
      <c r="AC32" s="311">
        <v>2484</v>
      </c>
      <c r="AD32" s="311">
        <v>2225</v>
      </c>
      <c r="AE32" s="311">
        <v>2397</v>
      </c>
      <c r="AF32" s="311">
        <v>2261</v>
      </c>
      <c r="AG32" s="311">
        <v>2216</v>
      </c>
      <c r="AH32" s="311">
        <v>2555</v>
      </c>
      <c r="AI32" s="311">
        <v>2223</v>
      </c>
      <c r="AJ32" s="311">
        <v>1816</v>
      </c>
      <c r="AK32" s="311">
        <v>1429</v>
      </c>
      <c r="AL32" s="311">
        <v>1225</v>
      </c>
      <c r="AM32" s="311">
        <v>1430</v>
      </c>
      <c r="AN32" s="311">
        <v>1580</v>
      </c>
      <c r="AO32" s="311">
        <v>1410</v>
      </c>
      <c r="AP32" s="311">
        <v>1365</v>
      </c>
      <c r="AQ32" s="311">
        <v>1038</v>
      </c>
      <c r="AR32" s="311">
        <v>1038</v>
      </c>
      <c r="AS32" s="311">
        <v>1151</v>
      </c>
      <c r="AT32" s="311">
        <v>1084</v>
      </c>
      <c r="AU32" s="311">
        <v>918</v>
      </c>
      <c r="AV32" s="311">
        <v>1461</v>
      </c>
      <c r="AW32" s="311">
        <v>1609</v>
      </c>
      <c r="AX32" s="311">
        <v>1782</v>
      </c>
      <c r="AY32" s="311">
        <v>1834</v>
      </c>
      <c r="AZ32" s="311">
        <v>2103</v>
      </c>
      <c r="BA32" s="311">
        <v>2215</v>
      </c>
      <c r="BB32" s="311">
        <v>2554</v>
      </c>
      <c r="BC32" s="311">
        <v>2700</v>
      </c>
      <c r="BD32" s="311">
        <v>2395</v>
      </c>
      <c r="BE32" s="311">
        <v>2623</v>
      </c>
      <c r="BF32" s="311">
        <v>3073</v>
      </c>
      <c r="BG32" s="311">
        <v>3148</v>
      </c>
      <c r="BH32" s="311">
        <v>3788</v>
      </c>
      <c r="BI32" s="311">
        <v>2543</v>
      </c>
      <c r="BJ32" s="311">
        <v>2093</v>
      </c>
      <c r="BK32" s="311">
        <v>2863</v>
      </c>
      <c r="BL32" s="311">
        <v>2398</v>
      </c>
      <c r="BM32" s="311">
        <v>0</v>
      </c>
    </row>
    <row r="33" spans="1:65" x14ac:dyDescent="0.25">
      <c r="A33" s="311" t="s">
        <v>872</v>
      </c>
      <c r="B33" s="311">
        <v>1207</v>
      </c>
      <c r="C33" s="311">
        <v>1052</v>
      </c>
      <c r="D33" s="311">
        <v>1013</v>
      </c>
      <c r="E33" s="311">
        <v>879</v>
      </c>
      <c r="F33" s="311">
        <v>781</v>
      </c>
      <c r="G33" s="311">
        <v>678</v>
      </c>
      <c r="H33" s="311">
        <v>552</v>
      </c>
      <c r="I33" s="311">
        <v>428</v>
      </c>
      <c r="J33" s="311">
        <v>343</v>
      </c>
      <c r="K33" s="311">
        <v>306</v>
      </c>
      <c r="L33" s="311">
        <v>257</v>
      </c>
      <c r="M33" s="311">
        <v>210</v>
      </c>
      <c r="N33" s="311">
        <v>189</v>
      </c>
      <c r="O33" s="311">
        <v>159</v>
      </c>
      <c r="P33" s="311">
        <v>130</v>
      </c>
      <c r="Q33" s="311">
        <v>112</v>
      </c>
      <c r="R33" s="311">
        <v>87</v>
      </c>
      <c r="S33" s="311">
        <v>57</v>
      </c>
      <c r="T33" s="311">
        <v>53</v>
      </c>
      <c r="U33" s="311">
        <v>46</v>
      </c>
      <c r="V33" s="311">
        <v>45</v>
      </c>
      <c r="W33" s="311">
        <v>56</v>
      </c>
      <c r="X33" s="311">
        <v>60</v>
      </c>
      <c r="Y33" s="311">
        <v>68</v>
      </c>
      <c r="Z33" s="311">
        <v>61</v>
      </c>
      <c r="AA33" s="311">
        <v>58</v>
      </c>
      <c r="AB33" s="311">
        <v>60</v>
      </c>
      <c r="AC33" s="311">
        <v>70</v>
      </c>
      <c r="AD33" s="311">
        <v>80</v>
      </c>
      <c r="AE33" s="311">
        <v>77</v>
      </c>
      <c r="AF33" s="311">
        <v>56</v>
      </c>
      <c r="AG33" s="311">
        <v>65</v>
      </c>
      <c r="AH33" s="311">
        <v>73</v>
      </c>
      <c r="AI33" s="311">
        <v>71</v>
      </c>
      <c r="AJ33" s="311">
        <v>62</v>
      </c>
      <c r="AK33" s="311">
        <v>64</v>
      </c>
      <c r="AL33" s="311">
        <v>67</v>
      </c>
      <c r="AM33" s="311">
        <v>72</v>
      </c>
      <c r="AN33" s="311">
        <v>63</v>
      </c>
      <c r="AO33" s="311">
        <v>65</v>
      </c>
      <c r="AP33" s="311">
        <v>63</v>
      </c>
      <c r="AQ33" s="311">
        <v>72</v>
      </c>
      <c r="AR33" s="311">
        <v>71</v>
      </c>
      <c r="AS33" s="311">
        <v>69</v>
      </c>
      <c r="AT33" s="311">
        <v>67</v>
      </c>
      <c r="AU33" s="311">
        <v>74</v>
      </c>
      <c r="AV33" s="311">
        <v>81</v>
      </c>
      <c r="AW33" s="311">
        <v>81</v>
      </c>
      <c r="AX33" s="311">
        <v>87</v>
      </c>
      <c r="AY33" s="311">
        <v>96</v>
      </c>
      <c r="AZ33" s="311">
        <v>96</v>
      </c>
      <c r="BA33" s="311">
        <v>96</v>
      </c>
      <c r="BB33" s="311">
        <v>95</v>
      </c>
      <c r="BC33" s="311">
        <v>95</v>
      </c>
      <c r="BD33" s="311">
        <v>105</v>
      </c>
      <c r="BE33" s="311">
        <v>115</v>
      </c>
      <c r="BF33" s="311">
        <v>119</v>
      </c>
      <c r="BG33" s="311">
        <v>140</v>
      </c>
      <c r="BH33" s="311">
        <v>155</v>
      </c>
      <c r="BI33" s="311">
        <v>154</v>
      </c>
      <c r="BJ33" s="311">
        <v>153</v>
      </c>
      <c r="BK33" s="311">
        <v>158</v>
      </c>
      <c r="BL33" s="311">
        <v>176</v>
      </c>
      <c r="BM33" s="311">
        <v>0</v>
      </c>
    </row>
    <row r="34" spans="1:65" x14ac:dyDescent="0.25">
      <c r="A34" s="311" t="s">
        <v>873</v>
      </c>
      <c r="B34" s="311">
        <v>1127</v>
      </c>
      <c r="C34" s="311">
        <v>1220</v>
      </c>
      <c r="D34" s="311">
        <v>1214</v>
      </c>
      <c r="E34" s="311">
        <v>1268</v>
      </c>
      <c r="F34" s="311">
        <v>1278</v>
      </c>
      <c r="G34" s="311">
        <v>1245</v>
      </c>
      <c r="H34" s="311">
        <v>1188</v>
      </c>
      <c r="I34" s="311">
        <v>1150</v>
      </c>
      <c r="J34" s="311">
        <v>1098</v>
      </c>
      <c r="K34" s="311">
        <v>1029</v>
      </c>
      <c r="L34" s="311">
        <v>948</v>
      </c>
      <c r="M34" s="311">
        <v>874</v>
      </c>
      <c r="N34" s="311">
        <v>826</v>
      </c>
      <c r="O34" s="311">
        <v>755</v>
      </c>
      <c r="P34" s="311">
        <v>672</v>
      </c>
      <c r="Q34" s="311">
        <v>623</v>
      </c>
      <c r="R34" s="311">
        <v>477</v>
      </c>
      <c r="S34" s="311">
        <v>181</v>
      </c>
      <c r="T34" s="311">
        <v>84</v>
      </c>
      <c r="U34" s="311">
        <v>56</v>
      </c>
      <c r="V34" s="311">
        <v>48</v>
      </c>
      <c r="W34" s="311">
        <v>41</v>
      </c>
      <c r="X34" s="311">
        <v>40</v>
      </c>
      <c r="Y34" s="311">
        <v>41</v>
      </c>
      <c r="Z34" s="311">
        <v>36</v>
      </c>
      <c r="AA34" s="311">
        <v>40</v>
      </c>
      <c r="AB34" s="311">
        <v>36</v>
      </c>
      <c r="AC34" s="311">
        <v>32</v>
      </c>
      <c r="AD34" s="311">
        <v>30</v>
      </c>
      <c r="AE34" s="311">
        <v>30</v>
      </c>
      <c r="AF34" s="311">
        <v>12</v>
      </c>
      <c r="AG34" s="311">
        <v>15</v>
      </c>
      <c r="AH34" s="311">
        <v>17</v>
      </c>
      <c r="AI34" s="311">
        <v>18</v>
      </c>
      <c r="AJ34" s="311">
        <v>17</v>
      </c>
      <c r="AK34" s="311">
        <v>15</v>
      </c>
      <c r="AL34" s="311">
        <v>15</v>
      </c>
      <c r="AM34" s="311">
        <v>14</v>
      </c>
      <c r="AN34" s="311">
        <v>14</v>
      </c>
      <c r="AO34" s="311">
        <v>17</v>
      </c>
      <c r="AP34" s="311">
        <v>15</v>
      </c>
      <c r="AQ34" s="311">
        <v>12</v>
      </c>
      <c r="AR34" s="311">
        <v>13</v>
      </c>
      <c r="AS34" s="311">
        <v>13</v>
      </c>
      <c r="AT34" s="311">
        <v>15</v>
      </c>
      <c r="AU34" s="311">
        <v>16</v>
      </c>
      <c r="AV34" s="311">
        <v>17</v>
      </c>
      <c r="AW34" s="311">
        <v>16</v>
      </c>
      <c r="AX34" s="311">
        <v>16</v>
      </c>
      <c r="AY34" s="311">
        <v>18</v>
      </c>
      <c r="AZ34" s="311">
        <v>20</v>
      </c>
      <c r="BA34" s="311">
        <v>20</v>
      </c>
      <c r="BB34" s="311">
        <v>23</v>
      </c>
      <c r="BC34" s="311">
        <v>27</v>
      </c>
      <c r="BD34" s="311">
        <v>31</v>
      </c>
      <c r="BE34" s="311">
        <v>29</v>
      </c>
      <c r="BF34" s="311">
        <v>24</v>
      </c>
      <c r="BG34" s="311">
        <v>20</v>
      </c>
      <c r="BH34" s="311">
        <v>25</v>
      </c>
      <c r="BI34" s="311">
        <v>28</v>
      </c>
      <c r="BJ34" s="311">
        <v>30</v>
      </c>
      <c r="BK34" s="311">
        <v>31</v>
      </c>
      <c r="BL34" s="311">
        <v>33</v>
      </c>
      <c r="BM34" s="311">
        <v>0</v>
      </c>
    </row>
    <row r="35" spans="1:65" ht="16.5" thickBot="1" x14ac:dyDescent="0.3">
      <c r="A35" s="312" t="s">
        <v>874</v>
      </c>
      <c r="B35" s="312">
        <v>1</v>
      </c>
      <c r="C35" s="312">
        <v>1</v>
      </c>
      <c r="D35" s="312">
        <v>1</v>
      </c>
      <c r="E35" s="312">
        <v>1</v>
      </c>
      <c r="F35" s="312">
        <v>1</v>
      </c>
      <c r="G35" s="312">
        <v>10</v>
      </c>
      <c r="H35" s="312">
        <v>12</v>
      </c>
      <c r="I35" s="312">
        <v>17</v>
      </c>
      <c r="J35" s="312">
        <v>20</v>
      </c>
      <c r="K35" s="312">
        <v>23</v>
      </c>
      <c r="L35" s="312">
        <v>32</v>
      </c>
      <c r="M35" s="312">
        <v>38</v>
      </c>
      <c r="N35" s="312">
        <v>54</v>
      </c>
      <c r="O35" s="312">
        <v>57</v>
      </c>
      <c r="P35" s="312">
        <v>65</v>
      </c>
      <c r="Q35" s="312">
        <v>64</v>
      </c>
      <c r="R35" s="312">
        <v>60</v>
      </c>
      <c r="S35" s="312">
        <v>35</v>
      </c>
      <c r="T35" s="312">
        <v>23</v>
      </c>
      <c r="U35" s="312">
        <v>14</v>
      </c>
      <c r="V35" s="312">
        <v>11</v>
      </c>
      <c r="W35" s="312">
        <v>11</v>
      </c>
      <c r="X35" s="312">
        <v>10</v>
      </c>
      <c r="Y35" s="312">
        <v>10</v>
      </c>
      <c r="Z35" s="312">
        <v>11</v>
      </c>
      <c r="AA35" s="312">
        <v>11</v>
      </c>
      <c r="AB35" s="312">
        <v>13</v>
      </c>
      <c r="AC35" s="312">
        <v>12</v>
      </c>
      <c r="AD35" s="312">
        <v>13</v>
      </c>
      <c r="AE35" s="312">
        <v>13</v>
      </c>
      <c r="AF35" s="312">
        <v>2</v>
      </c>
      <c r="AG35" s="312">
        <v>1</v>
      </c>
      <c r="AH35" s="312">
        <v>1</v>
      </c>
      <c r="AI35" s="312">
        <v>2</v>
      </c>
      <c r="AJ35" s="312">
        <v>2</v>
      </c>
      <c r="AK35" s="312">
        <v>3</v>
      </c>
      <c r="AL35" s="312">
        <v>3</v>
      </c>
      <c r="AM35" s="312">
        <v>5</v>
      </c>
      <c r="AN35" s="312">
        <v>5</v>
      </c>
      <c r="AO35" s="312">
        <v>5</v>
      </c>
      <c r="AP35" s="312">
        <v>5</v>
      </c>
      <c r="AQ35" s="312">
        <v>6</v>
      </c>
      <c r="AR35" s="312">
        <v>5</v>
      </c>
      <c r="AS35" s="312">
        <v>6</v>
      </c>
      <c r="AT35" s="312">
        <v>5</v>
      </c>
      <c r="AU35" s="312">
        <v>5</v>
      </c>
      <c r="AV35" s="312">
        <v>5</v>
      </c>
      <c r="AW35" s="312">
        <v>7</v>
      </c>
      <c r="AX35" s="312">
        <v>7</v>
      </c>
      <c r="AY35" s="312">
        <v>7</v>
      </c>
      <c r="AZ35" s="312">
        <v>7</v>
      </c>
      <c r="BA35" s="312">
        <v>6</v>
      </c>
      <c r="BB35" s="312">
        <v>6</v>
      </c>
      <c r="BC35" s="312">
        <v>4</v>
      </c>
      <c r="BD35" s="312">
        <v>4</v>
      </c>
      <c r="BE35" s="312">
        <v>5</v>
      </c>
      <c r="BF35" s="312">
        <v>5</v>
      </c>
      <c r="BG35" s="312">
        <v>6</v>
      </c>
      <c r="BH35" s="312">
        <v>6</v>
      </c>
      <c r="BI35" s="312">
        <v>6</v>
      </c>
      <c r="BJ35" s="312">
        <v>6</v>
      </c>
      <c r="BK35" s="312">
        <v>6</v>
      </c>
      <c r="BL35" s="312">
        <v>6</v>
      </c>
      <c r="BM35" s="312">
        <v>0</v>
      </c>
    </row>
    <row r="36" spans="1:65" x14ac:dyDescent="0.25">
      <c r="A36" s="313" t="s">
        <v>0</v>
      </c>
      <c r="B36" s="313">
        <v>3372</v>
      </c>
      <c r="C36" s="313">
        <v>3128</v>
      </c>
      <c r="D36" s="313">
        <v>3023</v>
      </c>
      <c r="E36" s="313">
        <v>2792</v>
      </c>
      <c r="F36" s="313">
        <v>2602</v>
      </c>
      <c r="G36" s="313">
        <v>2435</v>
      </c>
      <c r="H36" s="313">
        <v>2283</v>
      </c>
      <c r="I36" s="313">
        <v>2106</v>
      </c>
      <c r="J36" s="313">
        <v>1948</v>
      </c>
      <c r="K36" s="313">
        <v>1877</v>
      </c>
      <c r="L36" s="313">
        <v>1785</v>
      </c>
      <c r="M36" s="313">
        <v>1682</v>
      </c>
      <c r="N36" s="313">
        <v>1717</v>
      </c>
      <c r="O36" s="313">
        <v>1608</v>
      </c>
      <c r="P36" s="313">
        <v>1566</v>
      </c>
      <c r="Q36" s="313">
        <v>1654</v>
      </c>
      <c r="R36" s="313">
        <v>1721</v>
      </c>
      <c r="S36" s="313">
        <v>1802</v>
      </c>
      <c r="T36" s="313">
        <v>1785</v>
      </c>
      <c r="U36" s="313">
        <v>2191</v>
      </c>
      <c r="V36" s="313">
        <v>2776</v>
      </c>
      <c r="W36" s="313">
        <v>3320</v>
      </c>
      <c r="X36" s="313">
        <v>3801</v>
      </c>
      <c r="Y36" s="313">
        <v>4478</v>
      </c>
      <c r="Z36" s="313">
        <v>3444</v>
      </c>
      <c r="AA36" s="313">
        <v>3435</v>
      </c>
      <c r="AB36" s="313">
        <v>2717</v>
      </c>
      <c r="AC36" s="313">
        <v>2598</v>
      </c>
      <c r="AD36" s="313">
        <v>2348</v>
      </c>
      <c r="AE36" s="313">
        <v>2517</v>
      </c>
      <c r="AF36" s="313">
        <v>2331</v>
      </c>
      <c r="AG36" s="313">
        <v>2297</v>
      </c>
      <c r="AH36" s="313">
        <v>2646</v>
      </c>
      <c r="AI36" s="313">
        <v>2314</v>
      </c>
      <c r="AJ36" s="313">
        <v>1897</v>
      </c>
      <c r="AK36" s="313">
        <v>1511</v>
      </c>
      <c r="AL36" s="313">
        <v>1310</v>
      </c>
      <c r="AM36" s="313">
        <v>1521</v>
      </c>
      <c r="AN36" s="313">
        <v>1662</v>
      </c>
      <c r="AO36" s="313">
        <v>1497</v>
      </c>
      <c r="AP36" s="313">
        <v>1448</v>
      </c>
      <c r="AQ36" s="313">
        <v>1128</v>
      </c>
      <c r="AR36" s="313">
        <v>1127</v>
      </c>
      <c r="AS36" s="313">
        <v>1239</v>
      </c>
      <c r="AT36" s="313">
        <v>1171</v>
      </c>
      <c r="AU36" s="313">
        <v>1013</v>
      </c>
      <c r="AV36" s="313">
        <v>1564</v>
      </c>
      <c r="AW36" s="313">
        <v>1713</v>
      </c>
      <c r="AX36" s="313">
        <v>1892</v>
      </c>
      <c r="AY36" s="313">
        <v>1955</v>
      </c>
      <c r="AZ36" s="313">
        <v>2226</v>
      </c>
      <c r="BA36" s="313">
        <v>2337</v>
      </c>
      <c r="BB36" s="313">
        <v>2678</v>
      </c>
      <c r="BC36" s="313">
        <v>2826</v>
      </c>
      <c r="BD36" s="313">
        <v>2535</v>
      </c>
      <c r="BE36" s="313">
        <v>2772</v>
      </c>
      <c r="BF36" s="313">
        <v>3221</v>
      </c>
      <c r="BG36" s="313">
        <v>3314</v>
      </c>
      <c r="BH36" s="313">
        <v>3974</v>
      </c>
      <c r="BI36" s="313">
        <v>2731</v>
      </c>
      <c r="BJ36" s="313">
        <v>2282</v>
      </c>
      <c r="BK36" s="313">
        <v>3058</v>
      </c>
      <c r="BL36" s="313">
        <v>2613</v>
      </c>
      <c r="BM36" s="313">
        <v>0</v>
      </c>
    </row>
    <row r="37" spans="1:65" x14ac:dyDescent="0.25">
      <c r="A37" s="309" t="s">
        <v>869</v>
      </c>
      <c r="B37" s="310"/>
      <c r="C37" s="310"/>
      <c r="D37" s="310"/>
      <c r="E37" s="310"/>
      <c r="F37" s="310"/>
      <c r="G37" s="310"/>
      <c r="H37" s="310"/>
      <c r="I37" s="310"/>
      <c r="J37" s="310"/>
      <c r="K37" s="310"/>
      <c r="L37" s="310"/>
      <c r="M37" s="310"/>
      <c r="N37" s="310"/>
      <c r="O37" s="310"/>
      <c r="P37" s="310"/>
      <c r="Q37" s="310"/>
      <c r="R37" s="310"/>
      <c r="S37" s="310"/>
      <c r="T37" s="310"/>
      <c r="U37" s="310"/>
      <c r="V37" s="310"/>
      <c r="W37" s="310"/>
      <c r="X37" s="310"/>
      <c r="Y37" s="310"/>
      <c r="Z37" s="310"/>
      <c r="AA37" s="310"/>
      <c r="AB37" s="310"/>
      <c r="AC37" s="310"/>
      <c r="AD37" s="310"/>
      <c r="AE37" s="310"/>
      <c r="AF37" s="310"/>
      <c r="AG37" s="310"/>
      <c r="AH37" s="310"/>
      <c r="AI37" s="310"/>
      <c r="AJ37" s="310"/>
      <c r="AK37" s="310"/>
      <c r="AL37" s="310"/>
      <c r="AM37" s="310"/>
      <c r="AN37" s="310"/>
      <c r="AO37" s="310"/>
      <c r="AP37" s="310"/>
      <c r="AQ37" s="310"/>
      <c r="AR37" s="310"/>
      <c r="AS37" s="310"/>
      <c r="AT37" s="310"/>
      <c r="AU37" s="310"/>
      <c r="AV37" s="310"/>
      <c r="AW37" s="310"/>
      <c r="AX37" s="310"/>
      <c r="AY37" s="310"/>
      <c r="AZ37" s="310"/>
      <c r="BA37" s="310"/>
      <c r="BB37" s="310"/>
      <c r="BC37" s="310"/>
      <c r="BD37" s="310"/>
      <c r="BE37" s="310"/>
      <c r="BF37" s="310"/>
      <c r="BG37" s="310"/>
      <c r="BH37" s="310"/>
      <c r="BI37" s="310"/>
      <c r="BJ37" s="310"/>
      <c r="BK37" s="310"/>
      <c r="BL37" s="310"/>
      <c r="BM37" s="310"/>
    </row>
    <row r="38" spans="1:65" x14ac:dyDescent="0.25">
      <c r="A38" s="311" t="s">
        <v>871</v>
      </c>
      <c r="B38" s="311">
        <v>38</v>
      </c>
      <c r="C38" s="311">
        <v>54</v>
      </c>
      <c r="D38" s="311">
        <v>46</v>
      </c>
      <c r="E38" s="311">
        <v>30</v>
      </c>
      <c r="F38" s="311">
        <v>7</v>
      </c>
      <c r="G38" s="311">
        <v>13</v>
      </c>
      <c r="H38" s="311">
        <v>46</v>
      </c>
      <c r="I38" s="311">
        <v>39</v>
      </c>
      <c r="J38" s="311">
        <v>20</v>
      </c>
      <c r="K38" s="311">
        <v>64</v>
      </c>
      <c r="L38" s="311">
        <v>33</v>
      </c>
      <c r="M38" s="311">
        <v>58</v>
      </c>
      <c r="N38" s="311">
        <v>90</v>
      </c>
      <c r="O38" s="311">
        <v>76</v>
      </c>
      <c r="P38" s="311">
        <v>78</v>
      </c>
      <c r="Q38" s="311">
        <v>62</v>
      </c>
      <c r="R38" s="311">
        <v>0</v>
      </c>
      <c r="S38" s="311">
        <v>0</v>
      </c>
      <c r="T38" s="311">
        <v>0</v>
      </c>
      <c r="U38" s="311">
        <v>0</v>
      </c>
      <c r="V38" s="311">
        <v>0</v>
      </c>
      <c r="W38" s="311">
        <v>0</v>
      </c>
      <c r="X38" s="311">
        <v>0</v>
      </c>
      <c r="Y38" s="311">
        <v>0</v>
      </c>
      <c r="Z38" s="311">
        <v>0</v>
      </c>
      <c r="AA38" s="311">
        <v>5</v>
      </c>
      <c r="AB38" s="311">
        <v>0</v>
      </c>
      <c r="AC38" s="311">
        <v>0</v>
      </c>
      <c r="AD38" s="311">
        <v>0</v>
      </c>
      <c r="AE38" s="311">
        <v>0</v>
      </c>
      <c r="AF38" s="311">
        <v>2</v>
      </c>
      <c r="AG38" s="311">
        <v>0</v>
      </c>
      <c r="AH38" s="311">
        <v>2</v>
      </c>
      <c r="AI38" s="311">
        <v>3</v>
      </c>
      <c r="AJ38" s="311">
        <v>0</v>
      </c>
      <c r="AK38" s="311">
        <v>0</v>
      </c>
      <c r="AL38" s="311">
        <v>0</v>
      </c>
      <c r="AM38" s="311">
        <v>0</v>
      </c>
      <c r="AN38" s="311">
        <v>0</v>
      </c>
      <c r="AO38" s="311">
        <v>0</v>
      </c>
      <c r="AP38" s="311">
        <v>0</v>
      </c>
      <c r="AQ38" s="311">
        <v>0</v>
      </c>
      <c r="AR38" s="311">
        <v>0</v>
      </c>
      <c r="AS38" s="311">
        <v>0</v>
      </c>
      <c r="AT38" s="311">
        <v>0</v>
      </c>
      <c r="AU38" s="311">
        <v>0</v>
      </c>
      <c r="AV38" s="311">
        <v>0</v>
      </c>
      <c r="AW38" s="311">
        <v>0</v>
      </c>
      <c r="AX38" s="311"/>
      <c r="AY38" s="311"/>
      <c r="AZ38" s="311">
        <v>0</v>
      </c>
      <c r="BA38" s="311">
        <v>0</v>
      </c>
      <c r="BB38" s="311">
        <v>0</v>
      </c>
      <c r="BC38" s="311">
        <v>0</v>
      </c>
      <c r="BD38" s="311">
        <v>0</v>
      </c>
      <c r="BE38" s="311">
        <v>0</v>
      </c>
      <c r="BF38" s="311">
        <v>0</v>
      </c>
      <c r="BG38" s="311">
        <v>0</v>
      </c>
      <c r="BH38" s="311">
        <v>0</v>
      </c>
      <c r="BI38" s="311">
        <v>0</v>
      </c>
      <c r="BJ38" s="311">
        <v>0</v>
      </c>
      <c r="BK38" s="311">
        <v>0</v>
      </c>
      <c r="BL38" s="311">
        <v>0</v>
      </c>
      <c r="BM38" s="311">
        <v>0</v>
      </c>
    </row>
    <row r="39" spans="1:65" x14ac:dyDescent="0.25">
      <c r="A39" s="311" t="s">
        <v>872</v>
      </c>
      <c r="B39" s="311">
        <v>49</v>
      </c>
      <c r="C39" s="311">
        <v>52</v>
      </c>
      <c r="D39" s="311">
        <v>52</v>
      </c>
      <c r="E39" s="311">
        <v>30</v>
      </c>
      <c r="F39" s="311">
        <v>36</v>
      </c>
      <c r="G39" s="311">
        <v>22</v>
      </c>
      <c r="H39" s="311">
        <v>10</v>
      </c>
      <c r="I39" s="311">
        <v>10</v>
      </c>
      <c r="J39" s="311">
        <v>10</v>
      </c>
      <c r="K39" s="311">
        <v>10</v>
      </c>
      <c r="L39" s="311">
        <v>6</v>
      </c>
      <c r="M39" s="311">
        <v>6</v>
      </c>
      <c r="N39" s="311">
        <v>3</v>
      </c>
      <c r="O39" s="311">
        <v>0</v>
      </c>
      <c r="P39" s="311">
        <v>0</v>
      </c>
      <c r="Q39" s="311">
        <v>0</v>
      </c>
      <c r="R39" s="311">
        <v>0</v>
      </c>
      <c r="S39" s="311">
        <v>0</v>
      </c>
      <c r="T39" s="311">
        <v>0</v>
      </c>
      <c r="U39" s="311">
        <v>0</v>
      </c>
      <c r="V39" s="311">
        <v>0</v>
      </c>
      <c r="W39" s="311">
        <v>0</v>
      </c>
      <c r="X39" s="311">
        <v>0</v>
      </c>
      <c r="Y39" s="311">
        <v>0</v>
      </c>
      <c r="Z39" s="311">
        <v>0</v>
      </c>
      <c r="AA39" s="311">
        <v>0</v>
      </c>
      <c r="AB39" s="311">
        <v>0</v>
      </c>
      <c r="AC39" s="311">
        <v>0</v>
      </c>
      <c r="AD39" s="311">
        <v>0</v>
      </c>
      <c r="AE39" s="311">
        <v>0</v>
      </c>
      <c r="AF39" s="311">
        <v>0</v>
      </c>
      <c r="AG39" s="311">
        <v>0</v>
      </c>
      <c r="AH39" s="311">
        <v>0</v>
      </c>
      <c r="AI39" s="311">
        <v>0</v>
      </c>
      <c r="AJ39" s="311">
        <v>0</v>
      </c>
      <c r="AK39" s="311">
        <v>0</v>
      </c>
      <c r="AL39" s="311">
        <v>0</v>
      </c>
      <c r="AM39" s="311">
        <v>0</v>
      </c>
      <c r="AN39" s="311">
        <v>0</v>
      </c>
      <c r="AO39" s="311">
        <v>0</v>
      </c>
      <c r="AP39" s="311">
        <v>0</v>
      </c>
      <c r="AQ39" s="311">
        <v>0</v>
      </c>
      <c r="AR39" s="311">
        <v>0</v>
      </c>
      <c r="AS39" s="311">
        <v>0</v>
      </c>
      <c r="AT39" s="311">
        <v>0</v>
      </c>
      <c r="AU39" s="311">
        <v>0</v>
      </c>
      <c r="AV39" s="311">
        <v>0</v>
      </c>
      <c r="AW39" s="311">
        <v>0</v>
      </c>
      <c r="AX39" s="311"/>
      <c r="AY39" s="311"/>
      <c r="AZ39" s="311">
        <v>0</v>
      </c>
      <c r="BA39" s="311">
        <v>0</v>
      </c>
      <c r="BB39" s="311">
        <v>0</v>
      </c>
      <c r="BC39" s="311">
        <v>0</v>
      </c>
      <c r="BD39" s="311">
        <v>0</v>
      </c>
      <c r="BE39" s="311">
        <v>0</v>
      </c>
      <c r="BF39" s="311">
        <v>0</v>
      </c>
      <c r="BG39" s="311">
        <v>0</v>
      </c>
      <c r="BH39" s="311">
        <v>0</v>
      </c>
      <c r="BI39" s="311">
        <v>0</v>
      </c>
      <c r="BJ39" s="311">
        <v>0</v>
      </c>
      <c r="BK39" s="311">
        <v>0</v>
      </c>
      <c r="BL39" s="311">
        <v>0</v>
      </c>
      <c r="BM39" s="311">
        <v>0</v>
      </c>
    </row>
    <row r="40" spans="1:65" x14ac:dyDescent="0.25">
      <c r="A40" s="311" t="s">
        <v>873</v>
      </c>
      <c r="B40" s="311">
        <v>0</v>
      </c>
      <c r="C40" s="311">
        <v>0</v>
      </c>
      <c r="D40" s="311">
        <v>0</v>
      </c>
      <c r="E40" s="311">
        <v>22</v>
      </c>
      <c r="F40" s="311">
        <v>26</v>
      </c>
      <c r="G40" s="311">
        <v>30</v>
      </c>
      <c r="H40" s="311">
        <v>33</v>
      </c>
      <c r="I40" s="311">
        <v>21</v>
      </c>
      <c r="J40" s="311">
        <v>21</v>
      </c>
      <c r="K40" s="311">
        <v>21</v>
      </c>
      <c r="L40" s="311">
        <v>21</v>
      </c>
      <c r="M40" s="311">
        <v>0</v>
      </c>
      <c r="N40" s="311">
        <v>0</v>
      </c>
      <c r="O40" s="311">
        <v>0</v>
      </c>
      <c r="P40" s="311">
        <v>0</v>
      </c>
      <c r="Q40" s="311">
        <v>0</v>
      </c>
      <c r="R40" s="311">
        <v>0</v>
      </c>
      <c r="S40" s="311">
        <v>0</v>
      </c>
      <c r="T40" s="311">
        <v>0</v>
      </c>
      <c r="U40" s="311">
        <v>0</v>
      </c>
      <c r="V40" s="311">
        <v>0</v>
      </c>
      <c r="W40" s="311">
        <v>0</v>
      </c>
      <c r="X40" s="311">
        <v>0</v>
      </c>
      <c r="Y40" s="311">
        <v>0</v>
      </c>
      <c r="Z40" s="311">
        <v>0</v>
      </c>
      <c r="AA40" s="311">
        <v>0</v>
      </c>
      <c r="AB40" s="311">
        <v>0</v>
      </c>
      <c r="AC40" s="311">
        <v>0</v>
      </c>
      <c r="AD40" s="311">
        <v>0</v>
      </c>
      <c r="AE40" s="311">
        <v>0</v>
      </c>
      <c r="AF40" s="311">
        <v>0</v>
      </c>
      <c r="AG40" s="311">
        <v>0</v>
      </c>
      <c r="AH40" s="311">
        <v>0</v>
      </c>
      <c r="AI40" s="311">
        <v>0</v>
      </c>
      <c r="AJ40" s="311">
        <v>0</v>
      </c>
      <c r="AK40" s="311">
        <v>0</v>
      </c>
      <c r="AL40" s="311">
        <v>0</v>
      </c>
      <c r="AM40" s="311">
        <v>0</v>
      </c>
      <c r="AN40" s="311">
        <v>0</v>
      </c>
      <c r="AO40" s="311">
        <v>0</v>
      </c>
      <c r="AP40" s="311">
        <v>0</v>
      </c>
      <c r="AQ40" s="311">
        <v>0</v>
      </c>
      <c r="AR40" s="311">
        <v>0</v>
      </c>
      <c r="AS40" s="311">
        <v>0</v>
      </c>
      <c r="AT40" s="311">
        <v>0</v>
      </c>
      <c r="AU40" s="311">
        <v>0</v>
      </c>
      <c r="AV40" s="311">
        <v>0</v>
      </c>
      <c r="AW40" s="311">
        <v>0</v>
      </c>
      <c r="AX40" s="311"/>
      <c r="AY40" s="311"/>
      <c r="AZ40" s="311">
        <v>0</v>
      </c>
      <c r="BA40" s="311">
        <v>0</v>
      </c>
      <c r="BB40" s="311">
        <v>0</v>
      </c>
      <c r="BC40" s="311">
        <v>0</v>
      </c>
      <c r="BD40" s="311">
        <v>0</v>
      </c>
      <c r="BE40" s="311">
        <v>0</v>
      </c>
      <c r="BF40" s="311">
        <v>0</v>
      </c>
      <c r="BG40" s="311">
        <v>0</v>
      </c>
      <c r="BH40" s="311">
        <v>0</v>
      </c>
      <c r="BI40" s="311">
        <v>0</v>
      </c>
      <c r="BJ40" s="311">
        <v>0</v>
      </c>
      <c r="BK40" s="311">
        <v>0</v>
      </c>
      <c r="BL40" s="311">
        <v>0</v>
      </c>
      <c r="BM40" s="311">
        <v>0</v>
      </c>
    </row>
    <row r="41" spans="1:65" ht="16.5" thickBot="1" x14ac:dyDescent="0.3">
      <c r="A41" s="312" t="s">
        <v>874</v>
      </c>
      <c r="B41" s="312">
        <v>0</v>
      </c>
      <c r="C41" s="312">
        <v>0</v>
      </c>
      <c r="D41" s="312">
        <v>0</v>
      </c>
      <c r="E41" s="312">
        <v>0</v>
      </c>
      <c r="F41" s="312">
        <v>0</v>
      </c>
      <c r="G41" s="312">
        <v>0</v>
      </c>
      <c r="H41" s="312">
        <v>0</v>
      </c>
      <c r="I41" s="312">
        <v>0</v>
      </c>
      <c r="J41" s="312">
        <v>0</v>
      </c>
      <c r="K41" s="312">
        <v>0</v>
      </c>
      <c r="L41" s="312">
        <v>0</v>
      </c>
      <c r="M41" s="312">
        <v>0</v>
      </c>
      <c r="N41" s="312">
        <v>0</v>
      </c>
      <c r="O41" s="312">
        <v>0</v>
      </c>
      <c r="P41" s="312">
        <v>0</v>
      </c>
      <c r="Q41" s="312">
        <v>0</v>
      </c>
      <c r="R41" s="312">
        <v>0</v>
      </c>
      <c r="S41" s="312">
        <v>0</v>
      </c>
      <c r="T41" s="312">
        <v>0</v>
      </c>
      <c r="U41" s="312">
        <v>0</v>
      </c>
      <c r="V41" s="312">
        <v>0</v>
      </c>
      <c r="W41" s="312">
        <v>0</v>
      </c>
      <c r="X41" s="312">
        <v>0</v>
      </c>
      <c r="Y41" s="312">
        <v>0</v>
      </c>
      <c r="Z41" s="312">
        <v>0</v>
      </c>
      <c r="AA41" s="312">
        <v>0</v>
      </c>
      <c r="AB41" s="312">
        <v>0</v>
      </c>
      <c r="AC41" s="312">
        <v>0</v>
      </c>
      <c r="AD41" s="312">
        <v>0</v>
      </c>
      <c r="AE41" s="312">
        <v>0</v>
      </c>
      <c r="AF41" s="312">
        <v>0</v>
      </c>
      <c r="AG41" s="312">
        <v>0</v>
      </c>
      <c r="AH41" s="312">
        <v>0</v>
      </c>
      <c r="AI41" s="312">
        <v>0</v>
      </c>
      <c r="AJ41" s="312">
        <v>0</v>
      </c>
      <c r="AK41" s="312">
        <v>0</v>
      </c>
      <c r="AL41" s="312">
        <v>0</v>
      </c>
      <c r="AM41" s="312">
        <v>0</v>
      </c>
      <c r="AN41" s="312">
        <v>0</v>
      </c>
      <c r="AO41" s="312">
        <v>0</v>
      </c>
      <c r="AP41" s="312">
        <v>0</v>
      </c>
      <c r="AQ41" s="312">
        <v>0</v>
      </c>
      <c r="AR41" s="312">
        <v>0</v>
      </c>
      <c r="AS41" s="312">
        <v>0</v>
      </c>
      <c r="AT41" s="312">
        <v>0</v>
      </c>
      <c r="AU41" s="312">
        <v>0</v>
      </c>
      <c r="AV41" s="312">
        <v>0</v>
      </c>
      <c r="AW41" s="312">
        <v>0</v>
      </c>
      <c r="AX41" s="312"/>
      <c r="AY41" s="312"/>
      <c r="AZ41" s="312">
        <v>0</v>
      </c>
      <c r="BA41" s="312">
        <v>0</v>
      </c>
      <c r="BB41" s="312">
        <v>0</v>
      </c>
      <c r="BC41" s="312">
        <v>0</v>
      </c>
      <c r="BD41" s="312">
        <v>0</v>
      </c>
      <c r="BE41" s="312">
        <v>0</v>
      </c>
      <c r="BF41" s="312">
        <v>0</v>
      </c>
      <c r="BG41" s="312">
        <v>0</v>
      </c>
      <c r="BH41" s="312">
        <v>0</v>
      </c>
      <c r="BI41" s="312">
        <v>0</v>
      </c>
      <c r="BJ41" s="312">
        <v>0</v>
      </c>
      <c r="BK41" s="312">
        <v>0</v>
      </c>
      <c r="BL41" s="312">
        <v>0</v>
      </c>
      <c r="BM41" s="312">
        <v>0</v>
      </c>
    </row>
    <row r="42" spans="1:65" x14ac:dyDescent="0.25">
      <c r="A42" s="313" t="s">
        <v>0</v>
      </c>
      <c r="B42" s="313">
        <v>87</v>
      </c>
      <c r="C42" s="313">
        <v>106</v>
      </c>
      <c r="D42" s="313">
        <v>98</v>
      </c>
      <c r="E42" s="313">
        <v>82</v>
      </c>
      <c r="F42" s="313">
        <v>69</v>
      </c>
      <c r="G42" s="313">
        <v>65</v>
      </c>
      <c r="H42" s="313">
        <v>89</v>
      </c>
      <c r="I42" s="313">
        <v>70</v>
      </c>
      <c r="J42" s="313">
        <v>51</v>
      </c>
      <c r="K42" s="313">
        <v>95</v>
      </c>
      <c r="L42" s="313">
        <v>60</v>
      </c>
      <c r="M42" s="313">
        <v>64</v>
      </c>
      <c r="N42" s="313">
        <v>93</v>
      </c>
      <c r="O42" s="313">
        <v>76</v>
      </c>
      <c r="P42" s="313">
        <v>78</v>
      </c>
      <c r="Q42" s="313">
        <v>62</v>
      </c>
      <c r="R42" s="313">
        <v>0</v>
      </c>
      <c r="S42" s="313">
        <v>0</v>
      </c>
      <c r="T42" s="313">
        <v>0</v>
      </c>
      <c r="U42" s="313">
        <v>0</v>
      </c>
      <c r="V42" s="313">
        <v>0</v>
      </c>
      <c r="W42" s="313">
        <v>0</v>
      </c>
      <c r="X42" s="313">
        <v>0</v>
      </c>
      <c r="Y42" s="313">
        <v>0</v>
      </c>
      <c r="Z42" s="313">
        <v>0</v>
      </c>
      <c r="AA42" s="313">
        <v>5</v>
      </c>
      <c r="AB42" s="313">
        <v>0</v>
      </c>
      <c r="AC42" s="313">
        <v>0</v>
      </c>
      <c r="AD42" s="313">
        <v>0</v>
      </c>
      <c r="AE42" s="313">
        <v>0</v>
      </c>
      <c r="AF42" s="313">
        <v>2</v>
      </c>
      <c r="AG42" s="313">
        <v>0</v>
      </c>
      <c r="AH42" s="313">
        <v>2</v>
      </c>
      <c r="AI42" s="313">
        <v>3</v>
      </c>
      <c r="AJ42" s="313">
        <v>0</v>
      </c>
      <c r="AK42" s="313">
        <v>0</v>
      </c>
      <c r="AL42" s="313">
        <v>0</v>
      </c>
      <c r="AM42" s="313">
        <v>0</v>
      </c>
      <c r="AN42" s="313">
        <v>0</v>
      </c>
      <c r="AO42" s="313">
        <v>0</v>
      </c>
      <c r="AP42" s="313">
        <v>0</v>
      </c>
      <c r="AQ42" s="313">
        <v>0</v>
      </c>
      <c r="AR42" s="313">
        <v>0</v>
      </c>
      <c r="AS42" s="313">
        <v>0</v>
      </c>
      <c r="AT42" s="313">
        <v>0</v>
      </c>
      <c r="AU42" s="313">
        <v>0</v>
      </c>
      <c r="AV42" s="313">
        <v>0</v>
      </c>
      <c r="AW42" s="313">
        <v>0</v>
      </c>
      <c r="AX42" s="313"/>
      <c r="AY42" s="313"/>
      <c r="AZ42" s="313">
        <v>0</v>
      </c>
      <c r="BA42" s="313">
        <v>0</v>
      </c>
      <c r="BB42" s="313">
        <v>0</v>
      </c>
      <c r="BC42" s="313">
        <v>0</v>
      </c>
      <c r="BD42" s="313">
        <v>0</v>
      </c>
      <c r="BE42" s="313">
        <v>0</v>
      </c>
      <c r="BF42" s="313">
        <v>0</v>
      </c>
      <c r="BG42" s="313">
        <v>0</v>
      </c>
      <c r="BH42" s="313">
        <v>0</v>
      </c>
      <c r="BI42" s="313">
        <v>0</v>
      </c>
      <c r="BJ42" s="313">
        <v>0</v>
      </c>
      <c r="BK42" s="313">
        <v>0</v>
      </c>
      <c r="BL42" s="313">
        <v>0</v>
      </c>
      <c r="BM42" s="313">
        <v>0</v>
      </c>
    </row>
    <row r="43" spans="1:65" x14ac:dyDescent="0.25">
      <c r="A43" s="309" t="s">
        <v>0</v>
      </c>
      <c r="B43" s="310"/>
      <c r="C43" s="310"/>
      <c r="D43" s="310"/>
      <c r="E43" s="310"/>
      <c r="F43" s="310"/>
      <c r="G43" s="310"/>
      <c r="H43" s="310"/>
      <c r="I43" s="310"/>
      <c r="J43" s="310"/>
      <c r="K43" s="310"/>
      <c r="L43" s="310"/>
      <c r="M43" s="310"/>
      <c r="N43" s="310"/>
      <c r="O43" s="310"/>
      <c r="P43" s="310"/>
      <c r="Q43" s="310"/>
      <c r="R43" s="310"/>
      <c r="S43" s="310"/>
      <c r="T43" s="310"/>
      <c r="U43" s="310"/>
      <c r="V43" s="310"/>
      <c r="W43" s="310"/>
      <c r="X43" s="310"/>
      <c r="Y43" s="310"/>
      <c r="Z43" s="310"/>
      <c r="AA43" s="310"/>
      <c r="AB43" s="310"/>
      <c r="AC43" s="310"/>
      <c r="AD43" s="310"/>
      <c r="AE43" s="310"/>
      <c r="AF43" s="310"/>
      <c r="AG43" s="310"/>
      <c r="AH43" s="310"/>
      <c r="AI43" s="310"/>
      <c r="AJ43" s="310"/>
      <c r="AK43" s="310"/>
      <c r="AL43" s="310"/>
      <c r="AM43" s="310"/>
      <c r="AN43" s="310"/>
      <c r="AO43" s="310"/>
      <c r="AP43" s="310"/>
      <c r="AQ43" s="310"/>
      <c r="AR43" s="310"/>
      <c r="AS43" s="310"/>
      <c r="AT43" s="310"/>
      <c r="AU43" s="310"/>
      <c r="AV43" s="310"/>
      <c r="AW43" s="310"/>
      <c r="AX43" s="310"/>
      <c r="AY43" s="310"/>
      <c r="AZ43" s="310"/>
      <c r="BA43" s="310"/>
      <c r="BB43" s="310"/>
      <c r="BC43" s="310"/>
      <c r="BD43" s="310"/>
      <c r="BE43" s="310"/>
      <c r="BF43" s="310"/>
      <c r="BG43" s="310"/>
      <c r="BH43" s="310"/>
      <c r="BI43" s="310"/>
      <c r="BJ43" s="310"/>
      <c r="BK43" s="310"/>
      <c r="BL43" s="310"/>
      <c r="BM43" s="310"/>
    </row>
    <row r="44" spans="1:65" x14ac:dyDescent="0.25">
      <c r="A44" s="311" t="s">
        <v>871</v>
      </c>
      <c r="B44" s="311">
        <f t="shared" ref="B44:BM47" si="3">SUM(B20,B26,B32,B38)</f>
        <v>14505</v>
      </c>
      <c r="C44" s="311">
        <f t="shared" si="3"/>
        <v>13712</v>
      </c>
      <c r="D44" s="311">
        <f t="shared" si="3"/>
        <v>13213</v>
      </c>
      <c r="E44" s="311">
        <f t="shared" si="3"/>
        <v>12747</v>
      </c>
      <c r="F44" s="311">
        <f t="shared" si="3"/>
        <v>11954</v>
      </c>
      <c r="G44" s="311">
        <f t="shared" si="3"/>
        <v>12286</v>
      </c>
      <c r="H44" s="311">
        <f>SUM(H20,H26,H32,H38)</f>
        <v>12092</v>
      </c>
      <c r="I44" s="311">
        <f t="shared" si="3"/>
        <v>11232</v>
      </c>
      <c r="J44" s="311">
        <f t="shared" si="3"/>
        <v>11027</v>
      </c>
      <c r="K44" s="311">
        <f t="shared" si="3"/>
        <v>11457</v>
      </c>
      <c r="L44" s="311">
        <f t="shared" si="3"/>
        <v>11561</v>
      </c>
      <c r="M44" s="311">
        <f t="shared" si="3"/>
        <v>11418</v>
      </c>
      <c r="N44" s="311">
        <f t="shared" si="3"/>
        <v>10724</v>
      </c>
      <c r="O44" s="311">
        <f t="shared" si="3"/>
        <v>10978</v>
      </c>
      <c r="P44" s="311">
        <f t="shared" si="3"/>
        <v>10404</v>
      </c>
      <c r="Q44" s="311">
        <f t="shared" si="3"/>
        <v>10419</v>
      </c>
      <c r="R44" s="311">
        <f t="shared" si="3"/>
        <v>11715</v>
      </c>
      <c r="S44" s="311">
        <f t="shared" si="3"/>
        <v>12278</v>
      </c>
      <c r="T44" s="311">
        <f t="shared" si="3"/>
        <v>13390</v>
      </c>
      <c r="U44" s="311">
        <f t="shared" si="3"/>
        <v>15428</v>
      </c>
      <c r="V44" s="311">
        <f t="shared" si="3"/>
        <v>19339</v>
      </c>
      <c r="W44" s="311">
        <f t="shared" si="3"/>
        <v>22340</v>
      </c>
      <c r="X44" s="311">
        <f t="shared" si="3"/>
        <v>25016</v>
      </c>
      <c r="Y44" s="311">
        <f t="shared" si="3"/>
        <v>25982</v>
      </c>
      <c r="Z44" s="311">
        <f t="shared" si="3"/>
        <v>26124</v>
      </c>
      <c r="AA44" s="311">
        <f t="shared" si="3"/>
        <v>24432</v>
      </c>
      <c r="AB44" s="311">
        <f t="shared" si="3"/>
        <v>24808</v>
      </c>
      <c r="AC44" s="311">
        <f t="shared" si="3"/>
        <v>22935</v>
      </c>
      <c r="AD44" s="311">
        <f t="shared" si="3"/>
        <v>21236</v>
      </c>
      <c r="AE44" s="311">
        <f t="shared" si="3"/>
        <v>20892</v>
      </c>
      <c r="AF44" s="311">
        <f t="shared" si="3"/>
        <v>22902</v>
      </c>
      <c r="AG44" s="311">
        <f t="shared" si="3"/>
        <v>23522</v>
      </c>
      <c r="AH44" s="311">
        <f t="shared" si="3"/>
        <v>24642</v>
      </c>
      <c r="AI44" s="311">
        <f t="shared" si="3"/>
        <v>23034</v>
      </c>
      <c r="AJ44" s="311">
        <f t="shared" si="3"/>
        <v>22085</v>
      </c>
      <c r="AK44" s="311">
        <f t="shared" si="3"/>
        <v>21569</v>
      </c>
      <c r="AL44" s="311">
        <f t="shared" si="3"/>
        <v>20287</v>
      </c>
      <c r="AM44" s="311">
        <f t="shared" si="3"/>
        <v>21472</v>
      </c>
      <c r="AN44" s="311">
        <f t="shared" si="3"/>
        <v>20192</v>
      </c>
      <c r="AO44" s="311">
        <f t="shared" si="3"/>
        <v>18647</v>
      </c>
      <c r="AP44" s="311">
        <f t="shared" si="3"/>
        <v>20581</v>
      </c>
      <c r="AQ44" s="311">
        <f t="shared" si="3"/>
        <v>20103</v>
      </c>
      <c r="AR44" s="311">
        <f t="shared" si="3"/>
        <v>18669</v>
      </c>
      <c r="AS44" s="311">
        <f t="shared" si="3"/>
        <v>21278</v>
      </c>
      <c r="AT44" s="311">
        <f t="shared" si="3"/>
        <v>23591</v>
      </c>
      <c r="AU44" s="311">
        <f t="shared" si="3"/>
        <v>25667</v>
      </c>
      <c r="AV44" s="311">
        <f t="shared" si="3"/>
        <v>24212</v>
      </c>
      <c r="AW44" s="311">
        <f t="shared" si="3"/>
        <v>23877</v>
      </c>
      <c r="AX44" s="311">
        <f t="shared" si="3"/>
        <v>22956</v>
      </c>
      <c r="AY44" s="311">
        <f t="shared" si="3"/>
        <v>23039</v>
      </c>
      <c r="AZ44" s="311">
        <f t="shared" si="3"/>
        <v>25299</v>
      </c>
      <c r="BA44" s="311">
        <f t="shared" si="3"/>
        <v>26506</v>
      </c>
      <c r="BB44" s="311">
        <f t="shared" si="3"/>
        <v>25236</v>
      </c>
      <c r="BC44" s="311">
        <f t="shared" si="3"/>
        <v>25522</v>
      </c>
      <c r="BD44" s="311">
        <f t="shared" si="3"/>
        <v>27762</v>
      </c>
      <c r="BE44" s="311">
        <f t="shared" si="3"/>
        <v>30365</v>
      </c>
      <c r="BF44" s="311">
        <f t="shared" si="3"/>
        <v>30584</v>
      </c>
      <c r="BG44" s="311">
        <f t="shared" si="3"/>
        <v>29172</v>
      </c>
      <c r="BH44" s="311">
        <f t="shared" si="3"/>
        <v>25162</v>
      </c>
      <c r="BI44" s="311">
        <f t="shared" si="3"/>
        <v>19690</v>
      </c>
      <c r="BJ44" s="311">
        <f t="shared" si="3"/>
        <v>20453</v>
      </c>
      <c r="BK44" s="311">
        <f t="shared" si="3"/>
        <v>24911</v>
      </c>
      <c r="BL44" s="311">
        <f t="shared" si="3"/>
        <v>26233</v>
      </c>
      <c r="BM44" s="311">
        <f t="shared" si="3"/>
        <v>0</v>
      </c>
    </row>
    <row r="45" spans="1:65" x14ac:dyDescent="0.25">
      <c r="A45" s="311" t="s">
        <v>872</v>
      </c>
      <c r="B45" s="311">
        <f t="shared" si="3"/>
        <v>5219</v>
      </c>
      <c r="C45" s="311">
        <f t="shared" si="3"/>
        <v>5107</v>
      </c>
      <c r="D45" s="311">
        <f t="shared" si="3"/>
        <v>5155</v>
      </c>
      <c r="E45" s="311">
        <f t="shared" si="3"/>
        <v>5030</v>
      </c>
      <c r="F45" s="311">
        <f t="shared" si="3"/>
        <v>5051</v>
      </c>
      <c r="G45" s="311">
        <f t="shared" si="3"/>
        <v>4388</v>
      </c>
      <c r="H45" s="311">
        <f t="shared" si="3"/>
        <v>3706</v>
      </c>
      <c r="I45" s="311">
        <f t="shared" si="3"/>
        <v>2940</v>
      </c>
      <c r="J45" s="311">
        <f t="shared" si="3"/>
        <v>2537</v>
      </c>
      <c r="K45" s="311">
        <f t="shared" si="3"/>
        <v>2276</v>
      </c>
      <c r="L45" s="311">
        <f t="shared" si="3"/>
        <v>1985</v>
      </c>
      <c r="M45" s="311">
        <f t="shared" si="3"/>
        <v>1796</v>
      </c>
      <c r="N45" s="311">
        <f t="shared" si="3"/>
        <v>1617</v>
      </c>
      <c r="O45" s="311">
        <f t="shared" si="3"/>
        <v>1494</v>
      </c>
      <c r="P45" s="311">
        <f t="shared" si="3"/>
        <v>1384</v>
      </c>
      <c r="Q45" s="311">
        <f t="shared" si="3"/>
        <v>1288</v>
      </c>
      <c r="R45" s="311">
        <f t="shared" si="3"/>
        <v>1147</v>
      </c>
      <c r="S45" s="311">
        <f t="shared" si="3"/>
        <v>996</v>
      </c>
      <c r="T45" s="311">
        <f t="shared" si="3"/>
        <v>942</v>
      </c>
      <c r="U45" s="311">
        <f t="shared" si="3"/>
        <v>894</v>
      </c>
      <c r="V45" s="311">
        <f t="shared" si="3"/>
        <v>869</v>
      </c>
      <c r="W45" s="311">
        <f t="shared" si="3"/>
        <v>874</v>
      </c>
      <c r="X45" s="311">
        <f t="shared" si="3"/>
        <v>896</v>
      </c>
      <c r="Y45" s="311">
        <f t="shared" si="3"/>
        <v>876</v>
      </c>
      <c r="Z45" s="311">
        <f t="shared" si="3"/>
        <v>822</v>
      </c>
      <c r="AA45" s="311">
        <f t="shared" si="3"/>
        <v>761</v>
      </c>
      <c r="AB45" s="311">
        <f t="shared" si="3"/>
        <v>709</v>
      </c>
      <c r="AC45" s="311">
        <f t="shared" si="3"/>
        <v>693</v>
      </c>
      <c r="AD45" s="311">
        <f t="shared" si="3"/>
        <v>711</v>
      </c>
      <c r="AE45" s="311">
        <f t="shared" si="3"/>
        <v>703</v>
      </c>
      <c r="AF45" s="311">
        <f t="shared" si="3"/>
        <v>428</v>
      </c>
      <c r="AG45" s="311">
        <f t="shared" si="3"/>
        <v>455</v>
      </c>
      <c r="AH45" s="311">
        <f t="shared" si="3"/>
        <v>468</v>
      </c>
      <c r="AI45" s="311">
        <f t="shared" si="3"/>
        <v>496</v>
      </c>
      <c r="AJ45" s="311">
        <f t="shared" si="3"/>
        <v>499</v>
      </c>
      <c r="AK45" s="311">
        <f t="shared" si="3"/>
        <v>538</v>
      </c>
      <c r="AL45" s="311">
        <f t="shared" si="3"/>
        <v>595</v>
      </c>
      <c r="AM45" s="311">
        <f t="shared" si="3"/>
        <v>662</v>
      </c>
      <c r="AN45" s="311">
        <f t="shared" si="3"/>
        <v>682</v>
      </c>
      <c r="AO45" s="311">
        <f t="shared" si="3"/>
        <v>677</v>
      </c>
      <c r="AP45" s="311">
        <f t="shared" si="3"/>
        <v>660</v>
      </c>
      <c r="AQ45" s="311">
        <f t="shared" si="3"/>
        <v>665</v>
      </c>
      <c r="AR45" s="311">
        <f t="shared" si="3"/>
        <v>649</v>
      </c>
      <c r="AS45" s="311">
        <f t="shared" si="3"/>
        <v>620</v>
      </c>
      <c r="AT45" s="311">
        <f t="shared" si="3"/>
        <v>646</v>
      </c>
      <c r="AU45" s="311">
        <f t="shared" si="3"/>
        <v>675</v>
      </c>
      <c r="AV45" s="311">
        <f t="shared" si="3"/>
        <v>671</v>
      </c>
      <c r="AW45" s="311">
        <f t="shared" si="3"/>
        <v>667</v>
      </c>
      <c r="AX45" s="311">
        <f t="shared" si="3"/>
        <v>678</v>
      </c>
      <c r="AY45" s="311">
        <f t="shared" si="3"/>
        <v>687</v>
      </c>
      <c r="AZ45" s="311">
        <f t="shared" si="3"/>
        <v>685</v>
      </c>
      <c r="BA45" s="311">
        <f t="shared" si="3"/>
        <v>677</v>
      </c>
      <c r="BB45" s="311">
        <f t="shared" si="3"/>
        <v>756</v>
      </c>
      <c r="BC45" s="311">
        <f t="shared" si="3"/>
        <v>815</v>
      </c>
      <c r="BD45" s="311">
        <f t="shared" si="3"/>
        <v>851</v>
      </c>
      <c r="BE45" s="311">
        <f t="shared" si="3"/>
        <v>977</v>
      </c>
      <c r="BF45" s="311">
        <f t="shared" si="3"/>
        <v>1015</v>
      </c>
      <c r="BG45" s="311">
        <f t="shared" si="3"/>
        <v>1101</v>
      </c>
      <c r="BH45" s="311">
        <f t="shared" si="3"/>
        <v>1068</v>
      </c>
      <c r="BI45" s="311">
        <f t="shared" si="3"/>
        <v>950</v>
      </c>
      <c r="BJ45" s="311">
        <f t="shared" si="3"/>
        <v>951</v>
      </c>
      <c r="BK45" s="311">
        <f t="shared" si="3"/>
        <v>925</v>
      </c>
      <c r="BL45" s="311">
        <f t="shared" si="3"/>
        <v>948</v>
      </c>
      <c r="BM45" s="311">
        <f t="shared" si="3"/>
        <v>0</v>
      </c>
    </row>
    <row r="46" spans="1:65" x14ac:dyDescent="0.25">
      <c r="A46" s="311" t="s">
        <v>873</v>
      </c>
      <c r="B46" s="311">
        <f t="shared" si="3"/>
        <v>2553</v>
      </c>
      <c r="C46" s="311">
        <f t="shared" si="3"/>
        <v>2676</v>
      </c>
      <c r="D46" s="311">
        <f t="shared" si="3"/>
        <v>2701</v>
      </c>
      <c r="E46" s="311">
        <f t="shared" si="3"/>
        <v>2836</v>
      </c>
      <c r="F46" s="311">
        <f t="shared" si="3"/>
        <v>2885</v>
      </c>
      <c r="G46" s="311">
        <f t="shared" si="3"/>
        <v>2869</v>
      </c>
      <c r="H46" s="311">
        <f t="shared" si="3"/>
        <v>2845</v>
      </c>
      <c r="I46" s="311">
        <f t="shared" si="3"/>
        <v>2749</v>
      </c>
      <c r="J46" s="311">
        <f t="shared" si="3"/>
        <v>2665</v>
      </c>
      <c r="K46" s="311">
        <f t="shared" si="3"/>
        <v>2599</v>
      </c>
      <c r="L46" s="311">
        <f t="shared" si="3"/>
        <v>2395</v>
      </c>
      <c r="M46" s="311">
        <f t="shared" si="3"/>
        <v>2235</v>
      </c>
      <c r="N46" s="311">
        <f t="shared" si="3"/>
        <v>2131</v>
      </c>
      <c r="O46" s="311">
        <f t="shared" si="3"/>
        <v>2049</v>
      </c>
      <c r="P46" s="311">
        <f t="shared" si="3"/>
        <v>1925</v>
      </c>
      <c r="Q46" s="311">
        <f t="shared" si="3"/>
        <v>1892</v>
      </c>
      <c r="R46" s="311">
        <f t="shared" si="3"/>
        <v>1590</v>
      </c>
      <c r="S46" s="311">
        <f t="shared" si="3"/>
        <v>1019</v>
      </c>
      <c r="T46" s="311">
        <f t="shared" si="3"/>
        <v>788</v>
      </c>
      <c r="U46" s="311">
        <f t="shared" si="3"/>
        <v>676</v>
      </c>
      <c r="V46" s="311">
        <f t="shared" si="3"/>
        <v>637</v>
      </c>
      <c r="W46" s="311">
        <f t="shared" si="3"/>
        <v>568</v>
      </c>
      <c r="X46" s="311">
        <f t="shared" si="3"/>
        <v>534</v>
      </c>
      <c r="Y46" s="311">
        <f t="shared" si="3"/>
        <v>498</v>
      </c>
      <c r="Z46" s="311">
        <f t="shared" si="3"/>
        <v>469</v>
      </c>
      <c r="AA46" s="311">
        <f t="shared" si="3"/>
        <v>459</v>
      </c>
      <c r="AB46" s="311">
        <f t="shared" si="3"/>
        <v>449</v>
      </c>
      <c r="AC46" s="311">
        <f t="shared" si="3"/>
        <v>440</v>
      </c>
      <c r="AD46" s="311">
        <f t="shared" si="3"/>
        <v>438</v>
      </c>
      <c r="AE46" s="311">
        <f t="shared" si="3"/>
        <v>422</v>
      </c>
      <c r="AF46" s="311">
        <f t="shared" si="3"/>
        <v>250</v>
      </c>
      <c r="AG46" s="311">
        <f t="shared" si="3"/>
        <v>246</v>
      </c>
      <c r="AH46" s="311">
        <f t="shared" si="3"/>
        <v>238</v>
      </c>
      <c r="AI46" s="311">
        <f t="shared" si="3"/>
        <v>243</v>
      </c>
      <c r="AJ46" s="311">
        <f t="shared" si="3"/>
        <v>229</v>
      </c>
      <c r="AK46" s="311">
        <f t="shared" si="3"/>
        <v>232</v>
      </c>
      <c r="AL46" s="311">
        <f t="shared" si="3"/>
        <v>223</v>
      </c>
      <c r="AM46" s="311">
        <f t="shared" si="3"/>
        <v>225</v>
      </c>
      <c r="AN46" s="311">
        <f t="shared" si="3"/>
        <v>212</v>
      </c>
      <c r="AO46" s="311">
        <f t="shared" si="3"/>
        <v>206</v>
      </c>
      <c r="AP46" s="311">
        <f t="shared" si="3"/>
        <v>193</v>
      </c>
      <c r="AQ46" s="311">
        <f t="shared" si="3"/>
        <v>179</v>
      </c>
      <c r="AR46" s="311">
        <f t="shared" si="3"/>
        <v>167</v>
      </c>
      <c r="AS46" s="311">
        <f t="shared" si="3"/>
        <v>159</v>
      </c>
      <c r="AT46" s="311">
        <f t="shared" si="3"/>
        <v>159</v>
      </c>
      <c r="AU46" s="311">
        <f t="shared" si="3"/>
        <v>152</v>
      </c>
      <c r="AV46" s="311">
        <f t="shared" si="3"/>
        <v>164</v>
      </c>
      <c r="AW46" s="311">
        <f t="shared" si="3"/>
        <v>169</v>
      </c>
      <c r="AX46" s="311">
        <f t="shared" si="3"/>
        <v>192</v>
      </c>
      <c r="AY46" s="311">
        <f t="shared" si="3"/>
        <v>201</v>
      </c>
      <c r="AZ46" s="311">
        <f t="shared" si="3"/>
        <v>201</v>
      </c>
      <c r="BA46" s="311">
        <f t="shared" si="3"/>
        <v>201</v>
      </c>
      <c r="BB46" s="311">
        <f t="shared" si="3"/>
        <v>214</v>
      </c>
      <c r="BC46" s="311">
        <f t="shared" si="3"/>
        <v>224</v>
      </c>
      <c r="BD46" s="311">
        <f t="shared" si="3"/>
        <v>224</v>
      </c>
      <c r="BE46" s="311">
        <f t="shared" si="3"/>
        <v>225</v>
      </c>
      <c r="BF46" s="311">
        <f t="shared" si="3"/>
        <v>223</v>
      </c>
      <c r="BG46" s="311">
        <f t="shared" si="3"/>
        <v>223</v>
      </c>
      <c r="BH46" s="311">
        <f t="shared" si="3"/>
        <v>229</v>
      </c>
      <c r="BI46" s="311">
        <f t="shared" si="3"/>
        <v>232</v>
      </c>
      <c r="BJ46" s="311">
        <f t="shared" si="3"/>
        <v>254</v>
      </c>
      <c r="BK46" s="311">
        <f t="shared" si="3"/>
        <v>247</v>
      </c>
      <c r="BL46" s="311">
        <f t="shared" si="3"/>
        <v>248</v>
      </c>
      <c r="BM46" s="311">
        <f t="shared" si="3"/>
        <v>0</v>
      </c>
    </row>
    <row r="47" spans="1:65" ht="16.5" thickBot="1" x14ac:dyDescent="0.3">
      <c r="A47" s="312" t="s">
        <v>874</v>
      </c>
      <c r="B47" s="312">
        <f t="shared" si="3"/>
        <v>433</v>
      </c>
      <c r="C47" s="312">
        <f t="shared" si="3"/>
        <v>446</v>
      </c>
      <c r="D47" s="312">
        <f t="shared" si="3"/>
        <v>444</v>
      </c>
      <c r="E47" s="312">
        <f t="shared" si="3"/>
        <v>470</v>
      </c>
      <c r="F47" s="312">
        <f t="shared" si="3"/>
        <v>448</v>
      </c>
      <c r="G47" s="312">
        <f t="shared" si="3"/>
        <v>443</v>
      </c>
      <c r="H47" s="312">
        <f t="shared" si="3"/>
        <v>452</v>
      </c>
      <c r="I47" s="312">
        <f t="shared" si="3"/>
        <v>432</v>
      </c>
      <c r="J47" s="312">
        <f t="shared" si="3"/>
        <v>412</v>
      </c>
      <c r="K47" s="312">
        <f t="shared" si="3"/>
        <v>387</v>
      </c>
      <c r="L47" s="312">
        <f t="shared" si="3"/>
        <v>370</v>
      </c>
      <c r="M47" s="312">
        <f t="shared" si="3"/>
        <v>370</v>
      </c>
      <c r="N47" s="312">
        <f t="shared" si="3"/>
        <v>371</v>
      </c>
      <c r="O47" s="312">
        <f t="shared" si="3"/>
        <v>361</v>
      </c>
      <c r="P47" s="312">
        <f t="shared" si="3"/>
        <v>353</v>
      </c>
      <c r="Q47" s="312">
        <f t="shared" si="3"/>
        <v>340</v>
      </c>
      <c r="R47" s="312">
        <f t="shared" si="3"/>
        <v>322</v>
      </c>
      <c r="S47" s="312">
        <f t="shared" si="3"/>
        <v>267</v>
      </c>
      <c r="T47" s="312">
        <f t="shared" si="3"/>
        <v>229</v>
      </c>
      <c r="U47" s="312">
        <f t="shared" si="3"/>
        <v>215</v>
      </c>
      <c r="V47" s="312">
        <f t="shared" si="3"/>
        <v>206</v>
      </c>
      <c r="W47" s="312">
        <f t="shared" si="3"/>
        <v>212</v>
      </c>
      <c r="X47" s="312">
        <f t="shared" si="3"/>
        <v>210</v>
      </c>
      <c r="Y47" s="312">
        <f t="shared" si="3"/>
        <v>207</v>
      </c>
      <c r="Z47" s="312">
        <f t="shared" si="3"/>
        <v>201</v>
      </c>
      <c r="AA47" s="312">
        <f t="shared" si="3"/>
        <v>200</v>
      </c>
      <c r="AB47" s="312">
        <f t="shared" si="3"/>
        <v>196</v>
      </c>
      <c r="AC47" s="312">
        <f t="shared" si="3"/>
        <v>193</v>
      </c>
      <c r="AD47" s="312">
        <f t="shared" si="3"/>
        <v>192</v>
      </c>
      <c r="AE47" s="312">
        <f t="shared" si="3"/>
        <v>203</v>
      </c>
      <c r="AF47" s="312">
        <f t="shared" si="3"/>
        <v>95</v>
      </c>
      <c r="AG47" s="312">
        <f t="shared" si="3"/>
        <v>95</v>
      </c>
      <c r="AH47" s="312">
        <f t="shared" si="3"/>
        <v>96</v>
      </c>
      <c r="AI47" s="312">
        <f t="shared" si="3"/>
        <v>98</v>
      </c>
      <c r="AJ47" s="312">
        <f t="shared" si="3"/>
        <v>90</v>
      </c>
      <c r="AK47" s="312">
        <f t="shared" si="3"/>
        <v>95</v>
      </c>
      <c r="AL47" s="312">
        <f t="shared" si="3"/>
        <v>93</v>
      </c>
      <c r="AM47" s="312">
        <f t="shared" si="3"/>
        <v>93</v>
      </c>
      <c r="AN47" s="312">
        <f t="shared" si="3"/>
        <v>87</v>
      </c>
      <c r="AO47" s="312">
        <f t="shared" si="3"/>
        <v>87</v>
      </c>
      <c r="AP47" s="312">
        <f t="shared" si="3"/>
        <v>81</v>
      </c>
      <c r="AQ47" s="312">
        <f t="shared" si="3"/>
        <v>81</v>
      </c>
      <c r="AR47" s="312">
        <f t="shared" si="3"/>
        <v>82</v>
      </c>
      <c r="AS47" s="312">
        <f t="shared" si="3"/>
        <v>78</v>
      </c>
      <c r="AT47" s="312">
        <f t="shared" si="3"/>
        <v>76</v>
      </c>
      <c r="AU47" s="312">
        <f t="shared" si="3"/>
        <v>73</v>
      </c>
      <c r="AV47" s="312">
        <f t="shared" si="3"/>
        <v>70</v>
      </c>
      <c r="AW47" s="312">
        <f t="shared" si="3"/>
        <v>76</v>
      </c>
      <c r="AX47" s="312">
        <f t="shared" si="3"/>
        <v>74</v>
      </c>
      <c r="AY47" s="312">
        <f t="shared" si="3"/>
        <v>73</v>
      </c>
      <c r="AZ47" s="312">
        <f t="shared" si="3"/>
        <v>76</v>
      </c>
      <c r="BA47" s="312">
        <f t="shared" si="3"/>
        <v>73</v>
      </c>
      <c r="BB47" s="312">
        <f t="shared" si="3"/>
        <v>71</v>
      </c>
      <c r="BC47" s="312">
        <f t="shared" si="3"/>
        <v>71</v>
      </c>
      <c r="BD47" s="312">
        <f t="shared" si="3"/>
        <v>75</v>
      </c>
      <c r="BE47" s="312">
        <f t="shared" si="3"/>
        <v>74</v>
      </c>
      <c r="BF47" s="312">
        <f t="shared" si="3"/>
        <v>72</v>
      </c>
      <c r="BG47" s="312">
        <f t="shared" si="3"/>
        <v>74</v>
      </c>
      <c r="BH47" s="312">
        <f t="shared" si="3"/>
        <v>73</v>
      </c>
      <c r="BI47" s="312">
        <f t="shared" si="3"/>
        <v>78</v>
      </c>
      <c r="BJ47" s="312">
        <f t="shared" si="3"/>
        <v>77</v>
      </c>
      <c r="BK47" s="312">
        <f t="shared" si="3"/>
        <v>78</v>
      </c>
      <c r="BL47" s="312">
        <f t="shared" si="3"/>
        <v>73</v>
      </c>
      <c r="BM47" s="312">
        <f t="shared" si="3"/>
        <v>0</v>
      </c>
    </row>
    <row r="48" spans="1:65" x14ac:dyDescent="0.25">
      <c r="A48" s="313" t="s">
        <v>0</v>
      </c>
      <c r="B48" s="313">
        <f t="shared" ref="B48:BH48" si="4">SUM(B44:B47)</f>
        <v>22710</v>
      </c>
      <c r="C48" s="313">
        <f t="shared" si="4"/>
        <v>21941</v>
      </c>
      <c r="D48" s="313">
        <f t="shared" si="4"/>
        <v>21513</v>
      </c>
      <c r="E48" s="313">
        <f t="shared" si="4"/>
        <v>21083</v>
      </c>
      <c r="F48" s="313">
        <f t="shared" si="4"/>
        <v>20338</v>
      </c>
      <c r="G48" s="313">
        <f t="shared" si="4"/>
        <v>19986</v>
      </c>
      <c r="H48" s="313">
        <f t="shared" si="4"/>
        <v>19095</v>
      </c>
      <c r="I48" s="313">
        <f t="shared" si="4"/>
        <v>17353</v>
      </c>
      <c r="J48" s="313">
        <f t="shared" si="4"/>
        <v>16641</v>
      </c>
      <c r="K48" s="313">
        <f t="shared" si="4"/>
        <v>16719</v>
      </c>
      <c r="L48" s="313">
        <f t="shared" si="4"/>
        <v>16311</v>
      </c>
      <c r="M48" s="313">
        <f t="shared" si="4"/>
        <v>15819</v>
      </c>
      <c r="N48" s="313">
        <f t="shared" si="4"/>
        <v>14843</v>
      </c>
      <c r="O48" s="313">
        <f t="shared" si="4"/>
        <v>14882</v>
      </c>
      <c r="P48" s="313">
        <f t="shared" si="4"/>
        <v>14066</v>
      </c>
      <c r="Q48" s="313">
        <f t="shared" si="4"/>
        <v>13939</v>
      </c>
      <c r="R48" s="313">
        <f t="shared" si="4"/>
        <v>14774</v>
      </c>
      <c r="S48" s="313">
        <f t="shared" si="4"/>
        <v>14560</v>
      </c>
      <c r="T48" s="313">
        <f t="shared" si="4"/>
        <v>15349</v>
      </c>
      <c r="U48" s="313">
        <f t="shared" si="4"/>
        <v>17213</v>
      </c>
      <c r="V48" s="313">
        <f t="shared" si="4"/>
        <v>21051</v>
      </c>
      <c r="W48" s="313">
        <f t="shared" si="4"/>
        <v>23994</v>
      </c>
      <c r="X48" s="313">
        <f t="shared" si="4"/>
        <v>26656</v>
      </c>
      <c r="Y48" s="313">
        <f t="shared" si="4"/>
        <v>27563</v>
      </c>
      <c r="Z48" s="313">
        <f t="shared" si="4"/>
        <v>27616</v>
      </c>
      <c r="AA48" s="313">
        <f t="shared" si="4"/>
        <v>25852</v>
      </c>
      <c r="AB48" s="313">
        <f t="shared" si="4"/>
        <v>26162</v>
      </c>
      <c r="AC48" s="313">
        <f t="shared" si="4"/>
        <v>24261</v>
      </c>
      <c r="AD48" s="313">
        <f t="shared" si="4"/>
        <v>22577</v>
      </c>
      <c r="AE48" s="313">
        <f t="shared" si="4"/>
        <v>22220</v>
      </c>
      <c r="AF48" s="313">
        <f t="shared" si="4"/>
        <v>23675</v>
      </c>
      <c r="AG48" s="313">
        <f t="shared" si="4"/>
        <v>24318</v>
      </c>
      <c r="AH48" s="313">
        <f t="shared" si="4"/>
        <v>25444</v>
      </c>
      <c r="AI48" s="313">
        <f t="shared" si="4"/>
        <v>23871</v>
      </c>
      <c r="AJ48" s="313">
        <f t="shared" si="4"/>
        <v>22903</v>
      </c>
      <c r="AK48" s="313">
        <f t="shared" si="4"/>
        <v>22434</v>
      </c>
      <c r="AL48" s="313">
        <f t="shared" si="4"/>
        <v>21198</v>
      </c>
      <c r="AM48" s="313">
        <f t="shared" si="4"/>
        <v>22452</v>
      </c>
      <c r="AN48" s="313">
        <f t="shared" si="4"/>
        <v>21173</v>
      </c>
      <c r="AO48" s="313">
        <f t="shared" si="4"/>
        <v>19617</v>
      </c>
      <c r="AP48" s="313">
        <f t="shared" si="4"/>
        <v>21515</v>
      </c>
      <c r="AQ48" s="313">
        <f t="shared" si="4"/>
        <v>21028</v>
      </c>
      <c r="AR48" s="313">
        <f t="shared" si="4"/>
        <v>19567</v>
      </c>
      <c r="AS48" s="313">
        <f t="shared" si="4"/>
        <v>22135</v>
      </c>
      <c r="AT48" s="313">
        <f t="shared" si="4"/>
        <v>24472</v>
      </c>
      <c r="AU48" s="313">
        <f t="shared" si="4"/>
        <v>26567</v>
      </c>
      <c r="AV48" s="313">
        <f t="shared" si="4"/>
        <v>25117</v>
      </c>
      <c r="AW48" s="313">
        <f t="shared" si="4"/>
        <v>24789</v>
      </c>
      <c r="AX48" s="313">
        <f t="shared" si="4"/>
        <v>23900</v>
      </c>
      <c r="AY48" s="313">
        <f t="shared" si="4"/>
        <v>24000</v>
      </c>
      <c r="AZ48" s="313">
        <f t="shared" si="4"/>
        <v>26261</v>
      </c>
      <c r="BA48" s="313">
        <f t="shared" si="4"/>
        <v>27457</v>
      </c>
      <c r="BB48" s="313">
        <f t="shared" si="4"/>
        <v>26277</v>
      </c>
      <c r="BC48" s="313">
        <f t="shared" si="4"/>
        <v>26632</v>
      </c>
      <c r="BD48" s="313">
        <f t="shared" si="4"/>
        <v>28912</v>
      </c>
      <c r="BE48" s="313">
        <f t="shared" si="4"/>
        <v>31641</v>
      </c>
      <c r="BF48" s="313">
        <f t="shared" si="4"/>
        <v>31894</v>
      </c>
      <c r="BG48" s="313">
        <f t="shared" si="4"/>
        <v>30570</v>
      </c>
      <c r="BH48" s="313">
        <f t="shared" si="4"/>
        <v>26532</v>
      </c>
      <c r="BI48" s="313">
        <f t="shared" ref="BI48:BM48" si="5">SUM(BI44:BI47)</f>
        <v>20950</v>
      </c>
      <c r="BJ48" s="313">
        <f t="shared" si="5"/>
        <v>21735</v>
      </c>
      <c r="BK48" s="313">
        <f t="shared" si="5"/>
        <v>26161</v>
      </c>
      <c r="BL48" s="313">
        <f t="shared" si="5"/>
        <v>27502</v>
      </c>
      <c r="BM48" s="313">
        <f t="shared" si="5"/>
        <v>0</v>
      </c>
    </row>
    <row r="49" spans="2:55" x14ac:dyDescent="0.25">
      <c r="B49" s="314"/>
      <c r="C49" s="314"/>
      <c r="D49" s="314"/>
      <c r="E49" s="314"/>
      <c r="F49" s="314"/>
      <c r="G49" s="314"/>
      <c r="H49" s="314"/>
      <c r="I49" s="314"/>
      <c r="J49" s="314"/>
      <c r="K49" s="314"/>
      <c r="L49" s="314"/>
      <c r="M49" s="314"/>
    </row>
    <row r="50" spans="2:55" x14ac:dyDescent="0.25">
      <c r="N50" s="314"/>
      <c r="O50" s="314"/>
      <c r="P50" s="314"/>
      <c r="Q50" s="314"/>
      <c r="R50" s="314"/>
      <c r="S50" s="314"/>
      <c r="T50" s="314"/>
      <c r="U50" s="314"/>
      <c r="V50" s="314"/>
      <c r="W50" s="314"/>
      <c r="X50" s="314"/>
      <c r="Y50" s="314"/>
      <c r="Z50" s="314"/>
      <c r="AA50" s="314"/>
      <c r="AB50" s="314"/>
      <c r="AC50" s="314"/>
      <c r="AD50" s="314"/>
      <c r="AE50" s="315"/>
      <c r="AF50" s="315"/>
      <c r="AG50" s="315"/>
      <c r="AH50" s="315"/>
      <c r="AI50" s="315"/>
      <c r="AJ50" s="315"/>
      <c r="AK50" s="315"/>
      <c r="AL50" s="315"/>
      <c r="AM50" s="315"/>
      <c r="AN50" s="315"/>
      <c r="AO50" s="315"/>
      <c r="AP50" s="315"/>
      <c r="AQ50" s="315"/>
      <c r="AR50" s="315"/>
      <c r="AS50" s="315"/>
      <c r="AT50" s="315"/>
      <c r="AU50" s="315"/>
      <c r="AV50" s="315"/>
      <c r="AW50" s="315"/>
      <c r="AX50" s="315"/>
      <c r="AY50" s="315"/>
      <c r="AZ50" s="315"/>
      <c r="BA50" s="315"/>
      <c r="BB50" s="315"/>
    </row>
    <row r="51" spans="2:55" x14ac:dyDescent="0.25">
      <c r="AE51" s="315"/>
      <c r="AF51" s="315"/>
      <c r="AG51" s="315"/>
      <c r="AH51" s="315"/>
      <c r="AI51" s="315"/>
      <c r="AJ51" s="315"/>
      <c r="AK51" s="315"/>
      <c r="AL51" s="315"/>
      <c r="AM51" s="315"/>
      <c r="AN51" s="315"/>
      <c r="AO51" s="315"/>
      <c r="AP51" s="315"/>
      <c r="AQ51" s="315"/>
      <c r="AR51" s="315"/>
      <c r="AS51" s="315"/>
      <c r="AT51" s="315"/>
      <c r="AU51" s="315"/>
      <c r="AV51" s="315"/>
      <c r="AW51" s="315"/>
      <c r="AX51" s="315"/>
      <c r="AY51" s="315"/>
      <c r="AZ51" s="315"/>
      <c r="BA51" s="315"/>
      <c r="BB51" s="315"/>
      <c r="BC51" s="315"/>
    </row>
    <row r="52" spans="2:55" x14ac:dyDescent="0.25">
      <c r="AE52" s="315"/>
      <c r="AF52" s="315"/>
      <c r="AG52" s="315"/>
      <c r="AH52" s="315"/>
      <c r="AI52" s="315"/>
      <c r="AJ52" s="315"/>
      <c r="AK52" s="315"/>
      <c r="AL52" s="315"/>
      <c r="AM52" s="315"/>
      <c r="AN52" s="315"/>
      <c r="AO52" s="315"/>
      <c r="AP52" s="315"/>
      <c r="AQ52" s="315"/>
      <c r="AR52" s="315"/>
      <c r="AS52" s="315"/>
      <c r="AT52" s="315"/>
      <c r="AU52" s="315"/>
      <c r="AV52" s="315"/>
      <c r="AW52" s="315"/>
      <c r="AX52" s="315"/>
      <c r="AY52" s="315"/>
      <c r="AZ52" s="315"/>
      <c r="BA52" s="315"/>
      <c r="BB52" s="315"/>
      <c r="BC52" s="315"/>
    </row>
    <row r="53" spans="2:55" x14ac:dyDescent="0.25">
      <c r="AE53" s="315"/>
      <c r="AF53" s="315"/>
      <c r="AG53" s="315"/>
      <c r="AH53" s="315"/>
      <c r="AI53" s="315"/>
      <c r="AJ53" s="315"/>
      <c r="AK53" s="315"/>
      <c r="AL53" s="315"/>
      <c r="AM53" s="315"/>
      <c r="AN53" s="315"/>
      <c r="AO53" s="315"/>
      <c r="AP53" s="315"/>
      <c r="AQ53" s="315"/>
      <c r="AR53" s="315"/>
      <c r="AS53" s="315"/>
      <c r="AT53" s="315"/>
      <c r="AU53" s="315"/>
      <c r="AV53" s="315"/>
      <c r="AW53" s="315"/>
      <c r="AX53" s="315"/>
      <c r="AY53" s="315"/>
      <c r="AZ53" s="315"/>
      <c r="BA53" s="315"/>
      <c r="BB53" s="315"/>
      <c r="BC53" s="315"/>
    </row>
    <row r="54" spans="2:55" x14ac:dyDescent="0.25">
      <c r="AF54" s="315"/>
      <c r="AG54" s="315"/>
      <c r="AH54" s="315"/>
      <c r="AI54" s="315"/>
      <c r="AJ54" s="315"/>
      <c r="AK54" s="315"/>
      <c r="AL54" s="315"/>
      <c r="AM54" s="315"/>
      <c r="AN54" s="315"/>
      <c r="AO54" s="315"/>
      <c r="AP54" s="315"/>
      <c r="AQ54" s="315"/>
      <c r="AR54" s="315"/>
      <c r="AS54" s="315"/>
      <c r="AT54" s="315"/>
      <c r="AU54" s="315"/>
      <c r="AV54" s="315"/>
      <c r="AW54" s="315"/>
      <c r="AX54" s="315"/>
      <c r="AY54" s="315"/>
      <c r="AZ54" s="315"/>
      <c r="BA54" s="315"/>
      <c r="BB54" s="315"/>
      <c r="BC54" s="315"/>
    </row>
  </sheetData>
  <mergeCells count="66">
    <mergeCell ref="J5:K5"/>
    <mergeCell ref="A4:A6"/>
    <mergeCell ref="B5:C5"/>
    <mergeCell ref="D5:E5"/>
    <mergeCell ref="F5:G5"/>
    <mergeCell ref="H5:I5"/>
    <mergeCell ref="AH5:AI5"/>
    <mergeCell ref="L5:M5"/>
    <mergeCell ref="N5:O5"/>
    <mergeCell ref="P5:Q5"/>
    <mergeCell ref="R5:S5"/>
    <mergeCell ref="T5:U5"/>
    <mergeCell ref="V5:W5"/>
    <mergeCell ref="X5:Y5"/>
    <mergeCell ref="Z5:AA5"/>
    <mergeCell ref="AB5:AC5"/>
    <mergeCell ref="AD5:AE5"/>
    <mergeCell ref="AF5:AG5"/>
    <mergeCell ref="BF5:BG5"/>
    <mergeCell ref="AJ5:AK5"/>
    <mergeCell ref="AL5:AM5"/>
    <mergeCell ref="AN5:AO5"/>
    <mergeCell ref="AP5:AQ5"/>
    <mergeCell ref="AR5:AS5"/>
    <mergeCell ref="AT5:AU5"/>
    <mergeCell ref="X17:Y17"/>
    <mergeCell ref="BH5:BI5"/>
    <mergeCell ref="BJ5:BK5"/>
    <mergeCell ref="BL5:BM5"/>
    <mergeCell ref="A16:A18"/>
    <mergeCell ref="B17:C17"/>
    <mergeCell ref="D17:E17"/>
    <mergeCell ref="F17:G17"/>
    <mergeCell ref="H17:I17"/>
    <mergeCell ref="J17:K17"/>
    <mergeCell ref="L17:M17"/>
    <mergeCell ref="AV5:AW5"/>
    <mergeCell ref="AX5:AY5"/>
    <mergeCell ref="AZ5:BA5"/>
    <mergeCell ref="BB5:BC5"/>
    <mergeCell ref="BD5:BE5"/>
    <mergeCell ref="N17:O17"/>
    <mergeCell ref="P17:Q17"/>
    <mergeCell ref="R17:S17"/>
    <mergeCell ref="T17:U17"/>
    <mergeCell ref="V17:W17"/>
    <mergeCell ref="AV17:AW17"/>
    <mergeCell ref="Z17:AA17"/>
    <mergeCell ref="AB17:AC17"/>
    <mergeCell ref="AD17:AE17"/>
    <mergeCell ref="AF17:AG17"/>
    <mergeCell ref="AH17:AI17"/>
    <mergeCell ref="AJ17:AK17"/>
    <mergeCell ref="AL17:AM17"/>
    <mergeCell ref="AN17:AO17"/>
    <mergeCell ref="AP17:AQ17"/>
    <mergeCell ref="AR17:AS17"/>
    <mergeCell ref="AT17:AU17"/>
    <mergeCell ref="BJ17:BK17"/>
    <mergeCell ref="BL17:BM17"/>
    <mergeCell ref="AX17:AY17"/>
    <mergeCell ref="AZ17:BA17"/>
    <mergeCell ref="BB17:BC17"/>
    <mergeCell ref="BD17:BE17"/>
    <mergeCell ref="BF17:BG17"/>
    <mergeCell ref="BH17:BI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4D28-91BC-4D62-A367-DCEDF73DE098}">
  <dimension ref="A1:O8"/>
  <sheetViews>
    <sheetView showGridLines="0" zoomScale="80" zoomScaleNormal="80" workbookViewId="0"/>
  </sheetViews>
  <sheetFormatPr defaultColWidth="8.7109375" defaultRowHeight="15.75" x14ac:dyDescent="0.25"/>
  <cols>
    <col min="1" max="1" width="37.42578125" style="114" customWidth="1"/>
    <col min="2" max="11" width="12.7109375" style="114" customWidth="1"/>
    <col min="12" max="12" width="11" style="114" bestFit="1" customWidth="1"/>
    <col min="13" max="13" width="12.140625" style="114" customWidth="1"/>
    <col min="14" max="14" width="10.7109375" style="114" bestFit="1" customWidth="1"/>
    <col min="15" max="15" width="10.7109375" style="114" customWidth="1"/>
    <col min="16" max="16384" width="8.7109375" style="114"/>
  </cols>
  <sheetData>
    <row r="1" spans="1:15" x14ac:dyDescent="0.25">
      <c r="A1" s="282" t="s">
        <v>875</v>
      </c>
    </row>
    <row r="2" spans="1:15" ht="16.5" thickBot="1" x14ac:dyDescent="0.3"/>
    <row r="3" spans="1:15" x14ac:dyDescent="0.25">
      <c r="A3" s="316"/>
      <c r="B3" s="317">
        <v>44562</v>
      </c>
      <c r="C3" s="317">
        <v>44593</v>
      </c>
      <c r="D3" s="317">
        <v>44621</v>
      </c>
      <c r="E3" s="317">
        <v>44652</v>
      </c>
      <c r="F3" s="317">
        <v>44682</v>
      </c>
      <c r="G3" s="317">
        <v>44713</v>
      </c>
      <c r="H3" s="317">
        <v>44743</v>
      </c>
      <c r="I3" s="317">
        <v>44774</v>
      </c>
      <c r="J3" s="317">
        <v>44805</v>
      </c>
      <c r="K3" s="318">
        <v>44835</v>
      </c>
      <c r="L3" s="318">
        <v>44866</v>
      </c>
      <c r="M3" s="318">
        <v>44896</v>
      </c>
      <c r="N3" s="318">
        <v>44927</v>
      </c>
      <c r="O3" s="319">
        <v>44958</v>
      </c>
    </row>
    <row r="4" spans="1:15" x14ac:dyDescent="0.25">
      <c r="A4" s="320" t="s">
        <v>876</v>
      </c>
      <c r="B4" s="321">
        <v>23954</v>
      </c>
      <c r="C4" s="321">
        <v>24915</v>
      </c>
      <c r="D4" s="321">
        <v>24955</v>
      </c>
      <c r="E4" s="321">
        <v>18418</v>
      </c>
      <c r="F4" s="321">
        <v>16689</v>
      </c>
      <c r="G4" s="321">
        <v>18319</v>
      </c>
      <c r="H4" s="321">
        <v>15557</v>
      </c>
      <c r="I4" s="321">
        <v>15103</v>
      </c>
      <c r="J4" s="321">
        <v>13147</v>
      </c>
      <c r="K4" s="321">
        <v>9732</v>
      </c>
      <c r="L4" s="321">
        <v>12491</v>
      </c>
      <c r="M4" s="321">
        <v>20322</v>
      </c>
      <c r="N4" s="321">
        <v>10912</v>
      </c>
      <c r="O4" s="322">
        <v>4311</v>
      </c>
    </row>
    <row r="5" spans="1:15" x14ac:dyDescent="0.25">
      <c r="A5" s="320" t="s">
        <v>877</v>
      </c>
      <c r="B5" s="321">
        <v>724</v>
      </c>
      <c r="C5" s="321">
        <v>2145</v>
      </c>
      <c r="D5" s="321">
        <v>3182</v>
      </c>
      <c r="E5" s="321">
        <v>2423</v>
      </c>
      <c r="F5" s="321">
        <v>2720</v>
      </c>
      <c r="G5" s="321">
        <v>3450</v>
      </c>
      <c r="H5" s="321">
        <v>3070</v>
      </c>
      <c r="I5" s="321">
        <v>3397</v>
      </c>
      <c r="J5" s="321">
        <v>2843</v>
      </c>
      <c r="K5" s="321">
        <v>2725</v>
      </c>
      <c r="L5" s="321">
        <v>2858</v>
      </c>
      <c r="M5" s="321">
        <v>1947</v>
      </c>
      <c r="N5" s="321">
        <v>888</v>
      </c>
      <c r="O5" s="322">
        <v>4</v>
      </c>
    </row>
    <row r="6" spans="1:15" x14ac:dyDescent="0.25">
      <c r="A6" s="320" t="s">
        <v>878</v>
      </c>
      <c r="B6" s="323">
        <f t="shared" ref="B6:O6" si="0">IF(ISERROR(B5/B4),0,B5/B4)</f>
        <v>3.0224597144527011E-2</v>
      </c>
      <c r="C6" s="323">
        <f t="shared" si="0"/>
        <v>8.6092715231788075E-2</v>
      </c>
      <c r="D6" s="323">
        <f t="shared" si="0"/>
        <v>0.1275095171308355</v>
      </c>
      <c r="E6" s="323">
        <f t="shared" si="0"/>
        <v>0.13155608643718103</v>
      </c>
      <c r="F6" s="323">
        <f t="shared" si="0"/>
        <v>0.1629816046497693</v>
      </c>
      <c r="G6" s="323">
        <f t="shared" si="0"/>
        <v>0.18832905726295104</v>
      </c>
      <c r="H6" s="323">
        <f t="shared" si="0"/>
        <v>0.19733881853827859</v>
      </c>
      <c r="I6" s="323">
        <f t="shared" si="0"/>
        <v>0.22492220088724094</v>
      </c>
      <c r="J6" s="323">
        <f t="shared" si="0"/>
        <v>0.21624705255951929</v>
      </c>
      <c r="K6" s="323">
        <f t="shared" si="0"/>
        <v>0.2800041101520756</v>
      </c>
      <c r="L6" s="323">
        <f t="shared" si="0"/>
        <v>0.22880473941237692</v>
      </c>
      <c r="M6" s="323">
        <f t="shared" si="0"/>
        <v>9.5807499261883672E-2</v>
      </c>
      <c r="N6" s="323">
        <f t="shared" si="0"/>
        <v>8.1378299120234601E-2</v>
      </c>
      <c r="O6" s="324">
        <f t="shared" si="0"/>
        <v>9.2785896543725352E-4</v>
      </c>
    </row>
    <row r="7" spans="1:15" ht="16.5" thickBot="1" x14ac:dyDescent="0.3">
      <c r="A7" s="320" t="s">
        <v>879</v>
      </c>
      <c r="B7" s="321">
        <v>6620.3703703703704</v>
      </c>
      <c r="C7" s="321">
        <v>3941.7244367417702</v>
      </c>
      <c r="D7" s="321">
        <v>3840.0842514582</v>
      </c>
      <c r="E7" s="321">
        <v>4848.4527342094098</v>
      </c>
      <c r="F7" s="321">
        <v>5439.1628236963497</v>
      </c>
      <c r="G7" s="321">
        <v>4753.0787104269502</v>
      </c>
      <c r="H7" s="321">
        <v>5433.4336342360402</v>
      </c>
      <c r="I7" s="321">
        <v>5305.2949640287798</v>
      </c>
      <c r="J7" s="321">
        <v>5611.5643845335198</v>
      </c>
      <c r="K7" s="321">
        <v>5512.8279883381902</v>
      </c>
      <c r="L7" s="321">
        <v>6498.8564391273803</v>
      </c>
      <c r="M7" s="321">
        <v>5888.9180672268903</v>
      </c>
      <c r="N7" s="321">
        <v>5315.9682899207201</v>
      </c>
      <c r="O7" s="325">
        <v>5305.7199211045363</v>
      </c>
    </row>
    <row r="8" spans="1:15" ht="16.5" thickBot="1" x14ac:dyDescent="0.3">
      <c r="A8" s="326" t="s">
        <v>880</v>
      </c>
      <c r="B8" s="327">
        <v>63.140883977900501</v>
      </c>
      <c r="C8" s="327">
        <v>45.675058275058298</v>
      </c>
      <c r="D8" s="327">
        <v>39.007228158390902</v>
      </c>
      <c r="E8" s="327">
        <v>41.376392901361903</v>
      </c>
      <c r="F8" s="327">
        <v>41.692647058823503</v>
      </c>
      <c r="G8" s="327">
        <v>38.944637681159399</v>
      </c>
      <c r="H8" s="327">
        <v>43.503908794788302</v>
      </c>
      <c r="I8" s="327">
        <v>43.136296732410997</v>
      </c>
      <c r="J8" s="327">
        <v>46.504748505100203</v>
      </c>
      <c r="K8" s="327">
        <v>46.514128440367003</v>
      </c>
      <c r="L8" s="327">
        <v>46.065780265920203</v>
      </c>
      <c r="M8" s="327">
        <v>48.094504365690803</v>
      </c>
      <c r="N8" s="327">
        <v>57.229729729729698</v>
      </c>
      <c r="O8" s="328">
        <v>53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978F5-91F0-4680-A9DB-48D3D5355E67}">
  <dimension ref="A1:L127"/>
  <sheetViews>
    <sheetView showGridLines="0" tabSelected="1" zoomScale="80" zoomScaleNormal="80" workbookViewId="0">
      <selection sqref="A1:L1"/>
    </sheetView>
  </sheetViews>
  <sheetFormatPr defaultRowHeight="15" x14ac:dyDescent="0.25"/>
  <cols>
    <col min="1" max="1" width="35.7109375" customWidth="1"/>
    <col min="2" max="2" width="11.140625" customWidth="1"/>
    <col min="3" max="3" width="10.85546875" customWidth="1"/>
  </cols>
  <sheetData>
    <row r="1" spans="1:12" ht="98.45" customHeight="1" x14ac:dyDescent="0.3">
      <c r="A1" s="407" t="s">
        <v>881</v>
      </c>
      <c r="B1" s="408"/>
      <c r="C1" s="408"/>
      <c r="D1" s="408"/>
      <c r="E1" s="408"/>
      <c r="F1" s="408"/>
      <c r="G1" s="408"/>
      <c r="H1" s="408"/>
      <c r="I1" s="408"/>
      <c r="J1" s="408"/>
      <c r="K1" s="408"/>
      <c r="L1" s="408"/>
    </row>
    <row r="2" spans="1:12" ht="12.6" customHeight="1" x14ac:dyDescent="0.25"/>
    <row r="3" spans="1:12" ht="16.5" thickBot="1" x14ac:dyDescent="0.3">
      <c r="A3" s="282" t="s">
        <v>882</v>
      </c>
      <c r="B3" s="114"/>
      <c r="C3" s="114"/>
    </row>
    <row r="4" spans="1:12" ht="15.75" x14ac:dyDescent="0.25">
      <c r="A4" s="316" t="s">
        <v>843</v>
      </c>
      <c r="B4" s="319" t="s">
        <v>883</v>
      </c>
    </row>
    <row r="5" spans="1:12" ht="15.75" x14ac:dyDescent="0.25">
      <c r="A5" s="320" t="s">
        <v>884</v>
      </c>
      <c r="B5" s="329">
        <v>15</v>
      </c>
    </row>
    <row r="6" spans="1:12" ht="15.75" x14ac:dyDescent="0.25">
      <c r="A6" s="320" t="s">
        <v>885</v>
      </c>
      <c r="B6" s="329">
        <v>9</v>
      </c>
    </row>
    <row r="7" spans="1:12" ht="15.75" x14ac:dyDescent="0.25">
      <c r="A7" s="320" t="s">
        <v>886</v>
      </c>
      <c r="B7" s="329">
        <v>10</v>
      </c>
    </row>
    <row r="8" spans="1:12" ht="15.75" x14ac:dyDescent="0.25">
      <c r="A8" s="320" t="s">
        <v>845</v>
      </c>
      <c r="B8" s="329">
        <v>25</v>
      </c>
    </row>
    <row r="9" spans="1:12" ht="16.5" thickBot="1" x14ac:dyDescent="0.3">
      <c r="A9" s="326" t="s">
        <v>887</v>
      </c>
      <c r="B9" s="330">
        <v>17</v>
      </c>
    </row>
    <row r="11" spans="1:12" ht="16.5" thickBot="1" x14ac:dyDescent="0.3">
      <c r="A11" s="282" t="s">
        <v>888</v>
      </c>
      <c r="B11" s="114"/>
    </row>
    <row r="12" spans="1:12" ht="15.75" x14ac:dyDescent="0.25">
      <c r="A12" s="316" t="s">
        <v>843</v>
      </c>
      <c r="B12" s="319" t="s">
        <v>889</v>
      </c>
    </row>
    <row r="13" spans="1:12" ht="15.75" x14ac:dyDescent="0.25">
      <c r="A13" s="320" t="s">
        <v>884</v>
      </c>
      <c r="B13" s="329">
        <v>22</v>
      </c>
    </row>
    <row r="14" spans="1:12" ht="15.75" x14ac:dyDescent="0.25">
      <c r="A14" s="320" t="s">
        <v>885</v>
      </c>
      <c r="B14" s="329">
        <v>21</v>
      </c>
    </row>
    <row r="15" spans="1:12" ht="15.75" x14ac:dyDescent="0.25">
      <c r="A15" s="320" t="s">
        <v>886</v>
      </c>
      <c r="B15" s="329">
        <v>19</v>
      </c>
    </row>
    <row r="16" spans="1:12" ht="15.75" x14ac:dyDescent="0.25">
      <c r="A16" s="320" t="s">
        <v>845</v>
      </c>
      <c r="B16" s="329">
        <v>19</v>
      </c>
    </row>
    <row r="17" spans="1:2" ht="16.5" thickBot="1" x14ac:dyDescent="0.3">
      <c r="A17" s="326" t="s">
        <v>887</v>
      </c>
      <c r="B17" s="330">
        <v>19</v>
      </c>
    </row>
    <row r="18" spans="1:2" ht="15.75" x14ac:dyDescent="0.25">
      <c r="B18" s="331"/>
    </row>
    <row r="19" spans="1:2" ht="16.5" thickBot="1" x14ac:dyDescent="0.3">
      <c r="A19" s="282" t="s">
        <v>890</v>
      </c>
      <c r="B19" s="114"/>
    </row>
    <row r="20" spans="1:2" ht="15.75" x14ac:dyDescent="0.25">
      <c r="A20" s="316" t="s">
        <v>843</v>
      </c>
      <c r="B20" s="319" t="s">
        <v>824</v>
      </c>
    </row>
    <row r="21" spans="1:2" ht="15.75" x14ac:dyDescent="0.25">
      <c r="A21" s="320" t="s">
        <v>884</v>
      </c>
      <c r="B21" s="322">
        <v>12</v>
      </c>
    </row>
    <row r="22" spans="1:2" ht="15.75" x14ac:dyDescent="0.25">
      <c r="A22" s="320" t="s">
        <v>885</v>
      </c>
      <c r="B22" s="322">
        <v>3</v>
      </c>
    </row>
    <row r="23" spans="1:2" ht="15.75" x14ac:dyDescent="0.25">
      <c r="A23" s="320" t="s">
        <v>886</v>
      </c>
      <c r="B23" s="322">
        <v>9</v>
      </c>
    </row>
    <row r="24" spans="1:2" ht="15.75" x14ac:dyDescent="0.25">
      <c r="A24" s="320" t="s">
        <v>845</v>
      </c>
      <c r="B24" s="322">
        <v>11</v>
      </c>
    </row>
    <row r="25" spans="1:2" ht="16.5" thickBot="1" x14ac:dyDescent="0.3">
      <c r="A25" s="326" t="s">
        <v>887</v>
      </c>
      <c r="B25" s="332">
        <v>8</v>
      </c>
    </row>
    <row r="26" spans="1:2" ht="15.75" x14ac:dyDescent="0.25">
      <c r="B26" s="331"/>
    </row>
    <row r="27" spans="1:2" ht="16.5" thickBot="1" x14ac:dyDescent="0.3">
      <c r="A27" s="282" t="s">
        <v>891</v>
      </c>
      <c r="B27" s="114"/>
    </row>
    <row r="28" spans="1:2" ht="15.75" x14ac:dyDescent="0.25">
      <c r="A28" s="316" t="s">
        <v>843</v>
      </c>
      <c r="B28" s="319" t="s">
        <v>883</v>
      </c>
    </row>
    <row r="29" spans="1:2" ht="15.75" x14ac:dyDescent="0.25">
      <c r="A29" s="320" t="s">
        <v>884</v>
      </c>
      <c r="B29" s="329">
        <v>30</v>
      </c>
    </row>
    <row r="30" spans="1:2" ht="15.75" x14ac:dyDescent="0.25">
      <c r="A30" s="320" t="s">
        <v>885</v>
      </c>
      <c r="B30" s="329">
        <v>12</v>
      </c>
    </row>
    <row r="31" spans="1:2" ht="15.75" x14ac:dyDescent="0.25">
      <c r="A31" s="320" t="s">
        <v>886</v>
      </c>
      <c r="B31" s="329">
        <v>11</v>
      </c>
    </row>
    <row r="32" spans="1:2" ht="15.75" x14ac:dyDescent="0.25">
      <c r="A32" s="320" t="s">
        <v>845</v>
      </c>
      <c r="B32" s="329">
        <v>6</v>
      </c>
    </row>
    <row r="33" spans="1:2" ht="16.5" thickBot="1" x14ac:dyDescent="0.3">
      <c r="A33" s="326" t="s">
        <v>844</v>
      </c>
      <c r="B33" s="332">
        <v>1</v>
      </c>
    </row>
    <row r="35" spans="1:2" ht="16.5" thickBot="1" x14ac:dyDescent="0.3">
      <c r="A35" s="282" t="s">
        <v>892</v>
      </c>
      <c r="B35" s="114"/>
    </row>
    <row r="36" spans="1:2" ht="15.75" x14ac:dyDescent="0.25">
      <c r="A36" s="316" t="s">
        <v>843</v>
      </c>
      <c r="B36" s="319" t="s">
        <v>889</v>
      </c>
    </row>
    <row r="37" spans="1:2" ht="15.75" x14ac:dyDescent="0.25">
      <c r="A37" s="320" t="s">
        <v>884</v>
      </c>
      <c r="B37" s="329">
        <v>19</v>
      </c>
    </row>
    <row r="38" spans="1:2" ht="15.75" x14ac:dyDescent="0.25">
      <c r="A38" s="320" t="s">
        <v>885</v>
      </c>
      <c r="B38" s="329">
        <v>8</v>
      </c>
    </row>
    <row r="39" spans="1:2" ht="15.75" x14ac:dyDescent="0.25">
      <c r="A39" s="320" t="s">
        <v>886</v>
      </c>
      <c r="B39" s="329">
        <v>9</v>
      </c>
    </row>
    <row r="40" spans="1:2" ht="15.75" x14ac:dyDescent="0.25">
      <c r="A40" s="320" t="s">
        <v>845</v>
      </c>
      <c r="B40" s="329">
        <v>4</v>
      </c>
    </row>
    <row r="41" spans="1:2" ht="16.5" thickBot="1" x14ac:dyDescent="0.3">
      <c r="A41" s="326" t="s">
        <v>844</v>
      </c>
      <c r="B41" s="333">
        <v>1</v>
      </c>
    </row>
    <row r="42" spans="1:2" ht="15.75" x14ac:dyDescent="0.25">
      <c r="B42" s="331"/>
    </row>
    <row r="43" spans="1:2" ht="16.5" thickBot="1" x14ac:dyDescent="0.3">
      <c r="A43" s="282" t="s">
        <v>893</v>
      </c>
      <c r="B43" s="114"/>
    </row>
    <row r="44" spans="1:2" ht="15.75" x14ac:dyDescent="0.25">
      <c r="A44" s="316" t="s">
        <v>843</v>
      </c>
      <c r="B44" s="319" t="s">
        <v>824</v>
      </c>
    </row>
    <row r="45" spans="1:2" ht="15.75" x14ac:dyDescent="0.25">
      <c r="A45" s="320" t="s">
        <v>884</v>
      </c>
      <c r="B45" s="322">
        <v>2</v>
      </c>
    </row>
    <row r="46" spans="1:2" ht="15.75" x14ac:dyDescent="0.25">
      <c r="A46" s="320" t="s">
        <v>885</v>
      </c>
      <c r="B46" s="322">
        <v>1</v>
      </c>
    </row>
    <row r="47" spans="1:2" ht="15.75" x14ac:dyDescent="0.25">
      <c r="A47" s="320" t="s">
        <v>886</v>
      </c>
      <c r="B47" s="322">
        <v>0</v>
      </c>
    </row>
    <row r="48" spans="1:2" ht="15.75" x14ac:dyDescent="0.25">
      <c r="A48" s="320" t="s">
        <v>845</v>
      </c>
      <c r="B48" s="322">
        <v>0</v>
      </c>
    </row>
    <row r="49" spans="1:2" ht="16.5" thickBot="1" x14ac:dyDescent="0.3">
      <c r="A49" s="326" t="s">
        <v>887</v>
      </c>
      <c r="B49" s="332">
        <v>0</v>
      </c>
    </row>
    <row r="50" spans="1:2" ht="15.75" x14ac:dyDescent="0.25">
      <c r="B50" s="331"/>
    </row>
    <row r="51" spans="1:2" ht="16.5" thickBot="1" x14ac:dyDescent="0.3">
      <c r="A51" s="282" t="s">
        <v>894</v>
      </c>
      <c r="B51" s="114"/>
    </row>
    <row r="52" spans="1:2" ht="15.75" x14ac:dyDescent="0.25">
      <c r="A52" s="316" t="s">
        <v>843</v>
      </c>
      <c r="B52" s="319" t="s">
        <v>883</v>
      </c>
    </row>
    <row r="53" spans="1:2" ht="15.75" x14ac:dyDescent="0.25">
      <c r="A53" s="320" t="s">
        <v>884</v>
      </c>
      <c r="B53" s="329">
        <v>24545</v>
      </c>
    </row>
    <row r="54" spans="1:2" ht="15.75" x14ac:dyDescent="0.25">
      <c r="A54" s="320" t="s">
        <v>885</v>
      </c>
      <c r="B54" s="329">
        <v>22976</v>
      </c>
    </row>
    <row r="55" spans="1:2" ht="15.75" x14ac:dyDescent="0.25">
      <c r="A55" s="320" t="s">
        <v>886</v>
      </c>
      <c r="B55" s="329">
        <v>16174</v>
      </c>
    </row>
    <row r="56" spans="1:2" ht="15.75" x14ac:dyDescent="0.25">
      <c r="A56" s="320" t="s">
        <v>845</v>
      </c>
      <c r="B56" s="329">
        <v>6941</v>
      </c>
    </row>
    <row r="57" spans="1:2" ht="16.5" thickBot="1" x14ac:dyDescent="0.3">
      <c r="A57" s="326" t="s">
        <v>887</v>
      </c>
      <c r="B57" s="330">
        <v>5977</v>
      </c>
    </row>
    <row r="59" spans="1:2" ht="16.5" thickBot="1" x14ac:dyDescent="0.3">
      <c r="A59" s="282" t="s">
        <v>895</v>
      </c>
      <c r="B59" s="114"/>
    </row>
    <row r="60" spans="1:2" ht="15.75" x14ac:dyDescent="0.25">
      <c r="A60" s="316" t="s">
        <v>843</v>
      </c>
      <c r="B60" s="319" t="s">
        <v>889</v>
      </c>
    </row>
    <row r="61" spans="1:2" ht="15.75" x14ac:dyDescent="0.25">
      <c r="A61" s="320" t="s">
        <v>884</v>
      </c>
      <c r="B61" s="329">
        <v>25793</v>
      </c>
    </row>
    <row r="62" spans="1:2" ht="15.75" x14ac:dyDescent="0.25">
      <c r="A62" s="320" t="s">
        <v>885</v>
      </c>
      <c r="B62" s="329">
        <v>24371</v>
      </c>
    </row>
    <row r="63" spans="1:2" ht="15.75" x14ac:dyDescent="0.25">
      <c r="A63" s="320" t="s">
        <v>886</v>
      </c>
      <c r="B63" s="329">
        <v>17657</v>
      </c>
    </row>
    <row r="64" spans="1:2" ht="15.75" x14ac:dyDescent="0.25">
      <c r="A64" s="320" t="s">
        <v>845</v>
      </c>
      <c r="B64" s="329">
        <v>7422</v>
      </c>
    </row>
    <row r="65" spans="1:6" ht="16.5" thickBot="1" x14ac:dyDescent="0.3">
      <c r="A65" s="326" t="s">
        <v>887</v>
      </c>
      <c r="B65" s="330">
        <v>6468</v>
      </c>
    </row>
    <row r="66" spans="1:6" ht="15.75" x14ac:dyDescent="0.25">
      <c r="B66" s="331"/>
    </row>
    <row r="67" spans="1:6" ht="16.5" thickBot="1" x14ac:dyDescent="0.3">
      <c r="A67" s="282" t="s">
        <v>896</v>
      </c>
      <c r="B67" s="114"/>
    </row>
    <row r="68" spans="1:6" ht="15.75" x14ac:dyDescent="0.25">
      <c r="A68" s="316" t="s">
        <v>843</v>
      </c>
      <c r="B68" s="319" t="s">
        <v>824</v>
      </c>
    </row>
    <row r="69" spans="1:6" ht="15.75" x14ac:dyDescent="0.25">
      <c r="A69" s="320" t="s">
        <v>884</v>
      </c>
      <c r="B69" s="322">
        <v>13632</v>
      </c>
    </row>
    <row r="70" spans="1:6" ht="15.75" x14ac:dyDescent="0.25">
      <c r="A70" s="320" t="s">
        <v>885</v>
      </c>
      <c r="B70" s="322">
        <v>13203</v>
      </c>
    </row>
    <row r="71" spans="1:6" ht="15.75" x14ac:dyDescent="0.25">
      <c r="A71" s="320" t="s">
        <v>886</v>
      </c>
      <c r="B71" s="322">
        <v>10998</v>
      </c>
    </row>
    <row r="72" spans="1:6" ht="15.75" x14ac:dyDescent="0.25">
      <c r="A72" s="320" t="s">
        <v>845</v>
      </c>
      <c r="B72" s="322">
        <v>64</v>
      </c>
    </row>
    <row r="73" spans="1:6" ht="16.5" thickBot="1" x14ac:dyDescent="0.3">
      <c r="A73" s="326" t="s">
        <v>887</v>
      </c>
      <c r="B73" s="332">
        <v>4065</v>
      </c>
    </row>
    <row r="74" spans="1:6" ht="15.75" x14ac:dyDescent="0.25">
      <c r="B74" s="331"/>
    </row>
    <row r="75" spans="1:6" ht="16.5" thickBot="1" x14ac:dyDescent="0.3">
      <c r="A75" s="282" t="s">
        <v>897</v>
      </c>
      <c r="B75" s="114"/>
    </row>
    <row r="76" spans="1:6" ht="15.75" x14ac:dyDescent="0.25">
      <c r="A76" s="316" t="s">
        <v>898</v>
      </c>
      <c r="B76" s="318" t="s">
        <v>884</v>
      </c>
      <c r="C76" s="318" t="s">
        <v>885</v>
      </c>
      <c r="D76" s="318" t="s">
        <v>886</v>
      </c>
      <c r="E76" s="318" t="s">
        <v>845</v>
      </c>
      <c r="F76" s="319" t="s">
        <v>844</v>
      </c>
    </row>
    <row r="77" spans="1:6" ht="15.75" x14ac:dyDescent="0.25">
      <c r="A77" s="320" t="s">
        <v>899</v>
      </c>
      <c r="B77" s="334"/>
      <c r="C77" s="334"/>
      <c r="D77" s="334"/>
      <c r="E77" s="334"/>
      <c r="F77" s="322">
        <v>23</v>
      </c>
    </row>
    <row r="78" spans="1:6" ht="15.75" x14ac:dyDescent="0.25">
      <c r="A78" s="320" t="s">
        <v>900</v>
      </c>
      <c r="B78" s="334">
        <v>0</v>
      </c>
      <c r="C78" s="334">
        <v>0</v>
      </c>
      <c r="D78" s="334">
        <v>0</v>
      </c>
      <c r="E78" s="321">
        <v>10</v>
      </c>
      <c r="F78" s="322">
        <v>37</v>
      </c>
    </row>
    <row r="79" spans="1:6" ht="15.75" x14ac:dyDescent="0.25">
      <c r="A79" s="320" t="s">
        <v>901</v>
      </c>
      <c r="B79" s="334"/>
      <c r="C79" s="334"/>
      <c r="D79" s="334"/>
      <c r="E79" s="334"/>
      <c r="F79" s="322">
        <v>54</v>
      </c>
    </row>
    <row r="80" spans="1:6" ht="15.75" x14ac:dyDescent="0.25">
      <c r="A80" s="320" t="s">
        <v>902</v>
      </c>
      <c r="B80" s="321">
        <v>10119</v>
      </c>
      <c r="C80" s="321">
        <v>9164</v>
      </c>
      <c r="D80" s="321">
        <v>6123</v>
      </c>
      <c r="E80" s="321">
        <v>5270</v>
      </c>
      <c r="F80" s="322">
        <v>6607</v>
      </c>
    </row>
    <row r="81" spans="1:6" ht="15.75" x14ac:dyDescent="0.25">
      <c r="A81" s="320" t="s">
        <v>903</v>
      </c>
      <c r="B81" s="334">
        <v>0</v>
      </c>
      <c r="C81" s="334">
        <v>0</v>
      </c>
      <c r="D81" s="334">
        <v>0</v>
      </c>
      <c r="E81" s="321">
        <v>1303</v>
      </c>
      <c r="F81" s="322">
        <v>4296</v>
      </c>
    </row>
    <row r="82" spans="1:6" ht="15.75" x14ac:dyDescent="0.25">
      <c r="A82" s="320" t="s">
        <v>904</v>
      </c>
      <c r="B82" s="321">
        <v>13597</v>
      </c>
      <c r="C82" s="321">
        <v>13716</v>
      </c>
      <c r="D82" s="321">
        <v>9950</v>
      </c>
      <c r="E82" s="321">
        <v>10790</v>
      </c>
      <c r="F82" s="322">
        <v>16487</v>
      </c>
    </row>
    <row r="83" spans="1:6" ht="15.75" x14ac:dyDescent="0.25">
      <c r="A83" s="320" t="s">
        <v>905</v>
      </c>
      <c r="B83" s="321">
        <v>53</v>
      </c>
      <c r="C83" s="321">
        <v>34</v>
      </c>
      <c r="D83" s="321">
        <v>36</v>
      </c>
      <c r="E83" s="321">
        <v>11</v>
      </c>
      <c r="F83" s="322">
        <v>30</v>
      </c>
    </row>
    <row r="84" spans="1:6" ht="15.75" x14ac:dyDescent="0.25">
      <c r="A84" s="320" t="s">
        <v>906</v>
      </c>
      <c r="B84" s="321">
        <v>637</v>
      </c>
      <c r="C84" s="321">
        <v>823</v>
      </c>
      <c r="D84" s="321">
        <v>543</v>
      </c>
      <c r="E84" s="321">
        <v>2222</v>
      </c>
      <c r="F84" s="322">
        <v>10858</v>
      </c>
    </row>
    <row r="85" spans="1:6" ht="15.75" x14ac:dyDescent="0.25">
      <c r="A85" s="320" t="s">
        <v>907</v>
      </c>
      <c r="B85" s="321">
        <v>236</v>
      </c>
      <c r="C85" s="321">
        <v>132</v>
      </c>
      <c r="D85" s="321">
        <v>105</v>
      </c>
      <c r="E85" s="321">
        <v>52</v>
      </c>
      <c r="F85" s="322">
        <v>88</v>
      </c>
    </row>
    <row r="86" spans="1:6" ht="15.75" x14ac:dyDescent="0.25">
      <c r="A86" s="320" t="s">
        <v>908</v>
      </c>
      <c r="B86" s="321">
        <v>81</v>
      </c>
      <c r="C86" s="321">
        <v>40</v>
      </c>
      <c r="D86" s="321">
        <v>29</v>
      </c>
      <c r="E86" s="321">
        <v>12</v>
      </c>
      <c r="F86" s="322">
        <v>5</v>
      </c>
    </row>
    <row r="87" spans="1:6" ht="15.75" x14ac:dyDescent="0.25">
      <c r="A87" s="320" t="s">
        <v>909</v>
      </c>
      <c r="B87" s="321">
        <v>134</v>
      </c>
      <c r="C87" s="321">
        <v>82</v>
      </c>
      <c r="D87" s="321">
        <v>72</v>
      </c>
      <c r="E87" s="321">
        <v>29</v>
      </c>
      <c r="F87" s="322">
        <v>26</v>
      </c>
    </row>
    <row r="88" spans="1:6" ht="15.75" x14ac:dyDescent="0.25">
      <c r="A88" s="320" t="s">
        <v>910</v>
      </c>
      <c r="B88" s="321">
        <v>27</v>
      </c>
      <c r="C88" s="321">
        <v>19</v>
      </c>
      <c r="D88" s="321">
        <v>17</v>
      </c>
      <c r="E88" s="321">
        <v>7</v>
      </c>
      <c r="F88" s="322">
        <v>12</v>
      </c>
    </row>
    <row r="89" spans="1:6" ht="15.75" x14ac:dyDescent="0.25">
      <c r="A89" s="320" t="s">
        <v>911</v>
      </c>
      <c r="B89" s="334"/>
      <c r="C89" s="334"/>
      <c r="D89" s="334"/>
      <c r="E89" s="334"/>
      <c r="F89" s="322">
        <v>86</v>
      </c>
    </row>
    <row r="90" spans="1:6" ht="15.75" x14ac:dyDescent="0.25">
      <c r="A90" s="320" t="s">
        <v>912</v>
      </c>
      <c r="B90" s="334">
        <v>0</v>
      </c>
      <c r="C90" s="334">
        <v>0</v>
      </c>
      <c r="D90" s="334">
        <v>0</v>
      </c>
      <c r="E90" s="321">
        <v>2452</v>
      </c>
      <c r="F90" s="322">
        <v>17061</v>
      </c>
    </row>
    <row r="91" spans="1:6" ht="16.5" thickBot="1" x14ac:dyDescent="0.3">
      <c r="A91" s="326" t="s">
        <v>913</v>
      </c>
      <c r="B91" s="335">
        <v>51</v>
      </c>
      <c r="C91" s="335">
        <v>32</v>
      </c>
      <c r="D91" s="335">
        <v>14</v>
      </c>
      <c r="E91" s="335">
        <v>5</v>
      </c>
      <c r="F91" s="332">
        <v>24</v>
      </c>
    </row>
    <row r="93" spans="1:6" ht="16.5" thickBot="1" x14ac:dyDescent="0.3">
      <c r="A93" s="282" t="s">
        <v>914</v>
      </c>
      <c r="B93" s="114"/>
    </row>
    <row r="94" spans="1:6" ht="15.75" x14ac:dyDescent="0.25">
      <c r="A94" s="316" t="s">
        <v>898</v>
      </c>
      <c r="B94" s="318" t="s">
        <v>884</v>
      </c>
      <c r="C94" s="318" t="s">
        <v>885</v>
      </c>
      <c r="D94" s="318" t="s">
        <v>886</v>
      </c>
      <c r="E94" s="318" t="s">
        <v>845</v>
      </c>
      <c r="F94" s="319" t="s">
        <v>844</v>
      </c>
    </row>
    <row r="95" spans="1:6" ht="15.75" x14ac:dyDescent="0.25">
      <c r="A95" s="320" t="s">
        <v>899</v>
      </c>
      <c r="B95" s="334"/>
      <c r="C95" s="334"/>
      <c r="D95" s="334"/>
      <c r="E95" s="334"/>
      <c r="F95" s="322">
        <v>173</v>
      </c>
    </row>
    <row r="96" spans="1:6" ht="15.75" x14ac:dyDescent="0.25">
      <c r="A96" s="320" t="s">
        <v>900</v>
      </c>
      <c r="B96" s="334">
        <v>0</v>
      </c>
      <c r="C96" s="334">
        <v>0</v>
      </c>
      <c r="D96" s="334">
        <v>0</v>
      </c>
      <c r="E96" s="321">
        <v>10</v>
      </c>
      <c r="F96" s="322">
        <v>36</v>
      </c>
    </row>
    <row r="97" spans="1:6" ht="15.75" x14ac:dyDescent="0.25">
      <c r="A97" s="320" t="s">
        <v>901</v>
      </c>
      <c r="B97" s="334"/>
      <c r="C97" s="334"/>
      <c r="D97" s="334"/>
      <c r="E97" s="334"/>
      <c r="F97" s="322">
        <v>108</v>
      </c>
    </row>
    <row r="98" spans="1:6" ht="15.75" x14ac:dyDescent="0.25">
      <c r="A98" s="320" t="s">
        <v>902</v>
      </c>
      <c r="B98" s="321">
        <v>33169</v>
      </c>
      <c r="C98" s="321">
        <v>43408</v>
      </c>
      <c r="D98" s="321">
        <v>11108</v>
      </c>
      <c r="E98" s="321">
        <v>5137</v>
      </c>
      <c r="F98" s="322">
        <v>5367</v>
      </c>
    </row>
    <row r="99" spans="1:6" ht="15.75" x14ac:dyDescent="0.25">
      <c r="A99" s="320" t="s">
        <v>903</v>
      </c>
      <c r="B99" s="334">
        <v>0</v>
      </c>
      <c r="C99" s="334">
        <v>0</v>
      </c>
      <c r="D99" s="334">
        <v>0</v>
      </c>
      <c r="E99" s="321">
        <v>12331</v>
      </c>
      <c r="F99" s="322">
        <v>3926</v>
      </c>
    </row>
    <row r="100" spans="1:6" ht="15.75" x14ac:dyDescent="0.25">
      <c r="A100" s="320" t="s">
        <v>904</v>
      </c>
      <c r="B100" s="321">
        <v>62461</v>
      </c>
      <c r="C100" s="321">
        <v>104166</v>
      </c>
      <c r="D100" s="321">
        <v>16860</v>
      </c>
      <c r="E100" s="321">
        <v>13106</v>
      </c>
      <c r="F100" s="322">
        <v>11239</v>
      </c>
    </row>
    <row r="101" spans="1:6" ht="15.75" x14ac:dyDescent="0.25">
      <c r="A101" s="320" t="s">
        <v>905</v>
      </c>
      <c r="B101" s="321">
        <v>777</v>
      </c>
      <c r="C101" s="321">
        <v>371</v>
      </c>
      <c r="D101" s="321">
        <v>152</v>
      </c>
      <c r="E101" s="321">
        <v>384</v>
      </c>
      <c r="F101" s="322">
        <v>962</v>
      </c>
    </row>
    <row r="102" spans="1:6" ht="15.75" x14ac:dyDescent="0.25">
      <c r="A102" s="320" t="s">
        <v>906</v>
      </c>
      <c r="B102" s="321">
        <v>3428</v>
      </c>
      <c r="C102" s="321">
        <v>7893</v>
      </c>
      <c r="D102" s="321">
        <v>1467</v>
      </c>
      <c r="E102" s="321">
        <v>26920</v>
      </c>
      <c r="F102" s="322">
        <v>48045</v>
      </c>
    </row>
    <row r="103" spans="1:6" ht="15.75" x14ac:dyDescent="0.25">
      <c r="A103" s="320" t="s">
        <v>907</v>
      </c>
      <c r="B103" s="321">
        <v>290</v>
      </c>
      <c r="C103" s="321">
        <v>155</v>
      </c>
      <c r="D103" s="321">
        <v>129</v>
      </c>
      <c r="E103" s="321">
        <v>106</v>
      </c>
      <c r="F103" s="322">
        <v>502</v>
      </c>
    </row>
    <row r="104" spans="1:6" ht="15.75" x14ac:dyDescent="0.25">
      <c r="A104" s="320" t="s">
        <v>908</v>
      </c>
      <c r="B104" s="321">
        <v>113</v>
      </c>
      <c r="C104" s="321">
        <v>61</v>
      </c>
      <c r="D104" s="321">
        <v>39</v>
      </c>
      <c r="E104" s="321">
        <v>15</v>
      </c>
      <c r="F104" s="322">
        <v>9</v>
      </c>
    </row>
    <row r="105" spans="1:6" ht="15.75" x14ac:dyDescent="0.25">
      <c r="A105" s="320" t="s">
        <v>909</v>
      </c>
      <c r="B105" s="321">
        <v>121</v>
      </c>
      <c r="C105" s="321">
        <v>73</v>
      </c>
      <c r="D105" s="321">
        <v>68</v>
      </c>
      <c r="E105" s="321">
        <v>46</v>
      </c>
      <c r="F105" s="322">
        <v>58</v>
      </c>
    </row>
    <row r="106" spans="1:6" ht="15.75" x14ac:dyDescent="0.25">
      <c r="A106" s="320" t="s">
        <v>910</v>
      </c>
      <c r="B106" s="321">
        <v>41</v>
      </c>
      <c r="C106" s="321">
        <v>31</v>
      </c>
      <c r="D106" s="321">
        <v>21</v>
      </c>
      <c r="E106" s="321">
        <v>19</v>
      </c>
      <c r="F106" s="322">
        <v>107</v>
      </c>
    </row>
    <row r="107" spans="1:6" ht="15.75" x14ac:dyDescent="0.25">
      <c r="A107" s="320" t="s">
        <v>911</v>
      </c>
      <c r="B107" s="334"/>
      <c r="C107" s="334"/>
      <c r="D107" s="334"/>
      <c r="E107" s="334"/>
      <c r="F107" s="322">
        <v>75</v>
      </c>
    </row>
    <row r="108" spans="1:6" ht="15.75" x14ac:dyDescent="0.25">
      <c r="A108" s="320" t="s">
        <v>912</v>
      </c>
      <c r="B108" s="334">
        <v>0</v>
      </c>
      <c r="C108" s="334">
        <v>0</v>
      </c>
      <c r="D108" s="334">
        <v>0</v>
      </c>
      <c r="E108" s="321">
        <v>3823</v>
      </c>
      <c r="F108" s="322">
        <v>36644</v>
      </c>
    </row>
    <row r="109" spans="1:6" ht="16.5" thickBot="1" x14ac:dyDescent="0.3">
      <c r="A109" s="326" t="s">
        <v>913</v>
      </c>
      <c r="B109" s="335">
        <v>99</v>
      </c>
      <c r="C109" s="335">
        <v>83</v>
      </c>
      <c r="D109" s="335">
        <v>37</v>
      </c>
      <c r="E109" s="335">
        <v>43</v>
      </c>
      <c r="F109" s="332">
        <v>75</v>
      </c>
    </row>
    <row r="110" spans="1:6" ht="15.75" x14ac:dyDescent="0.25">
      <c r="A110" s="336"/>
      <c r="B110" s="337"/>
      <c r="C110" s="337"/>
      <c r="D110" s="337"/>
      <c r="E110" s="337"/>
      <c r="F110" s="337"/>
    </row>
    <row r="111" spans="1:6" ht="16.5" thickBot="1" x14ac:dyDescent="0.3">
      <c r="A111" s="282" t="s">
        <v>915</v>
      </c>
      <c r="B111" s="114"/>
    </row>
    <row r="112" spans="1:6" ht="15.75" x14ac:dyDescent="0.25">
      <c r="A112" s="316" t="s">
        <v>898</v>
      </c>
      <c r="B112" s="318" t="s">
        <v>884</v>
      </c>
      <c r="C112" s="318" t="s">
        <v>885</v>
      </c>
      <c r="D112" s="318" t="s">
        <v>886</v>
      </c>
      <c r="E112" s="318" t="s">
        <v>845</v>
      </c>
      <c r="F112" s="319" t="s">
        <v>844</v>
      </c>
    </row>
    <row r="113" spans="1:6" ht="15.75" x14ac:dyDescent="0.25">
      <c r="A113" s="320" t="s">
        <v>899</v>
      </c>
      <c r="B113" s="334"/>
      <c r="C113" s="334"/>
      <c r="D113" s="334"/>
      <c r="E113" s="334"/>
      <c r="F113" s="322">
        <v>8</v>
      </c>
    </row>
    <row r="114" spans="1:6" ht="15.75" x14ac:dyDescent="0.25">
      <c r="A114" s="320" t="s">
        <v>900</v>
      </c>
      <c r="B114" s="334">
        <v>0</v>
      </c>
      <c r="C114" s="334">
        <v>0</v>
      </c>
      <c r="D114" s="334">
        <v>0</v>
      </c>
      <c r="E114" s="321">
        <v>0</v>
      </c>
      <c r="F114" s="322">
        <v>1</v>
      </c>
    </row>
    <row r="115" spans="1:6" ht="15.75" x14ac:dyDescent="0.25">
      <c r="A115" s="320" t="s">
        <v>901</v>
      </c>
      <c r="B115" s="334"/>
      <c r="C115" s="334"/>
      <c r="D115" s="334"/>
      <c r="E115" s="334"/>
      <c r="F115" s="322">
        <v>5</v>
      </c>
    </row>
    <row r="116" spans="1:6" ht="15.75" x14ac:dyDescent="0.25">
      <c r="A116" s="320" t="s">
        <v>902</v>
      </c>
      <c r="B116" s="321">
        <v>15445</v>
      </c>
      <c r="C116" s="321">
        <v>18981</v>
      </c>
      <c r="D116" s="321">
        <v>12590</v>
      </c>
      <c r="E116" s="321">
        <v>2872</v>
      </c>
      <c r="F116" s="322">
        <v>7376</v>
      </c>
    </row>
    <row r="117" spans="1:6" ht="15.75" x14ac:dyDescent="0.25">
      <c r="A117" s="320" t="s">
        <v>903</v>
      </c>
      <c r="B117" s="334">
        <v>0</v>
      </c>
      <c r="C117" s="334">
        <v>0</v>
      </c>
      <c r="D117" s="334">
        <v>0</v>
      </c>
      <c r="E117" s="321">
        <v>16</v>
      </c>
      <c r="F117" s="322">
        <v>1612</v>
      </c>
    </row>
    <row r="118" spans="1:6" ht="15.75" x14ac:dyDescent="0.25">
      <c r="A118" s="320" t="s">
        <v>904</v>
      </c>
      <c r="B118" s="321">
        <v>28894</v>
      </c>
      <c r="C118" s="321">
        <v>41800</v>
      </c>
      <c r="D118" s="321">
        <v>21139</v>
      </c>
      <c r="E118" s="321">
        <v>4904</v>
      </c>
      <c r="F118" s="322">
        <v>6541</v>
      </c>
    </row>
    <row r="119" spans="1:6" ht="15.75" x14ac:dyDescent="0.25">
      <c r="A119" s="320" t="s">
        <v>905</v>
      </c>
      <c r="B119" s="321">
        <v>45</v>
      </c>
      <c r="C119" s="321">
        <v>162</v>
      </c>
      <c r="D119" s="321">
        <v>97</v>
      </c>
      <c r="E119" s="321">
        <v>23</v>
      </c>
      <c r="F119" s="322">
        <v>32</v>
      </c>
    </row>
    <row r="120" spans="1:6" ht="15.75" x14ac:dyDescent="0.25">
      <c r="A120" s="320" t="s">
        <v>906</v>
      </c>
      <c r="B120" s="321">
        <v>879</v>
      </c>
      <c r="C120" s="321">
        <v>2240</v>
      </c>
      <c r="D120" s="321">
        <v>1416</v>
      </c>
      <c r="E120" s="321">
        <v>964</v>
      </c>
      <c r="F120" s="322">
        <v>2605</v>
      </c>
    </row>
    <row r="121" spans="1:6" ht="15.75" x14ac:dyDescent="0.25">
      <c r="A121" s="320" t="s">
        <v>907</v>
      </c>
      <c r="B121" s="321">
        <v>229</v>
      </c>
      <c r="C121" s="321">
        <v>151</v>
      </c>
      <c r="D121" s="321">
        <v>112</v>
      </c>
      <c r="E121" s="321">
        <v>47</v>
      </c>
      <c r="F121" s="322">
        <v>23</v>
      </c>
    </row>
    <row r="122" spans="1:6" ht="15.75" x14ac:dyDescent="0.25">
      <c r="A122" s="320" t="s">
        <v>908</v>
      </c>
      <c r="B122" s="321">
        <v>61</v>
      </c>
      <c r="C122" s="321">
        <v>65</v>
      </c>
      <c r="D122" s="321">
        <v>41</v>
      </c>
      <c r="E122" s="321">
        <v>22</v>
      </c>
      <c r="F122" s="322">
        <v>0</v>
      </c>
    </row>
    <row r="123" spans="1:6" ht="15.75" x14ac:dyDescent="0.25">
      <c r="A123" s="320" t="s">
        <v>909</v>
      </c>
      <c r="B123" s="321">
        <v>42</v>
      </c>
      <c r="C123" s="321">
        <v>18</v>
      </c>
      <c r="D123" s="321">
        <v>17</v>
      </c>
      <c r="E123" s="321">
        <v>4</v>
      </c>
      <c r="F123" s="322">
        <v>9</v>
      </c>
    </row>
    <row r="124" spans="1:6" ht="15.75" x14ac:dyDescent="0.25">
      <c r="A124" s="320" t="s">
        <v>910</v>
      </c>
      <c r="B124" s="321">
        <v>7</v>
      </c>
      <c r="C124" s="321">
        <v>9</v>
      </c>
      <c r="D124" s="321">
        <v>2</v>
      </c>
      <c r="E124" s="321">
        <v>0</v>
      </c>
      <c r="F124" s="322">
        <v>6</v>
      </c>
    </row>
    <row r="125" spans="1:6" ht="15.75" x14ac:dyDescent="0.25">
      <c r="A125" s="320" t="s">
        <v>911</v>
      </c>
      <c r="B125" s="334"/>
      <c r="C125" s="334"/>
      <c r="D125" s="334"/>
      <c r="E125" s="334"/>
      <c r="F125" s="322">
        <v>10</v>
      </c>
    </row>
    <row r="126" spans="1:6" ht="15.75" x14ac:dyDescent="0.25">
      <c r="A126" s="320" t="s">
        <v>912</v>
      </c>
      <c r="B126" s="334">
        <v>0</v>
      </c>
      <c r="C126" s="334">
        <v>0</v>
      </c>
      <c r="D126" s="334">
        <v>0</v>
      </c>
      <c r="E126" s="321">
        <v>18</v>
      </c>
      <c r="F126" s="322">
        <v>197</v>
      </c>
    </row>
    <row r="127" spans="1:6" ht="16.5" thickBot="1" x14ac:dyDescent="0.3">
      <c r="A127" s="326" t="s">
        <v>913</v>
      </c>
      <c r="B127" s="335">
        <v>24</v>
      </c>
      <c r="C127" s="335">
        <v>46</v>
      </c>
      <c r="D127" s="335">
        <v>14</v>
      </c>
      <c r="E127" s="335">
        <v>6</v>
      </c>
      <c r="F127" s="332">
        <v>17</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BE13-A68F-45C7-821B-618269994B48}">
  <dimension ref="A1:AG137"/>
  <sheetViews>
    <sheetView zoomScale="56" zoomScaleNormal="76" workbookViewId="0">
      <pane xSplit="1" topLeftCell="B1" activePane="topRight" state="frozen"/>
      <selection pane="topRight" activeCell="D35" sqref="D35"/>
    </sheetView>
  </sheetViews>
  <sheetFormatPr defaultColWidth="9.42578125" defaultRowHeight="15" x14ac:dyDescent="0.25"/>
  <cols>
    <col min="1" max="1" width="72.5703125" customWidth="1"/>
    <col min="2" max="2" width="42.5703125" customWidth="1"/>
    <col min="3" max="3" width="27.5703125" customWidth="1"/>
    <col min="4" max="4" width="10" customWidth="1"/>
    <col min="5" max="5" width="9.85546875" customWidth="1"/>
    <col min="6" max="6" width="10.42578125" customWidth="1"/>
    <col min="7" max="7" width="23.5703125" customWidth="1"/>
    <col min="8" max="8" width="18.42578125" customWidth="1"/>
    <col min="9" max="9" width="19"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14" bestFit="1" customWidth="1"/>
    <col min="26" max="26" width="42.85546875" bestFit="1" customWidth="1"/>
    <col min="27" max="27" width="14.42578125" bestFit="1" customWidth="1"/>
    <col min="28" max="28" width="36.42578125" customWidth="1"/>
    <col min="29" max="29" width="30.85546875" customWidth="1"/>
    <col min="30" max="30" width="18.7109375" bestFit="1" customWidth="1"/>
    <col min="31" max="31" width="16.42578125" customWidth="1"/>
    <col min="32" max="32" width="28.140625" customWidth="1"/>
    <col min="33" max="33" width="16.42578125" customWidth="1"/>
  </cols>
  <sheetData>
    <row r="1" spans="1:33" ht="41.45" customHeight="1" x14ac:dyDescent="0.25">
      <c r="A1" s="354" t="s">
        <v>44</v>
      </c>
      <c r="B1" s="354"/>
      <c r="C1" s="354"/>
      <c r="D1" s="354"/>
      <c r="E1" s="10"/>
      <c r="F1" s="10"/>
      <c r="G1" s="10"/>
      <c r="H1" s="10"/>
      <c r="I1" s="10"/>
      <c r="J1" s="10"/>
      <c r="K1" s="10"/>
      <c r="L1" s="10"/>
      <c r="M1" s="10"/>
      <c r="N1" s="10"/>
      <c r="O1" s="10"/>
      <c r="P1" s="10"/>
      <c r="Q1" s="10"/>
      <c r="R1" s="10"/>
      <c r="S1" s="10"/>
      <c r="T1" s="10"/>
      <c r="U1" s="10"/>
      <c r="V1" s="10"/>
      <c r="W1" s="82"/>
      <c r="X1" s="10"/>
      <c r="Y1" s="10"/>
      <c r="Z1" s="10"/>
      <c r="AA1" s="10"/>
      <c r="AB1" s="10"/>
      <c r="AC1" s="10"/>
      <c r="AD1" s="83"/>
      <c r="AE1" s="10"/>
      <c r="AF1" s="10"/>
      <c r="AG1" s="83"/>
    </row>
    <row r="2" spans="1:33" ht="45" customHeight="1" x14ac:dyDescent="0.25">
      <c r="A2" s="386" t="s">
        <v>561</v>
      </c>
      <c r="B2" s="386"/>
      <c r="C2" s="386"/>
      <c r="D2" s="386"/>
      <c r="E2" s="10"/>
      <c r="F2" s="10"/>
      <c r="G2" s="10"/>
      <c r="H2" s="10"/>
      <c r="I2" s="10"/>
      <c r="J2" s="10"/>
      <c r="K2" s="10"/>
      <c r="L2" s="10"/>
      <c r="M2" s="10"/>
      <c r="N2" s="10"/>
      <c r="O2" s="10"/>
      <c r="P2" s="10"/>
      <c r="Q2" s="10"/>
      <c r="R2" s="10"/>
      <c r="S2" s="10"/>
      <c r="T2" s="10"/>
      <c r="U2" s="10"/>
      <c r="V2" s="10"/>
      <c r="W2" s="82"/>
      <c r="X2" s="10"/>
      <c r="Y2" s="10"/>
      <c r="Z2" s="10"/>
      <c r="AA2" s="10"/>
      <c r="AB2" s="10"/>
      <c r="AC2" s="10"/>
      <c r="AD2" s="83"/>
      <c r="AE2" s="10"/>
      <c r="AF2" s="10"/>
      <c r="AG2" s="83"/>
    </row>
    <row r="3" spans="1:33" ht="48.6" customHeight="1" x14ac:dyDescent="0.25">
      <c r="A3" s="355" t="s">
        <v>562</v>
      </c>
      <c r="B3" s="355"/>
      <c r="C3" s="355"/>
      <c r="D3" s="355"/>
      <c r="E3" s="355"/>
      <c r="F3" s="355"/>
      <c r="G3" s="355"/>
      <c r="H3" s="355"/>
      <c r="I3" s="355"/>
      <c r="J3" s="355"/>
      <c r="K3" s="355"/>
      <c r="L3" s="355"/>
      <c r="M3" s="355"/>
      <c r="N3" s="355"/>
      <c r="O3" s="355"/>
      <c r="P3" s="355"/>
      <c r="Q3" s="355"/>
      <c r="R3" s="355"/>
      <c r="S3" s="355"/>
      <c r="T3" s="355"/>
      <c r="U3" s="355"/>
      <c r="V3" s="355"/>
      <c r="W3" s="355"/>
      <c r="X3" s="355"/>
      <c r="Y3" s="80"/>
      <c r="Z3" s="80"/>
      <c r="AA3" s="80"/>
      <c r="AB3" s="355"/>
      <c r="AC3" s="355"/>
      <c r="AD3" s="355"/>
      <c r="AE3" s="355"/>
      <c r="AF3" s="355"/>
      <c r="AG3" s="355"/>
    </row>
    <row r="4" spans="1:33" ht="30.75" customHeight="1" x14ac:dyDescent="0.25">
      <c r="A4" s="411" t="s">
        <v>563</v>
      </c>
      <c r="B4" s="411"/>
      <c r="C4" s="411"/>
      <c r="D4" s="411"/>
      <c r="E4" s="411"/>
      <c r="F4" s="411"/>
      <c r="G4" s="411"/>
      <c r="H4" s="411"/>
      <c r="I4" s="411"/>
      <c r="J4" s="411"/>
      <c r="K4" s="411"/>
      <c r="L4" s="411"/>
      <c r="M4" s="411"/>
      <c r="N4" s="411"/>
      <c r="O4" s="411"/>
      <c r="P4" s="411"/>
      <c r="Q4" s="411"/>
      <c r="R4" s="411"/>
      <c r="S4" s="411"/>
      <c r="T4" s="411"/>
      <c r="U4" s="411"/>
      <c r="V4" s="411"/>
      <c r="W4" s="411"/>
      <c r="X4" s="411"/>
      <c r="Y4" s="411"/>
      <c r="Z4" s="411"/>
      <c r="AA4" s="411"/>
      <c r="AB4" s="411"/>
      <c r="AC4" s="411"/>
      <c r="AD4" s="411"/>
      <c r="AE4" s="411"/>
      <c r="AF4" s="411"/>
      <c r="AG4" s="411"/>
    </row>
    <row r="5" spans="1:33" ht="36" customHeight="1" x14ac:dyDescent="0.25">
      <c r="A5" s="84" t="s">
        <v>114</v>
      </c>
      <c r="B5" s="85"/>
      <c r="C5" s="85"/>
      <c r="D5" s="85"/>
      <c r="E5" s="85"/>
      <c r="F5" s="85"/>
      <c r="G5" s="85"/>
      <c r="H5" s="85"/>
      <c r="I5" s="85" t="s">
        <v>115</v>
      </c>
      <c r="J5" s="409" t="s">
        <v>564</v>
      </c>
      <c r="K5" s="409"/>
      <c r="L5" s="409"/>
      <c r="M5" s="409"/>
      <c r="N5" s="409" t="s">
        <v>565</v>
      </c>
      <c r="O5" s="409"/>
      <c r="P5" s="409"/>
      <c r="Q5" s="409"/>
      <c r="R5" s="410" t="s">
        <v>566</v>
      </c>
      <c r="S5" s="410"/>
      <c r="T5" s="410"/>
      <c r="U5" s="410"/>
      <c r="V5" s="86" t="s">
        <v>567</v>
      </c>
      <c r="W5" s="410" t="s">
        <v>116</v>
      </c>
      <c r="X5" s="410"/>
      <c r="Y5" s="410"/>
      <c r="Z5" s="410"/>
      <c r="AA5" s="410"/>
      <c r="AB5" s="410"/>
      <c r="AC5" s="410"/>
      <c r="AD5" s="410"/>
      <c r="AE5" s="410"/>
      <c r="AF5" s="410"/>
      <c r="AG5" s="410"/>
    </row>
    <row r="6" spans="1:33" ht="20.25" customHeight="1" x14ac:dyDescent="0.25">
      <c r="A6" s="87" t="s">
        <v>568</v>
      </c>
      <c r="B6" s="88"/>
      <c r="C6" s="88"/>
      <c r="D6" s="88"/>
      <c r="E6" s="88"/>
      <c r="F6" s="88"/>
      <c r="G6" s="88"/>
      <c r="H6" s="88"/>
      <c r="I6" s="89"/>
      <c r="J6" s="88"/>
      <c r="K6" s="88"/>
      <c r="L6" s="88"/>
      <c r="M6" s="88"/>
      <c r="N6" s="88"/>
      <c r="O6" s="88"/>
      <c r="P6" s="88"/>
      <c r="Q6" s="88"/>
      <c r="R6" s="90"/>
      <c r="S6" s="90"/>
      <c r="T6" s="90"/>
      <c r="U6" s="90"/>
      <c r="V6" s="91"/>
      <c r="W6" s="92"/>
      <c r="X6" s="90"/>
      <c r="Y6" s="90"/>
      <c r="Z6" s="90"/>
      <c r="AA6" s="90"/>
      <c r="AB6" s="90"/>
      <c r="AC6" s="90"/>
      <c r="AD6" s="93"/>
      <c r="AE6" s="90"/>
      <c r="AF6" s="90"/>
      <c r="AG6" s="93"/>
    </row>
    <row r="7" spans="1:33" ht="48" customHeight="1" x14ac:dyDescent="0.25">
      <c r="A7" s="94" t="s">
        <v>117</v>
      </c>
      <c r="B7" s="94" t="s">
        <v>118</v>
      </c>
      <c r="C7" s="94" t="s">
        <v>119</v>
      </c>
      <c r="D7" s="94" t="s">
        <v>120</v>
      </c>
      <c r="E7" s="94" t="s">
        <v>121</v>
      </c>
      <c r="F7" s="94" t="s">
        <v>52</v>
      </c>
      <c r="G7" s="94" t="s">
        <v>122</v>
      </c>
      <c r="H7" s="94" t="s">
        <v>87</v>
      </c>
      <c r="I7" s="95" t="s">
        <v>569</v>
      </c>
      <c r="J7" s="94" t="s">
        <v>123</v>
      </c>
      <c r="K7" s="94" t="s">
        <v>124</v>
      </c>
      <c r="L7" s="94" t="s">
        <v>125</v>
      </c>
      <c r="M7" s="94" t="s">
        <v>126</v>
      </c>
      <c r="N7" s="94" t="s">
        <v>127</v>
      </c>
      <c r="O7" s="94" t="s">
        <v>128</v>
      </c>
      <c r="P7" s="94" t="s">
        <v>129</v>
      </c>
      <c r="Q7" s="94" t="s">
        <v>130</v>
      </c>
      <c r="R7" s="94" t="s">
        <v>131</v>
      </c>
      <c r="S7" s="94" t="s">
        <v>132</v>
      </c>
      <c r="T7" s="94" t="s">
        <v>133</v>
      </c>
      <c r="U7" s="94" t="s">
        <v>134</v>
      </c>
      <c r="V7" s="94" t="s">
        <v>135</v>
      </c>
      <c r="W7" s="94" t="s">
        <v>136</v>
      </c>
      <c r="X7" s="94" t="s">
        <v>137</v>
      </c>
      <c r="Y7" s="94" t="s">
        <v>782</v>
      </c>
      <c r="Z7" s="94" t="s">
        <v>781</v>
      </c>
      <c r="AA7" s="94" t="s">
        <v>780</v>
      </c>
      <c r="AB7" s="94" t="s">
        <v>779</v>
      </c>
      <c r="AC7" s="94" t="s">
        <v>778</v>
      </c>
      <c r="AD7" s="94" t="s">
        <v>777</v>
      </c>
      <c r="AE7" s="94" t="s">
        <v>776</v>
      </c>
      <c r="AF7" s="94" t="s">
        <v>775</v>
      </c>
      <c r="AG7" s="95" t="s">
        <v>774</v>
      </c>
    </row>
    <row r="8" spans="1:33" ht="15.75" x14ac:dyDescent="0.25">
      <c r="A8" s="5" t="s">
        <v>22</v>
      </c>
      <c r="B8" s="5" t="s">
        <v>171</v>
      </c>
      <c r="C8" s="5" t="s">
        <v>172</v>
      </c>
      <c r="D8" s="5" t="s">
        <v>173</v>
      </c>
      <c r="E8" s="8">
        <v>39120</v>
      </c>
      <c r="F8" s="5" t="s">
        <v>162</v>
      </c>
      <c r="G8" s="5" t="s">
        <v>142</v>
      </c>
      <c r="H8" s="5" t="s">
        <v>143</v>
      </c>
      <c r="I8" s="96">
        <v>34.298464741087699</v>
      </c>
      <c r="J8" s="6">
        <v>926.2890625</v>
      </c>
      <c r="K8" s="6">
        <v>13.4296875</v>
      </c>
      <c r="L8" s="6">
        <v>15.4765625</v>
      </c>
      <c r="M8" s="6">
        <v>15.546875</v>
      </c>
      <c r="N8" s="6">
        <v>33.96875</v>
      </c>
      <c r="O8" s="6">
        <v>936.7734375</v>
      </c>
      <c r="P8" s="6">
        <v>0</v>
      </c>
      <c r="Q8" s="6">
        <v>0</v>
      </c>
      <c r="R8" s="6">
        <v>13.8359375</v>
      </c>
      <c r="S8" s="6">
        <v>6.5859375</v>
      </c>
      <c r="T8" s="6">
        <v>8.6015625</v>
      </c>
      <c r="U8" s="6">
        <v>941.71875</v>
      </c>
      <c r="V8" s="6">
        <v>377.6328125</v>
      </c>
      <c r="W8" s="7">
        <v>1100</v>
      </c>
      <c r="X8" s="5" t="s">
        <v>144</v>
      </c>
      <c r="Y8" s="98"/>
      <c r="Z8" s="5"/>
      <c r="AA8" s="5"/>
      <c r="AB8" s="9" t="s">
        <v>574</v>
      </c>
      <c r="AC8" s="5" t="s">
        <v>146</v>
      </c>
      <c r="AD8" s="97" t="s">
        <v>579</v>
      </c>
      <c r="AE8" s="98" t="s">
        <v>144</v>
      </c>
      <c r="AF8" s="99" t="s">
        <v>574</v>
      </c>
      <c r="AG8" s="97">
        <v>44168</v>
      </c>
    </row>
    <row r="9" spans="1:33" ht="15.75" x14ac:dyDescent="0.25">
      <c r="A9" s="5" t="s">
        <v>5</v>
      </c>
      <c r="B9" s="5" t="s">
        <v>138</v>
      </c>
      <c r="C9" s="5" t="s">
        <v>139</v>
      </c>
      <c r="D9" s="5" t="s">
        <v>140</v>
      </c>
      <c r="E9" s="8">
        <v>92301</v>
      </c>
      <c r="F9" s="5" t="s">
        <v>141</v>
      </c>
      <c r="G9" s="5" t="s">
        <v>156</v>
      </c>
      <c r="H9" s="5" t="s">
        <v>143</v>
      </c>
      <c r="I9" s="96">
        <v>605</v>
      </c>
      <c r="J9" s="6">
        <v>2.7890625</v>
      </c>
      <c r="K9" s="6">
        <v>1</v>
      </c>
      <c r="L9" s="6">
        <v>1</v>
      </c>
      <c r="M9" s="6">
        <v>13.9609375</v>
      </c>
      <c r="N9" s="6">
        <v>14.9609375</v>
      </c>
      <c r="O9" s="6">
        <v>1.7890625</v>
      </c>
      <c r="P9" s="6">
        <v>2</v>
      </c>
      <c r="Q9" s="6">
        <v>0</v>
      </c>
      <c r="R9" s="6">
        <v>15.0234375</v>
      </c>
      <c r="S9" s="6">
        <v>1.6171875</v>
      </c>
      <c r="T9" s="6">
        <v>0</v>
      </c>
      <c r="U9" s="6">
        <v>2.109375</v>
      </c>
      <c r="V9" s="6">
        <v>17.75</v>
      </c>
      <c r="W9" s="7">
        <v>1455</v>
      </c>
      <c r="X9" s="5" t="s">
        <v>144</v>
      </c>
      <c r="Y9" s="98"/>
      <c r="Z9" s="5"/>
      <c r="AA9" s="5"/>
      <c r="AB9" s="9" t="s">
        <v>574</v>
      </c>
      <c r="AC9" s="5" t="s">
        <v>146</v>
      </c>
      <c r="AD9" s="97" t="s">
        <v>639</v>
      </c>
      <c r="AE9" s="98" t="s">
        <v>144</v>
      </c>
      <c r="AF9" s="99" t="s">
        <v>574</v>
      </c>
      <c r="AG9" s="97">
        <v>44155</v>
      </c>
    </row>
    <row r="10" spans="1:33" ht="15.75" x14ac:dyDescent="0.25">
      <c r="A10" s="5" t="s">
        <v>374</v>
      </c>
      <c r="B10" s="5" t="s">
        <v>375</v>
      </c>
      <c r="C10" s="5" t="s">
        <v>376</v>
      </c>
      <c r="D10" s="5" t="s">
        <v>377</v>
      </c>
      <c r="E10" s="8">
        <v>27253</v>
      </c>
      <c r="F10" s="5" t="s">
        <v>151</v>
      </c>
      <c r="G10" s="5" t="s">
        <v>163</v>
      </c>
      <c r="H10" s="5" t="s">
        <v>143</v>
      </c>
      <c r="I10" s="96">
        <v>1.8806228373702401</v>
      </c>
      <c r="J10" s="6">
        <v>1.078125</v>
      </c>
      <c r="K10" s="6">
        <v>1.5078125</v>
      </c>
      <c r="L10" s="6">
        <v>3.015625</v>
      </c>
      <c r="M10" s="6">
        <v>3.7109375</v>
      </c>
      <c r="N10" s="6">
        <v>7.734375</v>
      </c>
      <c r="O10" s="6">
        <v>1.5390625</v>
      </c>
      <c r="P10" s="6">
        <v>2.34375E-2</v>
      </c>
      <c r="Q10" s="6">
        <v>1.5625E-2</v>
      </c>
      <c r="R10" s="6">
        <v>0.5</v>
      </c>
      <c r="S10" s="6">
        <v>0.2109375</v>
      </c>
      <c r="T10" s="6">
        <v>4.6875E-2</v>
      </c>
      <c r="U10" s="6">
        <v>8.5546875</v>
      </c>
      <c r="V10" s="6">
        <v>7.203125</v>
      </c>
      <c r="W10" s="7">
        <v>50</v>
      </c>
      <c r="X10" s="5" t="s">
        <v>144</v>
      </c>
      <c r="Y10" s="98"/>
      <c r="Z10" s="5"/>
      <c r="AA10" s="5"/>
      <c r="AB10" s="9" t="s">
        <v>241</v>
      </c>
      <c r="AC10" s="5" t="s">
        <v>251</v>
      </c>
      <c r="AD10" s="97" t="s">
        <v>647</v>
      </c>
      <c r="AE10" s="98" t="s">
        <v>144</v>
      </c>
      <c r="AF10" s="99" t="s">
        <v>241</v>
      </c>
      <c r="AG10" s="97">
        <v>44364</v>
      </c>
    </row>
    <row r="11" spans="1:33" ht="15.75" x14ac:dyDescent="0.25">
      <c r="A11" s="5" t="s">
        <v>8</v>
      </c>
      <c r="B11" s="5" t="s">
        <v>280</v>
      </c>
      <c r="C11" s="5" t="s">
        <v>26</v>
      </c>
      <c r="D11" s="5" t="s">
        <v>161</v>
      </c>
      <c r="E11" s="8">
        <v>71303</v>
      </c>
      <c r="F11" s="5" t="s">
        <v>162</v>
      </c>
      <c r="G11" s="5" t="s">
        <v>281</v>
      </c>
      <c r="H11" s="5" t="s">
        <v>4</v>
      </c>
      <c r="I11" s="96">
        <v>3.6050432706654698</v>
      </c>
      <c r="J11" s="6">
        <v>89.4296875</v>
      </c>
      <c r="K11" s="6">
        <v>24.25</v>
      </c>
      <c r="L11" s="6">
        <v>41.0078125</v>
      </c>
      <c r="M11" s="6">
        <v>41.1171875</v>
      </c>
      <c r="N11" s="6">
        <v>96.6328125</v>
      </c>
      <c r="O11" s="6">
        <v>99.1484375</v>
      </c>
      <c r="P11" s="6">
        <v>2.34375E-2</v>
      </c>
      <c r="Q11" s="6">
        <v>0</v>
      </c>
      <c r="R11" s="6">
        <v>39.921875</v>
      </c>
      <c r="S11" s="6">
        <v>17.2734375</v>
      </c>
      <c r="T11" s="6">
        <v>19.359375</v>
      </c>
      <c r="U11" s="6">
        <v>119.25</v>
      </c>
      <c r="V11" s="6">
        <v>191.5078125</v>
      </c>
      <c r="W11" s="7"/>
      <c r="X11" s="5" t="s">
        <v>164</v>
      </c>
      <c r="Y11" s="98"/>
      <c r="Z11" s="5"/>
      <c r="AA11" s="5"/>
      <c r="AB11" s="98" t="s">
        <v>164</v>
      </c>
      <c r="AC11" s="98" t="s">
        <v>164</v>
      </c>
      <c r="AD11" s="98" t="s">
        <v>164</v>
      </c>
      <c r="AE11" s="98" t="s">
        <v>164</v>
      </c>
      <c r="AF11" s="98" t="s">
        <v>164</v>
      </c>
      <c r="AG11" s="98" t="s">
        <v>164</v>
      </c>
    </row>
    <row r="12" spans="1:33" ht="15.75" x14ac:dyDescent="0.25">
      <c r="A12" s="5" t="s">
        <v>6</v>
      </c>
      <c r="B12" s="5" t="s">
        <v>323</v>
      </c>
      <c r="C12" s="5" t="s">
        <v>324</v>
      </c>
      <c r="D12" s="5" t="s">
        <v>161</v>
      </c>
      <c r="E12" s="8">
        <v>70655</v>
      </c>
      <c r="F12" s="5" t="s">
        <v>162</v>
      </c>
      <c r="G12" s="5" t="s">
        <v>163</v>
      </c>
      <c r="H12" s="5" t="s">
        <v>4</v>
      </c>
      <c r="I12" s="96">
        <v>73.176923076923103</v>
      </c>
      <c r="J12" s="6">
        <v>93.9765625</v>
      </c>
      <c r="K12" s="6">
        <v>0.8984375</v>
      </c>
      <c r="L12" s="6">
        <v>0</v>
      </c>
      <c r="M12" s="6">
        <v>0.1953125</v>
      </c>
      <c r="N12" s="6">
        <v>2.3515625</v>
      </c>
      <c r="O12" s="6">
        <v>92.71875</v>
      </c>
      <c r="P12" s="6">
        <v>0</v>
      </c>
      <c r="Q12" s="6">
        <v>0</v>
      </c>
      <c r="R12" s="6">
        <v>0.7421875</v>
      </c>
      <c r="S12" s="6">
        <v>0.1015625</v>
      </c>
      <c r="T12" s="6">
        <v>1.296875</v>
      </c>
      <c r="U12" s="6">
        <v>92.9296875</v>
      </c>
      <c r="V12" s="6">
        <v>66.1171875</v>
      </c>
      <c r="W12" s="7">
        <v>170</v>
      </c>
      <c r="X12" s="5" t="s">
        <v>767</v>
      </c>
      <c r="Y12" s="98">
        <v>44854</v>
      </c>
      <c r="Z12" s="5" t="s">
        <v>769</v>
      </c>
      <c r="AA12" s="5" t="s">
        <v>251</v>
      </c>
      <c r="AB12" s="9" t="s">
        <v>574</v>
      </c>
      <c r="AC12" s="5" t="s">
        <v>146</v>
      </c>
      <c r="AD12" s="97" t="s">
        <v>617</v>
      </c>
      <c r="AE12" s="98" t="s">
        <v>144</v>
      </c>
      <c r="AF12" s="99" t="s">
        <v>574</v>
      </c>
      <c r="AG12" s="97">
        <v>44427</v>
      </c>
    </row>
    <row r="13" spans="1:33" ht="15.75" x14ac:dyDescent="0.25">
      <c r="A13" s="5" t="s">
        <v>288</v>
      </c>
      <c r="B13" s="5" t="s">
        <v>289</v>
      </c>
      <c r="C13" s="5" t="s">
        <v>238</v>
      </c>
      <c r="D13" s="5" t="s">
        <v>150</v>
      </c>
      <c r="E13" s="8">
        <v>31537</v>
      </c>
      <c r="F13" s="5" t="s">
        <v>151</v>
      </c>
      <c r="G13" s="5" t="s">
        <v>142</v>
      </c>
      <c r="H13" s="5" t="s">
        <v>4</v>
      </c>
      <c r="I13" s="96">
        <v>27.541104294478501</v>
      </c>
      <c r="J13" s="6">
        <v>68.0390625</v>
      </c>
      <c r="K13" s="6">
        <v>11.9296875</v>
      </c>
      <c r="L13" s="6">
        <v>15.6015625</v>
      </c>
      <c r="M13" s="6">
        <v>55.0703125</v>
      </c>
      <c r="N13" s="6">
        <v>73.9921875</v>
      </c>
      <c r="O13" s="6">
        <v>76.6484375</v>
      </c>
      <c r="P13" s="6">
        <v>0</v>
      </c>
      <c r="Q13" s="6">
        <v>0</v>
      </c>
      <c r="R13" s="6">
        <v>24.1015625</v>
      </c>
      <c r="S13" s="6">
        <v>4.7578125</v>
      </c>
      <c r="T13" s="6">
        <v>0.4765625</v>
      </c>
      <c r="U13" s="6">
        <v>121.3046875</v>
      </c>
      <c r="V13" s="6">
        <v>85.875</v>
      </c>
      <c r="W13" s="7">
        <v>338</v>
      </c>
      <c r="X13" s="5" t="s">
        <v>144</v>
      </c>
      <c r="Y13" s="98"/>
      <c r="Z13" s="5"/>
      <c r="AA13" s="5"/>
      <c r="AB13" s="9" t="s">
        <v>574</v>
      </c>
      <c r="AC13" s="5" t="s">
        <v>146</v>
      </c>
      <c r="AD13" s="97" t="s">
        <v>610</v>
      </c>
      <c r="AE13" s="98" t="s">
        <v>144</v>
      </c>
      <c r="AF13" s="99" t="s">
        <v>574</v>
      </c>
      <c r="AG13" s="97">
        <v>44407</v>
      </c>
    </row>
    <row r="14" spans="1:33" ht="15.75" x14ac:dyDescent="0.25">
      <c r="A14" s="5" t="s">
        <v>285</v>
      </c>
      <c r="B14" s="5" t="s">
        <v>286</v>
      </c>
      <c r="C14" s="5" t="s">
        <v>287</v>
      </c>
      <c r="D14" s="5" t="s">
        <v>233</v>
      </c>
      <c r="E14" s="8">
        <v>32063</v>
      </c>
      <c r="F14" s="5" t="s">
        <v>25</v>
      </c>
      <c r="G14" s="5" t="s">
        <v>163</v>
      </c>
      <c r="H14" s="5" t="s">
        <v>143</v>
      </c>
      <c r="I14" s="96">
        <v>46.606860158311299</v>
      </c>
      <c r="J14" s="6">
        <v>9.796875</v>
      </c>
      <c r="K14" s="6">
        <v>29.40625</v>
      </c>
      <c r="L14" s="6">
        <v>73.296875</v>
      </c>
      <c r="M14" s="6">
        <v>58.4375</v>
      </c>
      <c r="N14" s="6">
        <v>132.390625</v>
      </c>
      <c r="O14" s="6">
        <v>26.859375</v>
      </c>
      <c r="P14" s="6">
        <v>8.265625</v>
      </c>
      <c r="Q14" s="6">
        <v>3.421875</v>
      </c>
      <c r="R14" s="6">
        <v>64.1796875</v>
      </c>
      <c r="S14" s="6">
        <v>16.0078125</v>
      </c>
      <c r="T14" s="6">
        <v>15.828125</v>
      </c>
      <c r="U14" s="6">
        <v>74.921875</v>
      </c>
      <c r="V14" s="6">
        <v>135.28125</v>
      </c>
      <c r="W14" s="7">
        <v>192</v>
      </c>
      <c r="X14" s="5" t="s">
        <v>767</v>
      </c>
      <c r="Y14" s="98">
        <v>44854</v>
      </c>
      <c r="Z14" s="5" t="s">
        <v>595</v>
      </c>
      <c r="AA14" s="5" t="s">
        <v>242</v>
      </c>
      <c r="AB14" s="9" t="s">
        <v>595</v>
      </c>
      <c r="AC14" s="5" t="s">
        <v>251</v>
      </c>
      <c r="AD14" s="97" t="s">
        <v>576</v>
      </c>
      <c r="AE14" s="98" t="s">
        <v>144</v>
      </c>
      <c r="AF14" s="99" t="s">
        <v>595</v>
      </c>
      <c r="AG14" s="97">
        <v>44336</v>
      </c>
    </row>
    <row r="15" spans="1:33" ht="15.75" x14ac:dyDescent="0.25">
      <c r="A15" s="5" t="s">
        <v>311</v>
      </c>
      <c r="B15" s="5" t="s">
        <v>312</v>
      </c>
      <c r="C15" s="5" t="s">
        <v>313</v>
      </c>
      <c r="D15" s="5" t="s">
        <v>154</v>
      </c>
      <c r="E15" s="8">
        <v>79501</v>
      </c>
      <c r="F15" s="5" t="s">
        <v>222</v>
      </c>
      <c r="G15" s="5" t="s">
        <v>163</v>
      </c>
      <c r="H15" s="5" t="s">
        <v>4</v>
      </c>
      <c r="I15" s="96">
        <v>49.490456911509497</v>
      </c>
      <c r="J15" s="6">
        <v>480.96875</v>
      </c>
      <c r="K15" s="6">
        <v>37.296875</v>
      </c>
      <c r="L15" s="6">
        <v>44.96875</v>
      </c>
      <c r="M15" s="6">
        <v>25.6484375</v>
      </c>
      <c r="N15" s="6">
        <v>114.3671875</v>
      </c>
      <c r="O15" s="6">
        <v>385.6171875</v>
      </c>
      <c r="P15" s="6">
        <v>1.375</v>
      </c>
      <c r="Q15" s="6">
        <v>87.5234375</v>
      </c>
      <c r="R15" s="6">
        <v>28.8125</v>
      </c>
      <c r="S15" s="6">
        <v>23.1875</v>
      </c>
      <c r="T15" s="6">
        <v>33.125</v>
      </c>
      <c r="U15" s="6">
        <v>503.7578125</v>
      </c>
      <c r="V15" s="6">
        <v>401.6328125</v>
      </c>
      <c r="W15" s="7">
        <v>750</v>
      </c>
      <c r="X15" s="5" t="s">
        <v>767</v>
      </c>
      <c r="Y15" s="98">
        <v>44917</v>
      </c>
      <c r="Z15" s="5" t="s">
        <v>769</v>
      </c>
      <c r="AA15" s="5" t="s">
        <v>242</v>
      </c>
      <c r="AB15" s="9" t="s">
        <v>574</v>
      </c>
      <c r="AC15" s="5" t="s">
        <v>146</v>
      </c>
      <c r="AD15" s="97" t="s">
        <v>597</v>
      </c>
      <c r="AE15" s="98" t="s">
        <v>144</v>
      </c>
      <c r="AF15" s="99" t="s">
        <v>574</v>
      </c>
      <c r="AG15" s="97">
        <v>44378</v>
      </c>
    </row>
    <row r="16" spans="1:33" ht="15.75" x14ac:dyDescent="0.25">
      <c r="A16" s="5" t="s">
        <v>314</v>
      </c>
      <c r="B16" s="5" t="s">
        <v>315</v>
      </c>
      <c r="C16" s="5" t="s">
        <v>316</v>
      </c>
      <c r="D16" s="5" t="s">
        <v>317</v>
      </c>
      <c r="E16" s="8">
        <v>41005</v>
      </c>
      <c r="F16" s="5" t="s">
        <v>30</v>
      </c>
      <c r="G16" s="5" t="s">
        <v>204</v>
      </c>
      <c r="H16" s="5" t="s">
        <v>143</v>
      </c>
      <c r="I16" s="96">
        <v>27.463366336633701</v>
      </c>
      <c r="J16" s="6">
        <v>22.6015625</v>
      </c>
      <c r="K16" s="6">
        <v>21.359375</v>
      </c>
      <c r="L16" s="6">
        <v>52.3828125</v>
      </c>
      <c r="M16" s="6">
        <v>39.3515625</v>
      </c>
      <c r="N16" s="6">
        <v>102.65625</v>
      </c>
      <c r="O16" s="6">
        <v>29.296875</v>
      </c>
      <c r="P16" s="6">
        <v>3.5703125</v>
      </c>
      <c r="Q16" s="6">
        <v>0.171875</v>
      </c>
      <c r="R16" s="6">
        <v>38.1328125</v>
      </c>
      <c r="S16" s="6">
        <v>18.078125</v>
      </c>
      <c r="T16" s="6">
        <v>11.5390625</v>
      </c>
      <c r="U16" s="6">
        <v>67.9453125</v>
      </c>
      <c r="V16" s="6">
        <v>91.78125</v>
      </c>
      <c r="W16" s="7"/>
      <c r="X16" s="5" t="s">
        <v>767</v>
      </c>
      <c r="Y16" s="98">
        <v>44896</v>
      </c>
      <c r="Z16" s="5" t="s">
        <v>773</v>
      </c>
      <c r="AA16" s="5" t="s">
        <v>242</v>
      </c>
      <c r="AB16" s="9" t="s">
        <v>241</v>
      </c>
      <c r="AC16" s="5" t="s">
        <v>251</v>
      </c>
      <c r="AD16" s="97" t="s">
        <v>585</v>
      </c>
      <c r="AE16" s="98" t="s">
        <v>144</v>
      </c>
      <c r="AF16" s="99" t="s">
        <v>241</v>
      </c>
      <c r="AG16" s="97">
        <v>44258</v>
      </c>
    </row>
    <row r="17" spans="1:33" ht="15.75" x14ac:dyDescent="0.25">
      <c r="A17" s="5" t="s">
        <v>7</v>
      </c>
      <c r="B17" s="5" t="s">
        <v>239</v>
      </c>
      <c r="C17" s="5" t="s">
        <v>240</v>
      </c>
      <c r="D17" s="5" t="s">
        <v>233</v>
      </c>
      <c r="E17" s="8">
        <v>33073</v>
      </c>
      <c r="F17" s="5" t="s">
        <v>25</v>
      </c>
      <c r="G17" s="5" t="s">
        <v>156</v>
      </c>
      <c r="H17" s="5" t="s">
        <v>143</v>
      </c>
      <c r="I17" s="96">
        <v>43.959478021978001</v>
      </c>
      <c r="J17" s="6">
        <v>352.03125</v>
      </c>
      <c r="K17" s="6">
        <v>104.7109375</v>
      </c>
      <c r="L17" s="6">
        <v>0.1015625</v>
      </c>
      <c r="M17" s="6">
        <v>0</v>
      </c>
      <c r="N17" s="6">
        <v>119.8125</v>
      </c>
      <c r="O17" s="6">
        <v>269.6328125</v>
      </c>
      <c r="P17" s="6">
        <v>8.984375</v>
      </c>
      <c r="Q17" s="6">
        <v>58.4140625</v>
      </c>
      <c r="R17" s="6">
        <v>14.6328125</v>
      </c>
      <c r="S17" s="6">
        <v>35.8984375</v>
      </c>
      <c r="T17" s="6">
        <v>32.5546875</v>
      </c>
      <c r="U17" s="6">
        <v>373.7578125</v>
      </c>
      <c r="V17" s="6">
        <v>252.6875</v>
      </c>
      <c r="W17" s="7">
        <v>700</v>
      </c>
      <c r="X17" s="5" t="s">
        <v>767</v>
      </c>
      <c r="Y17" s="98">
        <v>44910</v>
      </c>
      <c r="Z17" s="5" t="s">
        <v>769</v>
      </c>
      <c r="AA17" s="5" t="s">
        <v>242</v>
      </c>
      <c r="AB17" s="9" t="s">
        <v>574</v>
      </c>
      <c r="AC17" s="5" t="s">
        <v>146</v>
      </c>
      <c r="AD17" s="97" t="s">
        <v>602</v>
      </c>
      <c r="AE17" s="98" t="s">
        <v>144</v>
      </c>
      <c r="AF17" s="99" t="s">
        <v>145</v>
      </c>
      <c r="AG17" s="97">
        <v>44098</v>
      </c>
    </row>
    <row r="18" spans="1:33" ht="15.75" x14ac:dyDescent="0.25">
      <c r="A18" s="5" t="s">
        <v>246</v>
      </c>
      <c r="B18" s="5" t="s">
        <v>247</v>
      </c>
      <c r="C18" s="5" t="s">
        <v>248</v>
      </c>
      <c r="D18" s="5" t="s">
        <v>249</v>
      </c>
      <c r="E18" s="8">
        <v>14020</v>
      </c>
      <c r="F18" s="5" t="s">
        <v>250</v>
      </c>
      <c r="G18" s="5" t="s">
        <v>187</v>
      </c>
      <c r="H18" s="5" t="s">
        <v>143</v>
      </c>
      <c r="I18" s="96">
        <v>82.837905236907702</v>
      </c>
      <c r="J18" s="6">
        <v>44.234375</v>
      </c>
      <c r="K18" s="6">
        <v>23.375</v>
      </c>
      <c r="L18" s="6">
        <v>85.421875</v>
      </c>
      <c r="M18" s="6">
        <v>127.9296875</v>
      </c>
      <c r="N18" s="6">
        <v>204.125</v>
      </c>
      <c r="O18" s="6">
        <v>76.8359375</v>
      </c>
      <c r="P18" s="6">
        <v>0</v>
      </c>
      <c r="Q18" s="6">
        <v>0</v>
      </c>
      <c r="R18" s="6">
        <v>129.390625</v>
      </c>
      <c r="S18" s="6">
        <v>15.203125</v>
      </c>
      <c r="T18" s="6">
        <v>12.8359375</v>
      </c>
      <c r="U18" s="6">
        <v>123.53125</v>
      </c>
      <c r="V18" s="6">
        <v>230.640625</v>
      </c>
      <c r="W18" s="7">
        <v>400</v>
      </c>
      <c r="X18" s="5" t="s">
        <v>767</v>
      </c>
      <c r="Y18" s="98">
        <v>44910</v>
      </c>
      <c r="Z18" s="5" t="s">
        <v>769</v>
      </c>
      <c r="AA18" s="5" t="s">
        <v>771</v>
      </c>
      <c r="AB18" s="9" t="s">
        <v>574</v>
      </c>
      <c r="AC18" s="5" t="s">
        <v>146</v>
      </c>
      <c r="AD18" s="97" t="s">
        <v>607</v>
      </c>
      <c r="AE18" s="98" t="s">
        <v>144</v>
      </c>
      <c r="AF18" s="99" t="s">
        <v>574</v>
      </c>
      <c r="AG18" s="97">
        <v>44434</v>
      </c>
    </row>
    <row r="19" spans="1:33" ht="15.75" x14ac:dyDescent="0.25">
      <c r="A19" s="5" t="s">
        <v>692</v>
      </c>
      <c r="B19" s="5" t="s">
        <v>693</v>
      </c>
      <c r="C19" s="5" t="s">
        <v>694</v>
      </c>
      <c r="D19" s="5" t="s">
        <v>154</v>
      </c>
      <c r="E19" s="8">
        <v>78611</v>
      </c>
      <c r="F19" s="5" t="s">
        <v>155</v>
      </c>
      <c r="G19" s="5" t="s">
        <v>204</v>
      </c>
      <c r="H19" s="5" t="s">
        <v>4</v>
      </c>
      <c r="I19" s="96">
        <v>1.3365384615384599</v>
      </c>
      <c r="J19" s="6">
        <v>0.3984375</v>
      </c>
      <c r="K19" s="6">
        <v>0.3359375</v>
      </c>
      <c r="L19" s="6">
        <v>0.3828125</v>
      </c>
      <c r="M19" s="6">
        <v>3.125E-2</v>
      </c>
      <c r="N19" s="6">
        <v>0.7109375</v>
      </c>
      <c r="O19" s="6">
        <v>0.421875</v>
      </c>
      <c r="P19" s="6">
        <v>0</v>
      </c>
      <c r="Q19" s="6">
        <v>1.5625E-2</v>
      </c>
      <c r="R19" s="6">
        <v>7.8125E-3</v>
      </c>
      <c r="S19" s="6">
        <v>7.8125E-3</v>
      </c>
      <c r="T19" s="6">
        <v>0</v>
      </c>
      <c r="U19" s="6">
        <v>1.1328125</v>
      </c>
      <c r="V19" s="6">
        <v>0.5</v>
      </c>
      <c r="W19" s="7"/>
      <c r="X19" s="5" t="s">
        <v>398</v>
      </c>
      <c r="Y19" s="98"/>
      <c r="Z19" s="5"/>
      <c r="AA19" s="5"/>
      <c r="AB19" s="9" t="s">
        <v>595</v>
      </c>
      <c r="AC19" s="5" t="s">
        <v>636</v>
      </c>
      <c r="AD19" s="97" t="s">
        <v>695</v>
      </c>
      <c r="AE19" s="98" t="s">
        <v>398</v>
      </c>
      <c r="AF19" s="99" t="s">
        <v>241</v>
      </c>
      <c r="AG19" s="97">
        <v>43374</v>
      </c>
    </row>
    <row r="20" spans="1:33" ht="15.75" x14ac:dyDescent="0.25">
      <c r="A20" s="5" t="s">
        <v>307</v>
      </c>
      <c r="B20" s="5" t="s">
        <v>308</v>
      </c>
      <c r="C20" s="5" t="s">
        <v>309</v>
      </c>
      <c r="D20" s="5" t="s">
        <v>310</v>
      </c>
      <c r="E20" s="8">
        <v>49014</v>
      </c>
      <c r="F20" s="5" t="s">
        <v>305</v>
      </c>
      <c r="G20" s="5" t="s">
        <v>163</v>
      </c>
      <c r="H20" s="5" t="s">
        <v>143</v>
      </c>
      <c r="I20" s="96">
        <v>49.583850931676999</v>
      </c>
      <c r="J20" s="6">
        <v>22.796875</v>
      </c>
      <c r="K20" s="6">
        <v>16.703125</v>
      </c>
      <c r="L20" s="6">
        <v>22.4921875</v>
      </c>
      <c r="M20" s="6">
        <v>15.21875</v>
      </c>
      <c r="N20" s="6">
        <v>44.0078125</v>
      </c>
      <c r="O20" s="6">
        <v>29.8828125</v>
      </c>
      <c r="P20" s="6">
        <v>2.25</v>
      </c>
      <c r="Q20" s="6">
        <v>1.0703125</v>
      </c>
      <c r="R20" s="6">
        <v>21.2265625</v>
      </c>
      <c r="S20" s="6">
        <v>8.3984375</v>
      </c>
      <c r="T20" s="6">
        <v>6.3984375</v>
      </c>
      <c r="U20" s="6">
        <v>41.1875</v>
      </c>
      <c r="V20" s="6">
        <v>65.5</v>
      </c>
      <c r="W20" s="7">
        <v>75</v>
      </c>
      <c r="X20" s="5" t="s">
        <v>144</v>
      </c>
      <c r="Y20" s="98"/>
      <c r="Z20" s="5"/>
      <c r="AA20" s="5"/>
      <c r="AB20" s="9" t="s">
        <v>595</v>
      </c>
      <c r="AC20" s="5" t="s">
        <v>251</v>
      </c>
      <c r="AD20" s="97" t="s">
        <v>585</v>
      </c>
      <c r="AE20" s="98" t="s">
        <v>144</v>
      </c>
      <c r="AF20" s="99" t="s">
        <v>595</v>
      </c>
      <c r="AG20" s="97">
        <v>44258</v>
      </c>
    </row>
    <row r="21" spans="1:33" ht="15.75" x14ac:dyDescent="0.25">
      <c r="A21" s="5" t="s">
        <v>282</v>
      </c>
      <c r="B21" s="5" t="s">
        <v>283</v>
      </c>
      <c r="C21" s="5" t="s">
        <v>284</v>
      </c>
      <c r="D21" s="5" t="s">
        <v>228</v>
      </c>
      <c r="E21" s="8">
        <v>22427</v>
      </c>
      <c r="F21" s="5" t="s">
        <v>229</v>
      </c>
      <c r="G21" s="5" t="s">
        <v>142</v>
      </c>
      <c r="H21" s="5" t="s">
        <v>143</v>
      </c>
      <c r="I21" s="96">
        <v>53.282321899736097</v>
      </c>
      <c r="J21" s="6">
        <v>27.3203125</v>
      </c>
      <c r="K21" s="6">
        <v>34.8359375</v>
      </c>
      <c r="L21" s="6">
        <v>46.109375</v>
      </c>
      <c r="M21" s="6">
        <v>65.953125</v>
      </c>
      <c r="N21" s="6">
        <v>126.71875</v>
      </c>
      <c r="O21" s="6">
        <v>47.5</v>
      </c>
      <c r="P21" s="6">
        <v>0</v>
      </c>
      <c r="Q21" s="6">
        <v>0</v>
      </c>
      <c r="R21" s="6">
        <v>46.7890625</v>
      </c>
      <c r="S21" s="6">
        <v>21.28125</v>
      </c>
      <c r="T21" s="6">
        <v>10.8359375</v>
      </c>
      <c r="U21" s="6">
        <v>95.3125</v>
      </c>
      <c r="V21" s="6">
        <v>117.765625</v>
      </c>
      <c r="W21" s="7">
        <v>224</v>
      </c>
      <c r="X21" s="5" t="s">
        <v>767</v>
      </c>
      <c r="Y21" s="98">
        <v>44917</v>
      </c>
      <c r="Z21" s="5" t="s">
        <v>769</v>
      </c>
      <c r="AA21" s="5" t="s">
        <v>242</v>
      </c>
      <c r="AB21" s="9" t="s">
        <v>574</v>
      </c>
      <c r="AC21" s="5" t="s">
        <v>146</v>
      </c>
      <c r="AD21" s="97" t="s">
        <v>593</v>
      </c>
      <c r="AE21" s="98" t="s">
        <v>144</v>
      </c>
      <c r="AF21" s="99" t="s">
        <v>574</v>
      </c>
      <c r="AG21" s="97">
        <v>44314</v>
      </c>
    </row>
    <row r="22" spans="1:33" ht="15.75" x14ac:dyDescent="0.25">
      <c r="A22" s="5" t="s">
        <v>697</v>
      </c>
      <c r="B22" s="5" t="s">
        <v>698</v>
      </c>
      <c r="C22" s="5" t="s">
        <v>699</v>
      </c>
      <c r="D22" s="5" t="s">
        <v>700</v>
      </c>
      <c r="E22" s="8">
        <v>59404</v>
      </c>
      <c r="F22" s="5" t="s">
        <v>297</v>
      </c>
      <c r="G22" s="5" t="s">
        <v>204</v>
      </c>
      <c r="H22" s="5" t="s">
        <v>143</v>
      </c>
      <c r="I22" s="96">
        <v>6.5</v>
      </c>
      <c r="J22" s="6">
        <v>0.140625</v>
      </c>
      <c r="K22" s="6">
        <v>0.5234375</v>
      </c>
      <c r="L22" s="6">
        <v>0.140625</v>
      </c>
      <c r="M22" s="6">
        <v>0.125</v>
      </c>
      <c r="N22" s="6">
        <v>0.6796875</v>
      </c>
      <c r="O22" s="6">
        <v>0.25</v>
      </c>
      <c r="P22" s="6">
        <v>0</v>
      </c>
      <c r="Q22" s="6">
        <v>0</v>
      </c>
      <c r="R22" s="6">
        <v>6.25E-2</v>
      </c>
      <c r="S22" s="6">
        <v>4.6875E-2</v>
      </c>
      <c r="T22" s="6">
        <v>0</v>
      </c>
      <c r="U22" s="6">
        <v>0.8203125</v>
      </c>
      <c r="V22" s="6">
        <v>0.7109375</v>
      </c>
      <c r="W22" s="7"/>
      <c r="X22" s="5" t="s">
        <v>398</v>
      </c>
      <c r="Y22" s="98"/>
      <c r="Z22" s="5"/>
      <c r="AA22" s="5"/>
      <c r="AB22" s="9" t="s">
        <v>241</v>
      </c>
      <c r="AC22" s="5" t="s">
        <v>251</v>
      </c>
      <c r="AD22" s="97" t="s">
        <v>437</v>
      </c>
      <c r="AE22" s="98" t="s">
        <v>398</v>
      </c>
      <c r="AF22" s="99" t="s">
        <v>241</v>
      </c>
      <c r="AG22" s="97">
        <v>42983</v>
      </c>
    </row>
    <row r="23" spans="1:33" ht="15.75" x14ac:dyDescent="0.25">
      <c r="A23" s="5" t="s">
        <v>605</v>
      </c>
      <c r="B23" s="5" t="s">
        <v>606</v>
      </c>
      <c r="C23" s="5" t="s">
        <v>264</v>
      </c>
      <c r="D23" s="5" t="s">
        <v>165</v>
      </c>
      <c r="E23" s="8">
        <v>85132</v>
      </c>
      <c r="F23" s="5" t="s">
        <v>166</v>
      </c>
      <c r="G23" s="5" t="s">
        <v>204</v>
      </c>
      <c r="H23" s="5" t="s">
        <v>4</v>
      </c>
      <c r="I23" s="96">
        <v>16.210803226937902</v>
      </c>
      <c r="J23" s="6">
        <v>103.09375</v>
      </c>
      <c r="K23" s="6">
        <v>44.8515625</v>
      </c>
      <c r="L23" s="6">
        <v>116.59375</v>
      </c>
      <c r="M23" s="6">
        <v>113.71875</v>
      </c>
      <c r="N23" s="6">
        <v>236.671875</v>
      </c>
      <c r="O23" s="6">
        <v>140.765625</v>
      </c>
      <c r="P23" s="6">
        <v>0.1171875</v>
      </c>
      <c r="Q23" s="6">
        <v>0.703125</v>
      </c>
      <c r="R23" s="6">
        <v>61.6796875</v>
      </c>
      <c r="S23" s="6">
        <v>12.6328125</v>
      </c>
      <c r="T23" s="6">
        <v>14.7421875</v>
      </c>
      <c r="U23" s="6">
        <v>289.203125</v>
      </c>
      <c r="V23" s="6">
        <v>256.2578125</v>
      </c>
      <c r="W23" s="7"/>
      <c r="X23" s="5" t="s">
        <v>767</v>
      </c>
      <c r="Y23" s="98">
        <v>44896</v>
      </c>
      <c r="Z23" s="5" t="s">
        <v>205</v>
      </c>
      <c r="AA23" s="5" t="s">
        <v>771</v>
      </c>
      <c r="AB23" s="9" t="s">
        <v>205</v>
      </c>
      <c r="AC23" s="5" t="s">
        <v>146</v>
      </c>
      <c r="AD23" s="97" t="s">
        <v>607</v>
      </c>
      <c r="AE23" s="98" t="s">
        <v>144</v>
      </c>
      <c r="AF23" s="99" t="s">
        <v>205</v>
      </c>
      <c r="AG23" s="97">
        <v>44434</v>
      </c>
    </row>
    <row r="24" spans="1:33" ht="15.75" x14ac:dyDescent="0.25">
      <c r="A24" s="5" t="s">
        <v>586</v>
      </c>
      <c r="B24" s="5" t="s">
        <v>167</v>
      </c>
      <c r="C24" s="5" t="s">
        <v>168</v>
      </c>
      <c r="D24" s="5" t="s">
        <v>161</v>
      </c>
      <c r="E24" s="8">
        <v>71342</v>
      </c>
      <c r="F24" s="5" t="s">
        <v>162</v>
      </c>
      <c r="G24" s="5" t="s">
        <v>142</v>
      </c>
      <c r="H24" s="5" t="s">
        <v>143</v>
      </c>
      <c r="I24" s="96">
        <v>52.787375415282398</v>
      </c>
      <c r="J24" s="6">
        <v>474.546875</v>
      </c>
      <c r="K24" s="6">
        <v>95.4921875</v>
      </c>
      <c r="L24" s="6">
        <v>150.5546875</v>
      </c>
      <c r="M24" s="6">
        <v>68.7265625</v>
      </c>
      <c r="N24" s="6">
        <v>246.6484375</v>
      </c>
      <c r="O24" s="6">
        <v>519.8203125</v>
      </c>
      <c r="P24" s="6">
        <v>11.828125</v>
      </c>
      <c r="Q24" s="6">
        <v>11.0234375</v>
      </c>
      <c r="R24" s="6">
        <v>116.875</v>
      </c>
      <c r="S24" s="6">
        <v>50</v>
      </c>
      <c r="T24" s="6">
        <v>55.6953125</v>
      </c>
      <c r="U24" s="6">
        <v>566.75</v>
      </c>
      <c r="V24" s="6">
        <v>611.34375</v>
      </c>
      <c r="W24" s="7">
        <v>1170</v>
      </c>
      <c r="X24" s="5" t="s">
        <v>144</v>
      </c>
      <c r="Y24" s="98"/>
      <c r="Z24" s="5"/>
      <c r="AA24" s="5"/>
      <c r="AB24" s="9" t="s">
        <v>574</v>
      </c>
      <c r="AC24" s="5" t="s">
        <v>146</v>
      </c>
      <c r="AD24" s="97" t="s">
        <v>587</v>
      </c>
      <c r="AE24" s="98" t="s">
        <v>144</v>
      </c>
      <c r="AF24" s="99" t="s">
        <v>145</v>
      </c>
      <c r="AG24" s="97">
        <v>44111</v>
      </c>
    </row>
    <row r="25" spans="1:33" ht="15.75" x14ac:dyDescent="0.25">
      <c r="A25" s="5" t="s">
        <v>344</v>
      </c>
      <c r="B25" s="5" t="s">
        <v>345</v>
      </c>
      <c r="C25" s="5" t="s">
        <v>346</v>
      </c>
      <c r="D25" s="5" t="s">
        <v>347</v>
      </c>
      <c r="E25" s="8">
        <v>66845</v>
      </c>
      <c r="F25" s="5" t="s">
        <v>30</v>
      </c>
      <c r="G25" s="5" t="s">
        <v>163</v>
      </c>
      <c r="H25" s="5" t="s">
        <v>143</v>
      </c>
      <c r="I25" s="96">
        <v>29.150943396226399</v>
      </c>
      <c r="J25" s="6">
        <v>11.015625</v>
      </c>
      <c r="K25" s="6">
        <v>12.140625</v>
      </c>
      <c r="L25" s="6">
        <v>30.75</v>
      </c>
      <c r="M25" s="6">
        <v>15.5234375</v>
      </c>
      <c r="N25" s="6">
        <v>49.9453125</v>
      </c>
      <c r="O25" s="6">
        <v>16.1015625</v>
      </c>
      <c r="P25" s="6">
        <v>2.5703125</v>
      </c>
      <c r="Q25" s="6">
        <v>0.8125</v>
      </c>
      <c r="R25" s="6">
        <v>24.7578125</v>
      </c>
      <c r="S25" s="6">
        <v>8.4140625</v>
      </c>
      <c r="T25" s="6">
        <v>6</v>
      </c>
      <c r="U25" s="6">
        <v>30.2578125</v>
      </c>
      <c r="V25" s="6">
        <v>58.2421875</v>
      </c>
      <c r="W25" s="7"/>
      <c r="X25" s="5" t="s">
        <v>144</v>
      </c>
      <c r="Y25" s="98"/>
      <c r="Z25" s="5"/>
      <c r="AA25" s="5"/>
      <c r="AB25" s="9" t="s">
        <v>595</v>
      </c>
      <c r="AC25" s="5" t="s">
        <v>251</v>
      </c>
      <c r="AD25" s="97" t="s">
        <v>633</v>
      </c>
      <c r="AE25" s="98" t="s">
        <v>144</v>
      </c>
      <c r="AF25" s="99" t="s">
        <v>595</v>
      </c>
      <c r="AG25" s="97">
        <v>44413</v>
      </c>
    </row>
    <row r="26" spans="1:33" ht="15.75" x14ac:dyDescent="0.25">
      <c r="A26" s="5" t="s">
        <v>386</v>
      </c>
      <c r="B26" s="5" t="s">
        <v>387</v>
      </c>
      <c r="C26" s="5" t="s">
        <v>388</v>
      </c>
      <c r="D26" s="5" t="s">
        <v>310</v>
      </c>
      <c r="E26" s="8">
        <v>49783</v>
      </c>
      <c r="F26" s="5" t="s">
        <v>305</v>
      </c>
      <c r="G26" s="5" t="s">
        <v>163</v>
      </c>
      <c r="H26" s="5" t="s">
        <v>143</v>
      </c>
      <c r="I26" s="96">
        <v>65.5</v>
      </c>
      <c r="J26" s="6">
        <v>2.921875</v>
      </c>
      <c r="K26" s="6">
        <v>1.75</v>
      </c>
      <c r="L26" s="6">
        <v>0.9453125</v>
      </c>
      <c r="M26" s="6">
        <v>2.53125</v>
      </c>
      <c r="N26" s="6">
        <v>4.9765625</v>
      </c>
      <c r="O26" s="6">
        <v>3.171875</v>
      </c>
      <c r="P26" s="6">
        <v>0</v>
      </c>
      <c r="Q26" s="6">
        <v>0</v>
      </c>
      <c r="R26" s="6">
        <v>0.5625</v>
      </c>
      <c r="S26" s="6">
        <v>0.375</v>
      </c>
      <c r="T26" s="6">
        <v>1</v>
      </c>
      <c r="U26" s="6">
        <v>6.2109375</v>
      </c>
      <c r="V26" s="6">
        <v>5.484375</v>
      </c>
      <c r="W26" s="7"/>
      <c r="X26" s="5" t="s">
        <v>144</v>
      </c>
      <c r="Y26" s="98"/>
      <c r="Z26" s="5"/>
      <c r="AA26" s="5"/>
      <c r="AB26" s="9" t="s">
        <v>595</v>
      </c>
      <c r="AC26" s="5" t="s">
        <v>251</v>
      </c>
      <c r="AD26" s="97" t="s">
        <v>649</v>
      </c>
      <c r="AE26" s="98" t="s">
        <v>144</v>
      </c>
      <c r="AF26" s="99" t="s">
        <v>241</v>
      </c>
      <c r="AG26" s="97">
        <v>43552</v>
      </c>
    </row>
    <row r="27" spans="1:33" ht="15.75" x14ac:dyDescent="0.25">
      <c r="A27" s="5" t="s">
        <v>20</v>
      </c>
      <c r="B27" s="5" t="s">
        <v>325</v>
      </c>
      <c r="C27" s="5" t="s">
        <v>31</v>
      </c>
      <c r="D27" s="5" t="s">
        <v>191</v>
      </c>
      <c r="E27" s="8">
        <v>87021</v>
      </c>
      <c r="F27" s="5" t="s">
        <v>192</v>
      </c>
      <c r="G27" s="5" t="s">
        <v>163</v>
      </c>
      <c r="H27" s="5" t="s">
        <v>4</v>
      </c>
      <c r="I27" s="96">
        <v>49.715976331360899</v>
      </c>
      <c r="J27" s="6">
        <v>55.96875</v>
      </c>
      <c r="K27" s="6">
        <v>0.921875</v>
      </c>
      <c r="L27" s="6">
        <v>0</v>
      </c>
      <c r="M27" s="6">
        <v>0</v>
      </c>
      <c r="N27" s="6">
        <v>0.9609375</v>
      </c>
      <c r="O27" s="6">
        <v>55.9296875</v>
      </c>
      <c r="P27" s="6">
        <v>0</v>
      </c>
      <c r="Q27" s="6">
        <v>0</v>
      </c>
      <c r="R27" s="6">
        <v>0</v>
      </c>
      <c r="S27" s="6">
        <v>0.140625</v>
      </c>
      <c r="T27" s="6">
        <v>0.8203125</v>
      </c>
      <c r="U27" s="6">
        <v>55.9296875</v>
      </c>
      <c r="V27" s="6">
        <v>30.7890625</v>
      </c>
      <c r="W27" s="7"/>
      <c r="X27" s="5" t="s">
        <v>144</v>
      </c>
      <c r="Y27" s="98"/>
      <c r="Z27" s="5"/>
      <c r="AA27" s="5"/>
      <c r="AB27" s="9" t="s">
        <v>574</v>
      </c>
      <c r="AC27" s="5" t="s">
        <v>146</v>
      </c>
      <c r="AD27" s="97" t="s">
        <v>576</v>
      </c>
      <c r="AE27" s="98" t="s">
        <v>144</v>
      </c>
      <c r="AF27" s="99" t="s">
        <v>574</v>
      </c>
      <c r="AG27" s="97">
        <v>44322</v>
      </c>
    </row>
    <row r="28" spans="1:33" ht="15.75" x14ac:dyDescent="0.25">
      <c r="A28" s="5" t="s">
        <v>369</v>
      </c>
      <c r="B28" s="5" t="s">
        <v>370</v>
      </c>
      <c r="C28" s="5" t="s">
        <v>10</v>
      </c>
      <c r="D28" s="5" t="s">
        <v>371</v>
      </c>
      <c r="E28" s="8">
        <v>47834</v>
      </c>
      <c r="F28" s="5" t="s">
        <v>30</v>
      </c>
      <c r="G28" s="5" t="s">
        <v>204</v>
      </c>
      <c r="H28" s="5" t="s">
        <v>143</v>
      </c>
      <c r="I28" s="96">
        <v>5.9166666666666696</v>
      </c>
      <c r="J28" s="6">
        <v>4.9921875</v>
      </c>
      <c r="K28" s="6">
        <v>1.6328125</v>
      </c>
      <c r="L28" s="6">
        <v>7.4921875</v>
      </c>
      <c r="M28" s="6">
        <v>6.4921875</v>
      </c>
      <c r="N28" s="6">
        <v>13.4453125</v>
      </c>
      <c r="O28" s="6">
        <v>7.0703125</v>
      </c>
      <c r="P28" s="6">
        <v>3.90625E-2</v>
      </c>
      <c r="Q28" s="6">
        <v>5.46875E-2</v>
      </c>
      <c r="R28" s="6">
        <v>0.7734375</v>
      </c>
      <c r="S28" s="6">
        <v>0.1328125</v>
      </c>
      <c r="T28" s="6">
        <v>0.2109375</v>
      </c>
      <c r="U28" s="6">
        <v>19.4921875</v>
      </c>
      <c r="V28" s="6">
        <v>16.5078125</v>
      </c>
      <c r="W28" s="7"/>
      <c r="X28" s="5" t="s">
        <v>144</v>
      </c>
      <c r="Y28" s="98"/>
      <c r="Z28" s="5"/>
      <c r="AA28" s="5"/>
      <c r="AB28" s="9" t="s">
        <v>205</v>
      </c>
      <c r="AC28" s="5" t="s">
        <v>146</v>
      </c>
      <c r="AD28" s="97" t="s">
        <v>623</v>
      </c>
      <c r="AE28" s="98" t="s">
        <v>144</v>
      </c>
      <c r="AF28" s="99" t="s">
        <v>205</v>
      </c>
      <c r="AG28" s="97">
        <v>44539</v>
      </c>
    </row>
    <row r="29" spans="1:33" ht="15.75" x14ac:dyDescent="0.25">
      <c r="A29" s="5" t="s">
        <v>348</v>
      </c>
      <c r="B29" s="5" t="s">
        <v>349</v>
      </c>
      <c r="C29" s="5" t="s">
        <v>350</v>
      </c>
      <c r="D29" s="5" t="s">
        <v>243</v>
      </c>
      <c r="E29" s="8">
        <v>17745</v>
      </c>
      <c r="F29" s="5" t="s">
        <v>244</v>
      </c>
      <c r="G29" s="5" t="s">
        <v>204</v>
      </c>
      <c r="H29" s="5" t="s">
        <v>4</v>
      </c>
      <c r="I29" s="96">
        <v>54.804878048780502</v>
      </c>
      <c r="J29" s="6">
        <v>0.7265625</v>
      </c>
      <c r="K29" s="6">
        <v>10.7109375</v>
      </c>
      <c r="L29" s="6">
        <v>15.5</v>
      </c>
      <c r="M29" s="6">
        <v>23.65625</v>
      </c>
      <c r="N29" s="6">
        <v>45.6875</v>
      </c>
      <c r="O29" s="6">
        <v>2.3125</v>
      </c>
      <c r="P29" s="6">
        <v>1.59375</v>
      </c>
      <c r="Q29" s="6">
        <v>1</v>
      </c>
      <c r="R29" s="6">
        <v>25.15625</v>
      </c>
      <c r="S29" s="6">
        <v>6.0625</v>
      </c>
      <c r="T29" s="6">
        <v>1.96875</v>
      </c>
      <c r="U29" s="6">
        <v>17.40625</v>
      </c>
      <c r="V29" s="6">
        <v>43.7734375</v>
      </c>
      <c r="W29" s="7"/>
      <c r="X29" s="5" t="s">
        <v>144</v>
      </c>
      <c r="Y29" s="98"/>
      <c r="Z29" s="5"/>
      <c r="AA29" s="5"/>
      <c r="AB29" s="9" t="s">
        <v>595</v>
      </c>
      <c r="AC29" s="5" t="s">
        <v>251</v>
      </c>
      <c r="AD29" s="97" t="s">
        <v>577</v>
      </c>
      <c r="AE29" s="98" t="s">
        <v>144</v>
      </c>
      <c r="AF29" s="99" t="s">
        <v>595</v>
      </c>
      <c r="AG29" s="97">
        <v>44160</v>
      </c>
    </row>
    <row r="30" spans="1:33" ht="15.75" x14ac:dyDescent="0.25">
      <c r="A30" s="5" t="s">
        <v>671</v>
      </c>
      <c r="B30" s="5" t="s">
        <v>672</v>
      </c>
      <c r="C30" s="5" t="s">
        <v>673</v>
      </c>
      <c r="D30" s="5" t="s">
        <v>249</v>
      </c>
      <c r="E30" s="8">
        <v>12901</v>
      </c>
      <c r="F30" s="5" t="s">
        <v>250</v>
      </c>
      <c r="G30" s="5" t="s">
        <v>204</v>
      </c>
      <c r="H30" s="5" t="s">
        <v>143</v>
      </c>
      <c r="I30" s="96">
        <v>6.9545454545454497</v>
      </c>
      <c r="J30" s="6">
        <v>0.109375</v>
      </c>
      <c r="K30" s="6">
        <v>0.984375</v>
      </c>
      <c r="L30" s="6">
        <v>0.2578125</v>
      </c>
      <c r="M30" s="6">
        <v>1.046875</v>
      </c>
      <c r="N30" s="6">
        <v>0.9609375</v>
      </c>
      <c r="O30" s="6">
        <v>0.4375</v>
      </c>
      <c r="P30" s="6">
        <v>1</v>
      </c>
      <c r="Q30" s="6">
        <v>0</v>
      </c>
      <c r="R30" s="6">
        <v>1.1015625</v>
      </c>
      <c r="S30" s="6">
        <v>0</v>
      </c>
      <c r="T30" s="6">
        <v>0</v>
      </c>
      <c r="U30" s="6">
        <v>1.296875</v>
      </c>
      <c r="V30" s="6">
        <v>1.8671875</v>
      </c>
      <c r="W30" s="7"/>
      <c r="X30" s="5" t="s">
        <v>767</v>
      </c>
      <c r="Y30" s="98">
        <v>44861</v>
      </c>
      <c r="Z30" s="5" t="s">
        <v>773</v>
      </c>
      <c r="AA30" s="5" t="s">
        <v>251</v>
      </c>
      <c r="AB30" s="9" t="s">
        <v>595</v>
      </c>
      <c r="AC30" s="5" t="s">
        <v>636</v>
      </c>
      <c r="AD30" s="97" t="s">
        <v>674</v>
      </c>
      <c r="AE30" s="98" t="s">
        <v>144</v>
      </c>
      <c r="AF30" s="99" t="s">
        <v>241</v>
      </c>
      <c r="AG30" s="97">
        <v>43398</v>
      </c>
    </row>
    <row r="31" spans="1:33" ht="15.75" x14ac:dyDescent="0.25">
      <c r="A31" s="5" t="s">
        <v>389</v>
      </c>
      <c r="B31" s="5" t="s">
        <v>390</v>
      </c>
      <c r="C31" s="5" t="s">
        <v>391</v>
      </c>
      <c r="D31" s="5" t="s">
        <v>154</v>
      </c>
      <c r="E31" s="8">
        <v>78380</v>
      </c>
      <c r="F31" s="5" t="s">
        <v>588</v>
      </c>
      <c r="G31" s="5" t="s">
        <v>204</v>
      </c>
      <c r="H31" s="5" t="s">
        <v>4</v>
      </c>
      <c r="I31" s="96">
        <v>3.1795580110497199</v>
      </c>
      <c r="J31" s="6">
        <v>3.6953125</v>
      </c>
      <c r="K31" s="6">
        <v>3.8515625</v>
      </c>
      <c r="L31" s="6">
        <v>1.0078125</v>
      </c>
      <c r="M31" s="6">
        <v>0.3828125</v>
      </c>
      <c r="N31" s="6">
        <v>3.578125</v>
      </c>
      <c r="O31" s="6">
        <v>4.3515625</v>
      </c>
      <c r="P31" s="6">
        <v>0.171875</v>
      </c>
      <c r="Q31" s="6">
        <v>0.8359375</v>
      </c>
      <c r="R31" s="6">
        <v>0.78125</v>
      </c>
      <c r="S31" s="6">
        <v>0.59375</v>
      </c>
      <c r="T31" s="6">
        <v>0.2890625</v>
      </c>
      <c r="U31" s="6">
        <v>7.2734375</v>
      </c>
      <c r="V31" s="6">
        <v>6.625</v>
      </c>
      <c r="W31" s="7"/>
      <c r="X31" s="5" t="s">
        <v>767</v>
      </c>
      <c r="Y31" s="98">
        <v>44903</v>
      </c>
      <c r="Z31" s="5" t="s">
        <v>595</v>
      </c>
      <c r="AA31" s="5" t="s">
        <v>242</v>
      </c>
      <c r="AB31" s="9" t="s">
        <v>595</v>
      </c>
      <c r="AC31" s="5" t="s">
        <v>636</v>
      </c>
      <c r="AD31" s="97" t="s">
        <v>648</v>
      </c>
      <c r="AE31" s="98" t="s">
        <v>144</v>
      </c>
      <c r="AF31" s="99" t="s">
        <v>205</v>
      </c>
      <c r="AG31" s="97">
        <v>43839</v>
      </c>
    </row>
    <row r="32" spans="1:33" ht="15.75" x14ac:dyDescent="0.25">
      <c r="A32" s="5" t="s">
        <v>404</v>
      </c>
      <c r="B32" s="5" t="s">
        <v>405</v>
      </c>
      <c r="C32" s="5" t="s">
        <v>406</v>
      </c>
      <c r="D32" s="5" t="s">
        <v>233</v>
      </c>
      <c r="E32" s="8">
        <v>34112</v>
      </c>
      <c r="F32" s="5" t="s">
        <v>25</v>
      </c>
      <c r="G32" s="5" t="s">
        <v>163</v>
      </c>
      <c r="H32" s="5" t="s">
        <v>143</v>
      </c>
      <c r="I32" s="96">
        <v>2.9797752808988802</v>
      </c>
      <c r="J32" s="6">
        <v>4.9609375</v>
      </c>
      <c r="K32" s="6">
        <v>2.4453125</v>
      </c>
      <c r="L32" s="6">
        <v>1.84375</v>
      </c>
      <c r="M32" s="6">
        <v>0.6875</v>
      </c>
      <c r="N32" s="6">
        <v>7.03125</v>
      </c>
      <c r="O32" s="6">
        <v>2.6796875</v>
      </c>
      <c r="P32" s="6">
        <v>8.59375E-2</v>
      </c>
      <c r="Q32" s="6">
        <v>0.140625</v>
      </c>
      <c r="R32" s="6">
        <v>0.1328125</v>
      </c>
      <c r="S32" s="6">
        <v>1.1875</v>
      </c>
      <c r="T32" s="6">
        <v>1.7890625</v>
      </c>
      <c r="U32" s="6">
        <v>6.828125</v>
      </c>
      <c r="V32" s="6">
        <v>5.15625</v>
      </c>
      <c r="W32" s="7"/>
      <c r="X32" s="5" t="s">
        <v>398</v>
      </c>
      <c r="Y32" s="98"/>
      <c r="Z32" s="5"/>
      <c r="AA32" s="5"/>
      <c r="AB32" s="9" t="s">
        <v>595</v>
      </c>
      <c r="AC32" s="5" t="s">
        <v>636</v>
      </c>
      <c r="AD32" s="97" t="s">
        <v>600</v>
      </c>
      <c r="AE32" s="98" t="s">
        <v>144</v>
      </c>
      <c r="AF32" s="99" t="s">
        <v>241</v>
      </c>
      <c r="AG32" s="97">
        <v>43503</v>
      </c>
    </row>
    <row r="33" spans="1:33" ht="15.75" x14ac:dyDescent="0.25">
      <c r="A33" s="5" t="s">
        <v>666</v>
      </c>
      <c r="B33" s="5" t="s">
        <v>667</v>
      </c>
      <c r="C33" s="5" t="s">
        <v>668</v>
      </c>
      <c r="D33" s="5" t="s">
        <v>669</v>
      </c>
      <c r="E33" s="8">
        <v>4102</v>
      </c>
      <c r="F33" s="5" t="s">
        <v>271</v>
      </c>
      <c r="G33" s="5" t="s">
        <v>204</v>
      </c>
      <c r="H33" s="5" t="s">
        <v>143</v>
      </c>
      <c r="I33" s="96">
        <v>4.40625</v>
      </c>
      <c r="J33" s="6">
        <v>1.9921875</v>
      </c>
      <c r="K33" s="6">
        <v>0.359375</v>
      </c>
      <c r="L33" s="6">
        <v>0.1328125</v>
      </c>
      <c r="M33" s="6">
        <v>9.375E-2</v>
      </c>
      <c r="N33" s="6">
        <v>0.234375</v>
      </c>
      <c r="O33" s="6">
        <v>2.1015625</v>
      </c>
      <c r="P33" s="6">
        <v>0</v>
      </c>
      <c r="Q33" s="6">
        <v>0.2421875</v>
      </c>
      <c r="R33" s="6">
        <v>0</v>
      </c>
      <c r="S33" s="6">
        <v>0</v>
      </c>
      <c r="T33" s="6">
        <v>7.8125E-2</v>
      </c>
      <c r="U33" s="6">
        <v>2.5</v>
      </c>
      <c r="V33" s="6">
        <v>1.234375</v>
      </c>
      <c r="W33" s="7"/>
      <c r="X33" s="5" t="s">
        <v>398</v>
      </c>
      <c r="Y33" s="98"/>
      <c r="Z33" s="5"/>
      <c r="AA33" s="5"/>
      <c r="AB33" s="9" t="s">
        <v>595</v>
      </c>
      <c r="AC33" s="5"/>
      <c r="AD33" s="97" t="s">
        <v>665</v>
      </c>
      <c r="AE33" s="98" t="s">
        <v>398</v>
      </c>
      <c r="AF33" s="99" t="s">
        <v>241</v>
      </c>
      <c r="AG33" s="97">
        <v>43348</v>
      </c>
    </row>
    <row r="34" spans="1:33" ht="15.75" x14ac:dyDescent="0.25">
      <c r="A34" s="5" t="s">
        <v>463</v>
      </c>
      <c r="B34" s="5" t="s">
        <v>464</v>
      </c>
      <c r="C34" s="5" t="s">
        <v>465</v>
      </c>
      <c r="D34" s="5" t="s">
        <v>343</v>
      </c>
      <c r="E34" s="8">
        <v>68731</v>
      </c>
      <c r="F34" s="5" t="s">
        <v>275</v>
      </c>
      <c r="G34" s="5" t="s">
        <v>204</v>
      </c>
      <c r="H34" s="5" t="s">
        <v>143</v>
      </c>
      <c r="I34" s="96">
        <v>2.5</v>
      </c>
      <c r="J34" s="6">
        <v>7.8125E-3</v>
      </c>
      <c r="K34" s="6">
        <v>2.34375E-2</v>
      </c>
      <c r="L34" s="6">
        <v>5.46875E-2</v>
      </c>
      <c r="M34" s="6">
        <v>7.8125E-2</v>
      </c>
      <c r="N34" s="6">
        <v>0.125</v>
      </c>
      <c r="O34" s="6">
        <v>3.90625E-2</v>
      </c>
      <c r="P34" s="6">
        <v>0</v>
      </c>
      <c r="Q34" s="6">
        <v>0</v>
      </c>
      <c r="R34" s="6">
        <v>0</v>
      </c>
      <c r="S34" s="6">
        <v>7.8125E-3</v>
      </c>
      <c r="T34" s="6">
        <v>0</v>
      </c>
      <c r="U34" s="6">
        <v>0.15625</v>
      </c>
      <c r="V34" s="6">
        <v>0.1484375</v>
      </c>
      <c r="W34" s="7"/>
      <c r="X34" s="5" t="s">
        <v>398</v>
      </c>
      <c r="Y34" s="98"/>
      <c r="Z34" s="5"/>
      <c r="AA34" s="5"/>
      <c r="AB34" s="9" t="s">
        <v>241</v>
      </c>
      <c r="AC34" s="5" t="s">
        <v>251</v>
      </c>
      <c r="AD34" s="97" t="s">
        <v>466</v>
      </c>
      <c r="AE34" s="98" t="s">
        <v>398</v>
      </c>
      <c r="AF34" s="99" t="s">
        <v>241</v>
      </c>
      <c r="AG34" s="97">
        <v>42999</v>
      </c>
    </row>
    <row r="35" spans="1:33" ht="15.75" x14ac:dyDescent="0.25">
      <c r="A35" s="5" t="s">
        <v>407</v>
      </c>
      <c r="B35" s="5" t="s">
        <v>408</v>
      </c>
      <c r="C35" s="5" t="s">
        <v>409</v>
      </c>
      <c r="D35" s="5" t="s">
        <v>154</v>
      </c>
      <c r="E35" s="8">
        <v>75202</v>
      </c>
      <c r="F35" s="5" t="s">
        <v>222</v>
      </c>
      <c r="G35" s="5" t="s">
        <v>204</v>
      </c>
      <c r="H35" s="5" t="s">
        <v>143</v>
      </c>
      <c r="I35" s="96">
        <v>1.3857142857142899</v>
      </c>
      <c r="J35" s="6">
        <v>6.71875</v>
      </c>
      <c r="K35" s="6">
        <v>7.8125E-3</v>
      </c>
      <c r="L35" s="6">
        <v>3.90625E-2</v>
      </c>
      <c r="M35" s="6">
        <v>1.5625E-2</v>
      </c>
      <c r="N35" s="6">
        <v>3.109375</v>
      </c>
      <c r="O35" s="6">
        <v>3.34375</v>
      </c>
      <c r="P35" s="6">
        <v>0.1328125</v>
      </c>
      <c r="Q35" s="6">
        <v>0.1953125</v>
      </c>
      <c r="R35" s="6">
        <v>7.8125E-3</v>
      </c>
      <c r="S35" s="6">
        <v>7.8125E-3</v>
      </c>
      <c r="T35" s="6">
        <v>3.125E-2</v>
      </c>
      <c r="U35" s="6">
        <v>6.734375</v>
      </c>
      <c r="V35" s="6">
        <v>2.8515625</v>
      </c>
      <c r="W35" s="7"/>
      <c r="X35" s="5" t="s">
        <v>767</v>
      </c>
      <c r="Y35" s="98">
        <v>44882</v>
      </c>
      <c r="Z35" s="5" t="s">
        <v>773</v>
      </c>
      <c r="AA35" s="5" t="s">
        <v>771</v>
      </c>
      <c r="AB35" s="9" t="s">
        <v>595</v>
      </c>
      <c r="AC35" s="5" t="s">
        <v>636</v>
      </c>
      <c r="AD35" s="97" t="s">
        <v>579</v>
      </c>
      <c r="AE35" s="98" t="s">
        <v>398</v>
      </c>
      <c r="AF35" s="99" t="s">
        <v>241</v>
      </c>
      <c r="AG35" s="97">
        <v>43028</v>
      </c>
    </row>
    <row r="36" spans="1:33" ht="15.75" x14ac:dyDescent="0.25">
      <c r="A36" s="5" t="s">
        <v>234</v>
      </c>
      <c r="B36" s="5" t="s">
        <v>235</v>
      </c>
      <c r="C36" s="5" t="s">
        <v>35</v>
      </c>
      <c r="D36" s="5" t="s">
        <v>236</v>
      </c>
      <c r="E36" s="8">
        <v>80010</v>
      </c>
      <c r="F36" s="5" t="s">
        <v>237</v>
      </c>
      <c r="G36" s="5" t="s">
        <v>156</v>
      </c>
      <c r="H36" s="5" t="s">
        <v>143</v>
      </c>
      <c r="I36" s="96">
        <v>47.216549295774598</v>
      </c>
      <c r="J36" s="6">
        <v>486.015625</v>
      </c>
      <c r="K36" s="6">
        <v>37.84375</v>
      </c>
      <c r="L36" s="6">
        <v>74.4140625</v>
      </c>
      <c r="M36" s="6">
        <v>76.4609375</v>
      </c>
      <c r="N36" s="6">
        <v>149.734375</v>
      </c>
      <c r="O36" s="6">
        <v>448.5078125</v>
      </c>
      <c r="P36" s="6">
        <v>13.9921875</v>
      </c>
      <c r="Q36" s="6">
        <v>62.5</v>
      </c>
      <c r="R36" s="6">
        <v>77.9140625</v>
      </c>
      <c r="S36" s="6">
        <v>24.53125</v>
      </c>
      <c r="T36" s="6">
        <v>12.09375</v>
      </c>
      <c r="U36" s="6">
        <v>560.1953125</v>
      </c>
      <c r="V36" s="6">
        <v>266.140625</v>
      </c>
      <c r="W36" s="7">
        <v>600</v>
      </c>
      <c r="X36" s="5" t="s">
        <v>144</v>
      </c>
      <c r="Y36" s="98"/>
      <c r="Z36" s="5"/>
      <c r="AA36" s="5"/>
      <c r="AB36" s="9" t="s">
        <v>574</v>
      </c>
      <c r="AC36" s="5" t="s">
        <v>146</v>
      </c>
      <c r="AD36" s="97" t="s">
        <v>590</v>
      </c>
      <c r="AE36" s="98" t="s">
        <v>144</v>
      </c>
      <c r="AF36" s="99" t="s">
        <v>574</v>
      </c>
      <c r="AG36" s="97">
        <v>44223</v>
      </c>
    </row>
    <row r="37" spans="1:33" ht="15.75" x14ac:dyDescent="0.25">
      <c r="A37" s="5" t="s">
        <v>418</v>
      </c>
      <c r="B37" s="5" t="s">
        <v>419</v>
      </c>
      <c r="C37" s="5" t="s">
        <v>420</v>
      </c>
      <c r="D37" s="5" t="s">
        <v>421</v>
      </c>
      <c r="E37" s="8">
        <v>96910</v>
      </c>
      <c r="F37" s="5" t="s">
        <v>267</v>
      </c>
      <c r="G37" s="5" t="s">
        <v>204</v>
      </c>
      <c r="H37" s="5" t="s">
        <v>143</v>
      </c>
      <c r="I37" s="96">
        <v>109.4</v>
      </c>
      <c r="J37" s="6">
        <v>0.1171875</v>
      </c>
      <c r="K37" s="6">
        <v>0.1875</v>
      </c>
      <c r="L37" s="6">
        <v>4.1796875</v>
      </c>
      <c r="M37" s="6">
        <v>2.65625</v>
      </c>
      <c r="N37" s="6">
        <v>7.140625</v>
      </c>
      <c r="O37" s="6">
        <v>0</v>
      </c>
      <c r="P37" s="6">
        <v>0</v>
      </c>
      <c r="Q37" s="6">
        <v>0</v>
      </c>
      <c r="R37" s="6">
        <v>6.8359375</v>
      </c>
      <c r="S37" s="6">
        <v>0.1875</v>
      </c>
      <c r="T37" s="6">
        <v>0</v>
      </c>
      <c r="U37" s="6">
        <v>0.1171875</v>
      </c>
      <c r="V37" s="6">
        <v>7.0078125</v>
      </c>
      <c r="W37" s="7"/>
      <c r="X37" s="5" t="s">
        <v>164</v>
      </c>
      <c r="Y37" s="98"/>
      <c r="Z37" s="5"/>
      <c r="AA37" s="5"/>
      <c r="AB37" s="98" t="s">
        <v>164</v>
      </c>
      <c r="AC37" s="98" t="s">
        <v>164</v>
      </c>
      <c r="AD37" s="98" t="s">
        <v>164</v>
      </c>
      <c r="AE37" s="98" t="s">
        <v>164</v>
      </c>
      <c r="AF37" s="98" t="s">
        <v>164</v>
      </c>
      <c r="AG37" s="98" t="s">
        <v>164</v>
      </c>
    </row>
    <row r="38" spans="1:33" ht="15.75" x14ac:dyDescent="0.25">
      <c r="A38" s="5" t="s">
        <v>624</v>
      </c>
      <c r="B38" s="5" t="s">
        <v>625</v>
      </c>
      <c r="C38" s="5" t="s">
        <v>139</v>
      </c>
      <c r="D38" s="5" t="s">
        <v>140</v>
      </c>
      <c r="E38" s="8">
        <v>92301</v>
      </c>
      <c r="F38" s="5" t="s">
        <v>141</v>
      </c>
      <c r="G38" s="5" t="s">
        <v>156</v>
      </c>
      <c r="H38" s="5" t="s">
        <v>143</v>
      </c>
      <c r="I38" s="96">
        <v>33.719676549865198</v>
      </c>
      <c r="J38" s="6">
        <v>9.375E-2</v>
      </c>
      <c r="K38" s="6">
        <v>3.625</v>
      </c>
      <c r="L38" s="6">
        <v>34.8359375</v>
      </c>
      <c r="M38" s="6">
        <v>74.859375</v>
      </c>
      <c r="N38" s="6">
        <v>109.21875</v>
      </c>
      <c r="O38" s="6">
        <v>3.6875</v>
      </c>
      <c r="P38" s="6">
        <v>0.5078125</v>
      </c>
      <c r="Q38" s="6">
        <v>0</v>
      </c>
      <c r="R38" s="6">
        <v>71.078125</v>
      </c>
      <c r="S38" s="6">
        <v>12.5703125</v>
      </c>
      <c r="T38" s="6">
        <v>0.84375</v>
      </c>
      <c r="U38" s="6">
        <v>28.921875</v>
      </c>
      <c r="V38" s="6">
        <v>88.6953125</v>
      </c>
      <c r="W38" s="7">
        <v>120</v>
      </c>
      <c r="X38" s="5" t="s">
        <v>144</v>
      </c>
      <c r="Y38" s="98"/>
      <c r="Z38" s="5"/>
      <c r="AA38" s="5"/>
      <c r="AB38" s="9" t="s">
        <v>574</v>
      </c>
      <c r="AC38" s="5" t="s">
        <v>146</v>
      </c>
      <c r="AD38" s="97" t="s">
        <v>626</v>
      </c>
      <c r="AE38" s="98" t="s">
        <v>144</v>
      </c>
      <c r="AF38" s="99" t="s">
        <v>574</v>
      </c>
      <c r="AG38" s="97">
        <v>44279</v>
      </c>
    </row>
    <row r="39" spans="1:33" ht="15.75" x14ac:dyDescent="0.25">
      <c r="A39" s="5" t="s">
        <v>318</v>
      </c>
      <c r="B39" s="5" t="s">
        <v>319</v>
      </c>
      <c r="C39" s="5" t="s">
        <v>320</v>
      </c>
      <c r="D39" s="5" t="s">
        <v>306</v>
      </c>
      <c r="E39" s="8">
        <v>53039</v>
      </c>
      <c r="F39" s="5" t="s">
        <v>30</v>
      </c>
      <c r="G39" s="5" t="s">
        <v>204</v>
      </c>
      <c r="H39" s="5" t="s">
        <v>143</v>
      </c>
      <c r="I39" s="96">
        <v>32.743034055727598</v>
      </c>
      <c r="J39" s="6">
        <v>24.046875</v>
      </c>
      <c r="K39" s="6">
        <v>9.03125</v>
      </c>
      <c r="L39" s="6">
        <v>30.1953125</v>
      </c>
      <c r="M39" s="6">
        <v>46.078125</v>
      </c>
      <c r="N39" s="6">
        <v>73.4765625</v>
      </c>
      <c r="O39" s="6">
        <v>33.921875</v>
      </c>
      <c r="P39" s="6">
        <v>1.640625</v>
      </c>
      <c r="Q39" s="6">
        <v>0.3125</v>
      </c>
      <c r="R39" s="6">
        <v>36.015625</v>
      </c>
      <c r="S39" s="6">
        <v>7.6796875</v>
      </c>
      <c r="T39" s="6">
        <v>6.78125</v>
      </c>
      <c r="U39" s="6">
        <v>58.875</v>
      </c>
      <c r="V39" s="6">
        <v>84.0625</v>
      </c>
      <c r="W39" s="7"/>
      <c r="X39" s="5" t="s">
        <v>144</v>
      </c>
      <c r="Y39" s="98"/>
      <c r="Z39" s="5"/>
      <c r="AA39" s="5"/>
      <c r="AB39" s="9" t="s">
        <v>241</v>
      </c>
      <c r="AC39" s="5" t="s">
        <v>251</v>
      </c>
      <c r="AD39" s="97" t="s">
        <v>627</v>
      </c>
      <c r="AE39" s="98" t="s">
        <v>144</v>
      </c>
      <c r="AF39" s="99" t="s">
        <v>595</v>
      </c>
      <c r="AG39" s="97">
        <v>44302</v>
      </c>
    </row>
    <row r="40" spans="1:33" ht="15.75" x14ac:dyDescent="0.25">
      <c r="A40" s="5" t="s">
        <v>456</v>
      </c>
      <c r="B40" s="5" t="s">
        <v>457</v>
      </c>
      <c r="C40" s="5" t="s">
        <v>458</v>
      </c>
      <c r="D40" s="5" t="s">
        <v>154</v>
      </c>
      <c r="E40" s="8">
        <v>78562</v>
      </c>
      <c r="F40" s="5" t="s">
        <v>588</v>
      </c>
      <c r="G40" s="5" t="s">
        <v>204</v>
      </c>
      <c r="H40" s="5" t="s">
        <v>143</v>
      </c>
      <c r="I40" s="96">
        <v>1.1081081081081099</v>
      </c>
      <c r="J40" s="6">
        <v>0.15625</v>
      </c>
      <c r="K40" s="6">
        <v>3.125E-2</v>
      </c>
      <c r="L40" s="6">
        <v>7.03125E-2</v>
      </c>
      <c r="M40" s="6">
        <v>6.25E-2</v>
      </c>
      <c r="N40" s="6">
        <v>0.2890625</v>
      </c>
      <c r="O40" s="6">
        <v>3.125E-2</v>
      </c>
      <c r="P40" s="6">
        <v>0</v>
      </c>
      <c r="Q40" s="6">
        <v>0</v>
      </c>
      <c r="R40" s="6">
        <v>0.2578125</v>
      </c>
      <c r="S40" s="6">
        <v>1.5625E-2</v>
      </c>
      <c r="T40" s="6">
        <v>0</v>
      </c>
      <c r="U40" s="6">
        <v>4.6875E-2</v>
      </c>
      <c r="V40" s="6">
        <v>0.28125</v>
      </c>
      <c r="W40" s="7"/>
      <c r="X40" s="5" t="s">
        <v>398</v>
      </c>
      <c r="Y40" s="98"/>
      <c r="Z40" s="5"/>
      <c r="AA40" s="5"/>
      <c r="AB40" s="9" t="s">
        <v>595</v>
      </c>
      <c r="AC40" s="5" t="s">
        <v>636</v>
      </c>
      <c r="AD40" s="97" t="s">
        <v>648</v>
      </c>
      <c r="AE40" s="98" t="s">
        <v>144</v>
      </c>
      <c r="AF40" s="99" t="s">
        <v>241</v>
      </c>
      <c r="AG40" s="97">
        <v>44113</v>
      </c>
    </row>
    <row r="41" spans="1:33" ht="15.75" x14ac:dyDescent="0.25">
      <c r="A41" s="5" t="s">
        <v>260</v>
      </c>
      <c r="B41" s="5" t="s">
        <v>261</v>
      </c>
      <c r="C41" s="5" t="s">
        <v>32</v>
      </c>
      <c r="D41" s="5" t="s">
        <v>154</v>
      </c>
      <c r="E41" s="8">
        <v>76837</v>
      </c>
      <c r="F41" s="5" t="s">
        <v>222</v>
      </c>
      <c r="G41" s="5" t="s">
        <v>204</v>
      </c>
      <c r="H41" s="5" t="s">
        <v>4</v>
      </c>
      <c r="I41" s="96">
        <v>46.356060606060602</v>
      </c>
      <c r="J41" s="6">
        <v>102.5625</v>
      </c>
      <c r="K41" s="6">
        <v>29.109375</v>
      </c>
      <c r="L41" s="6">
        <v>3.421875</v>
      </c>
      <c r="M41" s="6">
        <v>1.1640625</v>
      </c>
      <c r="N41" s="6">
        <v>6.453125</v>
      </c>
      <c r="O41" s="6">
        <v>129.8046875</v>
      </c>
      <c r="P41" s="6">
        <v>0</v>
      </c>
      <c r="Q41" s="6">
        <v>0</v>
      </c>
      <c r="R41" s="6">
        <v>0.5625</v>
      </c>
      <c r="S41" s="6">
        <v>3.703125</v>
      </c>
      <c r="T41" s="6">
        <v>0.828125</v>
      </c>
      <c r="U41" s="6">
        <v>131.1640625</v>
      </c>
      <c r="V41" s="6">
        <v>74.0859375</v>
      </c>
      <c r="W41" s="7"/>
      <c r="X41" s="5" t="s">
        <v>144</v>
      </c>
      <c r="Y41" s="98"/>
      <c r="Z41" s="5"/>
      <c r="AA41" s="5"/>
      <c r="AB41" s="9" t="s">
        <v>241</v>
      </c>
      <c r="AC41" s="5" t="s">
        <v>251</v>
      </c>
      <c r="AD41" s="97" t="s">
        <v>578</v>
      </c>
      <c r="AE41" s="98" t="s">
        <v>144</v>
      </c>
      <c r="AF41" s="99" t="s">
        <v>241</v>
      </c>
      <c r="AG41" s="97">
        <v>44168</v>
      </c>
    </row>
    <row r="42" spans="1:33" ht="15.75" x14ac:dyDescent="0.25">
      <c r="A42" s="5" t="s">
        <v>206</v>
      </c>
      <c r="B42" s="5" t="s">
        <v>207</v>
      </c>
      <c r="C42" s="5" t="s">
        <v>208</v>
      </c>
      <c r="D42" s="5" t="s">
        <v>154</v>
      </c>
      <c r="E42" s="8">
        <v>79925</v>
      </c>
      <c r="F42" s="5" t="s">
        <v>192</v>
      </c>
      <c r="G42" s="5" t="s">
        <v>187</v>
      </c>
      <c r="H42" s="5" t="s">
        <v>143</v>
      </c>
      <c r="I42" s="96">
        <v>35.121969140338003</v>
      </c>
      <c r="J42" s="6">
        <v>222.46875</v>
      </c>
      <c r="K42" s="6">
        <v>72.609375</v>
      </c>
      <c r="L42" s="6">
        <v>70.8671875</v>
      </c>
      <c r="M42" s="6">
        <v>52.3984375</v>
      </c>
      <c r="N42" s="6">
        <v>173.75</v>
      </c>
      <c r="O42" s="6">
        <v>155.9921875</v>
      </c>
      <c r="P42" s="6">
        <v>20.15625</v>
      </c>
      <c r="Q42" s="6">
        <v>68.4453125</v>
      </c>
      <c r="R42" s="6">
        <v>52.96875</v>
      </c>
      <c r="S42" s="6">
        <v>31.2890625</v>
      </c>
      <c r="T42" s="6">
        <v>32.765625</v>
      </c>
      <c r="U42" s="6">
        <v>301.3203125</v>
      </c>
      <c r="V42" s="6">
        <v>265.734375</v>
      </c>
      <c r="W42" s="7">
        <v>600</v>
      </c>
      <c r="X42" s="5" t="s">
        <v>144</v>
      </c>
      <c r="Y42" s="98"/>
      <c r="Z42" s="5"/>
      <c r="AA42" s="5"/>
      <c r="AB42" s="9" t="s">
        <v>574</v>
      </c>
      <c r="AC42" s="5" t="s">
        <v>146</v>
      </c>
      <c r="AD42" s="97" t="s">
        <v>603</v>
      </c>
      <c r="AE42" s="98" t="s">
        <v>144</v>
      </c>
      <c r="AF42" s="99" t="s">
        <v>574</v>
      </c>
      <c r="AG42" s="97">
        <v>44168</v>
      </c>
    </row>
    <row r="43" spans="1:33" ht="15.75" x14ac:dyDescent="0.25">
      <c r="A43" s="5" t="s">
        <v>9</v>
      </c>
      <c r="B43" s="5" t="s">
        <v>202</v>
      </c>
      <c r="C43" s="5" t="s">
        <v>203</v>
      </c>
      <c r="D43" s="5" t="s">
        <v>154</v>
      </c>
      <c r="E43" s="8">
        <v>78580</v>
      </c>
      <c r="F43" s="5" t="s">
        <v>588</v>
      </c>
      <c r="G43" s="5" t="s">
        <v>163</v>
      </c>
      <c r="H43" s="5" t="s">
        <v>143</v>
      </c>
      <c r="I43" s="96">
        <v>52.684459459459497</v>
      </c>
      <c r="J43" s="6">
        <v>537.5390625</v>
      </c>
      <c r="K43" s="6">
        <v>10.3984375</v>
      </c>
      <c r="L43" s="6">
        <v>3.671875</v>
      </c>
      <c r="M43" s="6">
        <v>0.8359375</v>
      </c>
      <c r="N43" s="6">
        <v>24.78125</v>
      </c>
      <c r="O43" s="6">
        <v>360.5859375</v>
      </c>
      <c r="P43" s="6">
        <v>3.453125</v>
      </c>
      <c r="Q43" s="6">
        <v>163.625</v>
      </c>
      <c r="R43" s="6">
        <v>3.9609375</v>
      </c>
      <c r="S43" s="6">
        <v>2.3984375</v>
      </c>
      <c r="T43" s="6">
        <v>5.5703125</v>
      </c>
      <c r="U43" s="6">
        <v>540.515625</v>
      </c>
      <c r="V43" s="6">
        <v>265.0625</v>
      </c>
      <c r="W43" s="7">
        <v>750</v>
      </c>
      <c r="X43" s="5" t="s">
        <v>144</v>
      </c>
      <c r="Y43" s="98"/>
      <c r="Z43" s="5"/>
      <c r="AA43" s="5"/>
      <c r="AB43" s="9" t="s">
        <v>574</v>
      </c>
      <c r="AC43" s="5" t="s">
        <v>146</v>
      </c>
      <c r="AD43" s="97" t="s">
        <v>598</v>
      </c>
      <c r="AE43" s="98" t="s">
        <v>144</v>
      </c>
      <c r="AF43" s="99" t="s">
        <v>574</v>
      </c>
      <c r="AG43" s="97">
        <v>44175</v>
      </c>
    </row>
    <row r="44" spans="1:33" ht="15.75" x14ac:dyDescent="0.25">
      <c r="A44" s="5" t="s">
        <v>291</v>
      </c>
      <c r="B44" s="5" t="s">
        <v>292</v>
      </c>
      <c r="C44" s="5" t="s">
        <v>18</v>
      </c>
      <c r="D44" s="5" t="s">
        <v>223</v>
      </c>
      <c r="E44" s="8">
        <v>7201</v>
      </c>
      <c r="F44" s="5" t="s">
        <v>224</v>
      </c>
      <c r="G44" s="5" t="s">
        <v>156</v>
      </c>
      <c r="H44" s="5" t="s">
        <v>143</v>
      </c>
      <c r="I44" s="96">
        <v>18.987428571428602</v>
      </c>
      <c r="J44" s="6">
        <v>78.9140625</v>
      </c>
      <c r="K44" s="6">
        <v>55.46875</v>
      </c>
      <c r="L44" s="6">
        <v>5.7421875</v>
      </c>
      <c r="M44" s="6">
        <v>2.765625</v>
      </c>
      <c r="N44" s="6">
        <v>28.0390625</v>
      </c>
      <c r="O44" s="6">
        <v>96.390625</v>
      </c>
      <c r="P44" s="6">
        <v>4.3671875</v>
      </c>
      <c r="Q44" s="6">
        <v>14.09375</v>
      </c>
      <c r="R44" s="6">
        <v>6.1171875</v>
      </c>
      <c r="S44" s="6">
        <v>5.78125</v>
      </c>
      <c r="T44" s="6">
        <v>10.6953125</v>
      </c>
      <c r="U44" s="6">
        <v>120.296875</v>
      </c>
      <c r="V44" s="6">
        <v>82.3359375</v>
      </c>
      <c r="W44" s="7">
        <v>285</v>
      </c>
      <c r="X44" s="5" t="s">
        <v>767</v>
      </c>
      <c r="Y44" s="98">
        <v>44868</v>
      </c>
      <c r="Z44" s="5" t="s">
        <v>769</v>
      </c>
      <c r="AA44" s="5" t="s">
        <v>242</v>
      </c>
      <c r="AB44" s="9" t="s">
        <v>574</v>
      </c>
      <c r="AC44" s="5" t="s">
        <v>146</v>
      </c>
      <c r="AD44" s="97" t="s">
        <v>577</v>
      </c>
      <c r="AE44" s="98" t="s">
        <v>144</v>
      </c>
      <c r="AF44" s="99" t="s">
        <v>145</v>
      </c>
      <c r="AG44" s="97">
        <v>44091</v>
      </c>
    </row>
    <row r="45" spans="1:33" ht="17.100000000000001" customHeight="1" x14ac:dyDescent="0.25">
      <c r="A45" s="5" t="s">
        <v>655</v>
      </c>
      <c r="B45" s="5" t="s">
        <v>656</v>
      </c>
      <c r="C45" s="5" t="s">
        <v>657</v>
      </c>
      <c r="D45" s="5" t="s">
        <v>436</v>
      </c>
      <c r="E45" s="8">
        <v>83647</v>
      </c>
      <c r="F45" s="5" t="s">
        <v>297</v>
      </c>
      <c r="G45" s="5" t="s">
        <v>204</v>
      </c>
      <c r="H45" s="5" t="s">
        <v>143</v>
      </c>
      <c r="I45" s="96">
        <v>7.5479452054794498</v>
      </c>
      <c r="J45" s="6">
        <v>0.2890625</v>
      </c>
      <c r="K45" s="6">
        <v>1.4140625</v>
      </c>
      <c r="L45" s="6">
        <v>1.96875</v>
      </c>
      <c r="M45" s="6">
        <v>0.7578125</v>
      </c>
      <c r="N45" s="6">
        <v>3.8671875</v>
      </c>
      <c r="O45" s="6">
        <v>0.4609375</v>
      </c>
      <c r="P45" s="6">
        <v>0.1015625</v>
      </c>
      <c r="Q45" s="6">
        <v>0</v>
      </c>
      <c r="R45" s="6">
        <v>0.6015625</v>
      </c>
      <c r="S45" s="6">
        <v>0.546875</v>
      </c>
      <c r="T45" s="6">
        <v>0.265625</v>
      </c>
      <c r="U45" s="6">
        <v>3.015625</v>
      </c>
      <c r="V45" s="6">
        <v>3.921875</v>
      </c>
      <c r="W45" s="7"/>
      <c r="X45" s="5" t="s">
        <v>398</v>
      </c>
      <c r="Y45" s="98"/>
      <c r="Z45" s="5"/>
      <c r="AA45" s="5"/>
      <c r="AB45" s="9" t="s">
        <v>595</v>
      </c>
      <c r="AC45" s="5" t="s">
        <v>636</v>
      </c>
      <c r="AD45" s="97" t="s">
        <v>658</v>
      </c>
      <c r="AE45" s="98" t="s">
        <v>398</v>
      </c>
      <c r="AF45" s="99" t="s">
        <v>241</v>
      </c>
      <c r="AG45" s="97">
        <v>43360</v>
      </c>
    </row>
    <row r="46" spans="1:33" ht="15.75" x14ac:dyDescent="0.25">
      <c r="A46" s="5" t="s">
        <v>169</v>
      </c>
      <c r="B46" s="5" t="s">
        <v>170</v>
      </c>
      <c r="C46" s="5" t="s">
        <v>28</v>
      </c>
      <c r="D46" s="5" t="s">
        <v>165</v>
      </c>
      <c r="E46" s="8">
        <v>85131</v>
      </c>
      <c r="F46" s="5" t="s">
        <v>166</v>
      </c>
      <c r="G46" s="5" t="s">
        <v>142</v>
      </c>
      <c r="H46" s="5" t="s">
        <v>143</v>
      </c>
      <c r="I46" s="96">
        <v>17.3185314685315</v>
      </c>
      <c r="J46" s="6">
        <v>786.1015625</v>
      </c>
      <c r="K46" s="6">
        <v>35.4140625</v>
      </c>
      <c r="L46" s="6">
        <v>41.7421875</v>
      </c>
      <c r="M46" s="6">
        <v>41.5078125</v>
      </c>
      <c r="N46" s="6">
        <v>57.359375</v>
      </c>
      <c r="O46" s="6">
        <v>495.0390625</v>
      </c>
      <c r="P46" s="6">
        <v>32.1796875</v>
      </c>
      <c r="Q46" s="6">
        <v>320.1875</v>
      </c>
      <c r="R46" s="6">
        <v>40.84375</v>
      </c>
      <c r="S46" s="6">
        <v>19.8359375</v>
      </c>
      <c r="T46" s="6">
        <v>16.796875</v>
      </c>
      <c r="U46" s="6">
        <v>827.2890625</v>
      </c>
      <c r="V46" s="6">
        <v>428.8828125</v>
      </c>
      <c r="W46" s="7"/>
      <c r="X46" s="5" t="s">
        <v>767</v>
      </c>
      <c r="Y46" s="98">
        <v>44868</v>
      </c>
      <c r="Z46" s="5" t="s">
        <v>769</v>
      </c>
      <c r="AA46" s="5" t="s">
        <v>242</v>
      </c>
      <c r="AB46" s="9" t="s">
        <v>574</v>
      </c>
      <c r="AC46" s="5" t="s">
        <v>146</v>
      </c>
      <c r="AD46" s="97" t="s">
        <v>581</v>
      </c>
      <c r="AE46" s="98" t="s">
        <v>144</v>
      </c>
      <c r="AF46" s="99" t="s">
        <v>574</v>
      </c>
      <c r="AG46" s="97">
        <v>44232</v>
      </c>
    </row>
    <row r="47" spans="1:33" ht="15.75" x14ac:dyDescent="0.25">
      <c r="A47" s="5" t="s">
        <v>707</v>
      </c>
      <c r="B47" s="5" t="s">
        <v>708</v>
      </c>
      <c r="C47" s="5" t="s">
        <v>709</v>
      </c>
      <c r="D47" s="5" t="s">
        <v>347</v>
      </c>
      <c r="E47" s="8">
        <v>67846</v>
      </c>
      <c r="F47" s="5" t="s">
        <v>30</v>
      </c>
      <c r="G47" s="5" t="s">
        <v>163</v>
      </c>
      <c r="H47" s="5" t="s">
        <v>143</v>
      </c>
      <c r="I47" s="96">
        <v>2.12820512820513</v>
      </c>
      <c r="J47" s="6">
        <v>0.1171875</v>
      </c>
      <c r="K47" s="6">
        <v>3.90625E-2</v>
      </c>
      <c r="L47" s="6">
        <v>0.390625</v>
      </c>
      <c r="M47" s="6">
        <v>0.140625</v>
      </c>
      <c r="N47" s="6">
        <v>0.4375</v>
      </c>
      <c r="O47" s="6">
        <v>0.25</v>
      </c>
      <c r="P47" s="6">
        <v>0</v>
      </c>
      <c r="Q47" s="6">
        <v>0</v>
      </c>
      <c r="R47" s="6">
        <v>0</v>
      </c>
      <c r="S47" s="6">
        <v>3.90625E-2</v>
      </c>
      <c r="T47" s="6">
        <v>0</v>
      </c>
      <c r="U47" s="6">
        <v>0.6484375</v>
      </c>
      <c r="V47" s="6">
        <v>0.5234375</v>
      </c>
      <c r="W47" s="7"/>
      <c r="X47" s="5" t="s">
        <v>398</v>
      </c>
      <c r="Y47" s="98"/>
      <c r="Z47" s="5"/>
      <c r="AA47" s="5"/>
      <c r="AB47" s="9" t="s">
        <v>595</v>
      </c>
      <c r="AC47" s="5" t="s">
        <v>636</v>
      </c>
      <c r="AD47" s="97" t="s">
        <v>710</v>
      </c>
      <c r="AE47" s="98" t="s">
        <v>144</v>
      </c>
      <c r="AF47" s="99" t="s">
        <v>241</v>
      </c>
      <c r="AG47" s="97">
        <v>38883</v>
      </c>
    </row>
    <row r="48" spans="1:33" ht="15.75" x14ac:dyDescent="0.25">
      <c r="A48" s="5" t="s">
        <v>262</v>
      </c>
      <c r="B48" s="5" t="s">
        <v>263</v>
      </c>
      <c r="C48" s="5" t="s">
        <v>264</v>
      </c>
      <c r="D48" s="5" t="s">
        <v>165</v>
      </c>
      <c r="E48" s="8">
        <v>85132</v>
      </c>
      <c r="F48" s="5" t="s">
        <v>166</v>
      </c>
      <c r="G48" s="5" t="s">
        <v>187</v>
      </c>
      <c r="H48" s="5" t="s">
        <v>4</v>
      </c>
      <c r="I48" s="96">
        <v>6.3153477218225396</v>
      </c>
      <c r="J48" s="6">
        <v>170.7109375</v>
      </c>
      <c r="K48" s="6">
        <v>13.4375</v>
      </c>
      <c r="L48" s="6">
        <v>2.0234375</v>
      </c>
      <c r="M48" s="6">
        <v>1.65625</v>
      </c>
      <c r="N48" s="6">
        <v>16.1484375</v>
      </c>
      <c r="O48" s="6">
        <v>171.609375</v>
      </c>
      <c r="P48" s="6">
        <v>3.125E-2</v>
      </c>
      <c r="Q48" s="6">
        <v>3.90625E-2</v>
      </c>
      <c r="R48" s="6">
        <v>1.8828125</v>
      </c>
      <c r="S48" s="6">
        <v>2.2265625</v>
      </c>
      <c r="T48" s="6">
        <v>3.21875</v>
      </c>
      <c r="U48" s="6">
        <v>180.5</v>
      </c>
      <c r="V48" s="6">
        <v>46.515625</v>
      </c>
      <c r="W48" s="7">
        <v>392</v>
      </c>
      <c r="X48" s="5" t="s">
        <v>144</v>
      </c>
      <c r="Y48" s="98"/>
      <c r="Z48" s="5"/>
      <c r="AA48" s="5"/>
      <c r="AB48" s="9" t="s">
        <v>574</v>
      </c>
      <c r="AC48" s="5" t="s">
        <v>146</v>
      </c>
      <c r="AD48" s="97" t="s">
        <v>619</v>
      </c>
      <c r="AE48" s="98" t="s">
        <v>144</v>
      </c>
      <c r="AF48" s="99" t="s">
        <v>574</v>
      </c>
      <c r="AG48" s="97">
        <v>44294</v>
      </c>
    </row>
    <row r="49" spans="1:33" ht="15.75" x14ac:dyDescent="0.25">
      <c r="A49" s="5" t="s">
        <v>11</v>
      </c>
      <c r="B49" s="5" t="s">
        <v>263</v>
      </c>
      <c r="C49" s="5" t="s">
        <v>264</v>
      </c>
      <c r="D49" s="5" t="s">
        <v>165</v>
      </c>
      <c r="E49" s="8">
        <v>85232</v>
      </c>
      <c r="F49" s="5" t="s">
        <v>166</v>
      </c>
      <c r="G49" s="5" t="s">
        <v>281</v>
      </c>
      <c r="H49" s="5" t="s">
        <v>4</v>
      </c>
      <c r="I49" s="96">
        <v>0.94638761467889898</v>
      </c>
      <c r="J49" s="6">
        <v>36.59375</v>
      </c>
      <c r="K49" s="6">
        <v>8.0390625</v>
      </c>
      <c r="L49" s="6">
        <v>5.3828125</v>
      </c>
      <c r="M49" s="6">
        <v>2.7890625</v>
      </c>
      <c r="N49" s="6">
        <v>12.1796875</v>
      </c>
      <c r="O49" s="6">
        <v>38.8046875</v>
      </c>
      <c r="P49" s="6">
        <v>0.4921875</v>
      </c>
      <c r="Q49" s="6">
        <v>1.328125</v>
      </c>
      <c r="R49" s="6">
        <v>1.9921875</v>
      </c>
      <c r="S49" s="6">
        <v>0.9140625</v>
      </c>
      <c r="T49" s="6">
        <v>1.125</v>
      </c>
      <c r="U49" s="6">
        <v>48.7734375</v>
      </c>
      <c r="V49" s="6">
        <v>18.28125</v>
      </c>
      <c r="W49" s="7"/>
      <c r="X49" s="5" t="s">
        <v>164</v>
      </c>
      <c r="Y49" s="98"/>
      <c r="Z49" s="5"/>
      <c r="AA49" s="5"/>
      <c r="AB49" s="98" t="s">
        <v>164</v>
      </c>
      <c r="AC49" s="98" t="s">
        <v>164</v>
      </c>
      <c r="AD49" s="98" t="s">
        <v>164</v>
      </c>
      <c r="AE49" s="98" t="s">
        <v>164</v>
      </c>
      <c r="AF49" s="98" t="s">
        <v>164</v>
      </c>
      <c r="AG49" s="98" t="s">
        <v>164</v>
      </c>
    </row>
    <row r="50" spans="1:33" ht="15.75" x14ac:dyDescent="0.25">
      <c r="A50" s="5" t="s">
        <v>608</v>
      </c>
      <c r="B50" s="5" t="s">
        <v>609</v>
      </c>
      <c r="C50" s="5" t="s">
        <v>238</v>
      </c>
      <c r="D50" s="5" t="s">
        <v>150</v>
      </c>
      <c r="E50" s="8">
        <v>31537</v>
      </c>
      <c r="F50" s="5" t="s">
        <v>151</v>
      </c>
      <c r="G50" s="5" t="s">
        <v>142</v>
      </c>
      <c r="H50" s="5" t="s">
        <v>4</v>
      </c>
      <c r="I50" s="96">
        <v>29.924288617886202</v>
      </c>
      <c r="J50" s="6">
        <v>275.4140625</v>
      </c>
      <c r="K50" s="6">
        <v>34.609375</v>
      </c>
      <c r="L50" s="6">
        <v>35.6796875</v>
      </c>
      <c r="M50" s="6">
        <v>30.7421875</v>
      </c>
      <c r="N50" s="6">
        <v>87.6484375</v>
      </c>
      <c r="O50" s="6">
        <v>288.796875</v>
      </c>
      <c r="P50" s="6">
        <v>0</v>
      </c>
      <c r="Q50" s="6">
        <v>0</v>
      </c>
      <c r="R50" s="6">
        <v>10.1171875</v>
      </c>
      <c r="S50" s="6">
        <v>8.7890625</v>
      </c>
      <c r="T50" s="6">
        <v>12.1484375</v>
      </c>
      <c r="U50" s="6">
        <v>345.390625</v>
      </c>
      <c r="V50" s="6">
        <v>136.1484375</v>
      </c>
      <c r="W50" s="7">
        <v>544</v>
      </c>
      <c r="X50" s="5" t="s">
        <v>144</v>
      </c>
      <c r="Y50" s="98"/>
      <c r="Z50" s="5"/>
      <c r="AA50" s="5"/>
      <c r="AB50" s="9" t="s">
        <v>574</v>
      </c>
      <c r="AC50" s="5" t="s">
        <v>146</v>
      </c>
      <c r="AD50" s="97" t="s">
        <v>610</v>
      </c>
      <c r="AE50" s="98" t="s">
        <v>144</v>
      </c>
      <c r="AF50" s="99" t="s">
        <v>574</v>
      </c>
      <c r="AG50" s="97">
        <v>44405</v>
      </c>
    </row>
    <row r="51" spans="1:33" ht="15.75" x14ac:dyDescent="0.25">
      <c r="A51" s="5" t="s">
        <v>366</v>
      </c>
      <c r="B51" s="5" t="s">
        <v>367</v>
      </c>
      <c r="C51" s="5" t="s">
        <v>368</v>
      </c>
      <c r="D51" s="5" t="s">
        <v>274</v>
      </c>
      <c r="E51" s="8">
        <v>56007</v>
      </c>
      <c r="F51" s="5" t="s">
        <v>275</v>
      </c>
      <c r="G51" s="5" t="s">
        <v>163</v>
      </c>
      <c r="H51" s="5" t="s">
        <v>4</v>
      </c>
      <c r="I51" s="96">
        <v>42.6666666666667</v>
      </c>
      <c r="J51" s="6">
        <v>9.375E-2</v>
      </c>
      <c r="K51" s="6">
        <v>3.78125</v>
      </c>
      <c r="L51" s="6">
        <v>9.9921875</v>
      </c>
      <c r="M51" s="6">
        <v>3.2734375</v>
      </c>
      <c r="N51" s="6">
        <v>13.171875</v>
      </c>
      <c r="O51" s="6">
        <v>3.96875</v>
      </c>
      <c r="P51" s="6">
        <v>0</v>
      </c>
      <c r="Q51" s="6">
        <v>0</v>
      </c>
      <c r="R51" s="6">
        <v>4.6171875</v>
      </c>
      <c r="S51" s="6">
        <v>0.1875</v>
      </c>
      <c r="T51" s="6">
        <v>1.59375</v>
      </c>
      <c r="U51" s="6">
        <v>10.7421875</v>
      </c>
      <c r="V51" s="6">
        <v>14.625</v>
      </c>
      <c r="W51" s="7"/>
      <c r="X51" s="5" t="s">
        <v>144</v>
      </c>
      <c r="Y51" s="98"/>
      <c r="Z51" s="5"/>
      <c r="AA51" s="5"/>
      <c r="AB51" s="9" t="s">
        <v>595</v>
      </c>
      <c r="AC51" s="5" t="s">
        <v>251</v>
      </c>
      <c r="AD51" s="97" t="s">
        <v>627</v>
      </c>
      <c r="AE51" s="98" t="s">
        <v>144</v>
      </c>
      <c r="AF51" s="99" t="s">
        <v>595</v>
      </c>
      <c r="AG51" s="97">
        <v>44302</v>
      </c>
    </row>
    <row r="52" spans="1:33" ht="15.75" x14ac:dyDescent="0.25">
      <c r="A52" s="5" t="s">
        <v>38</v>
      </c>
      <c r="B52" s="5" t="s">
        <v>372</v>
      </c>
      <c r="C52" s="5" t="s">
        <v>373</v>
      </c>
      <c r="D52" s="5" t="s">
        <v>304</v>
      </c>
      <c r="E52" s="8">
        <v>44024</v>
      </c>
      <c r="F52" s="5" t="s">
        <v>305</v>
      </c>
      <c r="G52" s="5" t="s">
        <v>204</v>
      </c>
      <c r="H52" s="5" t="s">
        <v>143</v>
      </c>
      <c r="I52" s="96">
        <v>41.285714285714299</v>
      </c>
      <c r="J52" s="6">
        <v>4.1484375</v>
      </c>
      <c r="K52" s="6">
        <v>3.421875</v>
      </c>
      <c r="L52" s="6">
        <v>5.828125</v>
      </c>
      <c r="M52" s="6">
        <v>3.5703125</v>
      </c>
      <c r="N52" s="6">
        <v>11.2890625</v>
      </c>
      <c r="O52" s="6">
        <v>4.234375</v>
      </c>
      <c r="P52" s="6">
        <v>0.34375</v>
      </c>
      <c r="Q52" s="6">
        <v>1.1015625</v>
      </c>
      <c r="R52" s="6">
        <v>4.0078125</v>
      </c>
      <c r="S52" s="6">
        <v>2.046875</v>
      </c>
      <c r="T52" s="6">
        <v>3.078125</v>
      </c>
      <c r="U52" s="6">
        <v>7.8359375</v>
      </c>
      <c r="V52" s="6">
        <v>13.1796875</v>
      </c>
      <c r="W52" s="7"/>
      <c r="X52" s="5" t="s">
        <v>144</v>
      </c>
      <c r="Y52" s="98"/>
      <c r="Z52" s="5"/>
      <c r="AA52" s="5"/>
      <c r="AB52" s="9" t="s">
        <v>241</v>
      </c>
      <c r="AC52" s="5" t="s">
        <v>251</v>
      </c>
      <c r="AD52" s="97" t="s">
        <v>640</v>
      </c>
      <c r="AE52" s="98" t="s">
        <v>144</v>
      </c>
      <c r="AF52" s="99" t="s">
        <v>241</v>
      </c>
      <c r="AG52" s="97">
        <v>44175</v>
      </c>
    </row>
    <row r="53" spans="1:33" ht="15.75" x14ac:dyDescent="0.25">
      <c r="A53" s="5" t="s">
        <v>620</v>
      </c>
      <c r="B53" s="5" t="s">
        <v>621</v>
      </c>
      <c r="C53" s="5" t="s">
        <v>622</v>
      </c>
      <c r="D53" s="5" t="s">
        <v>140</v>
      </c>
      <c r="E53" s="8">
        <v>93250</v>
      </c>
      <c r="F53" s="5" t="s">
        <v>267</v>
      </c>
      <c r="G53" s="5" t="s">
        <v>156</v>
      </c>
      <c r="H53" s="5" t="s">
        <v>143</v>
      </c>
      <c r="I53" s="96">
        <v>91.506493506493499</v>
      </c>
      <c r="J53" s="6">
        <v>0</v>
      </c>
      <c r="K53" s="6">
        <v>1.0546875</v>
      </c>
      <c r="L53" s="6">
        <v>43.3828125</v>
      </c>
      <c r="M53" s="6">
        <v>95.546875</v>
      </c>
      <c r="N53" s="6">
        <v>136.984375</v>
      </c>
      <c r="O53" s="6">
        <v>3</v>
      </c>
      <c r="P53" s="6">
        <v>0</v>
      </c>
      <c r="Q53" s="6">
        <v>0</v>
      </c>
      <c r="R53" s="6">
        <v>101.8125</v>
      </c>
      <c r="S53" s="6">
        <v>1.8046875</v>
      </c>
      <c r="T53" s="6">
        <v>1.09375</v>
      </c>
      <c r="U53" s="6">
        <v>35.2734375</v>
      </c>
      <c r="V53" s="6">
        <v>117.125</v>
      </c>
      <c r="W53" s="7">
        <v>560</v>
      </c>
      <c r="X53" s="5" t="s">
        <v>144</v>
      </c>
      <c r="Y53" s="98"/>
      <c r="Z53" s="5"/>
      <c r="AA53" s="5"/>
      <c r="AB53" s="9" t="s">
        <v>574</v>
      </c>
      <c r="AC53" s="5" t="s">
        <v>146</v>
      </c>
      <c r="AD53" s="97" t="s">
        <v>602</v>
      </c>
      <c r="AE53" s="98" t="s">
        <v>144</v>
      </c>
      <c r="AF53" s="99" t="s">
        <v>574</v>
      </c>
      <c r="AG53" s="97">
        <v>44272</v>
      </c>
    </row>
    <row r="54" spans="1:33" ht="15.75" x14ac:dyDescent="0.25">
      <c r="A54" s="5" t="s">
        <v>704</v>
      </c>
      <c r="B54" s="5" t="s">
        <v>705</v>
      </c>
      <c r="C54" s="5" t="s">
        <v>706</v>
      </c>
      <c r="D54" s="5" t="s">
        <v>317</v>
      </c>
      <c r="E54" s="8">
        <v>42754</v>
      </c>
      <c r="F54" s="5" t="s">
        <v>30</v>
      </c>
      <c r="G54" s="5" t="s">
        <v>204</v>
      </c>
      <c r="H54" s="5" t="s">
        <v>143</v>
      </c>
      <c r="I54" s="96">
        <v>1.7307692307692299</v>
      </c>
      <c r="J54" s="6">
        <v>7.03125E-2</v>
      </c>
      <c r="K54" s="6">
        <v>0.1484375</v>
      </c>
      <c r="L54" s="6">
        <v>0.2421875</v>
      </c>
      <c r="M54" s="6">
        <v>0.3125</v>
      </c>
      <c r="N54" s="6">
        <v>0.6171875</v>
      </c>
      <c r="O54" s="6">
        <v>0.1484375</v>
      </c>
      <c r="P54" s="6">
        <v>0</v>
      </c>
      <c r="Q54" s="6">
        <v>7.8125E-3</v>
      </c>
      <c r="R54" s="6">
        <v>0.109375</v>
      </c>
      <c r="S54" s="6">
        <v>1.5625E-2</v>
      </c>
      <c r="T54" s="6">
        <v>7.8125E-3</v>
      </c>
      <c r="U54" s="6">
        <v>0.640625</v>
      </c>
      <c r="V54" s="6">
        <v>0.453125</v>
      </c>
      <c r="W54" s="7"/>
      <c r="X54" s="5" t="s">
        <v>398</v>
      </c>
      <c r="Y54" s="98"/>
      <c r="Z54" s="5"/>
      <c r="AA54" s="5"/>
      <c r="AB54" s="9" t="s">
        <v>241</v>
      </c>
      <c r="AC54" s="5" t="s">
        <v>251</v>
      </c>
      <c r="AD54" s="97" t="s">
        <v>460</v>
      </c>
      <c r="AE54" s="98" t="s">
        <v>398</v>
      </c>
      <c r="AF54" s="99" t="s">
        <v>241</v>
      </c>
      <c r="AG54" s="97">
        <v>42983</v>
      </c>
    </row>
    <row r="55" spans="1:33" ht="15.75" x14ac:dyDescent="0.25">
      <c r="A55" s="5" t="s">
        <v>41</v>
      </c>
      <c r="B55" s="5" t="s">
        <v>414</v>
      </c>
      <c r="C55" s="5" t="s">
        <v>415</v>
      </c>
      <c r="D55" s="5" t="s">
        <v>416</v>
      </c>
      <c r="E55" s="8">
        <v>939</v>
      </c>
      <c r="F55" s="5" t="s">
        <v>25</v>
      </c>
      <c r="G55" s="5" t="s">
        <v>382</v>
      </c>
      <c r="H55" s="5" t="s">
        <v>143</v>
      </c>
      <c r="I55" s="96">
        <v>7.8421052631578902</v>
      </c>
      <c r="J55" s="6">
        <v>0</v>
      </c>
      <c r="K55" s="6">
        <v>1.171875</v>
      </c>
      <c r="L55" s="6">
        <v>2.1875</v>
      </c>
      <c r="M55" s="6">
        <v>0.921875</v>
      </c>
      <c r="N55" s="6">
        <v>3.3046875</v>
      </c>
      <c r="O55" s="6">
        <v>0.6875</v>
      </c>
      <c r="P55" s="6">
        <v>0.203125</v>
      </c>
      <c r="Q55" s="6">
        <v>8.59375E-2</v>
      </c>
      <c r="R55" s="6">
        <v>0.171875</v>
      </c>
      <c r="S55" s="6">
        <v>4.6875E-2</v>
      </c>
      <c r="T55" s="6">
        <v>0</v>
      </c>
      <c r="U55" s="6">
        <v>4.0625</v>
      </c>
      <c r="V55" s="6">
        <v>3.6953125</v>
      </c>
      <c r="W55" s="7"/>
      <c r="X55" s="5" t="s">
        <v>144</v>
      </c>
      <c r="Y55" s="98"/>
      <c r="Z55" s="5"/>
      <c r="AA55" s="5"/>
      <c r="AB55" s="9" t="s">
        <v>241</v>
      </c>
      <c r="AC55" s="5" t="s">
        <v>242</v>
      </c>
      <c r="AD55" s="97" t="s">
        <v>417</v>
      </c>
      <c r="AE55" s="98" t="s">
        <v>144</v>
      </c>
      <c r="AF55" s="99" t="s">
        <v>241</v>
      </c>
      <c r="AG55" s="97">
        <v>39241</v>
      </c>
    </row>
    <row r="56" spans="1:33" ht="15.75" x14ac:dyDescent="0.25">
      <c r="A56" s="5" t="s">
        <v>340</v>
      </c>
      <c r="B56" s="5" t="s">
        <v>341</v>
      </c>
      <c r="C56" s="5" t="s">
        <v>342</v>
      </c>
      <c r="D56" s="5" t="s">
        <v>343</v>
      </c>
      <c r="E56" s="8">
        <v>68801</v>
      </c>
      <c r="F56" s="5" t="s">
        <v>275</v>
      </c>
      <c r="G56" s="5" t="s">
        <v>163</v>
      </c>
      <c r="H56" s="5" t="s">
        <v>143</v>
      </c>
      <c r="I56" s="96">
        <v>44.155555555555601</v>
      </c>
      <c r="J56" s="6">
        <v>4.328125</v>
      </c>
      <c r="K56" s="6">
        <v>2.4296875</v>
      </c>
      <c r="L56" s="6">
        <v>5.9609375</v>
      </c>
      <c r="M56" s="6">
        <v>1.875</v>
      </c>
      <c r="N56" s="6">
        <v>12.8671875</v>
      </c>
      <c r="O56" s="6">
        <v>0.9453125</v>
      </c>
      <c r="P56" s="6">
        <v>0.703125</v>
      </c>
      <c r="Q56" s="6">
        <v>7.8125E-2</v>
      </c>
      <c r="R56" s="6">
        <v>1.5546875</v>
      </c>
      <c r="S56" s="6">
        <v>3.8046875</v>
      </c>
      <c r="T56" s="6">
        <v>2.546875</v>
      </c>
      <c r="U56" s="6">
        <v>6.6875</v>
      </c>
      <c r="V56" s="6">
        <v>11.8125</v>
      </c>
      <c r="W56" s="7"/>
      <c r="X56" s="5" t="s">
        <v>144</v>
      </c>
      <c r="Y56" s="98"/>
      <c r="Z56" s="5"/>
      <c r="AA56" s="5"/>
      <c r="AB56" s="9" t="s">
        <v>595</v>
      </c>
      <c r="AC56" s="5" t="s">
        <v>251</v>
      </c>
      <c r="AD56" s="97" t="s">
        <v>635</v>
      </c>
      <c r="AE56" s="98" t="s">
        <v>144</v>
      </c>
      <c r="AF56" s="99" t="s">
        <v>595</v>
      </c>
      <c r="AG56" s="97">
        <v>44434</v>
      </c>
    </row>
    <row r="57" spans="1:33" ht="15.75" x14ac:dyDescent="0.25">
      <c r="A57" s="5" t="s">
        <v>651</v>
      </c>
      <c r="B57" s="5" t="s">
        <v>652</v>
      </c>
      <c r="C57" s="5" t="s">
        <v>653</v>
      </c>
      <c r="D57" s="5" t="s">
        <v>173</v>
      </c>
      <c r="E57" s="8">
        <v>39520</v>
      </c>
      <c r="F57" s="5" t="s">
        <v>162</v>
      </c>
      <c r="G57" s="5" t="s">
        <v>163</v>
      </c>
      <c r="H57" s="5" t="s">
        <v>143</v>
      </c>
      <c r="I57" s="96">
        <v>2.2603305785123999</v>
      </c>
      <c r="J57" s="6">
        <v>1.390625</v>
      </c>
      <c r="K57" s="6">
        <v>1.34375</v>
      </c>
      <c r="L57" s="6">
        <v>1.3359375</v>
      </c>
      <c r="M57" s="6">
        <v>0.4140625</v>
      </c>
      <c r="N57" s="6">
        <v>2.0546875</v>
      </c>
      <c r="O57" s="6">
        <v>2.1796875</v>
      </c>
      <c r="P57" s="6">
        <v>3.90625E-2</v>
      </c>
      <c r="Q57" s="6">
        <v>0.2109375</v>
      </c>
      <c r="R57" s="6">
        <v>4.6875E-2</v>
      </c>
      <c r="S57" s="6">
        <v>4.6875E-2</v>
      </c>
      <c r="T57" s="6">
        <v>3.125E-2</v>
      </c>
      <c r="U57" s="6">
        <v>4.359375</v>
      </c>
      <c r="V57" s="6">
        <v>3</v>
      </c>
      <c r="W57" s="7"/>
      <c r="X57" s="5" t="s">
        <v>398</v>
      </c>
      <c r="Y57" s="98"/>
      <c r="Z57" s="5"/>
      <c r="AA57" s="5"/>
      <c r="AB57" s="9" t="s">
        <v>595</v>
      </c>
      <c r="AC57" s="5" t="s">
        <v>636</v>
      </c>
      <c r="AD57" s="97" t="s">
        <v>654</v>
      </c>
      <c r="AE57" s="98" t="s">
        <v>164</v>
      </c>
      <c r="AF57" s="99"/>
      <c r="AG57" s="97"/>
    </row>
    <row r="58" spans="1:33" ht="15.75" x14ac:dyDescent="0.25">
      <c r="A58" s="5" t="s">
        <v>294</v>
      </c>
      <c r="B58" s="5" t="s">
        <v>295</v>
      </c>
      <c r="C58" s="5" t="s">
        <v>40</v>
      </c>
      <c r="D58" s="5" t="s">
        <v>296</v>
      </c>
      <c r="E58" s="8">
        <v>89015</v>
      </c>
      <c r="F58" s="5" t="s">
        <v>297</v>
      </c>
      <c r="G58" s="5" t="s">
        <v>204</v>
      </c>
      <c r="H58" s="5" t="s">
        <v>143</v>
      </c>
      <c r="I58" s="96">
        <v>27.8046875</v>
      </c>
      <c r="J58" s="6">
        <v>9</v>
      </c>
      <c r="K58" s="6">
        <v>14.84375</v>
      </c>
      <c r="L58" s="6">
        <v>25.078125</v>
      </c>
      <c r="M58" s="6">
        <v>19.921875</v>
      </c>
      <c r="N58" s="6">
        <v>52.2421875</v>
      </c>
      <c r="O58" s="6">
        <v>7.671875</v>
      </c>
      <c r="P58" s="6">
        <v>6.75</v>
      </c>
      <c r="Q58" s="6">
        <v>2.1796875</v>
      </c>
      <c r="R58" s="6">
        <v>14.984375</v>
      </c>
      <c r="S58" s="6">
        <v>15.078125</v>
      </c>
      <c r="T58" s="6">
        <v>11.0390625</v>
      </c>
      <c r="U58" s="6">
        <v>27.7421875</v>
      </c>
      <c r="V58" s="6">
        <v>50.0859375</v>
      </c>
      <c r="W58" s="7"/>
      <c r="X58" s="5" t="s">
        <v>144</v>
      </c>
      <c r="Y58" s="98"/>
      <c r="Z58" s="5"/>
      <c r="AA58" s="5"/>
      <c r="AB58" s="9" t="s">
        <v>241</v>
      </c>
      <c r="AC58" s="5" t="s">
        <v>251</v>
      </c>
      <c r="AD58" s="97" t="s">
        <v>628</v>
      </c>
      <c r="AE58" s="98" t="s">
        <v>144</v>
      </c>
      <c r="AF58" s="99" t="s">
        <v>241</v>
      </c>
      <c r="AG58" s="97">
        <v>44399</v>
      </c>
    </row>
    <row r="59" spans="1:33" ht="15.75" x14ac:dyDescent="0.25">
      <c r="A59" s="5" t="s">
        <v>378</v>
      </c>
      <c r="B59" s="5" t="s">
        <v>379</v>
      </c>
      <c r="C59" s="5" t="s">
        <v>380</v>
      </c>
      <c r="D59" s="5" t="s">
        <v>381</v>
      </c>
      <c r="E59" s="8">
        <v>96819</v>
      </c>
      <c r="F59" s="5" t="s">
        <v>267</v>
      </c>
      <c r="G59" s="5" t="s">
        <v>382</v>
      </c>
      <c r="H59" s="5" t="s">
        <v>143</v>
      </c>
      <c r="I59" s="96">
        <v>19.086956521739101</v>
      </c>
      <c r="J59" s="6">
        <v>1.234375</v>
      </c>
      <c r="K59" s="6">
        <v>2.8515625</v>
      </c>
      <c r="L59" s="6">
        <v>0.4375</v>
      </c>
      <c r="M59" s="6">
        <v>0.96875</v>
      </c>
      <c r="N59" s="6">
        <v>3.828125</v>
      </c>
      <c r="O59" s="6">
        <v>0.7265625</v>
      </c>
      <c r="P59" s="6">
        <v>0</v>
      </c>
      <c r="Q59" s="6">
        <v>0.9375</v>
      </c>
      <c r="R59" s="6">
        <v>3.296875</v>
      </c>
      <c r="S59" s="6">
        <v>7.8125E-3</v>
      </c>
      <c r="T59" s="6">
        <v>0</v>
      </c>
      <c r="U59" s="6">
        <v>2.1875</v>
      </c>
      <c r="V59" s="6">
        <v>4.421875</v>
      </c>
      <c r="W59" s="7"/>
      <c r="X59" s="5" t="s">
        <v>164</v>
      </c>
      <c r="Y59" s="98"/>
      <c r="Z59" s="5"/>
      <c r="AA59" s="5"/>
      <c r="AB59" s="98" t="s">
        <v>164</v>
      </c>
      <c r="AC59" s="98" t="s">
        <v>164</v>
      </c>
      <c r="AD59" s="98" t="s">
        <v>164</v>
      </c>
      <c r="AE59" s="98" t="s">
        <v>164</v>
      </c>
      <c r="AF59" s="98" t="s">
        <v>164</v>
      </c>
      <c r="AG59" s="98" t="s">
        <v>164</v>
      </c>
    </row>
    <row r="60" spans="1:33" ht="15.75" x14ac:dyDescent="0.25">
      <c r="A60" s="5" t="s">
        <v>209</v>
      </c>
      <c r="B60" s="5" t="s">
        <v>210</v>
      </c>
      <c r="C60" s="5" t="s">
        <v>211</v>
      </c>
      <c r="D60" s="5" t="s">
        <v>154</v>
      </c>
      <c r="E60" s="8">
        <v>77032</v>
      </c>
      <c r="F60" s="5" t="s">
        <v>196</v>
      </c>
      <c r="G60" s="5" t="s">
        <v>156</v>
      </c>
      <c r="H60" s="5" t="s">
        <v>143</v>
      </c>
      <c r="I60" s="96">
        <v>35.366041896361601</v>
      </c>
      <c r="J60" s="6">
        <v>434.6328125</v>
      </c>
      <c r="K60" s="6">
        <v>13.8515625</v>
      </c>
      <c r="L60" s="6">
        <v>0.8046875</v>
      </c>
      <c r="M60" s="6">
        <v>0.1796875</v>
      </c>
      <c r="N60" s="6">
        <v>0.421875</v>
      </c>
      <c r="O60" s="6">
        <v>371.125</v>
      </c>
      <c r="P60" s="6">
        <v>0.6875</v>
      </c>
      <c r="Q60" s="6">
        <v>77.234375</v>
      </c>
      <c r="R60" s="6">
        <v>2.34375E-2</v>
      </c>
      <c r="S60" s="6">
        <v>0.3671875</v>
      </c>
      <c r="T60" s="6">
        <v>0</v>
      </c>
      <c r="U60" s="6">
        <v>449.078125</v>
      </c>
      <c r="V60" s="6">
        <v>264.8203125</v>
      </c>
      <c r="W60" s="7">
        <v>750</v>
      </c>
      <c r="X60" s="5" t="s">
        <v>144</v>
      </c>
      <c r="Y60" s="98"/>
      <c r="Z60" s="5"/>
      <c r="AA60" s="5"/>
      <c r="AB60" s="9" t="s">
        <v>574</v>
      </c>
      <c r="AC60" s="5" t="s">
        <v>146</v>
      </c>
      <c r="AD60" s="97" t="s">
        <v>596</v>
      </c>
      <c r="AE60" s="98" t="s">
        <v>144</v>
      </c>
      <c r="AF60" s="99" t="s">
        <v>574</v>
      </c>
      <c r="AG60" s="97">
        <v>44202</v>
      </c>
    </row>
    <row r="61" spans="1:33" ht="15.75" x14ac:dyDescent="0.25">
      <c r="A61" s="5" t="s">
        <v>257</v>
      </c>
      <c r="B61" s="5" t="s">
        <v>258</v>
      </c>
      <c r="C61" s="5" t="s">
        <v>259</v>
      </c>
      <c r="D61" s="5" t="s">
        <v>154</v>
      </c>
      <c r="E61" s="8">
        <v>77351</v>
      </c>
      <c r="F61" s="5" t="s">
        <v>196</v>
      </c>
      <c r="G61" s="5" t="s">
        <v>163</v>
      </c>
      <c r="H61" s="5" t="s">
        <v>4</v>
      </c>
      <c r="I61" s="96">
        <v>49.804656445201601</v>
      </c>
      <c r="J61" s="6">
        <v>607.3515625</v>
      </c>
      <c r="K61" s="6">
        <v>0.9609375</v>
      </c>
      <c r="L61" s="6">
        <v>0.1015625</v>
      </c>
      <c r="M61" s="6">
        <v>0</v>
      </c>
      <c r="N61" s="6">
        <v>3.359375</v>
      </c>
      <c r="O61" s="6">
        <v>605.0546875</v>
      </c>
      <c r="P61" s="6">
        <v>0</v>
      </c>
      <c r="Q61" s="6">
        <v>0</v>
      </c>
      <c r="R61" s="6">
        <v>0.6484375</v>
      </c>
      <c r="S61" s="6">
        <v>0</v>
      </c>
      <c r="T61" s="6">
        <v>2.65625</v>
      </c>
      <c r="U61" s="6">
        <v>605.109375</v>
      </c>
      <c r="V61" s="6">
        <v>276.6953125</v>
      </c>
      <c r="W61" s="7">
        <v>350</v>
      </c>
      <c r="X61" s="5" t="s">
        <v>144</v>
      </c>
      <c r="Y61" s="98"/>
      <c r="Z61" s="5"/>
      <c r="AA61" s="5"/>
      <c r="AB61" s="9" t="s">
        <v>595</v>
      </c>
      <c r="AC61" s="5" t="s">
        <v>251</v>
      </c>
      <c r="AD61" s="97" t="s">
        <v>596</v>
      </c>
      <c r="AE61" s="98" t="s">
        <v>144</v>
      </c>
      <c r="AF61" s="99" t="s">
        <v>595</v>
      </c>
      <c r="AG61" s="97">
        <v>44202</v>
      </c>
    </row>
    <row r="62" spans="1:33" ht="15.75" x14ac:dyDescent="0.25">
      <c r="A62" s="5" t="s">
        <v>225</v>
      </c>
      <c r="B62" s="5" t="s">
        <v>226</v>
      </c>
      <c r="C62" s="5" t="s">
        <v>227</v>
      </c>
      <c r="D62" s="5" t="s">
        <v>228</v>
      </c>
      <c r="E62" s="8">
        <v>23901</v>
      </c>
      <c r="F62" s="5" t="s">
        <v>229</v>
      </c>
      <c r="G62" s="5" t="s">
        <v>142</v>
      </c>
      <c r="H62" s="5" t="s">
        <v>4</v>
      </c>
      <c r="I62" s="96">
        <v>104.8</v>
      </c>
      <c r="J62" s="6">
        <v>0</v>
      </c>
      <c r="K62" s="6">
        <v>0</v>
      </c>
      <c r="L62" s="6">
        <v>7.859375</v>
      </c>
      <c r="M62" s="6">
        <v>9.203125</v>
      </c>
      <c r="N62" s="6">
        <v>16.03125</v>
      </c>
      <c r="O62" s="6">
        <v>1.03125</v>
      </c>
      <c r="P62" s="6">
        <v>0</v>
      </c>
      <c r="Q62" s="6">
        <v>0</v>
      </c>
      <c r="R62" s="6">
        <v>9</v>
      </c>
      <c r="S62" s="6">
        <v>1</v>
      </c>
      <c r="T62" s="6">
        <v>2</v>
      </c>
      <c r="U62" s="6">
        <v>5.0625</v>
      </c>
      <c r="V62" s="6">
        <v>12.1015625</v>
      </c>
      <c r="W62" s="7">
        <v>500</v>
      </c>
      <c r="X62" s="5" t="s">
        <v>144</v>
      </c>
      <c r="Y62" s="98"/>
      <c r="Z62" s="5"/>
      <c r="AA62" s="5"/>
      <c r="AB62" s="9" t="s">
        <v>574</v>
      </c>
      <c r="AC62" s="5" t="s">
        <v>146</v>
      </c>
      <c r="AD62" s="97" t="s">
        <v>575</v>
      </c>
      <c r="AE62" s="98" t="s">
        <v>144</v>
      </c>
      <c r="AF62" s="99" t="s">
        <v>574</v>
      </c>
      <c r="AG62" s="97">
        <v>44251</v>
      </c>
    </row>
    <row r="63" spans="1:33" ht="15.75" x14ac:dyDescent="0.25">
      <c r="A63" s="5" t="s">
        <v>217</v>
      </c>
      <c r="B63" s="5" t="s">
        <v>218</v>
      </c>
      <c r="C63" s="5" t="s">
        <v>219</v>
      </c>
      <c r="D63" s="5" t="s">
        <v>140</v>
      </c>
      <c r="E63" s="8">
        <v>92231</v>
      </c>
      <c r="F63" s="5" t="s">
        <v>177</v>
      </c>
      <c r="G63" s="5" t="s">
        <v>156</v>
      </c>
      <c r="H63" s="5" t="s">
        <v>143</v>
      </c>
      <c r="I63" s="96">
        <v>55.5233236151604</v>
      </c>
      <c r="J63" s="6">
        <v>489.09375</v>
      </c>
      <c r="K63" s="6">
        <v>8.3359375</v>
      </c>
      <c r="L63" s="6">
        <v>10.3125</v>
      </c>
      <c r="M63" s="6">
        <v>15.21875</v>
      </c>
      <c r="N63" s="6">
        <v>53.21875</v>
      </c>
      <c r="O63" s="6">
        <v>469.3984375</v>
      </c>
      <c r="P63" s="6">
        <v>1.5625E-2</v>
      </c>
      <c r="Q63" s="6">
        <v>0.328125</v>
      </c>
      <c r="R63" s="6">
        <v>30.7890625</v>
      </c>
      <c r="S63" s="6">
        <v>5.0390625</v>
      </c>
      <c r="T63" s="6">
        <v>6.25</v>
      </c>
      <c r="U63" s="6">
        <v>480.8828125</v>
      </c>
      <c r="V63" s="6">
        <v>308.2421875</v>
      </c>
      <c r="W63" s="7">
        <v>640</v>
      </c>
      <c r="X63" s="5" t="s">
        <v>144</v>
      </c>
      <c r="Y63" s="98"/>
      <c r="Z63" s="5"/>
      <c r="AA63" s="5"/>
      <c r="AB63" s="9" t="s">
        <v>574</v>
      </c>
      <c r="AC63" s="5" t="s">
        <v>146</v>
      </c>
      <c r="AD63" s="97" t="s">
        <v>589</v>
      </c>
      <c r="AE63" s="98" t="s">
        <v>144</v>
      </c>
      <c r="AF63" s="99" t="s">
        <v>574</v>
      </c>
      <c r="AG63" s="97">
        <v>44209</v>
      </c>
    </row>
    <row r="64" spans="1:33" ht="15.75" x14ac:dyDescent="0.25">
      <c r="A64" s="5" t="s">
        <v>17</v>
      </c>
      <c r="B64" s="5" t="s">
        <v>200</v>
      </c>
      <c r="C64" s="5" t="s">
        <v>201</v>
      </c>
      <c r="D64" s="5" t="s">
        <v>161</v>
      </c>
      <c r="E64" s="8">
        <v>71251</v>
      </c>
      <c r="F64" s="5" t="s">
        <v>162</v>
      </c>
      <c r="G64" s="5" t="s">
        <v>142</v>
      </c>
      <c r="H64" s="5" t="s">
        <v>143</v>
      </c>
      <c r="I64" s="96">
        <v>74.030678851174898</v>
      </c>
      <c r="J64" s="6">
        <v>620.859375</v>
      </c>
      <c r="K64" s="6">
        <v>0.3984375</v>
      </c>
      <c r="L64" s="6">
        <v>1.0234375</v>
      </c>
      <c r="M64" s="6">
        <v>0</v>
      </c>
      <c r="N64" s="6">
        <v>11.5078125</v>
      </c>
      <c r="O64" s="6">
        <v>610.4140625</v>
      </c>
      <c r="P64" s="6">
        <v>0</v>
      </c>
      <c r="Q64" s="6">
        <v>0.359375</v>
      </c>
      <c r="R64" s="6">
        <v>2.125</v>
      </c>
      <c r="S64" s="6">
        <v>0.8828125</v>
      </c>
      <c r="T64" s="6">
        <v>6.4296875</v>
      </c>
      <c r="U64" s="6">
        <v>612.84375</v>
      </c>
      <c r="V64" s="6">
        <v>356.0703125</v>
      </c>
      <c r="W64" s="7">
        <v>751</v>
      </c>
      <c r="X64" s="5" t="s">
        <v>767</v>
      </c>
      <c r="Y64" s="98">
        <v>44910</v>
      </c>
      <c r="Z64" s="5" t="s">
        <v>768</v>
      </c>
      <c r="AA64" s="5" t="s">
        <v>242</v>
      </c>
      <c r="AB64" s="9" t="s">
        <v>574</v>
      </c>
      <c r="AC64" s="5" t="s">
        <v>146</v>
      </c>
      <c r="AD64" s="97" t="s">
        <v>594</v>
      </c>
      <c r="AE64" s="98" t="s">
        <v>144</v>
      </c>
      <c r="AF64" s="99" t="s">
        <v>574</v>
      </c>
      <c r="AG64" s="97">
        <v>44155</v>
      </c>
    </row>
    <row r="65" spans="1:33" ht="15.75" x14ac:dyDescent="0.25">
      <c r="A65" s="5" t="s">
        <v>36</v>
      </c>
      <c r="B65" s="5" t="s">
        <v>438</v>
      </c>
      <c r="C65" s="5" t="s">
        <v>439</v>
      </c>
      <c r="D65" s="5" t="s">
        <v>436</v>
      </c>
      <c r="E65" s="8">
        <v>83442</v>
      </c>
      <c r="F65" s="5" t="s">
        <v>297</v>
      </c>
      <c r="G65" s="5" t="s">
        <v>163</v>
      </c>
      <c r="H65" s="5" t="s">
        <v>143</v>
      </c>
      <c r="I65" s="96">
        <v>4.2790697674418601</v>
      </c>
      <c r="J65" s="6">
        <v>0.203125</v>
      </c>
      <c r="K65" s="6">
        <v>0.1640625</v>
      </c>
      <c r="L65" s="6">
        <v>0.8828125</v>
      </c>
      <c r="M65" s="6">
        <v>0.265625</v>
      </c>
      <c r="N65" s="6">
        <v>1.328125</v>
      </c>
      <c r="O65" s="6">
        <v>0.1875</v>
      </c>
      <c r="P65" s="6">
        <v>0</v>
      </c>
      <c r="Q65" s="6">
        <v>0</v>
      </c>
      <c r="R65" s="6">
        <v>5.46875E-2</v>
      </c>
      <c r="S65" s="6">
        <v>7.8125E-2</v>
      </c>
      <c r="T65" s="6">
        <v>0.1015625</v>
      </c>
      <c r="U65" s="6">
        <v>1.28125</v>
      </c>
      <c r="V65" s="6">
        <v>0.9296875</v>
      </c>
      <c r="W65" s="7"/>
      <c r="X65" s="5" t="s">
        <v>398</v>
      </c>
      <c r="Y65" s="98"/>
      <c r="Z65" s="5"/>
      <c r="AA65" s="5"/>
      <c r="AB65" s="9" t="s">
        <v>595</v>
      </c>
      <c r="AC65" s="5" t="s">
        <v>146</v>
      </c>
      <c r="AD65" s="97" t="s">
        <v>682</v>
      </c>
      <c r="AE65" s="98" t="s">
        <v>398</v>
      </c>
      <c r="AF65" s="99" t="s">
        <v>241</v>
      </c>
      <c r="AG65" s="97">
        <v>43360</v>
      </c>
    </row>
    <row r="66" spans="1:33" ht="15.6" customHeight="1" x14ac:dyDescent="0.25">
      <c r="A66" s="5" t="s">
        <v>614</v>
      </c>
      <c r="B66" s="5" t="s">
        <v>615</v>
      </c>
      <c r="C66" s="5" t="s">
        <v>195</v>
      </c>
      <c r="D66" s="5" t="s">
        <v>154</v>
      </c>
      <c r="E66" s="8">
        <v>77301</v>
      </c>
      <c r="F66" s="5" t="s">
        <v>196</v>
      </c>
      <c r="G66" s="5" t="s">
        <v>163</v>
      </c>
      <c r="H66" s="5" t="s">
        <v>143</v>
      </c>
      <c r="I66" s="96">
        <v>39.334234234234202</v>
      </c>
      <c r="J66" s="6">
        <v>297.71875</v>
      </c>
      <c r="K66" s="6">
        <v>19.5</v>
      </c>
      <c r="L66" s="6">
        <v>7.1171875</v>
      </c>
      <c r="M66" s="6">
        <v>3.46875</v>
      </c>
      <c r="N66" s="6">
        <v>23.1875</v>
      </c>
      <c r="O66" s="6">
        <v>304.6171875</v>
      </c>
      <c r="P66" s="6">
        <v>0</v>
      </c>
      <c r="Q66" s="6">
        <v>0</v>
      </c>
      <c r="R66" s="6">
        <v>9.8671875</v>
      </c>
      <c r="S66" s="6">
        <v>6.0234375</v>
      </c>
      <c r="T66" s="6">
        <v>7.3984375</v>
      </c>
      <c r="U66" s="6">
        <v>304.515625</v>
      </c>
      <c r="V66" s="6">
        <v>190.8828125</v>
      </c>
      <c r="W66" s="7"/>
      <c r="X66" s="5" t="s">
        <v>144</v>
      </c>
      <c r="Y66" s="98"/>
      <c r="Z66" s="5"/>
      <c r="AA66" s="5"/>
      <c r="AB66" s="9" t="s">
        <v>595</v>
      </c>
      <c r="AC66" s="5" t="s">
        <v>251</v>
      </c>
      <c r="AD66" s="97" t="s">
        <v>590</v>
      </c>
      <c r="AE66" s="98" t="s">
        <v>144</v>
      </c>
      <c r="AF66" s="99" t="s">
        <v>595</v>
      </c>
      <c r="AG66" s="97">
        <v>44183</v>
      </c>
    </row>
    <row r="67" spans="1:33" ht="14.1" customHeight="1" x14ac:dyDescent="0.25">
      <c r="A67" s="5" t="s">
        <v>363</v>
      </c>
      <c r="B67" s="5" t="s">
        <v>364</v>
      </c>
      <c r="C67" s="5" t="s">
        <v>365</v>
      </c>
      <c r="D67" s="5" t="s">
        <v>274</v>
      </c>
      <c r="E67" s="8">
        <v>56201</v>
      </c>
      <c r="F67" s="5" t="s">
        <v>275</v>
      </c>
      <c r="G67" s="5" t="s">
        <v>163</v>
      </c>
      <c r="H67" s="5" t="s">
        <v>143</v>
      </c>
      <c r="I67" s="96">
        <v>47.481981981982003</v>
      </c>
      <c r="J67" s="6">
        <v>4.9140625</v>
      </c>
      <c r="K67" s="6">
        <v>9.1796875</v>
      </c>
      <c r="L67" s="6">
        <v>52.375</v>
      </c>
      <c r="M67" s="6">
        <v>15.4296875</v>
      </c>
      <c r="N67" s="6">
        <v>48.9375</v>
      </c>
      <c r="O67" s="6">
        <v>22.0390625</v>
      </c>
      <c r="P67" s="6">
        <v>8.2734375</v>
      </c>
      <c r="Q67" s="6">
        <v>2.6484375</v>
      </c>
      <c r="R67" s="6">
        <v>26.015625</v>
      </c>
      <c r="S67" s="6">
        <v>9.0234375</v>
      </c>
      <c r="T67" s="6">
        <v>4.7890625</v>
      </c>
      <c r="U67" s="6">
        <v>42.0703125</v>
      </c>
      <c r="V67" s="6">
        <v>66.484375</v>
      </c>
      <c r="W67" s="7"/>
      <c r="X67" s="5" t="s">
        <v>144</v>
      </c>
      <c r="Y67" s="98"/>
      <c r="Z67" s="5"/>
      <c r="AA67" s="5"/>
      <c r="AB67" s="9" t="s">
        <v>241</v>
      </c>
      <c r="AC67" s="5" t="s">
        <v>242</v>
      </c>
      <c r="AD67" s="97" t="s">
        <v>629</v>
      </c>
      <c r="AE67" s="98" t="s">
        <v>144</v>
      </c>
      <c r="AF67" s="99" t="s">
        <v>241</v>
      </c>
      <c r="AG67" s="97">
        <v>44378</v>
      </c>
    </row>
    <row r="68" spans="1:33" ht="18.75" x14ac:dyDescent="0.25">
      <c r="A68" s="5" t="s">
        <v>591</v>
      </c>
      <c r="B68" s="5" t="s">
        <v>592</v>
      </c>
      <c r="C68" s="5" t="s">
        <v>303</v>
      </c>
      <c r="D68" s="5" t="s">
        <v>154</v>
      </c>
      <c r="E68" s="8">
        <v>78118</v>
      </c>
      <c r="F68" s="5" t="s">
        <v>155</v>
      </c>
      <c r="G68" s="5" t="s">
        <v>142</v>
      </c>
      <c r="H68" s="5" t="s">
        <v>143</v>
      </c>
      <c r="I68" s="96">
        <v>27.942513803182901</v>
      </c>
      <c r="J68" s="6">
        <v>644.5390625</v>
      </c>
      <c r="K68" s="6">
        <v>14.59375</v>
      </c>
      <c r="L68" s="6">
        <v>0.515625</v>
      </c>
      <c r="M68" s="6">
        <v>0</v>
      </c>
      <c r="N68" s="6">
        <v>4.59375</v>
      </c>
      <c r="O68" s="6">
        <v>655.0546875</v>
      </c>
      <c r="P68" s="6">
        <v>0</v>
      </c>
      <c r="Q68" s="6">
        <v>0</v>
      </c>
      <c r="R68" s="6">
        <v>0</v>
      </c>
      <c r="S68" s="6">
        <v>1.15625</v>
      </c>
      <c r="T68" s="6">
        <v>3.375</v>
      </c>
      <c r="U68" s="6">
        <v>655.1171875</v>
      </c>
      <c r="V68" s="6">
        <v>204.046875</v>
      </c>
      <c r="W68" s="7">
        <v>830</v>
      </c>
      <c r="X68" s="5" t="s">
        <v>144</v>
      </c>
      <c r="Y68" s="98"/>
      <c r="Z68" s="5"/>
      <c r="AA68" s="5"/>
      <c r="AB68" s="9" t="s">
        <v>572</v>
      </c>
      <c r="AC68" s="5"/>
      <c r="AD68" s="97" t="s">
        <v>593</v>
      </c>
      <c r="AE68" s="98" t="s">
        <v>144</v>
      </c>
      <c r="AF68" s="99" t="s">
        <v>572</v>
      </c>
      <c r="AG68" s="97">
        <v>44581</v>
      </c>
    </row>
    <row r="69" spans="1:33" ht="15.75" x14ac:dyDescent="0.25">
      <c r="A69" s="5" t="s">
        <v>331</v>
      </c>
      <c r="B69" s="5" t="s">
        <v>332</v>
      </c>
      <c r="C69" s="5" t="s">
        <v>333</v>
      </c>
      <c r="D69" s="5" t="s">
        <v>293</v>
      </c>
      <c r="E69" s="8">
        <v>74647</v>
      </c>
      <c r="F69" s="5" t="s">
        <v>30</v>
      </c>
      <c r="G69" s="5" t="s">
        <v>163</v>
      </c>
      <c r="H69" s="5" t="s">
        <v>143</v>
      </c>
      <c r="I69" s="96">
        <v>40.352331606217597</v>
      </c>
      <c r="J69" s="6">
        <v>27.765625</v>
      </c>
      <c r="K69" s="6">
        <v>8.28125</v>
      </c>
      <c r="L69" s="6">
        <v>20.0859375</v>
      </c>
      <c r="M69" s="6">
        <v>10.8828125</v>
      </c>
      <c r="N69" s="6">
        <v>33.609375</v>
      </c>
      <c r="O69" s="6">
        <v>33.40625</v>
      </c>
      <c r="P69" s="6">
        <v>0</v>
      </c>
      <c r="Q69" s="6">
        <v>0</v>
      </c>
      <c r="R69" s="6">
        <v>13.5546875</v>
      </c>
      <c r="S69" s="6">
        <v>4.328125</v>
      </c>
      <c r="T69" s="6">
        <v>7.375</v>
      </c>
      <c r="U69" s="6">
        <v>41.7578125</v>
      </c>
      <c r="V69" s="6">
        <v>57.1015625</v>
      </c>
      <c r="W69" s="7"/>
      <c r="X69" s="5" t="s">
        <v>144</v>
      </c>
      <c r="Y69" s="146"/>
      <c r="Z69" s="145"/>
      <c r="AA69" s="145"/>
      <c r="AB69" s="9" t="s">
        <v>574</v>
      </c>
      <c r="AC69" s="5" t="s">
        <v>146</v>
      </c>
      <c r="AD69" s="97" t="s">
        <v>634</v>
      </c>
      <c r="AE69" s="98" t="s">
        <v>144</v>
      </c>
      <c r="AF69" s="99" t="s">
        <v>574</v>
      </c>
      <c r="AG69" s="97">
        <v>44510</v>
      </c>
    </row>
    <row r="70" spans="1:33" ht="15.75" x14ac:dyDescent="0.25">
      <c r="A70" s="5" t="s">
        <v>42</v>
      </c>
      <c r="B70" s="5" t="s">
        <v>446</v>
      </c>
      <c r="C70" s="5" t="s">
        <v>447</v>
      </c>
      <c r="D70" s="5" t="s">
        <v>448</v>
      </c>
      <c r="E70" s="8">
        <v>37918</v>
      </c>
      <c r="F70" s="5" t="s">
        <v>162</v>
      </c>
      <c r="G70" s="5" t="s">
        <v>204</v>
      </c>
      <c r="H70" s="5" t="s">
        <v>143</v>
      </c>
      <c r="I70" s="96">
        <v>2.0375939849624101</v>
      </c>
      <c r="J70" s="6">
        <v>0.171875</v>
      </c>
      <c r="K70" s="6">
        <v>0.7890625</v>
      </c>
      <c r="L70" s="6">
        <v>0.765625</v>
      </c>
      <c r="M70" s="6">
        <v>0.4296875</v>
      </c>
      <c r="N70" s="6">
        <v>1.625</v>
      </c>
      <c r="O70" s="6">
        <v>0.515625</v>
      </c>
      <c r="P70" s="6">
        <v>0</v>
      </c>
      <c r="Q70" s="6">
        <v>1.5625E-2</v>
      </c>
      <c r="R70" s="6">
        <v>7.8125E-3</v>
      </c>
      <c r="S70" s="6">
        <v>0</v>
      </c>
      <c r="T70" s="6">
        <v>2.34375E-2</v>
      </c>
      <c r="U70" s="6">
        <v>2.125</v>
      </c>
      <c r="V70" s="6">
        <v>1.71875</v>
      </c>
      <c r="W70" s="7"/>
      <c r="X70" s="5" t="s">
        <v>398</v>
      </c>
      <c r="Y70" s="98"/>
      <c r="Z70" s="5"/>
      <c r="AA70" s="5"/>
      <c r="AB70" s="9" t="s">
        <v>595</v>
      </c>
      <c r="AC70" s="5" t="s">
        <v>636</v>
      </c>
      <c r="AD70" s="97" t="s">
        <v>676</v>
      </c>
      <c r="AE70" s="98" t="s">
        <v>398</v>
      </c>
      <c r="AF70" s="99" t="s">
        <v>241</v>
      </c>
      <c r="AG70" s="97">
        <v>43354</v>
      </c>
    </row>
    <row r="71" spans="1:33" ht="15.75" x14ac:dyDescent="0.25">
      <c r="A71" s="5" t="s">
        <v>230</v>
      </c>
      <c r="B71" s="5" t="s">
        <v>231</v>
      </c>
      <c r="C71" s="5" t="s">
        <v>232</v>
      </c>
      <c r="D71" s="5" t="s">
        <v>233</v>
      </c>
      <c r="E71" s="8">
        <v>33194</v>
      </c>
      <c r="F71" s="5" t="s">
        <v>25</v>
      </c>
      <c r="G71" s="5" t="s">
        <v>187</v>
      </c>
      <c r="H71" s="5" t="s">
        <v>4</v>
      </c>
      <c r="I71" s="96">
        <v>43.798342541436497</v>
      </c>
      <c r="J71" s="6">
        <v>7.03125E-2</v>
      </c>
      <c r="K71" s="6">
        <v>0.109375</v>
      </c>
      <c r="L71" s="6">
        <v>160.796875</v>
      </c>
      <c r="M71" s="6">
        <v>247.9453125</v>
      </c>
      <c r="N71" s="6">
        <v>311.7578125</v>
      </c>
      <c r="O71" s="6">
        <v>96.9921875</v>
      </c>
      <c r="P71" s="6">
        <v>0.1640625</v>
      </c>
      <c r="Q71" s="6">
        <v>7.8125E-3</v>
      </c>
      <c r="R71" s="6">
        <v>137.8515625</v>
      </c>
      <c r="S71" s="6">
        <v>28.21875</v>
      </c>
      <c r="T71" s="6">
        <v>19.515625</v>
      </c>
      <c r="U71" s="6">
        <v>223.3359375</v>
      </c>
      <c r="V71" s="6">
        <v>296.9453125</v>
      </c>
      <c r="W71" s="7">
        <v>450</v>
      </c>
      <c r="X71" s="5" t="s">
        <v>144</v>
      </c>
      <c r="Y71" s="98"/>
      <c r="Z71" s="5"/>
      <c r="AA71" s="5"/>
      <c r="AB71" s="9" t="s">
        <v>574</v>
      </c>
      <c r="AC71" s="5" t="s">
        <v>146</v>
      </c>
      <c r="AD71" s="97" t="s">
        <v>604</v>
      </c>
      <c r="AE71" s="98" t="s">
        <v>144</v>
      </c>
      <c r="AF71" s="99" t="s">
        <v>574</v>
      </c>
      <c r="AG71" s="97">
        <v>44419</v>
      </c>
    </row>
    <row r="72" spans="1:33" ht="15.75" x14ac:dyDescent="0.25">
      <c r="A72" s="5" t="s">
        <v>14</v>
      </c>
      <c r="B72" s="5" t="s">
        <v>290</v>
      </c>
      <c r="C72" s="5" t="s">
        <v>253</v>
      </c>
      <c r="D72" s="5" t="s">
        <v>154</v>
      </c>
      <c r="E72" s="8">
        <v>78041</v>
      </c>
      <c r="F72" s="5" t="s">
        <v>588</v>
      </c>
      <c r="G72" s="5" t="s">
        <v>142</v>
      </c>
      <c r="H72" s="5" t="s">
        <v>143</v>
      </c>
      <c r="I72" s="96">
        <v>36.843945068664198</v>
      </c>
      <c r="J72" s="6">
        <v>199.2265625</v>
      </c>
      <c r="K72" s="6">
        <v>5.9453125</v>
      </c>
      <c r="L72" s="6">
        <v>4.359375</v>
      </c>
      <c r="M72" s="6">
        <v>14.203125</v>
      </c>
      <c r="N72" s="6">
        <v>6</v>
      </c>
      <c r="O72" s="6">
        <v>114.984375</v>
      </c>
      <c r="P72" s="6">
        <v>7.8984375</v>
      </c>
      <c r="Q72" s="6">
        <v>94.8515625</v>
      </c>
      <c r="R72" s="6">
        <v>6.1875</v>
      </c>
      <c r="S72" s="6">
        <v>3.1484375</v>
      </c>
      <c r="T72" s="6">
        <v>3.5</v>
      </c>
      <c r="U72" s="6">
        <v>210.8984375</v>
      </c>
      <c r="V72" s="6">
        <v>101.0703125</v>
      </c>
      <c r="W72" s="7"/>
      <c r="X72" s="5" t="s">
        <v>144</v>
      </c>
      <c r="Y72" s="98"/>
      <c r="Z72" s="5"/>
      <c r="AA72" s="5"/>
      <c r="AB72" s="9" t="s">
        <v>595</v>
      </c>
      <c r="AC72" s="5" t="s">
        <v>251</v>
      </c>
      <c r="AD72" s="97" t="s">
        <v>618</v>
      </c>
      <c r="AE72" s="98" t="s">
        <v>144</v>
      </c>
      <c r="AF72" s="99" t="s">
        <v>595</v>
      </c>
      <c r="AG72" s="97">
        <v>44343</v>
      </c>
    </row>
    <row r="73" spans="1:33" ht="15.75" x14ac:dyDescent="0.25">
      <c r="A73" s="5" t="s">
        <v>701</v>
      </c>
      <c r="B73" s="5" t="s">
        <v>702</v>
      </c>
      <c r="C73" s="5" t="s">
        <v>703</v>
      </c>
      <c r="D73" s="5" t="s">
        <v>233</v>
      </c>
      <c r="E73" s="8">
        <v>32621</v>
      </c>
      <c r="F73" s="5" t="s">
        <v>25</v>
      </c>
      <c r="G73" s="5" t="s">
        <v>163</v>
      </c>
      <c r="H73" s="5" t="s">
        <v>143</v>
      </c>
      <c r="I73" s="96"/>
      <c r="J73" s="6">
        <v>0.703125</v>
      </c>
      <c r="K73" s="6">
        <v>0.109375</v>
      </c>
      <c r="L73" s="6">
        <v>0</v>
      </c>
      <c r="M73" s="6">
        <v>0</v>
      </c>
      <c r="N73" s="6">
        <v>0.109375</v>
      </c>
      <c r="O73" s="6">
        <v>0.703125</v>
      </c>
      <c r="P73" s="6">
        <v>0</v>
      </c>
      <c r="Q73" s="6">
        <v>0</v>
      </c>
      <c r="R73" s="6">
        <v>0.109375</v>
      </c>
      <c r="S73" s="6">
        <v>0</v>
      </c>
      <c r="T73" s="6">
        <v>0</v>
      </c>
      <c r="U73" s="6">
        <v>0.703125</v>
      </c>
      <c r="V73" s="6">
        <v>0</v>
      </c>
      <c r="W73" s="7"/>
      <c r="X73" s="5" t="s">
        <v>164</v>
      </c>
      <c r="Y73" s="98"/>
      <c r="Z73" s="5"/>
      <c r="AA73" s="5"/>
      <c r="AB73" s="98" t="s">
        <v>164</v>
      </c>
      <c r="AC73" s="98" t="s">
        <v>164</v>
      </c>
      <c r="AD73" s="98" t="s">
        <v>164</v>
      </c>
      <c r="AE73" s="98" t="s">
        <v>164</v>
      </c>
      <c r="AF73" s="98" t="s">
        <v>164</v>
      </c>
      <c r="AG73" s="98" t="s">
        <v>164</v>
      </c>
    </row>
    <row r="74" spans="1:33" ht="15.75" x14ac:dyDescent="0.25">
      <c r="A74" s="5" t="s">
        <v>461</v>
      </c>
      <c r="B74" s="5" t="s">
        <v>462</v>
      </c>
      <c r="C74" s="5" t="s">
        <v>459</v>
      </c>
      <c r="D74" s="5" t="s">
        <v>403</v>
      </c>
      <c r="E74" s="8">
        <v>29072</v>
      </c>
      <c r="F74" s="5" t="s">
        <v>151</v>
      </c>
      <c r="G74" s="5" t="s">
        <v>204</v>
      </c>
      <c r="H74" s="5" t="s">
        <v>143</v>
      </c>
      <c r="I74" s="96">
        <v>1.23618090452261</v>
      </c>
      <c r="J74" s="6">
        <v>0.390625</v>
      </c>
      <c r="K74" s="6">
        <v>0.9765625</v>
      </c>
      <c r="L74" s="6">
        <v>0.4296875</v>
      </c>
      <c r="M74" s="6">
        <v>0.1328125</v>
      </c>
      <c r="N74" s="6">
        <v>1.1640625</v>
      </c>
      <c r="O74" s="6">
        <v>0.734375</v>
      </c>
      <c r="P74" s="6">
        <v>0</v>
      </c>
      <c r="Q74" s="6">
        <v>3.125E-2</v>
      </c>
      <c r="R74" s="6">
        <v>7.8125E-3</v>
      </c>
      <c r="S74" s="6">
        <v>0</v>
      </c>
      <c r="T74" s="6">
        <v>7.8125E-3</v>
      </c>
      <c r="U74" s="6">
        <v>1.9140625</v>
      </c>
      <c r="V74" s="6">
        <v>1.3203125</v>
      </c>
      <c r="W74" s="7"/>
      <c r="X74" s="5" t="s">
        <v>398</v>
      </c>
      <c r="Y74" s="98"/>
      <c r="Z74" s="5"/>
      <c r="AA74" s="5"/>
      <c r="AB74" s="9" t="s">
        <v>595</v>
      </c>
      <c r="AC74" s="5" t="s">
        <v>636</v>
      </c>
      <c r="AD74" s="97" t="s">
        <v>680</v>
      </c>
      <c r="AE74" s="98" t="s">
        <v>398</v>
      </c>
      <c r="AF74" s="99" t="s">
        <v>241</v>
      </c>
      <c r="AG74" s="97">
        <v>42993</v>
      </c>
    </row>
    <row r="75" spans="1:33" ht="15.75" x14ac:dyDescent="0.25">
      <c r="A75" s="5" t="s">
        <v>425</v>
      </c>
      <c r="B75" s="5" t="s">
        <v>426</v>
      </c>
      <c r="C75" s="5" t="s">
        <v>427</v>
      </c>
      <c r="D75" s="5" t="s">
        <v>354</v>
      </c>
      <c r="E75" s="8">
        <v>52401</v>
      </c>
      <c r="F75" s="5" t="s">
        <v>275</v>
      </c>
      <c r="G75" s="5" t="s">
        <v>204</v>
      </c>
      <c r="H75" s="5" t="s">
        <v>143</v>
      </c>
      <c r="I75" s="96">
        <v>25.523809523809501</v>
      </c>
      <c r="J75" s="6">
        <v>1.234375</v>
      </c>
      <c r="K75" s="6">
        <v>3.125</v>
      </c>
      <c r="L75" s="6">
        <v>4.8984375</v>
      </c>
      <c r="M75" s="6">
        <v>3.875</v>
      </c>
      <c r="N75" s="6">
        <v>10.8828125</v>
      </c>
      <c r="O75" s="6">
        <v>1.578125</v>
      </c>
      <c r="P75" s="6">
        <v>0.671875</v>
      </c>
      <c r="Q75" s="6">
        <v>0</v>
      </c>
      <c r="R75" s="6">
        <v>4.6171875</v>
      </c>
      <c r="S75" s="6">
        <v>0.6171875</v>
      </c>
      <c r="T75" s="6">
        <v>1.453125</v>
      </c>
      <c r="U75" s="6">
        <v>6.4453125</v>
      </c>
      <c r="V75" s="6">
        <v>11.6640625</v>
      </c>
      <c r="W75" s="7"/>
      <c r="X75" s="5" t="s">
        <v>398</v>
      </c>
      <c r="Y75" s="98"/>
      <c r="Z75" s="5"/>
      <c r="AA75" s="5"/>
      <c r="AB75" s="9" t="s">
        <v>595</v>
      </c>
      <c r="AC75" s="5" t="s">
        <v>636</v>
      </c>
      <c r="AD75" s="97" t="s">
        <v>641</v>
      </c>
      <c r="AE75" s="98" t="s">
        <v>144</v>
      </c>
      <c r="AF75" s="99" t="s">
        <v>241</v>
      </c>
      <c r="AG75" s="97">
        <v>43636</v>
      </c>
    </row>
    <row r="76" spans="1:33" ht="15.75" x14ac:dyDescent="0.25">
      <c r="A76" s="5" t="s">
        <v>440</v>
      </c>
      <c r="B76" s="5" t="s">
        <v>441</v>
      </c>
      <c r="C76" s="5" t="s">
        <v>442</v>
      </c>
      <c r="D76" s="5" t="s">
        <v>173</v>
      </c>
      <c r="E76" s="8">
        <v>39046</v>
      </c>
      <c r="F76" s="5" t="s">
        <v>162</v>
      </c>
      <c r="G76" s="5" t="s">
        <v>204</v>
      </c>
      <c r="H76" s="5" t="s">
        <v>143</v>
      </c>
      <c r="I76" s="96">
        <v>2.47272727272727</v>
      </c>
      <c r="J76" s="6">
        <v>0.1015625</v>
      </c>
      <c r="K76" s="6">
        <v>0.484375</v>
      </c>
      <c r="L76" s="6">
        <v>1.15625</v>
      </c>
      <c r="M76" s="6">
        <v>0.484375</v>
      </c>
      <c r="N76" s="6">
        <v>1.765625</v>
      </c>
      <c r="O76" s="6">
        <v>0.4375</v>
      </c>
      <c r="P76" s="6">
        <v>2.34375E-2</v>
      </c>
      <c r="Q76" s="6">
        <v>0</v>
      </c>
      <c r="R76" s="6">
        <v>7.03125E-2</v>
      </c>
      <c r="S76" s="6">
        <v>3.125E-2</v>
      </c>
      <c r="T76" s="6">
        <v>2.34375E-2</v>
      </c>
      <c r="U76" s="6">
        <v>2.1015625</v>
      </c>
      <c r="V76" s="6">
        <v>1.7890625</v>
      </c>
      <c r="W76" s="7"/>
      <c r="X76" s="5" t="s">
        <v>398</v>
      </c>
      <c r="Y76" s="98"/>
      <c r="Z76" s="5"/>
      <c r="AA76" s="5"/>
      <c r="AB76" s="9" t="s">
        <v>595</v>
      </c>
      <c r="AC76" s="5" t="s">
        <v>636</v>
      </c>
      <c r="AD76" s="97" t="s">
        <v>675</v>
      </c>
      <c r="AE76" s="98" t="s">
        <v>398</v>
      </c>
      <c r="AF76" s="99" t="s">
        <v>241</v>
      </c>
      <c r="AG76" s="97">
        <v>43370</v>
      </c>
    </row>
    <row r="77" spans="1:33" ht="15.75" x14ac:dyDescent="0.25">
      <c r="A77" s="5" t="s">
        <v>688</v>
      </c>
      <c r="B77" s="5" t="s">
        <v>689</v>
      </c>
      <c r="C77" s="5" t="s">
        <v>690</v>
      </c>
      <c r="D77" s="5" t="s">
        <v>154</v>
      </c>
      <c r="E77" s="8">
        <v>76701</v>
      </c>
      <c r="F77" s="5" t="s">
        <v>196</v>
      </c>
      <c r="G77" s="5" t="s">
        <v>163</v>
      </c>
      <c r="H77" s="5" t="s">
        <v>143</v>
      </c>
      <c r="I77" s="96">
        <v>1.8875</v>
      </c>
      <c r="J77" s="6">
        <v>5.46875E-2</v>
      </c>
      <c r="K77" s="6">
        <v>0.28125</v>
      </c>
      <c r="L77" s="6">
        <v>0.3359375</v>
      </c>
      <c r="M77" s="6">
        <v>0.5</v>
      </c>
      <c r="N77" s="6">
        <v>0.90625</v>
      </c>
      <c r="O77" s="6">
        <v>0.234375</v>
      </c>
      <c r="P77" s="6">
        <v>7.8125E-3</v>
      </c>
      <c r="Q77" s="6">
        <v>2.34375E-2</v>
      </c>
      <c r="R77" s="6">
        <v>0.171875</v>
      </c>
      <c r="S77" s="6">
        <v>7.03125E-2</v>
      </c>
      <c r="T77" s="6">
        <v>9.375E-2</v>
      </c>
      <c r="U77" s="6">
        <v>0.8359375</v>
      </c>
      <c r="V77" s="6">
        <v>0.9765625</v>
      </c>
      <c r="W77" s="7"/>
      <c r="X77" s="5" t="s">
        <v>144</v>
      </c>
      <c r="Y77" s="98"/>
      <c r="Z77" s="5"/>
      <c r="AA77" s="5"/>
      <c r="AB77" s="9" t="s">
        <v>241</v>
      </c>
      <c r="AC77" s="5" t="s">
        <v>242</v>
      </c>
      <c r="AD77" s="97" t="s">
        <v>691</v>
      </c>
      <c r="AE77" s="98" t="s">
        <v>144</v>
      </c>
      <c r="AF77" s="99" t="s">
        <v>241</v>
      </c>
      <c r="AG77" s="97">
        <v>39105</v>
      </c>
    </row>
    <row r="78" spans="1:33" ht="15.75" x14ac:dyDescent="0.25">
      <c r="A78" s="5" t="s">
        <v>43</v>
      </c>
      <c r="B78" s="5" t="s">
        <v>265</v>
      </c>
      <c r="C78" s="5" t="s">
        <v>266</v>
      </c>
      <c r="D78" s="5" t="s">
        <v>140</v>
      </c>
      <c r="E78" s="8">
        <v>93301</v>
      </c>
      <c r="F78" s="5" t="s">
        <v>267</v>
      </c>
      <c r="G78" s="5" t="s">
        <v>156</v>
      </c>
      <c r="H78" s="5" t="s">
        <v>143</v>
      </c>
      <c r="I78" s="96">
        <v>103.068181818182</v>
      </c>
      <c r="J78" s="6">
        <v>0</v>
      </c>
      <c r="K78" s="6">
        <v>0.1875</v>
      </c>
      <c r="L78" s="6">
        <v>12.9921875</v>
      </c>
      <c r="M78" s="6">
        <v>36.5390625</v>
      </c>
      <c r="N78" s="6">
        <v>49.71875</v>
      </c>
      <c r="O78" s="6">
        <v>0</v>
      </c>
      <c r="P78" s="6">
        <v>0</v>
      </c>
      <c r="Q78" s="6">
        <v>0</v>
      </c>
      <c r="R78" s="6">
        <v>38.25</v>
      </c>
      <c r="S78" s="6">
        <v>1</v>
      </c>
      <c r="T78" s="6">
        <v>0.4609375</v>
      </c>
      <c r="U78" s="6">
        <v>10.0078125</v>
      </c>
      <c r="V78" s="6">
        <v>45.9296875</v>
      </c>
      <c r="W78" s="7">
        <v>320</v>
      </c>
      <c r="X78" s="5" t="s">
        <v>767</v>
      </c>
      <c r="Y78" s="98">
        <v>44903</v>
      </c>
      <c r="Z78" s="5" t="s">
        <v>769</v>
      </c>
      <c r="AA78" s="5" t="s">
        <v>771</v>
      </c>
      <c r="AB78" s="9" t="s">
        <v>574</v>
      </c>
      <c r="AC78" s="5" t="s">
        <v>146</v>
      </c>
      <c r="AD78" s="97" t="s">
        <v>635</v>
      </c>
      <c r="AE78" s="98" t="s">
        <v>144</v>
      </c>
      <c r="AF78" s="99" t="s">
        <v>574</v>
      </c>
      <c r="AG78" s="97">
        <v>44371</v>
      </c>
    </row>
    <row r="79" spans="1:33" ht="15.75" x14ac:dyDescent="0.25">
      <c r="A79" s="5" t="s">
        <v>433</v>
      </c>
      <c r="B79" s="5" t="s">
        <v>434</v>
      </c>
      <c r="C79" s="5" t="s">
        <v>435</v>
      </c>
      <c r="D79" s="5" t="s">
        <v>436</v>
      </c>
      <c r="E79" s="8">
        <v>83318</v>
      </c>
      <c r="F79" s="5" t="s">
        <v>297</v>
      </c>
      <c r="G79" s="5" t="s">
        <v>163</v>
      </c>
      <c r="H79" s="5" t="s">
        <v>143</v>
      </c>
      <c r="I79" s="96">
        <v>2.3333333333333299</v>
      </c>
      <c r="J79" s="6">
        <v>0.1796875</v>
      </c>
      <c r="K79" s="6">
        <v>0.390625</v>
      </c>
      <c r="L79" s="6">
        <v>0.6171875</v>
      </c>
      <c r="M79" s="6">
        <v>0.265625</v>
      </c>
      <c r="N79" s="6">
        <v>1.3203125</v>
      </c>
      <c r="O79" s="6">
        <v>0.1015625</v>
      </c>
      <c r="P79" s="6">
        <v>3.125E-2</v>
      </c>
      <c r="Q79" s="6">
        <v>0</v>
      </c>
      <c r="R79" s="6">
        <v>3.90625E-2</v>
      </c>
      <c r="S79" s="6">
        <v>3.125E-2</v>
      </c>
      <c r="T79" s="6">
        <v>5.46875E-2</v>
      </c>
      <c r="U79" s="6">
        <v>1.328125</v>
      </c>
      <c r="V79" s="6">
        <v>1.1953125</v>
      </c>
      <c r="W79" s="7"/>
      <c r="X79" s="5" t="s">
        <v>398</v>
      </c>
      <c r="Y79" s="98"/>
      <c r="Z79" s="5"/>
      <c r="AA79" s="5"/>
      <c r="AB79" s="9" t="s">
        <v>595</v>
      </c>
      <c r="AC79" s="5" t="s">
        <v>636</v>
      </c>
      <c r="AD79" s="97" t="s">
        <v>683</v>
      </c>
      <c r="AE79" s="98" t="s">
        <v>398</v>
      </c>
      <c r="AF79" s="99" t="s">
        <v>241</v>
      </c>
      <c r="AG79" s="97">
        <v>43360</v>
      </c>
    </row>
    <row r="80" spans="1:33" ht="15.75" x14ac:dyDescent="0.25">
      <c r="A80" s="5" t="s">
        <v>193</v>
      </c>
      <c r="B80" s="5" t="s">
        <v>194</v>
      </c>
      <c r="C80" s="5" t="s">
        <v>195</v>
      </c>
      <c r="D80" s="5" t="s">
        <v>154</v>
      </c>
      <c r="E80" s="8">
        <v>77301</v>
      </c>
      <c r="F80" s="5" t="s">
        <v>196</v>
      </c>
      <c r="G80" s="5" t="s">
        <v>156</v>
      </c>
      <c r="H80" s="5" t="s">
        <v>143</v>
      </c>
      <c r="I80" s="96">
        <v>31.2572170900693</v>
      </c>
      <c r="J80" s="6">
        <v>137.4296875</v>
      </c>
      <c r="K80" s="6">
        <v>464.8203125</v>
      </c>
      <c r="L80" s="6">
        <v>215.1328125</v>
      </c>
      <c r="M80" s="6">
        <v>172.0859375</v>
      </c>
      <c r="N80" s="6">
        <v>546.0703125</v>
      </c>
      <c r="O80" s="6">
        <v>354.484375</v>
      </c>
      <c r="P80" s="6">
        <v>28.3046875</v>
      </c>
      <c r="Q80" s="6">
        <v>60.609375</v>
      </c>
      <c r="R80" s="6">
        <v>274.8125</v>
      </c>
      <c r="S80" s="6">
        <v>124.484375</v>
      </c>
      <c r="T80" s="6">
        <v>129.3359375</v>
      </c>
      <c r="U80" s="6">
        <v>460.8359375</v>
      </c>
      <c r="V80" s="6">
        <v>626.2421875</v>
      </c>
      <c r="W80" s="7">
        <v>750</v>
      </c>
      <c r="X80" s="5" t="s">
        <v>767</v>
      </c>
      <c r="Y80" s="98">
        <v>44896</v>
      </c>
      <c r="Z80" s="5" t="s">
        <v>769</v>
      </c>
      <c r="AA80" s="5" t="s">
        <v>771</v>
      </c>
      <c r="AB80" s="9" t="s">
        <v>574</v>
      </c>
      <c r="AC80" s="5" t="s">
        <v>146</v>
      </c>
      <c r="AD80" s="97" t="s">
        <v>578</v>
      </c>
      <c r="AE80" s="98" t="s">
        <v>144</v>
      </c>
      <c r="AF80" s="99" t="s">
        <v>574</v>
      </c>
      <c r="AG80" s="97">
        <v>44181</v>
      </c>
    </row>
    <row r="81" spans="1:33" ht="15.75" x14ac:dyDescent="0.25">
      <c r="A81" s="5" t="s">
        <v>582</v>
      </c>
      <c r="B81" s="5" t="s">
        <v>583</v>
      </c>
      <c r="C81" s="5" t="s">
        <v>584</v>
      </c>
      <c r="D81" s="5" t="s">
        <v>243</v>
      </c>
      <c r="E81" s="8">
        <v>16866</v>
      </c>
      <c r="F81" s="5" t="s">
        <v>244</v>
      </c>
      <c r="G81" s="5" t="s">
        <v>142</v>
      </c>
      <c r="H81" s="5" t="s">
        <v>143</v>
      </c>
      <c r="I81" s="96">
        <v>76.910102739726</v>
      </c>
      <c r="J81" s="6">
        <v>105.7265625</v>
      </c>
      <c r="K81" s="6">
        <v>53.140625</v>
      </c>
      <c r="L81" s="6">
        <v>357.4296875</v>
      </c>
      <c r="M81" s="6">
        <v>349.984375</v>
      </c>
      <c r="N81" s="6">
        <v>521.7734375</v>
      </c>
      <c r="O81" s="6">
        <v>319.125</v>
      </c>
      <c r="P81" s="6">
        <v>13.1796875</v>
      </c>
      <c r="Q81" s="6">
        <v>12.203125</v>
      </c>
      <c r="R81" s="6">
        <v>258.0234375</v>
      </c>
      <c r="S81" s="6">
        <v>57.4140625</v>
      </c>
      <c r="T81" s="6">
        <v>53.140625</v>
      </c>
      <c r="U81" s="6">
        <v>497.703125</v>
      </c>
      <c r="V81" s="6">
        <v>599.0390625</v>
      </c>
      <c r="W81" s="7">
        <v>800</v>
      </c>
      <c r="X81" s="5" t="s">
        <v>144</v>
      </c>
      <c r="Y81" s="98"/>
      <c r="Z81" s="5"/>
      <c r="AA81" s="5"/>
      <c r="AB81" s="9" t="s">
        <v>574</v>
      </c>
      <c r="AC81" s="5" t="s">
        <v>146</v>
      </c>
      <c r="AD81" s="97" t="s">
        <v>585</v>
      </c>
      <c r="AE81" s="98" t="s">
        <v>144</v>
      </c>
      <c r="AF81" s="99" t="s">
        <v>574</v>
      </c>
      <c r="AG81" s="97">
        <v>44392</v>
      </c>
    </row>
    <row r="82" spans="1:33" ht="15.75" x14ac:dyDescent="0.25">
      <c r="A82" s="5" t="s">
        <v>27</v>
      </c>
      <c r="B82" s="5" t="s">
        <v>301</v>
      </c>
      <c r="C82" s="5" t="s">
        <v>302</v>
      </c>
      <c r="D82" s="5" t="s">
        <v>296</v>
      </c>
      <c r="E82" s="8">
        <v>89060</v>
      </c>
      <c r="F82" s="5" t="s">
        <v>297</v>
      </c>
      <c r="G82" s="5" t="s">
        <v>204</v>
      </c>
      <c r="H82" s="5" t="s">
        <v>143</v>
      </c>
      <c r="I82" s="96">
        <v>23.0328467153285</v>
      </c>
      <c r="J82" s="6">
        <v>15.9609375</v>
      </c>
      <c r="K82" s="6">
        <v>14.953125</v>
      </c>
      <c r="L82" s="6">
        <v>20.875</v>
      </c>
      <c r="M82" s="6">
        <v>19.8046875</v>
      </c>
      <c r="N82" s="6">
        <v>50.734375</v>
      </c>
      <c r="O82" s="6">
        <v>20.859375</v>
      </c>
      <c r="P82" s="6">
        <v>0</v>
      </c>
      <c r="Q82" s="6">
        <v>0</v>
      </c>
      <c r="R82" s="6">
        <v>20.09375</v>
      </c>
      <c r="S82" s="6">
        <v>8.5625</v>
      </c>
      <c r="T82" s="6">
        <v>7.9765625</v>
      </c>
      <c r="U82" s="6">
        <v>34.9609375</v>
      </c>
      <c r="V82" s="6">
        <v>46.25</v>
      </c>
      <c r="W82" s="7"/>
      <c r="X82" s="5" t="s">
        <v>144</v>
      </c>
      <c r="Y82" s="98"/>
      <c r="Z82" s="5"/>
      <c r="AA82" s="5"/>
      <c r="AB82" s="9" t="s">
        <v>205</v>
      </c>
      <c r="AC82" s="5" t="s">
        <v>146</v>
      </c>
      <c r="AD82" s="97" t="s">
        <v>632</v>
      </c>
      <c r="AE82" s="98" t="s">
        <v>144</v>
      </c>
      <c r="AF82" s="99" t="s">
        <v>205</v>
      </c>
      <c r="AG82" s="97">
        <v>44399</v>
      </c>
    </row>
    <row r="83" spans="1:33" ht="15.75" x14ac:dyDescent="0.25">
      <c r="A83" s="5" t="s">
        <v>659</v>
      </c>
      <c r="B83" s="5" t="s">
        <v>660</v>
      </c>
      <c r="C83" s="5" t="s">
        <v>661</v>
      </c>
      <c r="D83" s="5" t="s">
        <v>662</v>
      </c>
      <c r="E83" s="8">
        <v>5488</v>
      </c>
      <c r="F83" s="5" t="s">
        <v>271</v>
      </c>
      <c r="G83" s="5" t="s">
        <v>204</v>
      </c>
      <c r="H83" s="5" t="s">
        <v>143</v>
      </c>
      <c r="I83" s="96">
        <v>2.3027027027027001</v>
      </c>
      <c r="J83" s="6">
        <v>2.2265625</v>
      </c>
      <c r="K83" s="6">
        <v>1</v>
      </c>
      <c r="L83" s="6">
        <v>0.125</v>
      </c>
      <c r="M83" s="6">
        <v>2.34375E-2</v>
      </c>
      <c r="N83" s="6">
        <v>0.2265625</v>
      </c>
      <c r="O83" s="6">
        <v>3.1484375</v>
      </c>
      <c r="P83" s="6">
        <v>0</v>
      </c>
      <c r="Q83" s="6">
        <v>0</v>
      </c>
      <c r="R83" s="6">
        <v>0</v>
      </c>
      <c r="S83" s="6">
        <v>2.34375E-2</v>
      </c>
      <c r="T83" s="6">
        <v>0</v>
      </c>
      <c r="U83" s="6">
        <v>3.3515625</v>
      </c>
      <c r="V83" s="6">
        <v>2.484375</v>
      </c>
      <c r="W83" s="7"/>
      <c r="X83" s="5" t="s">
        <v>398</v>
      </c>
      <c r="Y83" s="98"/>
      <c r="Z83" s="5"/>
      <c r="AA83" s="5"/>
      <c r="AB83" s="9" t="s">
        <v>241</v>
      </c>
      <c r="AC83" s="5" t="s">
        <v>251</v>
      </c>
      <c r="AD83" s="97" t="s">
        <v>663</v>
      </c>
      <c r="AE83" s="98" t="s">
        <v>398</v>
      </c>
      <c r="AF83" s="99" t="s">
        <v>241</v>
      </c>
      <c r="AG83" s="97">
        <v>42969</v>
      </c>
    </row>
    <row r="84" spans="1:33" ht="15.75" x14ac:dyDescent="0.25">
      <c r="A84" s="5" t="s">
        <v>338</v>
      </c>
      <c r="B84" s="5" t="s">
        <v>339</v>
      </c>
      <c r="C84" s="5" t="s">
        <v>302</v>
      </c>
      <c r="D84" s="5" t="s">
        <v>296</v>
      </c>
      <c r="E84" s="8">
        <v>89060</v>
      </c>
      <c r="F84" s="5" t="s">
        <v>297</v>
      </c>
      <c r="G84" s="5" t="s">
        <v>163</v>
      </c>
      <c r="H84" s="5" t="s">
        <v>143</v>
      </c>
      <c r="I84" s="96">
        <v>40.024999999999999</v>
      </c>
      <c r="J84" s="6">
        <v>3.546875</v>
      </c>
      <c r="K84" s="6">
        <v>10.4140625</v>
      </c>
      <c r="L84" s="6">
        <v>19</v>
      </c>
      <c r="M84" s="6">
        <v>42.125</v>
      </c>
      <c r="N84" s="6">
        <v>69.09375</v>
      </c>
      <c r="O84" s="6">
        <v>5.9921875</v>
      </c>
      <c r="P84" s="6">
        <v>0</v>
      </c>
      <c r="Q84" s="6">
        <v>0</v>
      </c>
      <c r="R84" s="6">
        <v>36.5546875</v>
      </c>
      <c r="S84" s="6">
        <v>7.8984375</v>
      </c>
      <c r="T84" s="6">
        <v>4.515625</v>
      </c>
      <c r="U84" s="6">
        <v>26.1171875</v>
      </c>
      <c r="V84" s="6">
        <v>62.890625</v>
      </c>
      <c r="W84" s="7"/>
      <c r="X84" s="5" t="s">
        <v>767</v>
      </c>
      <c r="Y84" s="98">
        <v>44861</v>
      </c>
      <c r="Z84" s="5" t="s">
        <v>595</v>
      </c>
      <c r="AA84" s="5" t="s">
        <v>771</v>
      </c>
      <c r="AB84" s="9" t="s">
        <v>595</v>
      </c>
      <c r="AC84" s="5" t="s">
        <v>251</v>
      </c>
      <c r="AD84" s="97" t="s">
        <v>631</v>
      </c>
      <c r="AE84" s="98" t="s">
        <v>144</v>
      </c>
      <c r="AF84" s="99" t="s">
        <v>595</v>
      </c>
      <c r="AG84" s="97">
        <v>44336</v>
      </c>
    </row>
    <row r="85" spans="1:33" ht="15.75" x14ac:dyDescent="0.25">
      <c r="A85" s="5" t="s">
        <v>449</v>
      </c>
      <c r="B85" s="5" t="s">
        <v>450</v>
      </c>
      <c r="C85" s="5" t="s">
        <v>451</v>
      </c>
      <c r="D85" s="5" t="s">
        <v>317</v>
      </c>
      <c r="E85" s="8">
        <v>40031</v>
      </c>
      <c r="F85" s="5" t="s">
        <v>30</v>
      </c>
      <c r="G85" s="5" t="s">
        <v>204</v>
      </c>
      <c r="H85" s="5" t="s">
        <v>143</v>
      </c>
      <c r="I85" s="96">
        <v>1.76315789473684</v>
      </c>
      <c r="J85" s="6">
        <v>0.2265625</v>
      </c>
      <c r="K85" s="6">
        <v>0.1875</v>
      </c>
      <c r="L85" s="6">
        <v>0.4609375</v>
      </c>
      <c r="M85" s="6">
        <v>0.234375</v>
      </c>
      <c r="N85" s="6">
        <v>0.6875</v>
      </c>
      <c r="O85" s="6">
        <v>0.390625</v>
      </c>
      <c r="P85" s="6">
        <v>2.34375E-2</v>
      </c>
      <c r="Q85" s="6">
        <v>7.8125E-3</v>
      </c>
      <c r="R85" s="6">
        <v>6.25E-2</v>
      </c>
      <c r="S85" s="6">
        <v>5.46875E-2</v>
      </c>
      <c r="T85" s="6">
        <v>1.5625E-2</v>
      </c>
      <c r="U85" s="6">
        <v>0.9765625</v>
      </c>
      <c r="V85" s="6">
        <v>0.765625</v>
      </c>
      <c r="W85" s="7"/>
      <c r="X85" s="5" t="s">
        <v>398</v>
      </c>
      <c r="Y85" s="98"/>
      <c r="Z85" s="5"/>
      <c r="AA85" s="5"/>
      <c r="AB85" s="9" t="s">
        <v>595</v>
      </c>
      <c r="AC85" s="5" t="s">
        <v>146</v>
      </c>
      <c r="AD85" s="97" t="s">
        <v>696</v>
      </c>
      <c r="AE85" s="98" t="s">
        <v>144</v>
      </c>
      <c r="AF85" s="99" t="s">
        <v>595</v>
      </c>
      <c r="AG85" s="97">
        <v>44609</v>
      </c>
    </row>
    <row r="86" spans="1:33" ht="15.75" x14ac:dyDescent="0.25">
      <c r="A86" s="5" t="s">
        <v>23</v>
      </c>
      <c r="B86" s="5" t="s">
        <v>321</v>
      </c>
      <c r="C86" s="5" t="s">
        <v>322</v>
      </c>
      <c r="D86" s="5" t="s">
        <v>249</v>
      </c>
      <c r="E86" s="8">
        <v>10924</v>
      </c>
      <c r="F86" s="5" t="s">
        <v>276</v>
      </c>
      <c r="G86" s="5" t="s">
        <v>163</v>
      </c>
      <c r="H86" s="5" t="s">
        <v>143</v>
      </c>
      <c r="I86" s="96">
        <v>32.7314049586777</v>
      </c>
      <c r="J86" s="6">
        <v>23.234375</v>
      </c>
      <c r="K86" s="6">
        <v>30.8515625</v>
      </c>
      <c r="L86" s="6">
        <v>14.671875</v>
      </c>
      <c r="M86" s="6">
        <v>12.28125</v>
      </c>
      <c r="N86" s="6">
        <v>58.0625</v>
      </c>
      <c r="O86" s="6">
        <v>18.0390625</v>
      </c>
      <c r="P86" s="6">
        <v>4.65625</v>
      </c>
      <c r="Q86" s="6">
        <v>0.28125</v>
      </c>
      <c r="R86" s="6">
        <v>13.4609375</v>
      </c>
      <c r="S86" s="6">
        <v>15.921875</v>
      </c>
      <c r="T86" s="6">
        <v>13.1953125</v>
      </c>
      <c r="U86" s="6">
        <v>38.4609375</v>
      </c>
      <c r="V86" s="6">
        <v>56.0859375</v>
      </c>
      <c r="W86" s="7"/>
      <c r="X86" s="5" t="s">
        <v>144</v>
      </c>
      <c r="Y86" s="98"/>
      <c r="Z86" s="5"/>
      <c r="AA86" s="5"/>
      <c r="AB86" s="9" t="s">
        <v>595</v>
      </c>
      <c r="AC86" s="5" t="s">
        <v>146</v>
      </c>
      <c r="AD86" s="97" t="s">
        <v>630</v>
      </c>
      <c r="AE86" s="98" t="s">
        <v>144</v>
      </c>
      <c r="AF86" s="99" t="s">
        <v>595</v>
      </c>
      <c r="AG86" s="97">
        <v>44300</v>
      </c>
    </row>
    <row r="87" spans="1:33" ht="15.75" x14ac:dyDescent="0.25">
      <c r="A87" s="5" t="s">
        <v>23</v>
      </c>
      <c r="B87" s="5" t="s">
        <v>677</v>
      </c>
      <c r="C87" s="5" t="s">
        <v>678</v>
      </c>
      <c r="D87" s="5" t="s">
        <v>233</v>
      </c>
      <c r="E87" s="8">
        <v>32839</v>
      </c>
      <c r="F87" s="5" t="s">
        <v>25</v>
      </c>
      <c r="G87" s="5" t="s">
        <v>204</v>
      </c>
      <c r="H87" s="5" t="s">
        <v>143</v>
      </c>
      <c r="I87" s="96">
        <v>1.8</v>
      </c>
      <c r="J87" s="6">
        <v>3.90625E-2</v>
      </c>
      <c r="K87" s="6">
        <v>0.25</v>
      </c>
      <c r="L87" s="6">
        <v>0.421875</v>
      </c>
      <c r="M87" s="6">
        <v>1.2734375</v>
      </c>
      <c r="N87" s="6">
        <v>1.578125</v>
      </c>
      <c r="O87" s="6">
        <v>0.3125</v>
      </c>
      <c r="P87" s="6">
        <v>5.46875E-2</v>
      </c>
      <c r="Q87" s="6">
        <v>3.90625E-2</v>
      </c>
      <c r="R87" s="6">
        <v>1.0078125</v>
      </c>
      <c r="S87" s="6">
        <v>3.90625E-2</v>
      </c>
      <c r="T87" s="6">
        <v>7.8125E-3</v>
      </c>
      <c r="U87" s="6">
        <v>0.9296875</v>
      </c>
      <c r="V87" s="6">
        <v>1.6484375</v>
      </c>
      <c r="W87" s="7"/>
      <c r="X87" s="5" t="s">
        <v>398</v>
      </c>
      <c r="Y87" s="98"/>
      <c r="Z87" s="5"/>
      <c r="AA87" s="5"/>
      <c r="AB87" s="9" t="s">
        <v>595</v>
      </c>
      <c r="AC87" s="5"/>
      <c r="AD87" s="97" t="s">
        <v>679</v>
      </c>
      <c r="AE87" s="98" t="s">
        <v>144</v>
      </c>
      <c r="AF87" s="99" t="s">
        <v>595</v>
      </c>
      <c r="AG87" s="97">
        <v>44523</v>
      </c>
    </row>
    <row r="88" spans="1:33" ht="15.75" x14ac:dyDescent="0.25">
      <c r="A88" s="5" t="s">
        <v>174</v>
      </c>
      <c r="B88" s="5" t="s">
        <v>175</v>
      </c>
      <c r="C88" s="5" t="s">
        <v>176</v>
      </c>
      <c r="D88" s="5" t="s">
        <v>140</v>
      </c>
      <c r="E88" s="8">
        <v>92154</v>
      </c>
      <c r="F88" s="5" t="s">
        <v>177</v>
      </c>
      <c r="G88" s="5" t="s">
        <v>156</v>
      </c>
      <c r="H88" s="5" t="s">
        <v>143</v>
      </c>
      <c r="I88" s="96">
        <v>68.083709273183004</v>
      </c>
      <c r="J88" s="6">
        <v>780.7890625</v>
      </c>
      <c r="K88" s="6">
        <v>60.6171875</v>
      </c>
      <c r="L88" s="6">
        <v>29.046875</v>
      </c>
      <c r="M88" s="6">
        <v>39.84375</v>
      </c>
      <c r="N88" s="6">
        <v>103.328125</v>
      </c>
      <c r="O88" s="6">
        <v>711.0390625</v>
      </c>
      <c r="P88" s="6">
        <v>10.6640625</v>
      </c>
      <c r="Q88" s="6">
        <v>85.265625</v>
      </c>
      <c r="R88" s="6">
        <v>61.9296875</v>
      </c>
      <c r="S88" s="6">
        <v>17.9453125</v>
      </c>
      <c r="T88" s="6">
        <v>16.5</v>
      </c>
      <c r="U88" s="6">
        <v>813.921875</v>
      </c>
      <c r="V88" s="6">
        <v>408.625</v>
      </c>
      <c r="W88" s="7">
        <v>750</v>
      </c>
      <c r="X88" s="5" t="s">
        <v>767</v>
      </c>
      <c r="Y88" s="98">
        <v>44854</v>
      </c>
      <c r="Z88" s="5" t="s">
        <v>769</v>
      </c>
      <c r="AA88" s="5" t="s">
        <v>242</v>
      </c>
      <c r="AB88" s="9" t="s">
        <v>574</v>
      </c>
      <c r="AC88" s="5" t="s">
        <v>146</v>
      </c>
      <c r="AD88" s="97" t="s">
        <v>580</v>
      </c>
      <c r="AE88" s="98" t="s">
        <v>144</v>
      </c>
      <c r="AF88" s="99" t="s">
        <v>574</v>
      </c>
      <c r="AG88" s="97">
        <v>44230</v>
      </c>
    </row>
    <row r="89" spans="1:33" ht="15.75" x14ac:dyDescent="0.25">
      <c r="A89" s="5" t="s">
        <v>188</v>
      </c>
      <c r="B89" s="5" t="s">
        <v>189</v>
      </c>
      <c r="C89" s="5" t="s">
        <v>190</v>
      </c>
      <c r="D89" s="5" t="s">
        <v>191</v>
      </c>
      <c r="E89" s="8">
        <v>88081</v>
      </c>
      <c r="F89" s="5" t="s">
        <v>192</v>
      </c>
      <c r="G89" s="5" t="s">
        <v>142</v>
      </c>
      <c r="H89" s="5" t="s">
        <v>143</v>
      </c>
      <c r="I89" s="96">
        <v>48.031077348066297</v>
      </c>
      <c r="J89" s="6">
        <v>503.1875</v>
      </c>
      <c r="K89" s="6">
        <v>11.71875</v>
      </c>
      <c r="L89" s="6">
        <v>1.65625</v>
      </c>
      <c r="M89" s="6">
        <v>0.15625</v>
      </c>
      <c r="N89" s="6">
        <v>3.8515625</v>
      </c>
      <c r="O89" s="6">
        <v>411.5703125</v>
      </c>
      <c r="P89" s="6">
        <v>2.3671875</v>
      </c>
      <c r="Q89" s="6">
        <v>98.9296875</v>
      </c>
      <c r="R89" s="6">
        <v>0</v>
      </c>
      <c r="S89" s="6">
        <v>1.0546875</v>
      </c>
      <c r="T89" s="6">
        <v>2.515625</v>
      </c>
      <c r="U89" s="6">
        <v>513.1484375</v>
      </c>
      <c r="V89" s="6">
        <v>257.015625</v>
      </c>
      <c r="W89" s="7">
        <v>500</v>
      </c>
      <c r="X89" s="5" t="s">
        <v>767</v>
      </c>
      <c r="Y89" s="98">
        <v>44868</v>
      </c>
      <c r="Z89" s="5" t="s">
        <v>769</v>
      </c>
      <c r="AA89" s="5" t="s">
        <v>242</v>
      </c>
      <c r="AB89" s="9" t="s">
        <v>574</v>
      </c>
      <c r="AC89" s="5" t="s">
        <v>146</v>
      </c>
      <c r="AD89" s="97" t="s">
        <v>580</v>
      </c>
      <c r="AE89" s="98" t="s">
        <v>144</v>
      </c>
      <c r="AF89" s="99" t="s">
        <v>574</v>
      </c>
      <c r="AG89" s="97">
        <v>44225</v>
      </c>
    </row>
    <row r="90" spans="1:33" ht="15.75" x14ac:dyDescent="0.25">
      <c r="A90" s="5" t="s">
        <v>422</v>
      </c>
      <c r="B90" s="5" t="s">
        <v>423</v>
      </c>
      <c r="C90" s="5" t="s">
        <v>424</v>
      </c>
      <c r="D90" s="5" t="s">
        <v>343</v>
      </c>
      <c r="E90" s="8">
        <v>68949</v>
      </c>
      <c r="F90" s="5" t="s">
        <v>275</v>
      </c>
      <c r="G90" s="5" t="s">
        <v>204</v>
      </c>
      <c r="H90" s="5" t="s">
        <v>143</v>
      </c>
      <c r="I90" s="96">
        <v>58.5</v>
      </c>
      <c r="J90" s="6">
        <v>0.2109375</v>
      </c>
      <c r="K90" s="6">
        <v>4.6875E-2</v>
      </c>
      <c r="L90" s="6">
        <v>0.3125</v>
      </c>
      <c r="M90" s="6">
        <v>1.1484375</v>
      </c>
      <c r="N90" s="6">
        <v>1.5859375</v>
      </c>
      <c r="O90" s="6">
        <v>0.1328125</v>
      </c>
      <c r="P90" s="6">
        <v>0</v>
      </c>
      <c r="Q90" s="6">
        <v>0</v>
      </c>
      <c r="R90" s="6">
        <v>0.265625</v>
      </c>
      <c r="S90" s="6">
        <v>0.3125</v>
      </c>
      <c r="T90" s="6">
        <v>0</v>
      </c>
      <c r="U90" s="6">
        <v>1.140625</v>
      </c>
      <c r="V90" s="6">
        <v>1.5390625</v>
      </c>
      <c r="W90" s="7"/>
      <c r="X90" s="5" t="s">
        <v>144</v>
      </c>
      <c r="Y90" s="98"/>
      <c r="Z90" s="5"/>
      <c r="AA90" s="5"/>
      <c r="AB90" s="9" t="s">
        <v>241</v>
      </c>
      <c r="AC90" s="5" t="s">
        <v>251</v>
      </c>
      <c r="AD90" s="97" t="s">
        <v>681</v>
      </c>
      <c r="AE90" s="98" t="s">
        <v>144</v>
      </c>
      <c r="AF90" s="99" t="s">
        <v>241</v>
      </c>
      <c r="AG90" s="97">
        <v>43664</v>
      </c>
    </row>
    <row r="91" spans="1:33" ht="15.75" x14ac:dyDescent="0.25">
      <c r="A91" s="5" t="s">
        <v>642</v>
      </c>
      <c r="B91" s="5" t="s">
        <v>643</v>
      </c>
      <c r="C91" s="5" t="s">
        <v>644</v>
      </c>
      <c r="D91" s="5" t="s">
        <v>39</v>
      </c>
      <c r="E91" s="8">
        <v>35447</v>
      </c>
      <c r="F91" s="5" t="s">
        <v>162</v>
      </c>
      <c r="G91" s="5" t="s">
        <v>163</v>
      </c>
      <c r="H91" s="5" t="s">
        <v>143</v>
      </c>
      <c r="I91" s="96">
        <v>3.0644490644490601</v>
      </c>
      <c r="J91" s="6">
        <v>0.9140625</v>
      </c>
      <c r="K91" s="6">
        <v>4.375</v>
      </c>
      <c r="L91" s="6">
        <v>5.0390625</v>
      </c>
      <c r="M91" s="6">
        <v>1.34375</v>
      </c>
      <c r="N91" s="6">
        <v>5.890625</v>
      </c>
      <c r="O91" s="6">
        <v>3.859375</v>
      </c>
      <c r="P91" s="6">
        <v>1.8203125</v>
      </c>
      <c r="Q91" s="6">
        <v>0.1015625</v>
      </c>
      <c r="R91" s="6">
        <v>0.40625</v>
      </c>
      <c r="S91" s="6">
        <v>0.1953125</v>
      </c>
      <c r="T91" s="6">
        <v>0</v>
      </c>
      <c r="U91" s="6">
        <v>11.0703125</v>
      </c>
      <c r="V91" s="6">
        <v>9.7890625</v>
      </c>
      <c r="W91" s="7"/>
      <c r="X91" s="5" t="s">
        <v>398</v>
      </c>
      <c r="Y91" s="98"/>
      <c r="Z91" s="5"/>
      <c r="AA91" s="5"/>
      <c r="AB91" s="9" t="s">
        <v>595</v>
      </c>
      <c r="AC91" s="5" t="s">
        <v>636</v>
      </c>
      <c r="AD91" s="97" t="s">
        <v>645</v>
      </c>
      <c r="AE91" s="98" t="s">
        <v>164</v>
      </c>
      <c r="AF91" s="99"/>
      <c r="AG91" s="97"/>
    </row>
    <row r="92" spans="1:33" ht="15.75" x14ac:dyDescent="0.25">
      <c r="A92" s="5" t="s">
        <v>298</v>
      </c>
      <c r="B92" s="5" t="s">
        <v>299</v>
      </c>
      <c r="C92" s="5" t="s">
        <v>300</v>
      </c>
      <c r="D92" s="5" t="s">
        <v>243</v>
      </c>
      <c r="E92" s="8">
        <v>18428</v>
      </c>
      <c r="F92" s="5" t="s">
        <v>244</v>
      </c>
      <c r="G92" s="5" t="s">
        <v>163</v>
      </c>
      <c r="H92" s="5" t="s">
        <v>4</v>
      </c>
      <c r="I92" s="96">
        <v>66.431137724550894</v>
      </c>
      <c r="J92" s="6">
        <v>13.21875</v>
      </c>
      <c r="K92" s="6">
        <v>11.6171875</v>
      </c>
      <c r="L92" s="6">
        <v>37.203125</v>
      </c>
      <c r="M92" s="6">
        <v>33.921875</v>
      </c>
      <c r="N92" s="6">
        <v>61.75</v>
      </c>
      <c r="O92" s="6">
        <v>34.2109375</v>
      </c>
      <c r="P92" s="6">
        <v>0</v>
      </c>
      <c r="Q92" s="6">
        <v>0</v>
      </c>
      <c r="R92" s="6">
        <v>21.984375</v>
      </c>
      <c r="S92" s="6">
        <v>5.921875</v>
      </c>
      <c r="T92" s="6">
        <v>10.015625</v>
      </c>
      <c r="U92" s="6">
        <v>58.0390625</v>
      </c>
      <c r="V92" s="6">
        <v>55.5546875</v>
      </c>
      <c r="W92" s="7">
        <v>100</v>
      </c>
      <c r="X92" s="5" t="s">
        <v>144</v>
      </c>
      <c r="Y92" s="98"/>
      <c r="Z92" s="5"/>
      <c r="AA92" s="5"/>
      <c r="AB92" s="9" t="s">
        <v>574</v>
      </c>
      <c r="AC92" s="5" t="s">
        <v>146</v>
      </c>
      <c r="AD92" s="97" t="s">
        <v>616</v>
      </c>
      <c r="AE92" s="98" t="s">
        <v>144</v>
      </c>
      <c r="AF92" s="99" t="s">
        <v>205</v>
      </c>
      <c r="AG92" s="97">
        <v>44307</v>
      </c>
    </row>
    <row r="93" spans="1:33" ht="15.75" x14ac:dyDescent="0.25">
      <c r="A93" s="5" t="s">
        <v>33</v>
      </c>
      <c r="B93" s="5" t="s">
        <v>212</v>
      </c>
      <c r="C93" s="5" t="s">
        <v>213</v>
      </c>
      <c r="D93" s="5" t="s">
        <v>161</v>
      </c>
      <c r="E93" s="8">
        <v>70576</v>
      </c>
      <c r="F93" s="5" t="s">
        <v>162</v>
      </c>
      <c r="G93" s="5" t="s">
        <v>163</v>
      </c>
      <c r="H93" s="5" t="s">
        <v>4</v>
      </c>
      <c r="I93" s="96">
        <v>72.526501766784406</v>
      </c>
      <c r="J93" s="6">
        <v>158.8984375</v>
      </c>
      <c r="K93" s="6">
        <v>73.421875</v>
      </c>
      <c r="L93" s="6">
        <v>70.28125</v>
      </c>
      <c r="M93" s="6">
        <v>25.015625</v>
      </c>
      <c r="N93" s="6">
        <v>130.7734375</v>
      </c>
      <c r="O93" s="6">
        <v>196.84375</v>
      </c>
      <c r="P93" s="6">
        <v>0</v>
      </c>
      <c r="Q93" s="6">
        <v>0</v>
      </c>
      <c r="R93" s="6">
        <v>61.25</v>
      </c>
      <c r="S93" s="6">
        <v>31.171875</v>
      </c>
      <c r="T93" s="6">
        <v>25.453125</v>
      </c>
      <c r="U93" s="6">
        <v>209.7421875</v>
      </c>
      <c r="V93" s="6">
        <v>231.8515625</v>
      </c>
      <c r="W93" s="7"/>
      <c r="X93" s="5" t="s">
        <v>144</v>
      </c>
      <c r="Y93" s="98"/>
      <c r="Z93" s="5"/>
      <c r="AA93" s="5"/>
      <c r="AB93" s="9" t="s">
        <v>574</v>
      </c>
      <c r="AC93" s="5" t="s">
        <v>146</v>
      </c>
      <c r="AD93" s="97" t="s">
        <v>616</v>
      </c>
      <c r="AE93" s="98" t="s">
        <v>144</v>
      </c>
      <c r="AF93" s="99" t="s">
        <v>574</v>
      </c>
      <c r="AG93" s="97">
        <v>44307</v>
      </c>
    </row>
    <row r="94" spans="1:33" ht="15.75" x14ac:dyDescent="0.25">
      <c r="A94" s="5" t="s">
        <v>37</v>
      </c>
      <c r="B94" s="5" t="s">
        <v>410</v>
      </c>
      <c r="C94" s="5" t="s">
        <v>411</v>
      </c>
      <c r="D94" s="5" t="s">
        <v>233</v>
      </c>
      <c r="E94" s="8">
        <v>33762</v>
      </c>
      <c r="F94" s="5" t="s">
        <v>25</v>
      </c>
      <c r="G94" s="5" t="s">
        <v>204</v>
      </c>
      <c r="H94" s="5" t="s">
        <v>143</v>
      </c>
      <c r="I94" s="96">
        <v>1.6923076923076901</v>
      </c>
      <c r="J94" s="6">
        <v>0.1484375</v>
      </c>
      <c r="K94" s="6">
        <v>0.609375</v>
      </c>
      <c r="L94" s="6">
        <v>0.96875</v>
      </c>
      <c r="M94" s="6">
        <v>0.359375</v>
      </c>
      <c r="N94" s="6">
        <v>1.265625</v>
      </c>
      <c r="O94" s="6">
        <v>0.734375</v>
      </c>
      <c r="P94" s="6">
        <v>0</v>
      </c>
      <c r="Q94" s="6">
        <v>8.59375E-2</v>
      </c>
      <c r="R94" s="6">
        <v>1.5625E-2</v>
      </c>
      <c r="S94" s="6">
        <v>7.8125E-3</v>
      </c>
      <c r="T94" s="6">
        <v>3.125E-2</v>
      </c>
      <c r="U94" s="6">
        <v>2.03125</v>
      </c>
      <c r="V94" s="6">
        <v>1.2578125</v>
      </c>
      <c r="W94" s="7"/>
      <c r="X94" s="5" t="s">
        <v>398</v>
      </c>
      <c r="Y94" s="98"/>
      <c r="Z94" s="5"/>
      <c r="AA94" s="5"/>
      <c r="AB94" s="9" t="s">
        <v>595</v>
      </c>
      <c r="AC94" s="5" t="s">
        <v>636</v>
      </c>
      <c r="AD94" s="97" t="s">
        <v>600</v>
      </c>
      <c r="AE94" s="98" t="s">
        <v>398</v>
      </c>
      <c r="AF94" s="99" t="s">
        <v>241</v>
      </c>
      <c r="AG94" s="97">
        <v>43364</v>
      </c>
    </row>
    <row r="95" spans="1:33" ht="15.75" x14ac:dyDescent="0.25">
      <c r="A95" s="5" t="s">
        <v>268</v>
      </c>
      <c r="B95" s="5" t="s">
        <v>269</v>
      </c>
      <c r="C95" s="5" t="s">
        <v>270</v>
      </c>
      <c r="D95" s="5" t="s">
        <v>24</v>
      </c>
      <c r="E95" s="8">
        <v>2360</v>
      </c>
      <c r="F95" s="5" t="s">
        <v>271</v>
      </c>
      <c r="G95" s="5" t="s">
        <v>163</v>
      </c>
      <c r="H95" s="5" t="s">
        <v>4</v>
      </c>
      <c r="I95" s="96">
        <v>39.065573770491802</v>
      </c>
      <c r="J95" s="6">
        <v>24.5078125</v>
      </c>
      <c r="K95" s="6">
        <v>4.453125</v>
      </c>
      <c r="L95" s="6">
        <v>27.5703125</v>
      </c>
      <c r="M95" s="6">
        <v>33.609375</v>
      </c>
      <c r="N95" s="6">
        <v>42.6640625</v>
      </c>
      <c r="O95" s="6">
        <v>47.4765625</v>
      </c>
      <c r="P95" s="6">
        <v>0</v>
      </c>
      <c r="Q95" s="6">
        <v>0</v>
      </c>
      <c r="R95" s="6">
        <v>20.1640625</v>
      </c>
      <c r="S95" s="6">
        <v>3.515625</v>
      </c>
      <c r="T95" s="6">
        <v>1.640625</v>
      </c>
      <c r="U95" s="6">
        <v>64.8203125</v>
      </c>
      <c r="V95" s="6">
        <v>60.890625</v>
      </c>
      <c r="W95" s="7"/>
      <c r="X95" s="5" t="s">
        <v>767</v>
      </c>
      <c r="Y95" s="98">
        <v>44882</v>
      </c>
      <c r="Z95" s="5" t="s">
        <v>595</v>
      </c>
      <c r="AA95" s="5" t="s">
        <v>242</v>
      </c>
      <c r="AB95" s="9" t="s">
        <v>595</v>
      </c>
      <c r="AC95" s="5" t="s">
        <v>251</v>
      </c>
      <c r="AD95" s="97" t="s">
        <v>629</v>
      </c>
      <c r="AE95" s="98" t="s">
        <v>144</v>
      </c>
      <c r="AF95" s="99" t="s">
        <v>595</v>
      </c>
      <c r="AG95" s="97">
        <v>44357</v>
      </c>
    </row>
    <row r="96" spans="1:33" ht="15.75" x14ac:dyDescent="0.25">
      <c r="A96" s="5" t="s">
        <v>383</v>
      </c>
      <c r="B96" s="5" t="s">
        <v>384</v>
      </c>
      <c r="C96" s="5" t="s">
        <v>385</v>
      </c>
      <c r="D96" s="5" t="s">
        <v>354</v>
      </c>
      <c r="E96" s="8">
        <v>50313</v>
      </c>
      <c r="F96" s="5" t="s">
        <v>275</v>
      </c>
      <c r="G96" s="5" t="s">
        <v>204</v>
      </c>
      <c r="H96" s="5" t="s">
        <v>143</v>
      </c>
      <c r="I96" s="96">
        <v>39.278688524590201</v>
      </c>
      <c r="J96" s="6">
        <v>2.421875</v>
      </c>
      <c r="K96" s="6">
        <v>7.84375</v>
      </c>
      <c r="L96" s="6">
        <v>6.1328125</v>
      </c>
      <c r="M96" s="6">
        <v>6.1171875</v>
      </c>
      <c r="N96" s="6">
        <v>16.8515625</v>
      </c>
      <c r="O96" s="6">
        <v>4.5546875</v>
      </c>
      <c r="P96" s="6">
        <v>1.0625</v>
      </c>
      <c r="Q96" s="6">
        <v>4.6875E-2</v>
      </c>
      <c r="R96" s="6">
        <v>5.7734375</v>
      </c>
      <c r="S96" s="6">
        <v>0.1328125</v>
      </c>
      <c r="T96" s="6">
        <v>1.6015625</v>
      </c>
      <c r="U96" s="6">
        <v>15.0078125</v>
      </c>
      <c r="V96" s="6">
        <v>20.765625</v>
      </c>
      <c r="W96" s="7"/>
      <c r="X96" s="5" t="s">
        <v>144</v>
      </c>
      <c r="Y96" s="98"/>
      <c r="Z96" s="5"/>
      <c r="AA96" s="5"/>
      <c r="AB96" s="9" t="s">
        <v>241</v>
      </c>
      <c r="AC96" s="5" t="s">
        <v>251</v>
      </c>
      <c r="AD96" s="97" t="s">
        <v>638</v>
      </c>
      <c r="AE96" s="98" t="s">
        <v>144</v>
      </c>
      <c r="AF96" s="99" t="s">
        <v>241</v>
      </c>
      <c r="AG96" s="97">
        <v>43678</v>
      </c>
    </row>
    <row r="97" spans="1:33" ht="15.75" x14ac:dyDescent="0.25">
      <c r="A97" s="5" t="s">
        <v>184</v>
      </c>
      <c r="B97" s="5" t="s">
        <v>185</v>
      </c>
      <c r="C97" s="5" t="s">
        <v>186</v>
      </c>
      <c r="D97" s="5" t="s">
        <v>154</v>
      </c>
      <c r="E97" s="8">
        <v>78566</v>
      </c>
      <c r="F97" s="5" t="s">
        <v>588</v>
      </c>
      <c r="G97" s="5" t="s">
        <v>187</v>
      </c>
      <c r="H97" s="5" t="s">
        <v>143</v>
      </c>
      <c r="I97" s="96">
        <v>13.679029594817701</v>
      </c>
      <c r="J97" s="6">
        <v>705.1015625</v>
      </c>
      <c r="K97" s="6">
        <v>30.140625</v>
      </c>
      <c r="L97" s="6">
        <v>0.828125</v>
      </c>
      <c r="M97" s="6">
        <v>34.3984375</v>
      </c>
      <c r="N97" s="6">
        <v>118.828125</v>
      </c>
      <c r="O97" s="6">
        <v>647.859375</v>
      </c>
      <c r="P97" s="6">
        <v>3.90625E-2</v>
      </c>
      <c r="Q97" s="6">
        <v>3.7421875</v>
      </c>
      <c r="R97" s="6">
        <v>14.3828125</v>
      </c>
      <c r="S97" s="6">
        <v>11.015625</v>
      </c>
      <c r="T97" s="6">
        <v>28.1484375</v>
      </c>
      <c r="U97" s="6">
        <v>716.921875</v>
      </c>
      <c r="V97" s="6">
        <v>450.21875</v>
      </c>
      <c r="W97" s="7">
        <v>800</v>
      </c>
      <c r="X97" s="5" t="s">
        <v>144</v>
      </c>
      <c r="Y97" s="98"/>
      <c r="Z97" s="5"/>
      <c r="AA97" s="5"/>
      <c r="AB97" s="9" t="s">
        <v>574</v>
      </c>
      <c r="AC97" s="5" t="s">
        <v>146</v>
      </c>
      <c r="AD97" s="97" t="s">
        <v>589</v>
      </c>
      <c r="AE97" s="98" t="s">
        <v>144</v>
      </c>
      <c r="AF97" s="99" t="s">
        <v>574</v>
      </c>
      <c r="AG97" s="97">
        <v>44223</v>
      </c>
    </row>
    <row r="98" spans="1:33" ht="15.75" x14ac:dyDescent="0.25">
      <c r="A98" s="5" t="s">
        <v>443</v>
      </c>
      <c r="B98" s="5" t="s">
        <v>444</v>
      </c>
      <c r="C98" s="5" t="s">
        <v>445</v>
      </c>
      <c r="D98" s="5" t="s">
        <v>354</v>
      </c>
      <c r="E98" s="8">
        <v>51501</v>
      </c>
      <c r="F98" s="5" t="s">
        <v>275</v>
      </c>
      <c r="G98" s="5" t="s">
        <v>204</v>
      </c>
      <c r="H98" s="5" t="s">
        <v>143</v>
      </c>
      <c r="I98" s="96">
        <v>30.011111111111099</v>
      </c>
      <c r="J98" s="6">
        <v>0.53125</v>
      </c>
      <c r="K98" s="6">
        <v>2.453125</v>
      </c>
      <c r="L98" s="6">
        <v>11.5859375</v>
      </c>
      <c r="M98" s="6">
        <v>10.78125</v>
      </c>
      <c r="N98" s="6">
        <v>22.4921875</v>
      </c>
      <c r="O98" s="6">
        <v>2.78125</v>
      </c>
      <c r="P98" s="6">
        <v>7.8125E-2</v>
      </c>
      <c r="Q98" s="6">
        <v>0</v>
      </c>
      <c r="R98" s="6">
        <v>5.65625</v>
      </c>
      <c r="S98" s="6">
        <v>2.8359375</v>
      </c>
      <c r="T98" s="6">
        <v>2.140625</v>
      </c>
      <c r="U98" s="6">
        <v>14.71875</v>
      </c>
      <c r="V98" s="6">
        <v>23.0234375</v>
      </c>
      <c r="W98" s="7"/>
      <c r="X98" s="5" t="s">
        <v>767</v>
      </c>
      <c r="Y98" s="98">
        <v>44861</v>
      </c>
      <c r="Z98" s="5" t="s">
        <v>773</v>
      </c>
      <c r="AA98" s="5" t="s">
        <v>772</v>
      </c>
      <c r="AB98" s="9" t="s">
        <v>595</v>
      </c>
      <c r="AC98" s="5" t="s">
        <v>636</v>
      </c>
      <c r="AD98" s="97" t="s">
        <v>637</v>
      </c>
      <c r="AE98" s="98" t="s">
        <v>144</v>
      </c>
      <c r="AF98" s="99" t="s">
        <v>241</v>
      </c>
      <c r="AG98" s="97">
        <v>43202</v>
      </c>
    </row>
    <row r="99" spans="1:33" ht="15.75" x14ac:dyDescent="0.25">
      <c r="A99" s="5" t="s">
        <v>220</v>
      </c>
      <c r="B99" s="5" t="s">
        <v>221</v>
      </c>
      <c r="C99" s="5" t="s">
        <v>34</v>
      </c>
      <c r="D99" s="5" t="s">
        <v>154</v>
      </c>
      <c r="E99" s="8">
        <v>76009</v>
      </c>
      <c r="F99" s="5" t="s">
        <v>222</v>
      </c>
      <c r="G99" s="5" t="s">
        <v>142</v>
      </c>
      <c r="H99" s="5" t="s">
        <v>143</v>
      </c>
      <c r="I99" s="96">
        <v>16.542905982905999</v>
      </c>
      <c r="J99" s="6">
        <v>162.890625</v>
      </c>
      <c r="K99" s="6">
        <v>69.34375</v>
      </c>
      <c r="L99" s="6">
        <v>135.0859375</v>
      </c>
      <c r="M99" s="6">
        <v>103.1484375</v>
      </c>
      <c r="N99" s="6">
        <v>271.0078125</v>
      </c>
      <c r="O99" s="6">
        <v>175.5</v>
      </c>
      <c r="P99" s="6">
        <v>16.28125</v>
      </c>
      <c r="Q99" s="6">
        <v>7.6796875</v>
      </c>
      <c r="R99" s="6">
        <v>132.703125</v>
      </c>
      <c r="S99" s="6">
        <v>62.3828125</v>
      </c>
      <c r="T99" s="6">
        <v>72.2578125</v>
      </c>
      <c r="U99" s="6">
        <v>203.125</v>
      </c>
      <c r="V99" s="6">
        <v>353.125</v>
      </c>
      <c r="W99" s="7">
        <v>525</v>
      </c>
      <c r="X99" s="5" t="s">
        <v>767</v>
      </c>
      <c r="Y99" s="98">
        <v>44910</v>
      </c>
      <c r="Z99" s="5" t="s">
        <v>768</v>
      </c>
      <c r="AA99" s="5" t="s">
        <v>242</v>
      </c>
      <c r="AB99" s="9" t="s">
        <v>574</v>
      </c>
      <c r="AC99" s="5" t="s">
        <v>146</v>
      </c>
      <c r="AD99" s="97" t="s">
        <v>601</v>
      </c>
      <c r="AE99" s="98" t="s">
        <v>144</v>
      </c>
      <c r="AF99" s="99" t="s">
        <v>574</v>
      </c>
      <c r="AG99" s="97">
        <v>44237</v>
      </c>
    </row>
    <row r="100" spans="1:33" ht="15.75" x14ac:dyDescent="0.25">
      <c r="A100" s="5" t="s">
        <v>684</v>
      </c>
      <c r="B100" s="5" t="s">
        <v>685</v>
      </c>
      <c r="C100" s="5" t="s">
        <v>686</v>
      </c>
      <c r="D100" s="5" t="s">
        <v>154</v>
      </c>
      <c r="E100" s="8">
        <v>79118</v>
      </c>
      <c r="F100" s="5" t="s">
        <v>222</v>
      </c>
      <c r="G100" s="5" t="s">
        <v>204</v>
      </c>
      <c r="H100" s="5" t="s">
        <v>143</v>
      </c>
      <c r="I100" s="96">
        <v>1.8333333333333299</v>
      </c>
      <c r="J100" s="6">
        <v>0.3515625</v>
      </c>
      <c r="K100" s="6">
        <v>0.2265625</v>
      </c>
      <c r="L100" s="6">
        <v>0.421875</v>
      </c>
      <c r="M100" s="6">
        <v>0.21875</v>
      </c>
      <c r="N100" s="6">
        <v>0.8828125</v>
      </c>
      <c r="O100" s="6">
        <v>0.296875</v>
      </c>
      <c r="P100" s="6">
        <v>2.34375E-2</v>
      </c>
      <c r="Q100" s="6">
        <v>1.5625E-2</v>
      </c>
      <c r="R100" s="6">
        <v>7.8125E-2</v>
      </c>
      <c r="S100" s="6">
        <v>0</v>
      </c>
      <c r="T100" s="6">
        <v>0</v>
      </c>
      <c r="U100" s="6">
        <v>1.140625</v>
      </c>
      <c r="V100" s="6">
        <v>0.84375</v>
      </c>
      <c r="W100" s="7"/>
      <c r="X100" s="5" t="s">
        <v>398</v>
      </c>
      <c r="Y100" s="98"/>
      <c r="Z100" s="5"/>
      <c r="AA100" s="5"/>
      <c r="AB100" s="9" t="s">
        <v>595</v>
      </c>
      <c r="AC100" s="5" t="s">
        <v>636</v>
      </c>
      <c r="AD100" s="97" t="s">
        <v>687</v>
      </c>
      <c r="AE100" s="98" t="s">
        <v>398</v>
      </c>
      <c r="AF100" s="99" t="s">
        <v>241</v>
      </c>
      <c r="AG100" s="97">
        <v>43019</v>
      </c>
    </row>
    <row r="101" spans="1:33" ht="15.75" x14ac:dyDescent="0.25">
      <c r="A101" s="5" t="s">
        <v>197</v>
      </c>
      <c r="B101" s="5" t="s">
        <v>198</v>
      </c>
      <c r="C101" s="5" t="s">
        <v>199</v>
      </c>
      <c r="D101" s="5" t="s">
        <v>161</v>
      </c>
      <c r="E101" s="8">
        <v>71202</v>
      </c>
      <c r="F101" s="5" t="s">
        <v>162</v>
      </c>
      <c r="G101" s="5" t="s">
        <v>142</v>
      </c>
      <c r="H101" s="5" t="s">
        <v>4</v>
      </c>
      <c r="I101" s="96">
        <v>51.139156180607003</v>
      </c>
      <c r="J101" s="6">
        <v>432.8671875</v>
      </c>
      <c r="K101" s="6">
        <v>5.8203125</v>
      </c>
      <c r="L101" s="6">
        <v>2.84375</v>
      </c>
      <c r="M101" s="6">
        <v>0.5234375</v>
      </c>
      <c r="N101" s="6">
        <v>21.9140625</v>
      </c>
      <c r="O101" s="6">
        <v>385.46875</v>
      </c>
      <c r="P101" s="6">
        <v>0.171875</v>
      </c>
      <c r="Q101" s="6">
        <v>34.5</v>
      </c>
      <c r="R101" s="6">
        <v>4.875</v>
      </c>
      <c r="S101" s="6">
        <v>3.5859375</v>
      </c>
      <c r="T101" s="6">
        <v>10.9296875</v>
      </c>
      <c r="U101" s="6">
        <v>422.6640625</v>
      </c>
      <c r="V101" s="6">
        <v>235.5546875</v>
      </c>
      <c r="W101" s="7">
        <v>677</v>
      </c>
      <c r="X101" s="5" t="s">
        <v>767</v>
      </c>
      <c r="Y101" s="98">
        <v>44854</v>
      </c>
      <c r="Z101" s="5" t="s">
        <v>769</v>
      </c>
      <c r="AA101" s="5" t="s">
        <v>771</v>
      </c>
      <c r="AB101" s="9" t="s">
        <v>574</v>
      </c>
      <c r="AC101" s="5" t="s">
        <v>146</v>
      </c>
      <c r="AD101" s="97" t="s">
        <v>587</v>
      </c>
      <c r="AE101" s="98" t="s">
        <v>144</v>
      </c>
      <c r="AF101" s="99" t="s">
        <v>574</v>
      </c>
      <c r="AG101" s="97">
        <v>44125</v>
      </c>
    </row>
    <row r="102" spans="1:33" ht="15.75" x14ac:dyDescent="0.25">
      <c r="A102" s="5" t="s">
        <v>13</v>
      </c>
      <c r="B102" s="5" t="s">
        <v>252</v>
      </c>
      <c r="C102" s="5" t="s">
        <v>253</v>
      </c>
      <c r="D102" s="5" t="s">
        <v>154</v>
      </c>
      <c r="E102" s="8">
        <v>78046</v>
      </c>
      <c r="F102" s="5" t="s">
        <v>588</v>
      </c>
      <c r="G102" s="5" t="s">
        <v>178</v>
      </c>
      <c r="H102" s="5" t="s">
        <v>4</v>
      </c>
      <c r="I102" s="96">
        <v>47.076476282671798</v>
      </c>
      <c r="J102" s="6">
        <v>341.984375</v>
      </c>
      <c r="K102" s="6">
        <v>2.6875</v>
      </c>
      <c r="L102" s="6">
        <v>4.0078125</v>
      </c>
      <c r="M102" s="6">
        <v>15.859375</v>
      </c>
      <c r="N102" s="6">
        <v>17.234375</v>
      </c>
      <c r="O102" s="6">
        <v>347.3046875</v>
      </c>
      <c r="P102" s="6">
        <v>0</v>
      </c>
      <c r="Q102" s="6">
        <v>0</v>
      </c>
      <c r="R102" s="6">
        <v>6.53125</v>
      </c>
      <c r="S102" s="6">
        <v>1.375</v>
      </c>
      <c r="T102" s="6">
        <v>6.1015625</v>
      </c>
      <c r="U102" s="6">
        <v>350.53125</v>
      </c>
      <c r="V102" s="6">
        <v>222.9765625</v>
      </c>
      <c r="W102" s="7">
        <v>275</v>
      </c>
      <c r="X102" s="5" t="s">
        <v>767</v>
      </c>
      <c r="Y102" s="98">
        <v>44910</v>
      </c>
      <c r="Z102" s="5" t="s">
        <v>205</v>
      </c>
      <c r="AA102" s="5" t="s">
        <v>242</v>
      </c>
      <c r="AB102" s="9" t="s">
        <v>205</v>
      </c>
      <c r="AC102" s="5" t="s">
        <v>146</v>
      </c>
      <c r="AD102" s="97" t="s">
        <v>611</v>
      </c>
      <c r="AE102" s="98" t="s">
        <v>144</v>
      </c>
      <c r="AF102" s="99" t="s">
        <v>205</v>
      </c>
      <c r="AG102" s="97">
        <v>44265</v>
      </c>
    </row>
    <row r="103" spans="1:33" ht="15.75" x14ac:dyDescent="0.25">
      <c r="A103" s="5" t="s">
        <v>254</v>
      </c>
      <c r="B103" s="5" t="s">
        <v>255</v>
      </c>
      <c r="C103" s="5" t="s">
        <v>256</v>
      </c>
      <c r="D103" s="5" t="s">
        <v>161</v>
      </c>
      <c r="E103" s="8">
        <v>71334</v>
      </c>
      <c r="F103" s="5" t="s">
        <v>162</v>
      </c>
      <c r="G103" s="5" t="s">
        <v>142</v>
      </c>
      <c r="H103" s="5" t="s">
        <v>4</v>
      </c>
      <c r="I103" s="96">
        <v>66.599740932642504</v>
      </c>
      <c r="J103" s="6">
        <v>275.546875</v>
      </c>
      <c r="K103" s="6">
        <v>6.8125</v>
      </c>
      <c r="L103" s="6">
        <v>1.3828125</v>
      </c>
      <c r="M103" s="6">
        <v>1.5625E-2</v>
      </c>
      <c r="N103" s="6">
        <v>10.5859375</v>
      </c>
      <c r="O103" s="6">
        <v>273.171875</v>
      </c>
      <c r="P103" s="6">
        <v>0</v>
      </c>
      <c r="Q103" s="6">
        <v>0</v>
      </c>
      <c r="R103" s="6">
        <v>3.3359375</v>
      </c>
      <c r="S103" s="6">
        <v>2.234375</v>
      </c>
      <c r="T103" s="6">
        <v>2.546875</v>
      </c>
      <c r="U103" s="6">
        <v>275.640625</v>
      </c>
      <c r="V103" s="6">
        <v>185.75</v>
      </c>
      <c r="W103" s="7">
        <v>361</v>
      </c>
      <c r="X103" s="5" t="s">
        <v>767</v>
      </c>
      <c r="Y103" s="98">
        <v>44868</v>
      </c>
      <c r="Z103" s="5" t="s">
        <v>769</v>
      </c>
      <c r="AA103" s="5" t="s">
        <v>242</v>
      </c>
      <c r="AB103" s="9" t="s">
        <v>574</v>
      </c>
      <c r="AC103" s="5" t="s">
        <v>146</v>
      </c>
      <c r="AD103" s="97" t="s">
        <v>617</v>
      </c>
      <c r="AE103" s="98" t="s">
        <v>144</v>
      </c>
      <c r="AF103" s="99" t="s">
        <v>574</v>
      </c>
      <c r="AG103" s="97">
        <v>44427</v>
      </c>
    </row>
    <row r="104" spans="1:33" ht="15.75" x14ac:dyDescent="0.25">
      <c r="A104" s="5" t="s">
        <v>392</v>
      </c>
      <c r="B104" s="5" t="s">
        <v>393</v>
      </c>
      <c r="C104" s="5" t="s">
        <v>394</v>
      </c>
      <c r="D104" s="5" t="s">
        <v>150</v>
      </c>
      <c r="E104" s="8">
        <v>30250</v>
      </c>
      <c r="F104" s="5" t="s">
        <v>151</v>
      </c>
      <c r="G104" s="5" t="s">
        <v>178</v>
      </c>
      <c r="H104" s="5" t="s">
        <v>143</v>
      </c>
      <c r="I104" s="96">
        <v>3.23300970873786</v>
      </c>
      <c r="J104" s="6">
        <v>0.4453125</v>
      </c>
      <c r="K104" s="6">
        <v>0.5546875</v>
      </c>
      <c r="L104" s="6">
        <v>0.8984375</v>
      </c>
      <c r="M104" s="6">
        <v>0.6796875</v>
      </c>
      <c r="N104" s="6">
        <v>1.7578125</v>
      </c>
      <c r="O104" s="6">
        <v>0.8203125</v>
      </c>
      <c r="P104" s="6">
        <v>0</v>
      </c>
      <c r="Q104" s="6">
        <v>0</v>
      </c>
      <c r="R104" s="6">
        <v>0.171875</v>
      </c>
      <c r="S104" s="6">
        <v>6.25E-2</v>
      </c>
      <c r="T104" s="6">
        <v>0</v>
      </c>
      <c r="U104" s="6">
        <v>2.34375</v>
      </c>
      <c r="V104" s="6">
        <v>2.1953125</v>
      </c>
      <c r="W104" s="7"/>
      <c r="X104" s="5" t="s">
        <v>144</v>
      </c>
      <c r="Y104" s="98"/>
      <c r="Z104" s="5"/>
      <c r="AA104" s="5"/>
      <c r="AB104" s="9" t="s">
        <v>595</v>
      </c>
      <c r="AC104" s="5" t="s">
        <v>251</v>
      </c>
      <c r="AD104" s="97" t="s">
        <v>670</v>
      </c>
      <c r="AE104" s="98" t="s">
        <v>144</v>
      </c>
      <c r="AF104" s="99" t="s">
        <v>241</v>
      </c>
      <c r="AG104" s="97">
        <v>43804</v>
      </c>
    </row>
    <row r="105" spans="1:33" ht="15.75" x14ac:dyDescent="0.25">
      <c r="A105" s="5" t="s">
        <v>355</v>
      </c>
      <c r="B105" s="5" t="s">
        <v>356</v>
      </c>
      <c r="C105" s="5" t="s">
        <v>357</v>
      </c>
      <c r="D105" s="5" t="s">
        <v>310</v>
      </c>
      <c r="E105" s="8">
        <v>48060</v>
      </c>
      <c r="F105" s="5" t="s">
        <v>305</v>
      </c>
      <c r="G105" s="5" t="s">
        <v>163</v>
      </c>
      <c r="H105" s="5" t="s">
        <v>4</v>
      </c>
      <c r="I105" s="96">
        <v>34.636363636363598</v>
      </c>
      <c r="J105" s="6">
        <v>21.625</v>
      </c>
      <c r="K105" s="6">
        <v>9.1640625</v>
      </c>
      <c r="L105" s="6">
        <v>4.4765625</v>
      </c>
      <c r="M105" s="6">
        <v>3.34375</v>
      </c>
      <c r="N105" s="6">
        <v>13.359375</v>
      </c>
      <c r="O105" s="6">
        <v>25.234375</v>
      </c>
      <c r="P105" s="6">
        <v>1.5625E-2</v>
      </c>
      <c r="Q105" s="6">
        <v>0</v>
      </c>
      <c r="R105" s="6">
        <v>5.6328125</v>
      </c>
      <c r="S105" s="6">
        <v>2.0390625</v>
      </c>
      <c r="T105" s="6">
        <v>2.8203125</v>
      </c>
      <c r="U105" s="6">
        <v>28.1171875</v>
      </c>
      <c r="V105" s="6">
        <v>28.875</v>
      </c>
      <c r="W105" s="7"/>
      <c r="X105" s="5" t="s">
        <v>144</v>
      </c>
      <c r="Y105" s="98"/>
      <c r="Z105" s="5"/>
      <c r="AA105" s="5"/>
      <c r="AB105" s="9" t="s">
        <v>595</v>
      </c>
      <c r="AC105" s="5" t="s">
        <v>251</v>
      </c>
      <c r="AD105" s="97" t="s">
        <v>629</v>
      </c>
      <c r="AE105" s="98" t="s">
        <v>144</v>
      </c>
      <c r="AF105" s="99" t="s">
        <v>205</v>
      </c>
      <c r="AG105" s="97">
        <v>44105</v>
      </c>
    </row>
    <row r="106" spans="1:33" ht="15.75" x14ac:dyDescent="0.25">
      <c r="A106" s="5" t="s">
        <v>467</v>
      </c>
      <c r="B106" s="5" t="s">
        <v>468</v>
      </c>
      <c r="C106" s="5" t="s">
        <v>469</v>
      </c>
      <c r="D106" s="5" t="s">
        <v>399</v>
      </c>
      <c r="E106" s="8">
        <v>84119</v>
      </c>
      <c r="F106" s="5" t="s">
        <v>297</v>
      </c>
      <c r="G106" s="5" t="s">
        <v>204</v>
      </c>
      <c r="H106" s="5" t="s">
        <v>143</v>
      </c>
      <c r="I106" s="96">
        <v>1.89756097560976</v>
      </c>
      <c r="J106" s="6">
        <v>0.21875</v>
      </c>
      <c r="K106" s="6">
        <v>1.921875</v>
      </c>
      <c r="L106" s="6">
        <v>0.6796875</v>
      </c>
      <c r="M106" s="6">
        <v>0.2578125</v>
      </c>
      <c r="N106" s="6">
        <v>2.6953125</v>
      </c>
      <c r="O106" s="6">
        <v>0.3203125</v>
      </c>
      <c r="P106" s="6">
        <v>4.6875E-2</v>
      </c>
      <c r="Q106" s="6">
        <v>1.5625E-2</v>
      </c>
      <c r="R106" s="6">
        <v>0.234375</v>
      </c>
      <c r="S106" s="6">
        <v>0.1484375</v>
      </c>
      <c r="T106" s="6">
        <v>7.03125E-2</v>
      </c>
      <c r="U106" s="6">
        <v>2.625</v>
      </c>
      <c r="V106" s="6">
        <v>2.625</v>
      </c>
      <c r="W106" s="7"/>
      <c r="X106" s="5" t="s">
        <v>398</v>
      </c>
      <c r="Y106" s="98"/>
      <c r="Z106" s="5"/>
      <c r="AA106" s="5"/>
      <c r="AB106" s="9" t="s">
        <v>595</v>
      </c>
      <c r="AC106" s="5" t="s">
        <v>636</v>
      </c>
      <c r="AD106" s="97" t="s">
        <v>665</v>
      </c>
      <c r="AE106" s="98" t="s">
        <v>398</v>
      </c>
      <c r="AF106" s="99" t="s">
        <v>241</v>
      </c>
      <c r="AG106" s="97">
        <v>43358</v>
      </c>
    </row>
    <row r="107" spans="1:33" ht="15.75" x14ac:dyDescent="0.25">
      <c r="A107" s="5" t="s">
        <v>360</v>
      </c>
      <c r="B107" s="5" t="s">
        <v>361</v>
      </c>
      <c r="C107" s="5" t="s">
        <v>362</v>
      </c>
      <c r="D107" s="5" t="s">
        <v>165</v>
      </c>
      <c r="E107" s="8">
        <v>85349</v>
      </c>
      <c r="F107" s="5" t="s">
        <v>166</v>
      </c>
      <c r="G107" s="5" t="s">
        <v>163</v>
      </c>
      <c r="H107" s="5" t="s">
        <v>143</v>
      </c>
      <c r="I107" s="96">
        <v>5.4884500745156499</v>
      </c>
      <c r="J107" s="6">
        <v>109.8046875</v>
      </c>
      <c r="K107" s="6">
        <v>3.7265625</v>
      </c>
      <c r="L107" s="6">
        <v>0.1171875</v>
      </c>
      <c r="M107" s="6">
        <v>0.2421875</v>
      </c>
      <c r="N107" s="6">
        <v>4.6484375</v>
      </c>
      <c r="O107" s="6">
        <v>81.125</v>
      </c>
      <c r="P107" s="6">
        <v>0.109375</v>
      </c>
      <c r="Q107" s="6">
        <v>28.0078125</v>
      </c>
      <c r="R107" s="6">
        <v>0.1953125</v>
      </c>
      <c r="S107" s="6">
        <v>0.3125</v>
      </c>
      <c r="T107" s="6">
        <v>0.1328125</v>
      </c>
      <c r="U107" s="6">
        <v>113.25</v>
      </c>
      <c r="V107" s="6">
        <v>56.609375</v>
      </c>
      <c r="W107" s="7">
        <v>100</v>
      </c>
      <c r="X107" s="5" t="s">
        <v>767</v>
      </c>
      <c r="Y107" s="98">
        <v>44882</v>
      </c>
      <c r="Z107" s="5" t="s">
        <v>595</v>
      </c>
      <c r="AA107" s="5" t="s">
        <v>242</v>
      </c>
      <c r="AB107" s="9" t="s">
        <v>595</v>
      </c>
      <c r="AC107" s="5" t="s">
        <v>251</v>
      </c>
      <c r="AD107" s="97" t="s">
        <v>623</v>
      </c>
      <c r="AE107" s="98" t="s">
        <v>144</v>
      </c>
      <c r="AF107" s="99" t="s">
        <v>595</v>
      </c>
      <c r="AG107" s="97">
        <v>44314</v>
      </c>
    </row>
    <row r="108" spans="1:33" ht="15.75" x14ac:dyDescent="0.25">
      <c r="A108" s="5" t="s">
        <v>470</v>
      </c>
      <c r="B108" s="5" t="s">
        <v>471</v>
      </c>
      <c r="C108" s="5" t="s">
        <v>472</v>
      </c>
      <c r="D108" s="5" t="s">
        <v>455</v>
      </c>
      <c r="E108" s="8">
        <v>72901</v>
      </c>
      <c r="F108" s="5" t="s">
        <v>162</v>
      </c>
      <c r="G108" s="5" t="s">
        <v>204</v>
      </c>
      <c r="H108" s="5" t="s">
        <v>143</v>
      </c>
      <c r="I108" s="96">
        <v>1.7894736842105301</v>
      </c>
      <c r="J108" s="6">
        <v>7.8125E-3</v>
      </c>
      <c r="K108" s="6">
        <v>8.59375E-2</v>
      </c>
      <c r="L108" s="6">
        <v>3.125E-2</v>
      </c>
      <c r="M108" s="6">
        <v>0.1640625</v>
      </c>
      <c r="N108" s="6">
        <v>0.2421875</v>
      </c>
      <c r="O108" s="6">
        <v>3.125E-2</v>
      </c>
      <c r="P108" s="6">
        <v>1.5625E-2</v>
      </c>
      <c r="Q108" s="6">
        <v>0</v>
      </c>
      <c r="R108" s="6">
        <v>3.125E-2</v>
      </c>
      <c r="S108" s="6">
        <v>0</v>
      </c>
      <c r="T108" s="6">
        <v>0</v>
      </c>
      <c r="U108" s="6">
        <v>0.2578125</v>
      </c>
      <c r="V108" s="6">
        <v>0.2421875</v>
      </c>
      <c r="W108" s="7"/>
      <c r="X108" s="5" t="s">
        <v>398</v>
      </c>
      <c r="Y108" s="98"/>
      <c r="Z108" s="5"/>
      <c r="AA108" s="5"/>
      <c r="AB108" s="9" t="s">
        <v>241</v>
      </c>
      <c r="AC108" s="5" t="s">
        <v>251</v>
      </c>
      <c r="AD108" s="97" t="s">
        <v>473</v>
      </c>
      <c r="AE108" s="98" t="s">
        <v>398</v>
      </c>
      <c r="AF108" s="99" t="s">
        <v>241</v>
      </c>
      <c r="AG108" s="97">
        <v>42976</v>
      </c>
    </row>
    <row r="109" spans="1:33" ht="15.75" x14ac:dyDescent="0.25">
      <c r="A109" s="5" t="s">
        <v>12</v>
      </c>
      <c r="B109" s="5" t="s">
        <v>358</v>
      </c>
      <c r="C109" s="5" t="s">
        <v>359</v>
      </c>
      <c r="D109" s="5" t="s">
        <v>304</v>
      </c>
      <c r="E109" s="8">
        <v>44883</v>
      </c>
      <c r="F109" s="5" t="s">
        <v>305</v>
      </c>
      <c r="G109" s="5" t="s">
        <v>163</v>
      </c>
      <c r="H109" s="5" t="s">
        <v>143</v>
      </c>
      <c r="I109" s="96">
        <v>41.587499999999999</v>
      </c>
      <c r="J109" s="6">
        <v>13.703125</v>
      </c>
      <c r="K109" s="6">
        <v>6.6875</v>
      </c>
      <c r="L109" s="6">
        <v>15.4453125</v>
      </c>
      <c r="M109" s="6">
        <v>18.28125</v>
      </c>
      <c r="N109" s="6">
        <v>35.9609375</v>
      </c>
      <c r="O109" s="6">
        <v>16.3125</v>
      </c>
      <c r="P109" s="6">
        <v>1.15625</v>
      </c>
      <c r="Q109" s="6">
        <v>0.6875</v>
      </c>
      <c r="R109" s="6">
        <v>21.7265625</v>
      </c>
      <c r="S109" s="6">
        <v>5.53125</v>
      </c>
      <c r="T109" s="6">
        <v>5.546875</v>
      </c>
      <c r="U109" s="6">
        <v>21.3125</v>
      </c>
      <c r="V109" s="6">
        <v>45.203125</v>
      </c>
      <c r="W109" s="7"/>
      <c r="X109" s="5" t="s">
        <v>767</v>
      </c>
      <c r="Y109" s="98">
        <v>44861</v>
      </c>
      <c r="Z109" s="5" t="s">
        <v>595</v>
      </c>
      <c r="AA109" s="5" t="s">
        <v>242</v>
      </c>
      <c r="AB109" s="9" t="s">
        <v>241</v>
      </c>
      <c r="AC109" s="5" t="s">
        <v>251</v>
      </c>
      <c r="AD109" s="97" t="s">
        <v>587</v>
      </c>
      <c r="AE109" s="98" t="s">
        <v>144</v>
      </c>
      <c r="AF109" s="99" t="s">
        <v>241</v>
      </c>
      <c r="AG109" s="97">
        <v>44209</v>
      </c>
    </row>
    <row r="110" spans="1:33" ht="15.75" x14ac:dyDescent="0.25">
      <c r="A110" s="5" t="s">
        <v>16</v>
      </c>
      <c r="B110" s="5" t="s">
        <v>272</v>
      </c>
      <c r="C110" s="5" t="s">
        <v>273</v>
      </c>
      <c r="D110" s="5" t="s">
        <v>274</v>
      </c>
      <c r="E110" s="8">
        <v>55330</v>
      </c>
      <c r="F110" s="5" t="s">
        <v>275</v>
      </c>
      <c r="G110" s="5" t="s">
        <v>163</v>
      </c>
      <c r="H110" s="5" t="s">
        <v>143</v>
      </c>
      <c r="I110" s="96">
        <v>246</v>
      </c>
      <c r="J110" s="6">
        <v>0</v>
      </c>
      <c r="K110" s="6">
        <v>0</v>
      </c>
      <c r="L110" s="6">
        <v>1.375</v>
      </c>
      <c r="M110" s="6">
        <v>0.703125</v>
      </c>
      <c r="N110" s="6">
        <v>2.078125</v>
      </c>
      <c r="O110" s="6">
        <v>0</v>
      </c>
      <c r="P110" s="6">
        <v>0</v>
      </c>
      <c r="Q110" s="6">
        <v>0</v>
      </c>
      <c r="R110" s="6">
        <v>1.28125</v>
      </c>
      <c r="S110" s="6">
        <v>0</v>
      </c>
      <c r="T110" s="6">
        <v>0</v>
      </c>
      <c r="U110" s="6">
        <v>0.796875</v>
      </c>
      <c r="V110" s="6">
        <v>1.078125</v>
      </c>
      <c r="W110" s="7"/>
      <c r="X110" s="5" t="s">
        <v>144</v>
      </c>
      <c r="Y110" s="98"/>
      <c r="Z110" s="5"/>
      <c r="AA110" s="5"/>
      <c r="AB110" s="9" t="s">
        <v>595</v>
      </c>
      <c r="AC110" s="5" t="s">
        <v>242</v>
      </c>
      <c r="AD110" s="97" t="s">
        <v>590</v>
      </c>
      <c r="AE110" s="98" t="s">
        <v>144</v>
      </c>
      <c r="AF110" s="99" t="s">
        <v>595</v>
      </c>
      <c r="AG110" s="97">
        <v>44217</v>
      </c>
    </row>
    <row r="111" spans="1:33" ht="15.75" x14ac:dyDescent="0.25">
      <c r="A111" s="5" t="s">
        <v>715</v>
      </c>
      <c r="B111" s="5" t="s">
        <v>716</v>
      </c>
      <c r="C111" s="5" t="s">
        <v>717</v>
      </c>
      <c r="D111" s="5" t="s">
        <v>140</v>
      </c>
      <c r="E111" s="8">
        <v>91910</v>
      </c>
      <c r="F111" s="5" t="s">
        <v>177</v>
      </c>
      <c r="G111" s="5" t="s">
        <v>163</v>
      </c>
      <c r="H111" s="5" t="s">
        <v>143</v>
      </c>
      <c r="I111" s="96">
        <v>11</v>
      </c>
      <c r="J111" s="6">
        <v>0.3203125</v>
      </c>
      <c r="K111" s="6">
        <v>0</v>
      </c>
      <c r="L111" s="6">
        <v>0</v>
      </c>
      <c r="M111" s="6">
        <v>0</v>
      </c>
      <c r="N111" s="6">
        <v>0</v>
      </c>
      <c r="O111" s="6">
        <v>0.3203125</v>
      </c>
      <c r="P111" s="6">
        <v>0</v>
      </c>
      <c r="Q111" s="6">
        <v>0</v>
      </c>
      <c r="R111" s="6">
        <v>0</v>
      </c>
      <c r="S111" s="6">
        <v>0</v>
      </c>
      <c r="T111" s="6">
        <v>0</v>
      </c>
      <c r="U111" s="6">
        <v>0.3203125</v>
      </c>
      <c r="V111" s="6">
        <v>0</v>
      </c>
      <c r="W111" s="7"/>
      <c r="X111" s="5" t="s">
        <v>164</v>
      </c>
      <c r="Y111" s="98"/>
      <c r="Z111" s="5"/>
      <c r="AA111" s="5"/>
      <c r="AB111" s="98" t="s">
        <v>164</v>
      </c>
      <c r="AC111" s="98" t="s">
        <v>164</v>
      </c>
      <c r="AD111" s="98" t="s">
        <v>164</v>
      </c>
      <c r="AE111" s="98" t="s">
        <v>164</v>
      </c>
      <c r="AF111" s="98" t="s">
        <v>164</v>
      </c>
      <c r="AG111" s="98" t="s">
        <v>164</v>
      </c>
    </row>
    <row r="112" spans="1:33" ht="15.75" x14ac:dyDescent="0.25">
      <c r="A112" s="5" t="s">
        <v>428</v>
      </c>
      <c r="B112" s="5" t="s">
        <v>429</v>
      </c>
      <c r="C112" s="5" t="s">
        <v>430</v>
      </c>
      <c r="D112" s="5" t="s">
        <v>431</v>
      </c>
      <c r="E112" s="8">
        <v>25309</v>
      </c>
      <c r="F112" s="5" t="s">
        <v>244</v>
      </c>
      <c r="G112" s="5" t="s">
        <v>204</v>
      </c>
      <c r="H112" s="5" t="s">
        <v>143</v>
      </c>
      <c r="I112" s="96">
        <v>9.8727272727272695</v>
      </c>
      <c r="J112" s="6">
        <v>0</v>
      </c>
      <c r="K112" s="6">
        <v>0</v>
      </c>
      <c r="L112" s="6">
        <v>3.8515625</v>
      </c>
      <c r="M112" s="6">
        <v>0.7578125</v>
      </c>
      <c r="N112" s="6">
        <v>4.3125</v>
      </c>
      <c r="O112" s="6">
        <v>0.296875</v>
      </c>
      <c r="P112" s="6">
        <v>0</v>
      </c>
      <c r="Q112" s="6">
        <v>0</v>
      </c>
      <c r="R112" s="6">
        <v>0.84375</v>
      </c>
      <c r="S112" s="6">
        <v>0.1015625</v>
      </c>
      <c r="T112" s="6">
        <v>0</v>
      </c>
      <c r="U112" s="6">
        <v>3.6640625</v>
      </c>
      <c r="V112" s="6">
        <v>4.2578125</v>
      </c>
      <c r="W112" s="7"/>
      <c r="X112" s="5" t="s">
        <v>398</v>
      </c>
      <c r="Y112" s="98"/>
      <c r="Z112" s="5"/>
      <c r="AA112" s="5"/>
      <c r="AB112" s="9" t="s">
        <v>241</v>
      </c>
      <c r="AC112" s="5" t="s">
        <v>251</v>
      </c>
      <c r="AD112" s="97" t="s">
        <v>432</v>
      </c>
      <c r="AE112" s="98" t="s">
        <v>398</v>
      </c>
      <c r="AF112" s="99" t="s">
        <v>241</v>
      </c>
      <c r="AG112" s="97">
        <v>42996</v>
      </c>
    </row>
    <row r="113" spans="1:33" ht="15.75" x14ac:dyDescent="0.25">
      <c r="A113" s="5" t="s">
        <v>214</v>
      </c>
      <c r="B113" s="5" t="s">
        <v>215</v>
      </c>
      <c r="C113" s="5" t="s">
        <v>216</v>
      </c>
      <c r="D113" s="5" t="s">
        <v>161</v>
      </c>
      <c r="E113" s="8">
        <v>70515</v>
      </c>
      <c r="F113" s="5" t="s">
        <v>162</v>
      </c>
      <c r="G113" s="5" t="s">
        <v>142</v>
      </c>
      <c r="H113" s="5" t="s">
        <v>143</v>
      </c>
      <c r="I113" s="96">
        <v>43.582582582582603</v>
      </c>
      <c r="J113" s="6">
        <v>465.890625</v>
      </c>
      <c r="K113" s="6">
        <v>11.40625</v>
      </c>
      <c r="L113" s="6">
        <v>42.1953125</v>
      </c>
      <c r="M113" s="6">
        <v>6.2734375</v>
      </c>
      <c r="N113" s="6">
        <v>0.1484375</v>
      </c>
      <c r="O113" s="6">
        <v>2.171875</v>
      </c>
      <c r="P113" s="6">
        <v>58.7890625</v>
      </c>
      <c r="Q113" s="6">
        <v>464.65625</v>
      </c>
      <c r="R113" s="6">
        <v>44.2421875</v>
      </c>
      <c r="S113" s="6">
        <v>11.046875</v>
      </c>
      <c r="T113" s="6">
        <v>2.28125</v>
      </c>
      <c r="U113" s="6">
        <v>468.1953125</v>
      </c>
      <c r="V113" s="6">
        <v>317.2421875</v>
      </c>
      <c r="W113" s="7">
        <v>700</v>
      </c>
      <c r="X113" s="5" t="s">
        <v>144</v>
      </c>
      <c r="Y113" s="98"/>
      <c r="Z113" s="5"/>
      <c r="AA113" s="5"/>
      <c r="AB113" s="9" t="s">
        <v>574</v>
      </c>
      <c r="AC113" s="5" t="s">
        <v>146</v>
      </c>
      <c r="AD113" s="97" t="s">
        <v>600</v>
      </c>
      <c r="AE113" s="98" t="s">
        <v>144</v>
      </c>
      <c r="AF113" s="99" t="s">
        <v>574</v>
      </c>
      <c r="AG113" s="97">
        <v>44176</v>
      </c>
    </row>
    <row r="114" spans="1:33" ht="18.75" x14ac:dyDescent="0.25">
      <c r="A114" s="5" t="s">
        <v>570</v>
      </c>
      <c r="B114" s="5" t="s">
        <v>571</v>
      </c>
      <c r="C114" s="5" t="s">
        <v>157</v>
      </c>
      <c r="D114" s="5" t="s">
        <v>154</v>
      </c>
      <c r="E114" s="8">
        <v>78017</v>
      </c>
      <c r="F114" s="5" t="s">
        <v>155</v>
      </c>
      <c r="G114" s="5" t="s">
        <v>142</v>
      </c>
      <c r="H114" s="5" t="s">
        <v>143</v>
      </c>
      <c r="I114" s="96">
        <v>39.392243278977503</v>
      </c>
      <c r="J114" s="6">
        <v>1328.046875</v>
      </c>
      <c r="K114" s="6">
        <v>3.8125</v>
      </c>
      <c r="L114" s="6">
        <v>0.65625</v>
      </c>
      <c r="M114" s="6">
        <v>0</v>
      </c>
      <c r="N114" s="6">
        <v>0</v>
      </c>
      <c r="O114" s="6">
        <v>3.6484375</v>
      </c>
      <c r="P114" s="6">
        <v>3.1640625</v>
      </c>
      <c r="Q114" s="6">
        <v>1325.703125</v>
      </c>
      <c r="R114" s="6">
        <v>0</v>
      </c>
      <c r="S114" s="6">
        <v>0.2265625</v>
      </c>
      <c r="T114" s="6">
        <v>1.96875</v>
      </c>
      <c r="U114" s="6">
        <v>1330.3203125</v>
      </c>
      <c r="V114" s="6">
        <v>532.578125</v>
      </c>
      <c r="W114" s="7">
        <v>2400</v>
      </c>
      <c r="X114" s="5" t="s">
        <v>767</v>
      </c>
      <c r="Y114" s="98">
        <v>44882</v>
      </c>
      <c r="Z114" s="5" t="s">
        <v>770</v>
      </c>
      <c r="AA114" s="5" t="s">
        <v>242</v>
      </c>
      <c r="AB114" s="9" t="s">
        <v>572</v>
      </c>
      <c r="AC114" s="5"/>
      <c r="AD114" s="97" t="s">
        <v>573</v>
      </c>
      <c r="AE114" s="98" t="s">
        <v>144</v>
      </c>
      <c r="AF114" s="99" t="s">
        <v>572</v>
      </c>
      <c r="AG114" s="97">
        <v>44672</v>
      </c>
    </row>
    <row r="115" spans="1:33" ht="15.75" x14ac:dyDescent="0.25">
      <c r="A115" s="5" t="s">
        <v>15</v>
      </c>
      <c r="B115" s="5" t="s">
        <v>152</v>
      </c>
      <c r="C115" s="5" t="s">
        <v>153</v>
      </c>
      <c r="D115" s="5" t="s">
        <v>154</v>
      </c>
      <c r="E115" s="8">
        <v>78061</v>
      </c>
      <c r="F115" s="5" t="s">
        <v>155</v>
      </c>
      <c r="G115" s="5" t="s">
        <v>156</v>
      </c>
      <c r="H115" s="5" t="s">
        <v>143</v>
      </c>
      <c r="I115" s="96">
        <v>53.150600454397903</v>
      </c>
      <c r="J115" s="6">
        <v>1043.1015625</v>
      </c>
      <c r="K115" s="6">
        <v>101.15625</v>
      </c>
      <c r="L115" s="6">
        <v>125.359375</v>
      </c>
      <c r="M115" s="6">
        <v>60.0625</v>
      </c>
      <c r="N115" s="6">
        <v>277.90625</v>
      </c>
      <c r="O115" s="6">
        <v>1051.6875</v>
      </c>
      <c r="P115" s="6">
        <v>0</v>
      </c>
      <c r="Q115" s="6">
        <v>8.59375E-2</v>
      </c>
      <c r="R115" s="6">
        <v>79.3359375</v>
      </c>
      <c r="S115" s="6">
        <v>58.015625</v>
      </c>
      <c r="T115" s="6">
        <v>90.3359375</v>
      </c>
      <c r="U115" s="6">
        <v>1101.9921875</v>
      </c>
      <c r="V115" s="6">
        <v>737.78125</v>
      </c>
      <c r="W115" s="7">
        <v>1350</v>
      </c>
      <c r="X115" s="5" t="s">
        <v>144</v>
      </c>
      <c r="Y115" s="98"/>
      <c r="Z115" s="5"/>
      <c r="AA115" s="5"/>
      <c r="AB115" s="9" t="s">
        <v>574</v>
      </c>
      <c r="AC115" s="5" t="s">
        <v>146</v>
      </c>
      <c r="AD115" s="97" t="s">
        <v>575</v>
      </c>
      <c r="AE115" s="98" t="s">
        <v>144</v>
      </c>
      <c r="AF115" s="99" t="s">
        <v>574</v>
      </c>
      <c r="AG115" s="97">
        <v>44253</v>
      </c>
    </row>
    <row r="116" spans="1:33" ht="15.75" x14ac:dyDescent="0.25">
      <c r="A116" s="5" t="s">
        <v>147</v>
      </c>
      <c r="B116" s="5" t="s">
        <v>148</v>
      </c>
      <c r="C116" s="5" t="s">
        <v>149</v>
      </c>
      <c r="D116" s="5" t="s">
        <v>150</v>
      </c>
      <c r="E116" s="8">
        <v>31815</v>
      </c>
      <c r="F116" s="5" t="s">
        <v>151</v>
      </c>
      <c r="G116" s="5" t="s">
        <v>142</v>
      </c>
      <c r="H116" s="5" t="s">
        <v>143</v>
      </c>
      <c r="I116" s="96">
        <v>56.071453108897302</v>
      </c>
      <c r="J116" s="6">
        <v>597.515625</v>
      </c>
      <c r="K116" s="6">
        <v>109.515625</v>
      </c>
      <c r="L116" s="6">
        <v>211.0234375</v>
      </c>
      <c r="M116" s="6">
        <v>276.8046875</v>
      </c>
      <c r="N116" s="6">
        <v>505</v>
      </c>
      <c r="O116" s="6">
        <v>545.15625</v>
      </c>
      <c r="P116" s="6">
        <v>26.1328125</v>
      </c>
      <c r="Q116" s="6">
        <v>118.5703125</v>
      </c>
      <c r="R116" s="6">
        <v>210.5390625</v>
      </c>
      <c r="S116" s="6">
        <v>80.234375</v>
      </c>
      <c r="T116" s="6">
        <v>54.7265625</v>
      </c>
      <c r="U116" s="6">
        <v>849.359375</v>
      </c>
      <c r="V116" s="6">
        <v>854.9375</v>
      </c>
      <c r="W116" s="7">
        <v>1600</v>
      </c>
      <c r="X116" s="5" t="s">
        <v>144</v>
      </c>
      <c r="Y116" s="98"/>
      <c r="Z116" s="5"/>
      <c r="AA116" s="5"/>
      <c r="AB116" s="9" t="s">
        <v>574</v>
      </c>
      <c r="AC116" s="5" t="s">
        <v>146</v>
      </c>
      <c r="AD116" s="97" t="s">
        <v>576</v>
      </c>
      <c r="AE116" s="98" t="s">
        <v>144</v>
      </c>
      <c r="AF116" s="99" t="s">
        <v>574</v>
      </c>
      <c r="AG116" s="97">
        <v>44322</v>
      </c>
    </row>
    <row r="117" spans="1:33" ht="15.75" x14ac:dyDescent="0.25">
      <c r="A117" s="5" t="s">
        <v>334</v>
      </c>
      <c r="B117" s="5" t="s">
        <v>335</v>
      </c>
      <c r="C117" s="5" t="s">
        <v>336</v>
      </c>
      <c r="D117" s="5" t="s">
        <v>337</v>
      </c>
      <c r="E117" s="8">
        <v>3820</v>
      </c>
      <c r="F117" s="5" t="s">
        <v>271</v>
      </c>
      <c r="G117" s="5" t="s">
        <v>163</v>
      </c>
      <c r="H117" s="5" t="s">
        <v>143</v>
      </c>
      <c r="I117" s="96">
        <v>52.0972222222222</v>
      </c>
      <c r="J117" s="6">
        <v>0</v>
      </c>
      <c r="K117" s="6">
        <v>0</v>
      </c>
      <c r="L117" s="6">
        <v>23.125</v>
      </c>
      <c r="M117" s="6">
        <v>23.5078125</v>
      </c>
      <c r="N117" s="6">
        <v>27.390625</v>
      </c>
      <c r="O117" s="6">
        <v>18.2578125</v>
      </c>
      <c r="P117" s="6">
        <v>0.3359375</v>
      </c>
      <c r="Q117" s="6">
        <v>0.6484375</v>
      </c>
      <c r="R117" s="6">
        <v>13.9921875</v>
      </c>
      <c r="S117" s="6">
        <v>1.6484375</v>
      </c>
      <c r="T117" s="6">
        <v>3.109375</v>
      </c>
      <c r="U117" s="6">
        <v>27.8828125</v>
      </c>
      <c r="V117" s="6">
        <v>30.6875</v>
      </c>
      <c r="W117" s="7"/>
      <c r="X117" s="5" t="s">
        <v>144</v>
      </c>
      <c r="Y117" s="98"/>
      <c r="Z117" s="5"/>
      <c r="AA117" s="5"/>
      <c r="AB117" s="9" t="s">
        <v>205</v>
      </c>
      <c r="AC117" s="5" t="s">
        <v>146</v>
      </c>
      <c r="AD117" s="97" t="s">
        <v>603</v>
      </c>
      <c r="AE117" s="98" t="s">
        <v>144</v>
      </c>
      <c r="AF117" s="99" t="s">
        <v>205</v>
      </c>
      <c r="AG117" s="97">
        <v>44175</v>
      </c>
    </row>
    <row r="118" spans="1:33" ht="15.75" x14ac:dyDescent="0.25">
      <c r="A118" s="5" t="s">
        <v>612</v>
      </c>
      <c r="B118" s="5" t="s">
        <v>245</v>
      </c>
      <c r="C118" s="5" t="s">
        <v>29</v>
      </c>
      <c r="D118" s="5" t="s">
        <v>154</v>
      </c>
      <c r="E118" s="8">
        <v>76574</v>
      </c>
      <c r="F118" s="5" t="s">
        <v>155</v>
      </c>
      <c r="G118" s="5" t="s">
        <v>142</v>
      </c>
      <c r="H118" s="5" t="s">
        <v>4</v>
      </c>
      <c r="I118" s="96">
        <v>34.103686635944698</v>
      </c>
      <c r="J118" s="6">
        <v>333.2734375</v>
      </c>
      <c r="K118" s="6">
        <v>6.3515625</v>
      </c>
      <c r="L118" s="6">
        <v>1.265625</v>
      </c>
      <c r="M118" s="6">
        <v>0</v>
      </c>
      <c r="N118" s="6">
        <v>15.7890625</v>
      </c>
      <c r="O118" s="6">
        <v>325.1015625</v>
      </c>
      <c r="P118" s="6">
        <v>0</v>
      </c>
      <c r="Q118" s="6">
        <v>0</v>
      </c>
      <c r="R118" s="6">
        <v>0.9140625</v>
      </c>
      <c r="S118" s="6">
        <v>2.234375</v>
      </c>
      <c r="T118" s="6">
        <v>11.453125</v>
      </c>
      <c r="U118" s="6">
        <v>326.2890625</v>
      </c>
      <c r="V118" s="6">
        <v>138.2421875</v>
      </c>
      <c r="W118" s="7">
        <v>461</v>
      </c>
      <c r="X118" s="5" t="s">
        <v>767</v>
      </c>
      <c r="Y118" s="98">
        <v>44903</v>
      </c>
      <c r="Z118" s="5" t="s">
        <v>769</v>
      </c>
      <c r="AA118" s="5" t="s">
        <v>242</v>
      </c>
      <c r="AB118" s="9" t="s">
        <v>574</v>
      </c>
      <c r="AC118" s="5" t="s">
        <v>146</v>
      </c>
      <c r="AD118" s="97" t="s">
        <v>613</v>
      </c>
      <c r="AE118" s="98" t="s">
        <v>144</v>
      </c>
      <c r="AF118" s="99" t="s">
        <v>574</v>
      </c>
      <c r="AG118" s="97">
        <v>44286</v>
      </c>
    </row>
    <row r="119" spans="1:33" ht="15.75" x14ac:dyDescent="0.25">
      <c r="A119" s="5" t="s">
        <v>179</v>
      </c>
      <c r="B119" s="5" t="s">
        <v>180</v>
      </c>
      <c r="C119" s="5" t="s">
        <v>181</v>
      </c>
      <c r="D119" s="5" t="s">
        <v>182</v>
      </c>
      <c r="E119" s="8">
        <v>98421</v>
      </c>
      <c r="F119" s="5" t="s">
        <v>183</v>
      </c>
      <c r="G119" s="5" t="s">
        <v>156</v>
      </c>
      <c r="H119" s="5" t="s">
        <v>143</v>
      </c>
      <c r="I119" s="96">
        <v>51.272417707151</v>
      </c>
      <c r="J119" s="6">
        <v>312.296875</v>
      </c>
      <c r="K119" s="6">
        <v>69.59375</v>
      </c>
      <c r="L119" s="6">
        <v>83.6953125</v>
      </c>
      <c r="M119" s="6">
        <v>78.1015625</v>
      </c>
      <c r="N119" s="6">
        <v>184.921875</v>
      </c>
      <c r="O119" s="6">
        <v>316.9453125</v>
      </c>
      <c r="P119" s="6">
        <v>15.9140625</v>
      </c>
      <c r="Q119" s="6">
        <v>25.90625</v>
      </c>
      <c r="R119" s="6">
        <v>106.9375</v>
      </c>
      <c r="S119" s="6">
        <v>27.7578125</v>
      </c>
      <c r="T119" s="6">
        <v>8.4375</v>
      </c>
      <c r="U119" s="6">
        <v>400.5546875</v>
      </c>
      <c r="V119" s="6">
        <v>288.3671875</v>
      </c>
      <c r="W119" s="7">
        <v>1181</v>
      </c>
      <c r="X119" s="5" t="s">
        <v>144</v>
      </c>
      <c r="Y119" s="98"/>
      <c r="Z119" s="5"/>
      <c r="AA119" s="5"/>
      <c r="AB119" s="9" t="s">
        <v>574</v>
      </c>
      <c r="AC119" s="5" t="s">
        <v>146</v>
      </c>
      <c r="AD119" s="97" t="s">
        <v>599</v>
      </c>
      <c r="AE119" s="98" t="s">
        <v>144</v>
      </c>
      <c r="AF119" s="99" t="s">
        <v>574</v>
      </c>
      <c r="AG119" s="97">
        <v>44329</v>
      </c>
    </row>
    <row r="120" spans="1:33" ht="15.75" x14ac:dyDescent="0.25">
      <c r="A120" s="5" t="s">
        <v>395</v>
      </c>
      <c r="B120" s="5" t="s">
        <v>396</v>
      </c>
      <c r="C120" s="5" t="s">
        <v>397</v>
      </c>
      <c r="D120" s="5" t="s">
        <v>236</v>
      </c>
      <c r="E120" s="8">
        <v>80814</v>
      </c>
      <c r="F120" s="5" t="s">
        <v>237</v>
      </c>
      <c r="G120" s="5" t="s">
        <v>163</v>
      </c>
      <c r="H120" s="5" t="s">
        <v>143</v>
      </c>
      <c r="I120" s="96">
        <v>3.375</v>
      </c>
      <c r="J120" s="6">
        <v>0</v>
      </c>
      <c r="K120" s="6">
        <v>2.34375E-2</v>
      </c>
      <c r="L120" s="6">
        <v>0.2734375</v>
      </c>
      <c r="M120" s="6">
        <v>0</v>
      </c>
      <c r="N120" s="6">
        <v>0.2734375</v>
      </c>
      <c r="O120" s="6">
        <v>2.34375E-2</v>
      </c>
      <c r="P120" s="6">
        <v>0</v>
      </c>
      <c r="Q120" s="6">
        <v>0</v>
      </c>
      <c r="R120" s="6">
        <v>8.59375E-2</v>
      </c>
      <c r="S120" s="6">
        <v>0</v>
      </c>
      <c r="T120" s="6">
        <v>0</v>
      </c>
      <c r="U120" s="6">
        <v>0.2109375</v>
      </c>
      <c r="V120" s="6">
        <v>0.2734375</v>
      </c>
      <c r="W120" s="7"/>
      <c r="X120" s="5" t="s">
        <v>144</v>
      </c>
      <c r="Y120" s="98"/>
      <c r="Z120" s="5"/>
      <c r="AA120" s="5"/>
      <c r="AB120" s="9" t="s">
        <v>595</v>
      </c>
      <c r="AC120" s="5" t="s">
        <v>251</v>
      </c>
      <c r="AD120" s="97" t="s">
        <v>718</v>
      </c>
      <c r="AE120" s="98" t="s">
        <v>144</v>
      </c>
      <c r="AF120" s="99" t="s">
        <v>595</v>
      </c>
      <c r="AG120" s="97">
        <v>44286</v>
      </c>
    </row>
    <row r="121" spans="1:33" ht="15.75" x14ac:dyDescent="0.25">
      <c r="A121" s="5" t="s">
        <v>474</v>
      </c>
      <c r="B121" s="5" t="s">
        <v>475</v>
      </c>
      <c r="C121" s="5" t="s">
        <v>476</v>
      </c>
      <c r="D121" s="5" t="s">
        <v>154</v>
      </c>
      <c r="E121" s="8">
        <v>75455</v>
      </c>
      <c r="F121" s="5" t="s">
        <v>222</v>
      </c>
      <c r="G121" s="5" t="s">
        <v>204</v>
      </c>
      <c r="H121" s="5" t="s">
        <v>143</v>
      </c>
      <c r="I121" s="96">
        <v>0.8</v>
      </c>
      <c r="J121" s="6">
        <v>1.5625E-2</v>
      </c>
      <c r="K121" s="6">
        <v>0</v>
      </c>
      <c r="L121" s="6">
        <v>3.125E-2</v>
      </c>
      <c r="M121" s="6">
        <v>7.8125E-3</v>
      </c>
      <c r="N121" s="6">
        <v>5.46875E-2</v>
      </c>
      <c r="O121" s="6">
        <v>0</v>
      </c>
      <c r="P121" s="6">
        <v>0</v>
      </c>
      <c r="Q121" s="6">
        <v>0</v>
      </c>
      <c r="R121" s="6">
        <v>2.34375E-2</v>
      </c>
      <c r="S121" s="6">
        <v>0</v>
      </c>
      <c r="T121" s="6">
        <v>0</v>
      </c>
      <c r="U121" s="6">
        <v>3.125E-2</v>
      </c>
      <c r="V121" s="6">
        <v>2.34375E-2</v>
      </c>
      <c r="W121" s="7"/>
      <c r="X121" s="5" t="s">
        <v>398</v>
      </c>
      <c r="Y121" s="98"/>
      <c r="Z121" s="5"/>
      <c r="AA121" s="5"/>
      <c r="AB121" s="9" t="s">
        <v>241</v>
      </c>
      <c r="AC121" s="5" t="s">
        <v>251</v>
      </c>
      <c r="AD121" s="97" t="s">
        <v>477</v>
      </c>
      <c r="AE121" s="98" t="s">
        <v>398</v>
      </c>
      <c r="AF121" s="99" t="s">
        <v>241</v>
      </c>
      <c r="AG121" s="97">
        <v>42228</v>
      </c>
    </row>
    <row r="122" spans="1:33" ht="15.75" x14ac:dyDescent="0.25">
      <c r="A122" s="5" t="s">
        <v>277</v>
      </c>
      <c r="B122" s="5" t="s">
        <v>278</v>
      </c>
      <c r="C122" s="5" t="s">
        <v>279</v>
      </c>
      <c r="D122" s="5" t="s">
        <v>191</v>
      </c>
      <c r="E122" s="8">
        <v>87016</v>
      </c>
      <c r="F122" s="5" t="s">
        <v>192</v>
      </c>
      <c r="G122" s="5" t="s">
        <v>163</v>
      </c>
      <c r="H122" s="5" t="s">
        <v>4</v>
      </c>
      <c r="I122" s="96">
        <v>36.742474916387998</v>
      </c>
      <c r="J122" s="6">
        <v>89.65625</v>
      </c>
      <c r="K122" s="6">
        <v>10.1796875</v>
      </c>
      <c r="L122" s="6">
        <v>0.125</v>
      </c>
      <c r="M122" s="6">
        <v>2.34375E-2</v>
      </c>
      <c r="N122" s="6">
        <v>0.2578125</v>
      </c>
      <c r="O122" s="6">
        <v>99.7265625</v>
      </c>
      <c r="P122" s="6">
        <v>0</v>
      </c>
      <c r="Q122" s="6">
        <v>0</v>
      </c>
      <c r="R122" s="6">
        <v>0.1015625</v>
      </c>
      <c r="S122" s="6">
        <v>7.8125E-3</v>
      </c>
      <c r="T122" s="6">
        <v>0.1015625</v>
      </c>
      <c r="U122" s="6">
        <v>99.7734375</v>
      </c>
      <c r="V122" s="6">
        <v>66.84375</v>
      </c>
      <c r="W122" s="7">
        <v>505</v>
      </c>
      <c r="X122" s="5" t="s">
        <v>767</v>
      </c>
      <c r="Y122" s="98">
        <v>44861</v>
      </c>
      <c r="Z122" s="5" t="s">
        <v>768</v>
      </c>
      <c r="AA122" s="5" t="s">
        <v>242</v>
      </c>
      <c r="AB122" s="9" t="s">
        <v>574</v>
      </c>
      <c r="AC122" s="5" t="s">
        <v>146</v>
      </c>
      <c r="AD122" s="97" t="s">
        <v>628</v>
      </c>
      <c r="AE122" s="98" t="s">
        <v>144</v>
      </c>
      <c r="AF122" s="99" t="s">
        <v>574</v>
      </c>
      <c r="AG122" s="97">
        <v>44651</v>
      </c>
    </row>
    <row r="123" spans="1:33" ht="15.75" x14ac:dyDescent="0.25">
      <c r="A123" s="5" t="s">
        <v>351</v>
      </c>
      <c r="B123" s="5" t="s">
        <v>352</v>
      </c>
      <c r="C123" s="5" t="s">
        <v>353</v>
      </c>
      <c r="D123" s="5" t="s">
        <v>293</v>
      </c>
      <c r="E123" s="8">
        <v>74103</v>
      </c>
      <c r="F123" s="5" t="s">
        <v>222</v>
      </c>
      <c r="G123" s="5" t="s">
        <v>163</v>
      </c>
      <c r="H123" s="5" t="s">
        <v>143</v>
      </c>
      <c r="I123" s="96">
        <v>2.0099009900990099</v>
      </c>
      <c r="J123" s="6">
        <v>0.9140625</v>
      </c>
      <c r="K123" s="6">
        <v>0.6328125</v>
      </c>
      <c r="L123" s="6">
        <v>1.0859375</v>
      </c>
      <c r="M123" s="6">
        <v>0.5859375</v>
      </c>
      <c r="N123" s="6">
        <v>2.453125</v>
      </c>
      <c r="O123" s="6">
        <v>0.734375</v>
      </c>
      <c r="P123" s="6">
        <v>1.5625E-2</v>
      </c>
      <c r="Q123" s="6">
        <v>1.5625E-2</v>
      </c>
      <c r="R123" s="6">
        <v>0.3203125</v>
      </c>
      <c r="S123" s="6">
        <v>0.3125</v>
      </c>
      <c r="T123" s="6">
        <v>0.2578125</v>
      </c>
      <c r="U123" s="6">
        <v>2.328125</v>
      </c>
      <c r="V123" s="6">
        <v>2.0078125</v>
      </c>
      <c r="W123" s="7"/>
      <c r="X123" s="5" t="s">
        <v>144</v>
      </c>
      <c r="Y123" s="98"/>
      <c r="Z123" s="5"/>
      <c r="AA123" s="5"/>
      <c r="AB123" s="9" t="s">
        <v>241</v>
      </c>
      <c r="AC123" s="5" t="s">
        <v>242</v>
      </c>
      <c r="AD123" s="97" t="s">
        <v>664</v>
      </c>
      <c r="AE123" s="98" t="s">
        <v>144</v>
      </c>
      <c r="AF123" s="99" t="s">
        <v>241</v>
      </c>
      <c r="AG123" s="97">
        <v>44187</v>
      </c>
    </row>
    <row r="124" spans="1:33" ht="15.75" x14ac:dyDescent="0.25">
      <c r="A124" s="5" t="s">
        <v>452</v>
      </c>
      <c r="B124" s="5" t="s">
        <v>453</v>
      </c>
      <c r="C124" s="5" t="s">
        <v>454</v>
      </c>
      <c r="D124" s="5" t="s">
        <v>455</v>
      </c>
      <c r="E124" s="8">
        <v>72701</v>
      </c>
      <c r="F124" s="5" t="s">
        <v>162</v>
      </c>
      <c r="G124" s="5" t="s">
        <v>204</v>
      </c>
      <c r="H124" s="5" t="s">
        <v>143</v>
      </c>
      <c r="I124" s="96">
        <v>1.8</v>
      </c>
      <c r="J124" s="6">
        <v>3.90625E-2</v>
      </c>
      <c r="K124" s="6">
        <v>0.15625</v>
      </c>
      <c r="L124" s="6">
        <v>0.21875</v>
      </c>
      <c r="M124" s="6">
        <v>0.1796875</v>
      </c>
      <c r="N124" s="6">
        <v>0.4765625</v>
      </c>
      <c r="O124" s="6">
        <v>0.109375</v>
      </c>
      <c r="P124" s="6">
        <v>0</v>
      </c>
      <c r="Q124" s="6">
        <v>7.8125E-3</v>
      </c>
      <c r="R124" s="6">
        <v>6.25E-2</v>
      </c>
      <c r="S124" s="6">
        <v>0</v>
      </c>
      <c r="T124" s="6">
        <v>3.125E-2</v>
      </c>
      <c r="U124" s="6">
        <v>0.5</v>
      </c>
      <c r="V124" s="6">
        <v>0.421875</v>
      </c>
      <c r="W124" s="7"/>
      <c r="X124" s="5" t="s">
        <v>398</v>
      </c>
      <c r="Y124" s="98"/>
      <c r="Z124" s="5"/>
      <c r="AA124" s="5"/>
      <c r="AB124" s="9" t="s">
        <v>595</v>
      </c>
      <c r="AC124" s="5" t="s">
        <v>636</v>
      </c>
      <c r="AD124" s="97" t="s">
        <v>711</v>
      </c>
      <c r="AE124" s="98" t="s">
        <v>398</v>
      </c>
      <c r="AF124" s="99" t="s">
        <v>241</v>
      </c>
      <c r="AG124" s="97">
        <v>43361</v>
      </c>
    </row>
    <row r="125" spans="1:33" ht="15.75" x14ac:dyDescent="0.25">
      <c r="A125" s="5" t="s">
        <v>412</v>
      </c>
      <c r="B125" s="5" t="s">
        <v>650</v>
      </c>
      <c r="C125" s="5" t="s">
        <v>413</v>
      </c>
      <c r="D125" s="5" t="s">
        <v>399</v>
      </c>
      <c r="E125" s="8">
        <v>84737</v>
      </c>
      <c r="F125" s="5" t="s">
        <v>297</v>
      </c>
      <c r="G125" s="5" t="s">
        <v>204</v>
      </c>
      <c r="H125" s="5" t="s">
        <v>143</v>
      </c>
      <c r="I125" s="96">
        <v>9</v>
      </c>
      <c r="J125" s="6">
        <v>0.6875</v>
      </c>
      <c r="K125" s="6">
        <v>2.484375</v>
      </c>
      <c r="L125" s="6">
        <v>2.3203125</v>
      </c>
      <c r="M125" s="6">
        <v>0.40625</v>
      </c>
      <c r="N125" s="6">
        <v>4.7421875</v>
      </c>
      <c r="O125" s="6">
        <v>0.921875</v>
      </c>
      <c r="P125" s="6">
        <v>0.2109375</v>
      </c>
      <c r="Q125" s="6">
        <v>2.34375E-2</v>
      </c>
      <c r="R125" s="6">
        <v>1.6328125</v>
      </c>
      <c r="S125" s="6">
        <v>0.5703125</v>
      </c>
      <c r="T125" s="6">
        <v>0.2578125</v>
      </c>
      <c r="U125" s="6">
        <v>3.4375</v>
      </c>
      <c r="V125" s="6">
        <v>5.3359375</v>
      </c>
      <c r="W125" s="7"/>
      <c r="X125" s="5" t="s">
        <v>398</v>
      </c>
      <c r="Y125" s="98"/>
      <c r="Z125" s="5"/>
      <c r="AA125" s="5"/>
      <c r="AB125" s="9" t="s">
        <v>595</v>
      </c>
      <c r="AC125" s="5" t="s">
        <v>636</v>
      </c>
      <c r="AD125" s="97" t="s">
        <v>601</v>
      </c>
      <c r="AE125" s="98" t="s">
        <v>398</v>
      </c>
      <c r="AF125" s="99" t="s">
        <v>241</v>
      </c>
      <c r="AG125" s="97">
        <v>43358</v>
      </c>
    </row>
    <row r="126" spans="1:33" ht="15.75" x14ac:dyDescent="0.25">
      <c r="A126" s="5" t="s">
        <v>400</v>
      </c>
      <c r="B126" s="5" t="s">
        <v>401</v>
      </c>
      <c r="C126" s="5" t="s">
        <v>402</v>
      </c>
      <c r="D126" s="5" t="s">
        <v>296</v>
      </c>
      <c r="E126" s="8">
        <v>89512</v>
      </c>
      <c r="F126" s="5" t="s">
        <v>297</v>
      </c>
      <c r="G126" s="5" t="s">
        <v>204</v>
      </c>
      <c r="H126" s="5" t="s">
        <v>143</v>
      </c>
      <c r="I126" s="96">
        <v>11.154545454545501</v>
      </c>
      <c r="J126" s="6">
        <v>0.359375</v>
      </c>
      <c r="K126" s="6">
        <v>3.1484375</v>
      </c>
      <c r="L126" s="6">
        <v>2.875</v>
      </c>
      <c r="M126" s="6">
        <v>3.84375</v>
      </c>
      <c r="N126" s="6">
        <v>9.203125</v>
      </c>
      <c r="O126" s="6">
        <v>0.6328125</v>
      </c>
      <c r="P126" s="6">
        <v>0.390625</v>
      </c>
      <c r="Q126" s="6">
        <v>0</v>
      </c>
      <c r="R126" s="6">
        <v>3.34375</v>
      </c>
      <c r="S126" s="6">
        <v>6.25E-2</v>
      </c>
      <c r="T126" s="6">
        <v>0.6953125</v>
      </c>
      <c r="U126" s="6">
        <v>6.125</v>
      </c>
      <c r="V126" s="6">
        <v>9.4296875</v>
      </c>
      <c r="W126" s="7"/>
      <c r="X126" s="5" t="s">
        <v>767</v>
      </c>
      <c r="Y126" s="98">
        <v>44868</v>
      </c>
      <c r="Z126" s="5" t="s">
        <v>595</v>
      </c>
      <c r="AA126" s="5" t="s">
        <v>242</v>
      </c>
      <c r="AB126" s="9" t="s">
        <v>595</v>
      </c>
      <c r="AC126" s="5" t="s">
        <v>636</v>
      </c>
      <c r="AD126" s="97" t="s">
        <v>646</v>
      </c>
      <c r="AE126" s="98" t="s">
        <v>144</v>
      </c>
      <c r="AF126" s="99" t="s">
        <v>241</v>
      </c>
      <c r="AG126" s="97">
        <v>44119</v>
      </c>
    </row>
    <row r="127" spans="1:33" ht="15.75" x14ac:dyDescent="0.25">
      <c r="A127" s="5" t="s">
        <v>21</v>
      </c>
      <c r="B127" s="5" t="s">
        <v>330</v>
      </c>
      <c r="C127" s="5" t="s">
        <v>253</v>
      </c>
      <c r="D127" s="5" t="s">
        <v>154</v>
      </c>
      <c r="E127" s="8">
        <v>78046</v>
      </c>
      <c r="F127" s="5" t="s">
        <v>588</v>
      </c>
      <c r="G127" s="5" t="s">
        <v>142</v>
      </c>
      <c r="H127" s="5" t="s">
        <v>143</v>
      </c>
      <c r="I127" s="96">
        <v>42.754560530679903</v>
      </c>
      <c r="J127" s="6">
        <v>55.75</v>
      </c>
      <c r="K127" s="6">
        <v>5.96875</v>
      </c>
      <c r="L127" s="6">
        <v>36.5390625</v>
      </c>
      <c r="M127" s="6">
        <v>103.625</v>
      </c>
      <c r="N127" s="6">
        <v>61.6015625</v>
      </c>
      <c r="O127" s="6">
        <v>113.0078125</v>
      </c>
      <c r="P127" s="6">
        <v>8.75</v>
      </c>
      <c r="Q127" s="6">
        <v>18.5234375</v>
      </c>
      <c r="R127" s="6">
        <v>8.796875</v>
      </c>
      <c r="S127" s="6">
        <v>4.7109375</v>
      </c>
      <c r="T127" s="6">
        <v>6.4140625</v>
      </c>
      <c r="U127" s="6">
        <v>181.9609375</v>
      </c>
      <c r="V127" s="6">
        <v>121.6328125</v>
      </c>
      <c r="W127" s="7"/>
      <c r="X127" s="5" t="s">
        <v>144</v>
      </c>
      <c r="Y127" s="98"/>
      <c r="Z127" s="5"/>
      <c r="AA127" s="5"/>
      <c r="AB127" s="9" t="s">
        <v>574</v>
      </c>
      <c r="AC127" s="5" t="s">
        <v>146</v>
      </c>
      <c r="AD127" s="97" t="s">
        <v>581</v>
      </c>
      <c r="AE127" s="98" t="s">
        <v>144</v>
      </c>
      <c r="AF127" s="99" t="s">
        <v>574</v>
      </c>
      <c r="AG127" s="97">
        <v>44230</v>
      </c>
    </row>
    <row r="128" spans="1:33" ht="15.75" x14ac:dyDescent="0.25">
      <c r="A128" s="5" t="s">
        <v>712</v>
      </c>
      <c r="B128" s="5" t="s">
        <v>713</v>
      </c>
      <c r="C128" s="5" t="s">
        <v>714</v>
      </c>
      <c r="D128" s="5" t="s">
        <v>228</v>
      </c>
      <c r="E128" s="8">
        <v>24153</v>
      </c>
      <c r="F128" s="5" t="s">
        <v>229</v>
      </c>
      <c r="G128" s="5" t="s">
        <v>204</v>
      </c>
      <c r="H128" s="5" t="s">
        <v>143</v>
      </c>
      <c r="I128" s="96">
        <v>1.34210526315789</v>
      </c>
      <c r="J128" s="6">
        <v>5.46875E-2</v>
      </c>
      <c r="K128" s="6">
        <v>8.59375E-2</v>
      </c>
      <c r="L128" s="6">
        <v>9.375E-2</v>
      </c>
      <c r="M128" s="6">
        <v>0.2109375</v>
      </c>
      <c r="N128" s="6">
        <v>0.40625</v>
      </c>
      <c r="O128" s="6">
        <v>3.90625E-2</v>
      </c>
      <c r="P128" s="6">
        <v>0</v>
      </c>
      <c r="Q128" s="6">
        <v>0</v>
      </c>
      <c r="R128" s="6">
        <v>4.6875E-2</v>
      </c>
      <c r="S128" s="6">
        <v>0</v>
      </c>
      <c r="T128" s="6">
        <v>2.34375E-2</v>
      </c>
      <c r="U128" s="6">
        <v>0.375</v>
      </c>
      <c r="V128" s="6">
        <v>0.3515625</v>
      </c>
      <c r="W128" s="7"/>
      <c r="X128" s="5" t="s">
        <v>164</v>
      </c>
      <c r="Y128" s="98"/>
      <c r="Z128" s="5"/>
      <c r="AA128" s="5"/>
      <c r="AB128" s="98" t="s">
        <v>164</v>
      </c>
      <c r="AC128" s="98" t="s">
        <v>164</v>
      </c>
      <c r="AD128" s="98" t="s">
        <v>164</v>
      </c>
      <c r="AE128" s="98" t="s">
        <v>164</v>
      </c>
      <c r="AF128" s="98" t="s">
        <v>164</v>
      </c>
      <c r="AG128" s="98" t="s">
        <v>164</v>
      </c>
    </row>
    <row r="129" spans="1:33" ht="15.75" x14ac:dyDescent="0.25">
      <c r="A129" s="5" t="s">
        <v>158</v>
      </c>
      <c r="B129" s="5" t="s">
        <v>159</v>
      </c>
      <c r="C129" s="5" t="s">
        <v>160</v>
      </c>
      <c r="D129" s="5" t="s">
        <v>161</v>
      </c>
      <c r="E129" s="8">
        <v>71483</v>
      </c>
      <c r="F129" s="5" t="s">
        <v>162</v>
      </c>
      <c r="G129" s="5" t="s">
        <v>142</v>
      </c>
      <c r="H129" s="5" t="s">
        <v>4</v>
      </c>
      <c r="I129" s="96">
        <v>57.695528068506199</v>
      </c>
      <c r="J129" s="6">
        <v>1024.6484375</v>
      </c>
      <c r="K129" s="6">
        <v>39.0859375</v>
      </c>
      <c r="L129" s="6">
        <v>59.421875</v>
      </c>
      <c r="M129" s="6">
        <v>61.3359375</v>
      </c>
      <c r="N129" s="6">
        <v>167.6328125</v>
      </c>
      <c r="O129" s="6">
        <v>1015.859375</v>
      </c>
      <c r="P129" s="6">
        <v>0</v>
      </c>
      <c r="Q129" s="6">
        <v>1</v>
      </c>
      <c r="R129" s="6">
        <v>78.0625</v>
      </c>
      <c r="S129" s="6">
        <v>25.3984375</v>
      </c>
      <c r="T129" s="6">
        <v>43.2109375</v>
      </c>
      <c r="U129" s="6">
        <v>1037.8203125</v>
      </c>
      <c r="V129" s="6">
        <v>801.3671875</v>
      </c>
      <c r="W129" s="7">
        <v>946</v>
      </c>
      <c r="X129" s="5" t="s">
        <v>144</v>
      </c>
      <c r="Y129" s="98"/>
      <c r="Z129" s="5"/>
      <c r="AA129" s="5"/>
      <c r="AB129" s="9" t="s">
        <v>574</v>
      </c>
      <c r="AC129" s="5" t="s">
        <v>146</v>
      </c>
      <c r="AD129" s="97" t="s">
        <v>577</v>
      </c>
      <c r="AE129" s="98" t="s">
        <v>144</v>
      </c>
      <c r="AF129" s="99" t="s">
        <v>574</v>
      </c>
      <c r="AG129" s="97">
        <v>44127</v>
      </c>
    </row>
    <row r="130" spans="1:33" ht="15.75" x14ac:dyDescent="0.25">
      <c r="A130" s="5" t="s">
        <v>326</v>
      </c>
      <c r="B130" s="5" t="s">
        <v>327</v>
      </c>
      <c r="C130" s="5" t="s">
        <v>328</v>
      </c>
      <c r="D130" s="5" t="s">
        <v>329</v>
      </c>
      <c r="E130" s="8">
        <v>2863</v>
      </c>
      <c r="F130" s="5" t="s">
        <v>271</v>
      </c>
      <c r="G130" s="5" t="s">
        <v>204</v>
      </c>
      <c r="H130" s="5" t="s">
        <v>4</v>
      </c>
      <c r="I130" s="96">
        <v>31.639344262295101</v>
      </c>
      <c r="J130" s="6">
        <v>36.640625</v>
      </c>
      <c r="K130" s="6">
        <v>23.7421875</v>
      </c>
      <c r="L130" s="6">
        <v>3.125E-2</v>
      </c>
      <c r="M130" s="6">
        <v>7.8125E-3</v>
      </c>
      <c r="N130" s="6">
        <v>15.6171875</v>
      </c>
      <c r="O130" s="6">
        <v>44.8046875</v>
      </c>
      <c r="P130" s="6">
        <v>0</v>
      </c>
      <c r="Q130" s="6">
        <v>0</v>
      </c>
      <c r="R130" s="6">
        <v>3.90625</v>
      </c>
      <c r="S130" s="6">
        <v>9.375E-2</v>
      </c>
      <c r="T130" s="6">
        <v>2.71875</v>
      </c>
      <c r="U130" s="6">
        <v>53.703125</v>
      </c>
      <c r="V130" s="6">
        <v>43.640625</v>
      </c>
      <c r="W130" s="7"/>
      <c r="X130" s="5" t="s">
        <v>144</v>
      </c>
      <c r="Y130" s="146"/>
      <c r="Z130" s="145"/>
      <c r="AA130" s="145"/>
      <c r="AB130" s="9" t="s">
        <v>595</v>
      </c>
      <c r="AC130" s="5" t="s">
        <v>146</v>
      </c>
      <c r="AD130" s="97" t="s">
        <v>630</v>
      </c>
      <c r="AE130" s="98" t="s">
        <v>144</v>
      </c>
      <c r="AF130" s="99" t="s">
        <v>595</v>
      </c>
      <c r="AG130" s="97">
        <v>44294</v>
      </c>
    </row>
    <row r="131" spans="1:33" ht="15.75" x14ac:dyDescent="0.25">
      <c r="A131" s="100"/>
      <c r="B131" s="100"/>
      <c r="C131" s="100"/>
      <c r="D131" s="100"/>
      <c r="E131" s="101"/>
      <c r="F131" s="100"/>
      <c r="G131" s="100"/>
      <c r="H131" s="100"/>
      <c r="I131" s="102"/>
      <c r="J131" s="103"/>
      <c r="K131" s="103"/>
      <c r="L131" s="103"/>
      <c r="M131" s="103"/>
      <c r="N131" s="103"/>
      <c r="O131" s="103"/>
      <c r="P131" s="103"/>
      <c r="Q131" s="103"/>
      <c r="R131" s="103"/>
      <c r="S131" s="103"/>
      <c r="T131" s="103"/>
      <c r="U131" s="103"/>
      <c r="V131" s="103"/>
      <c r="W131" s="104"/>
      <c r="X131" s="100"/>
      <c r="Y131" s="100"/>
      <c r="Z131" s="100"/>
      <c r="AA131" s="100"/>
      <c r="AB131" s="105"/>
      <c r="AC131" s="100"/>
      <c r="AD131" s="106"/>
      <c r="AE131" s="107"/>
      <c r="AF131" s="108"/>
      <c r="AG131" s="106"/>
    </row>
    <row r="132" spans="1:33" ht="15.75" x14ac:dyDescent="0.25">
      <c r="A132" s="109" t="s">
        <v>719</v>
      </c>
      <c r="B132" s="100"/>
      <c r="C132" s="100"/>
      <c r="D132" s="100"/>
      <c r="E132" s="101"/>
      <c r="F132" s="100"/>
      <c r="G132" s="100"/>
      <c r="H132" s="100"/>
      <c r="I132" s="102"/>
      <c r="J132" s="103"/>
      <c r="K132" s="103"/>
      <c r="L132" s="103"/>
      <c r="M132" s="103"/>
      <c r="N132" s="103"/>
      <c r="O132" s="103"/>
      <c r="P132" s="103"/>
      <c r="Q132" s="103"/>
      <c r="R132" s="103"/>
      <c r="S132" s="103"/>
      <c r="T132" s="103"/>
      <c r="U132" s="103"/>
      <c r="V132" s="103"/>
      <c r="W132" s="104"/>
      <c r="X132" s="100"/>
      <c r="Y132" s="100"/>
      <c r="Z132" s="100"/>
      <c r="AA132" s="100"/>
      <c r="AB132" s="105"/>
      <c r="AC132" s="100"/>
      <c r="AD132" s="106"/>
      <c r="AE132" s="107"/>
      <c r="AF132" s="108"/>
      <c r="AG132" s="106"/>
    </row>
    <row r="133" spans="1:33" ht="15.75" x14ac:dyDescent="0.25">
      <c r="A133" s="109" t="s">
        <v>720</v>
      </c>
      <c r="B133" s="109"/>
      <c r="C133" s="100"/>
      <c r="D133" s="109"/>
      <c r="E133" s="109"/>
      <c r="F133" s="110"/>
      <c r="G133" s="111"/>
      <c r="H133" s="112"/>
      <c r="I133" s="109"/>
      <c r="J133" s="109"/>
      <c r="K133" s="109"/>
      <c r="L133" s="109"/>
      <c r="M133" s="110"/>
      <c r="N133" s="113"/>
      <c r="O133" s="113"/>
      <c r="P133" s="113"/>
      <c r="Q133" s="113"/>
      <c r="R133" s="113"/>
      <c r="S133" s="113"/>
      <c r="T133" s="113"/>
      <c r="U133" s="113"/>
      <c r="V133" s="113"/>
      <c r="W133" s="113"/>
      <c r="X133" s="113"/>
      <c r="Y133" s="113"/>
      <c r="Z133" s="113"/>
      <c r="AA133" s="113"/>
      <c r="AB133" s="113"/>
      <c r="AC133" s="113"/>
      <c r="AD133" s="113"/>
      <c r="AE133" s="113"/>
      <c r="AF133" s="113"/>
      <c r="AG133" s="113"/>
    </row>
    <row r="134" spans="1:33" ht="15.75" x14ac:dyDescent="0.25">
      <c r="A134" s="114"/>
      <c r="C134" s="115"/>
    </row>
    <row r="135" spans="1:33" x14ac:dyDescent="0.25">
      <c r="A135" s="412" t="s">
        <v>766</v>
      </c>
      <c r="B135" s="412"/>
      <c r="C135" s="412"/>
      <c r="D135" s="412"/>
      <c r="E135" s="412"/>
    </row>
    <row r="136" spans="1:33" x14ac:dyDescent="0.25">
      <c r="A136" s="412"/>
      <c r="B136" s="412"/>
      <c r="C136" s="412"/>
      <c r="D136" s="412"/>
      <c r="E136" s="412"/>
    </row>
    <row r="137" spans="1:33" ht="15.75" x14ac:dyDescent="0.25">
      <c r="A137" s="114" t="s">
        <v>765</v>
      </c>
    </row>
  </sheetData>
  <mergeCells count="16">
    <mergeCell ref="A135:E136"/>
    <mergeCell ref="A1:D1"/>
    <mergeCell ref="A2:D2"/>
    <mergeCell ref="A3:D3"/>
    <mergeCell ref="E3:H3"/>
    <mergeCell ref="N5:Q5"/>
    <mergeCell ref="R5:U5"/>
    <mergeCell ref="W5:AG5"/>
    <mergeCell ref="M3:P3"/>
    <mergeCell ref="I3:L3"/>
    <mergeCell ref="Q3:T3"/>
    <mergeCell ref="U3:X3"/>
    <mergeCell ref="AB3:AE3"/>
    <mergeCell ref="AF3:AG3"/>
    <mergeCell ref="A4:AG4"/>
    <mergeCell ref="J5:M5"/>
  </mergeCells>
  <conditionalFormatting sqref="AG7">
    <cfRule type="cellIs" dxfId="69"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39E3-AA2B-47CE-B693-B85F0715E15B}">
  <dimension ref="A1:F22"/>
  <sheetViews>
    <sheetView workbookViewId="0">
      <selection sqref="A1:F1"/>
    </sheetView>
  </sheetViews>
  <sheetFormatPr defaultRowHeight="15" x14ac:dyDescent="0.25"/>
  <cols>
    <col min="1" max="1" width="45.5703125" customWidth="1"/>
    <col min="2" max="2" width="19" customWidth="1"/>
  </cols>
  <sheetData>
    <row r="1" spans="1:6" ht="26.25" x14ac:dyDescent="0.25">
      <c r="A1" s="354" t="s">
        <v>44</v>
      </c>
      <c r="B1" s="354"/>
      <c r="C1" s="354"/>
      <c r="D1" s="354"/>
      <c r="E1" s="354"/>
      <c r="F1" s="354"/>
    </row>
    <row r="3" spans="1:6" ht="15" customHeight="1" x14ac:dyDescent="0.25">
      <c r="A3" s="379" t="s">
        <v>748</v>
      </c>
      <c r="B3" s="379"/>
      <c r="C3" s="379"/>
      <c r="D3" s="379"/>
      <c r="E3" s="379"/>
    </row>
    <row r="4" spans="1:6" x14ac:dyDescent="0.25">
      <c r="A4" s="78" t="s">
        <v>749</v>
      </c>
      <c r="B4" s="78" t="s">
        <v>750</v>
      </c>
    </row>
    <row r="5" spans="1:6" ht="15.75" thickBot="1" x14ac:dyDescent="0.3">
      <c r="A5" s="138" t="s">
        <v>751</v>
      </c>
      <c r="B5" s="139">
        <v>46</v>
      </c>
    </row>
    <row r="6" spans="1:6" ht="15.75" thickTop="1" x14ac:dyDescent="0.25">
      <c r="A6" s="140" t="s">
        <v>752</v>
      </c>
      <c r="B6" s="141">
        <v>17</v>
      </c>
    </row>
    <row r="7" spans="1:6" x14ac:dyDescent="0.25">
      <c r="A7" s="142" t="s">
        <v>753</v>
      </c>
      <c r="B7" s="79">
        <v>5</v>
      </c>
    </row>
    <row r="8" spans="1:6" x14ac:dyDescent="0.25">
      <c r="A8" s="142" t="s">
        <v>754</v>
      </c>
      <c r="B8" s="79">
        <v>12</v>
      </c>
    </row>
    <row r="9" spans="1:6" x14ac:dyDescent="0.25">
      <c r="A9" s="140" t="s">
        <v>755</v>
      </c>
      <c r="B9" s="140">
        <v>17</v>
      </c>
    </row>
    <row r="10" spans="1:6" x14ac:dyDescent="0.25">
      <c r="A10" s="143" t="s">
        <v>756</v>
      </c>
      <c r="B10" s="144">
        <v>6</v>
      </c>
    </row>
    <row r="11" spans="1:6" x14ac:dyDescent="0.25">
      <c r="A11" s="143" t="s">
        <v>757</v>
      </c>
      <c r="B11" s="144">
        <v>3</v>
      </c>
    </row>
    <row r="12" spans="1:6" x14ac:dyDescent="0.25">
      <c r="A12" s="143" t="s">
        <v>758</v>
      </c>
      <c r="B12" s="144">
        <v>3</v>
      </c>
    </row>
    <row r="13" spans="1:6" x14ac:dyDescent="0.25">
      <c r="A13" s="143" t="s">
        <v>759</v>
      </c>
      <c r="B13" s="144">
        <v>1</v>
      </c>
    </row>
    <row r="14" spans="1:6" x14ac:dyDescent="0.25">
      <c r="A14" s="143" t="s">
        <v>760</v>
      </c>
      <c r="B14" s="144">
        <v>1</v>
      </c>
    </row>
    <row r="15" spans="1:6" x14ac:dyDescent="0.25">
      <c r="A15" s="143" t="s">
        <v>761</v>
      </c>
      <c r="B15" s="144">
        <v>1</v>
      </c>
    </row>
    <row r="16" spans="1:6" x14ac:dyDescent="0.25">
      <c r="A16" s="143" t="s">
        <v>762</v>
      </c>
      <c r="B16" s="144">
        <v>1</v>
      </c>
    </row>
    <row r="17" spans="1:2" x14ac:dyDescent="0.25">
      <c r="A17" s="143" t="s">
        <v>763</v>
      </c>
      <c r="B17" s="144">
        <v>1</v>
      </c>
    </row>
    <row r="19" spans="1:2" x14ac:dyDescent="0.25">
      <c r="A19" s="413" t="s">
        <v>764</v>
      </c>
      <c r="B19" s="413"/>
    </row>
    <row r="20" spans="1:2" x14ac:dyDescent="0.25">
      <c r="A20" s="413"/>
      <c r="B20" s="413"/>
    </row>
    <row r="21" spans="1:2" x14ac:dyDescent="0.25">
      <c r="A21" s="413"/>
      <c r="B21" s="413"/>
    </row>
    <row r="22" spans="1:2" x14ac:dyDescent="0.25">
      <c r="A22" s="413"/>
      <c r="B22" s="413"/>
    </row>
  </sheetData>
  <mergeCells count="3">
    <mergeCell ref="A1:F1"/>
    <mergeCell ref="A3:E3"/>
    <mergeCell ref="A19:B2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83C8-77E4-405C-BB0D-E081121B3E23}">
  <dimension ref="A1:BD197"/>
  <sheetViews>
    <sheetView topLeftCell="A3" zoomScale="90" zoomScaleNormal="90" workbookViewId="0"/>
  </sheetViews>
  <sheetFormatPr defaultRowHeight="15.75" x14ac:dyDescent="0.25"/>
  <cols>
    <col min="1" max="1" width="23.42578125" customWidth="1"/>
    <col min="2" max="2" width="16.85546875" customWidth="1"/>
    <col min="3" max="3" width="37.140625" bestFit="1" customWidth="1"/>
    <col min="4" max="4" width="34.85546875" customWidth="1"/>
    <col min="5" max="9" width="19.5703125" customWidth="1"/>
    <col min="10" max="10" width="15" customWidth="1"/>
    <col min="13" max="13" width="9.140625" style="10"/>
  </cols>
  <sheetData>
    <row r="1" spans="1:50" ht="26.25" customHeight="1" thickBot="1" x14ac:dyDescent="0.3">
      <c r="A1" s="116" t="s">
        <v>721</v>
      </c>
      <c r="B1" s="116"/>
      <c r="C1" s="117"/>
      <c r="D1" s="118"/>
      <c r="E1" s="118"/>
      <c r="F1" s="118"/>
      <c r="G1" s="118"/>
      <c r="H1" s="119"/>
      <c r="I1" s="10"/>
      <c r="J1" s="10"/>
      <c r="K1" s="10"/>
      <c r="L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110.1" customHeight="1" thickBot="1" x14ac:dyDescent="0.3">
      <c r="A2" s="417" t="s">
        <v>722</v>
      </c>
      <c r="B2" s="418"/>
      <c r="C2" s="418"/>
      <c r="D2" s="418"/>
      <c r="E2" s="418"/>
      <c r="F2" s="418"/>
      <c r="G2" s="418"/>
      <c r="H2" s="419"/>
      <c r="I2" s="10"/>
      <c r="J2" s="10"/>
      <c r="K2" s="10"/>
      <c r="L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ht="16.5" thickBot="1" x14ac:dyDescent="0.3">
      <c r="I3" s="10"/>
      <c r="J3" s="10"/>
      <c r="K3" s="10"/>
      <c r="L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ht="16.5" thickBot="1" x14ac:dyDescent="0.3">
      <c r="A4" s="414" t="s">
        <v>723</v>
      </c>
      <c r="B4" s="415"/>
      <c r="C4" s="415"/>
      <c r="D4" s="416"/>
      <c r="I4" s="81"/>
      <c r="J4" s="10"/>
      <c r="K4" s="10"/>
      <c r="L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0" ht="48.75" customHeight="1" thickBot="1" x14ac:dyDescent="0.3">
      <c r="A5" s="116" t="s">
        <v>724</v>
      </c>
      <c r="B5" s="120" t="s">
        <v>725</v>
      </c>
      <c r="C5" s="120" t="s">
        <v>726</v>
      </c>
      <c r="D5" s="120" t="s">
        <v>727</v>
      </c>
      <c r="I5" s="81"/>
      <c r="J5" s="10"/>
      <c r="K5" s="10"/>
      <c r="L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0" ht="29.45" customHeight="1" thickBot="1" x14ac:dyDescent="0.3">
      <c r="A6" s="121" t="s">
        <v>728</v>
      </c>
      <c r="B6" s="122">
        <v>55</v>
      </c>
      <c r="C6" s="122">
        <v>12.36</v>
      </c>
      <c r="D6" s="122">
        <v>36.24</v>
      </c>
      <c r="I6" s="10"/>
      <c r="J6" s="10"/>
      <c r="K6" s="10"/>
      <c r="L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0" ht="16.5" thickBot="1" x14ac:dyDescent="0.3">
      <c r="A7" s="121" t="s">
        <v>729</v>
      </c>
      <c r="B7" s="122">
        <v>9</v>
      </c>
      <c r="C7" s="122">
        <v>40.78</v>
      </c>
      <c r="D7" s="122">
        <v>74.78</v>
      </c>
      <c r="I7" s="10"/>
      <c r="J7" s="10"/>
      <c r="K7" s="10"/>
      <c r="L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0" ht="16.5" thickBot="1" x14ac:dyDescent="0.3">
      <c r="A8" s="121" t="s">
        <v>730</v>
      </c>
      <c r="B8" s="122">
        <v>235</v>
      </c>
      <c r="C8" s="122">
        <v>13.41</v>
      </c>
      <c r="D8" s="122">
        <v>14.48</v>
      </c>
      <c r="I8" s="10"/>
      <c r="J8" s="10"/>
      <c r="K8" s="10"/>
      <c r="L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0" ht="46.7" customHeight="1" thickBot="1" x14ac:dyDescent="0.3">
      <c r="A9" s="123" t="s">
        <v>731</v>
      </c>
      <c r="B9" s="122">
        <v>13</v>
      </c>
      <c r="C9" s="122">
        <v>17.850000000000001</v>
      </c>
      <c r="D9" s="122">
        <v>22.62</v>
      </c>
      <c r="I9" s="10"/>
      <c r="J9" s="10"/>
      <c r="K9" s="10"/>
      <c r="L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0" ht="16.5" thickBot="1" x14ac:dyDescent="0.3">
      <c r="A10" s="121" t="s">
        <v>732</v>
      </c>
      <c r="B10" s="122">
        <v>1</v>
      </c>
      <c r="C10" s="122">
        <v>22</v>
      </c>
      <c r="D10" s="122">
        <v>51</v>
      </c>
      <c r="I10" s="10"/>
      <c r="J10" s="10"/>
      <c r="K10" s="10"/>
      <c r="L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0" ht="16.5" thickBot="1" x14ac:dyDescent="0.3">
      <c r="A11" s="124" t="s">
        <v>733</v>
      </c>
      <c r="B11" s="125">
        <v>313</v>
      </c>
      <c r="C11" s="125">
        <v>14.23</v>
      </c>
      <c r="D11" s="125">
        <v>20.49</v>
      </c>
      <c r="I11" s="10"/>
      <c r="J11" s="10"/>
      <c r="K11" s="10"/>
      <c r="L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0" x14ac:dyDescent="0.25">
      <c r="A12" s="126"/>
      <c r="I12" s="10"/>
      <c r="J12" s="10"/>
      <c r="K12" s="10"/>
      <c r="L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0" x14ac:dyDescent="0.25">
      <c r="A13" s="420" t="s">
        <v>734</v>
      </c>
      <c r="B13" s="420"/>
      <c r="C13" s="420"/>
      <c r="D13" s="420"/>
      <c r="E13" s="420"/>
      <c r="F13" s="420"/>
      <c r="G13" s="420"/>
      <c r="H13" s="420"/>
      <c r="I13" s="10"/>
      <c r="J13" s="10"/>
      <c r="K13" s="10"/>
      <c r="L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0" ht="16.5" thickBot="1" x14ac:dyDescent="0.3">
      <c r="A14" s="126"/>
      <c r="I14" s="10"/>
      <c r="J14" s="10"/>
      <c r="K14" s="10"/>
      <c r="L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0" ht="29.25" customHeight="1" thickBot="1" x14ac:dyDescent="0.3">
      <c r="A15" s="414" t="s">
        <v>735</v>
      </c>
      <c r="B15" s="415"/>
      <c r="C15" s="415"/>
      <c r="D15" s="416"/>
      <c r="I15" s="10"/>
      <c r="J15" s="10"/>
      <c r="K15" s="10"/>
      <c r="L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0" ht="48" customHeight="1" thickBot="1" x14ac:dyDescent="0.3">
      <c r="A16" s="116" t="s">
        <v>724</v>
      </c>
      <c r="B16" s="120" t="s">
        <v>725</v>
      </c>
      <c r="C16" s="120" t="s">
        <v>726</v>
      </c>
      <c r="D16" s="120" t="s">
        <v>727</v>
      </c>
      <c r="I16" s="10"/>
      <c r="J16" s="10"/>
      <c r="K16" s="10"/>
      <c r="L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row>
    <row r="17" spans="1:56" ht="16.5" thickBot="1" x14ac:dyDescent="0.3">
      <c r="A17" s="121" t="s">
        <v>728</v>
      </c>
      <c r="B17" s="122">
        <v>41</v>
      </c>
      <c r="C17" s="122">
        <v>14.46</v>
      </c>
      <c r="D17" s="122">
        <v>19.63</v>
      </c>
      <c r="I17" s="10"/>
      <c r="J17" s="10"/>
      <c r="K17" s="10"/>
      <c r="L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row>
    <row r="18" spans="1:56" ht="16.5" thickBot="1" x14ac:dyDescent="0.3">
      <c r="A18" s="121" t="s">
        <v>729</v>
      </c>
      <c r="B18" s="122">
        <v>10</v>
      </c>
      <c r="C18" s="122">
        <v>26.3</v>
      </c>
      <c r="D18" s="122">
        <v>29.5</v>
      </c>
      <c r="I18" s="10"/>
      <c r="J18" s="10"/>
      <c r="K18" s="10"/>
      <c r="L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row>
    <row r="19" spans="1:56" ht="16.5" thickBot="1" x14ac:dyDescent="0.3">
      <c r="A19" s="121" t="s">
        <v>730</v>
      </c>
      <c r="B19" s="122">
        <v>231</v>
      </c>
      <c r="C19" s="122">
        <v>10.48</v>
      </c>
      <c r="D19" s="122">
        <v>12.6</v>
      </c>
      <c r="I19" s="10"/>
      <c r="J19" s="10"/>
      <c r="K19" s="10"/>
      <c r="L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row>
    <row r="20" spans="1:56" ht="45" customHeight="1" thickBot="1" x14ac:dyDescent="0.3">
      <c r="A20" s="123" t="s">
        <v>731</v>
      </c>
      <c r="B20" s="122">
        <v>12</v>
      </c>
      <c r="C20" s="122">
        <v>20.83</v>
      </c>
      <c r="D20" s="122">
        <v>25.5</v>
      </c>
      <c r="I20" s="10"/>
      <c r="J20" s="10"/>
      <c r="K20" s="10"/>
      <c r="L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row>
    <row r="21" spans="1:56" ht="16.5" thickBot="1" x14ac:dyDescent="0.3">
      <c r="A21" s="121" t="s">
        <v>732</v>
      </c>
      <c r="B21" s="122">
        <v>2</v>
      </c>
      <c r="C21" s="122">
        <v>11</v>
      </c>
      <c r="D21" s="122">
        <v>19.5</v>
      </c>
      <c r="I21" s="10"/>
      <c r="J21" s="10"/>
      <c r="K21" s="10"/>
      <c r="L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row>
    <row r="22" spans="1:56" ht="16.5" thickBot="1" x14ac:dyDescent="0.3">
      <c r="A22" s="124" t="s">
        <v>733</v>
      </c>
      <c r="B22" s="125">
        <v>296</v>
      </c>
      <c r="C22" s="125">
        <v>11.99</v>
      </c>
      <c r="D22" s="125">
        <v>14.72</v>
      </c>
      <c r="I22" s="10"/>
      <c r="J22" s="10"/>
      <c r="K22" s="10"/>
      <c r="L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row>
    <row r="23" spans="1:56" x14ac:dyDescent="0.25">
      <c r="I23" s="10"/>
      <c r="J23" s="10"/>
      <c r="K23" s="10"/>
      <c r="L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row>
    <row r="24" spans="1:56" x14ac:dyDescent="0.25">
      <c r="A24" s="420" t="s">
        <v>736</v>
      </c>
      <c r="B24" s="420"/>
      <c r="C24" s="420"/>
      <c r="D24" s="420"/>
      <c r="E24" s="420"/>
      <c r="F24" s="420"/>
      <c r="G24" s="420"/>
      <c r="H24" s="420"/>
      <c r="I24" s="10"/>
      <c r="J24" s="10"/>
      <c r="K24" s="10"/>
      <c r="L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row>
    <row r="25" spans="1:56" ht="16.5" thickBot="1" x14ac:dyDescent="0.3">
      <c r="A25" s="127"/>
      <c r="B25" s="127"/>
      <c r="C25" s="127"/>
      <c r="D25" s="127"/>
      <c r="E25" s="127"/>
      <c r="F25" s="127"/>
      <c r="G25" s="127"/>
      <c r="H25" s="127"/>
      <c r="I25" s="10"/>
      <c r="J25" s="10"/>
      <c r="K25" s="10"/>
      <c r="L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row>
    <row r="26" spans="1:56" ht="28.5" customHeight="1" thickBot="1" x14ac:dyDescent="0.3">
      <c r="A26" s="414" t="s">
        <v>737</v>
      </c>
      <c r="B26" s="415"/>
      <c r="C26" s="415"/>
      <c r="D26" s="416"/>
      <c r="I26" s="10"/>
      <c r="J26" s="10"/>
      <c r="K26" s="10"/>
      <c r="L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row>
    <row r="27" spans="1:56" ht="45.75" customHeight="1" thickBot="1" x14ac:dyDescent="0.3">
      <c r="A27" s="116" t="s">
        <v>724</v>
      </c>
      <c r="B27" s="120" t="s">
        <v>725</v>
      </c>
      <c r="C27" s="120" t="s">
        <v>726</v>
      </c>
      <c r="D27" s="120" t="s">
        <v>727</v>
      </c>
      <c r="E27" s="128"/>
      <c r="F27" s="129"/>
      <c r="G27" s="129"/>
      <c r="H27" s="129"/>
      <c r="I27" s="10"/>
      <c r="J27" s="10"/>
      <c r="K27" s="10"/>
      <c r="L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row>
    <row r="28" spans="1:56" ht="16.5" thickBot="1" x14ac:dyDescent="0.3">
      <c r="A28" s="121" t="s">
        <v>728</v>
      </c>
      <c r="B28" s="122">
        <v>52</v>
      </c>
      <c r="C28" s="130">
        <v>9.884615385</v>
      </c>
      <c r="D28" s="130">
        <v>11.42222222</v>
      </c>
      <c r="E28" s="131"/>
      <c r="F28" s="132"/>
      <c r="G28" s="132"/>
      <c r="H28" s="132"/>
      <c r="I28" s="10"/>
      <c r="J28" s="10"/>
      <c r="K28" s="10"/>
      <c r="L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row>
    <row r="29" spans="1:56" ht="16.5" thickBot="1" x14ac:dyDescent="0.3">
      <c r="A29" s="121" t="s">
        <v>729</v>
      </c>
      <c r="B29" s="122">
        <v>5</v>
      </c>
      <c r="C29" s="130">
        <v>15.2</v>
      </c>
      <c r="D29" s="130">
        <v>15.2</v>
      </c>
      <c r="I29" s="10"/>
      <c r="J29" s="10"/>
      <c r="K29" s="10"/>
      <c r="L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row>
    <row r="30" spans="1:56" ht="16.5" thickBot="1" x14ac:dyDescent="0.3">
      <c r="A30" s="121" t="s">
        <v>730</v>
      </c>
      <c r="B30" s="122">
        <v>111</v>
      </c>
      <c r="C30" s="130">
        <v>7.4864864860000004</v>
      </c>
      <c r="D30" s="130">
        <v>7.6944444440000002</v>
      </c>
      <c r="E30" s="128"/>
      <c r="F30" s="129"/>
      <c r="G30" s="129"/>
      <c r="H30" s="129"/>
      <c r="I30" s="10"/>
      <c r="J30" s="10"/>
      <c r="K30" s="10"/>
      <c r="L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row>
    <row r="31" spans="1:56" ht="52.35" customHeight="1" thickBot="1" x14ac:dyDescent="0.3">
      <c r="A31" s="123" t="s">
        <v>731</v>
      </c>
      <c r="B31" s="122">
        <v>19</v>
      </c>
      <c r="C31" s="130">
        <v>7.0526315789999998</v>
      </c>
      <c r="D31" s="130">
        <v>7.4444444440000002</v>
      </c>
      <c r="E31" s="133"/>
      <c r="F31" s="133"/>
      <c r="G31" s="133"/>
      <c r="H31" s="133"/>
      <c r="I31" s="10"/>
      <c r="J31" s="10"/>
      <c r="K31" s="10"/>
      <c r="L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row>
    <row r="32" spans="1:56" ht="16.5" thickBot="1" x14ac:dyDescent="0.3">
      <c r="A32" s="121" t="s">
        <v>732</v>
      </c>
      <c r="B32" s="122">
        <v>39</v>
      </c>
      <c r="C32" s="130">
        <v>17.410256409999999</v>
      </c>
      <c r="D32" s="130">
        <v>19.399999999999999</v>
      </c>
      <c r="E32" s="134"/>
      <c r="I32" s="10"/>
      <c r="J32" s="10"/>
      <c r="K32" s="10"/>
      <c r="L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row>
    <row r="33" spans="1:56" ht="16.5" thickBot="1" x14ac:dyDescent="0.3">
      <c r="A33" s="124" t="s">
        <v>733</v>
      </c>
      <c r="B33" s="125">
        <v>226</v>
      </c>
      <c r="C33" s="135">
        <v>11.406797971999998</v>
      </c>
      <c r="D33" s="135">
        <v>12.232222221599999</v>
      </c>
      <c r="I33" s="10"/>
      <c r="J33" s="10"/>
      <c r="K33" s="10"/>
      <c r="L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row>
    <row r="34" spans="1:56" x14ac:dyDescent="0.25">
      <c r="I34" s="10"/>
      <c r="J34" s="10"/>
      <c r="K34" s="10"/>
      <c r="L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row>
    <row r="35" spans="1:56" x14ac:dyDescent="0.25">
      <c r="A35" s="420" t="s">
        <v>738</v>
      </c>
      <c r="B35" s="420"/>
      <c r="C35" s="420"/>
      <c r="D35" s="420"/>
      <c r="E35" s="420"/>
      <c r="F35" s="420"/>
      <c r="G35" s="420"/>
      <c r="H35" s="420"/>
      <c r="I35" s="10"/>
      <c r="J35" s="10"/>
      <c r="K35" s="10"/>
      <c r="L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row>
    <row r="36" spans="1:56" x14ac:dyDescent="0.25">
      <c r="A36" s="127" t="s">
        <v>739</v>
      </c>
      <c r="B36" s="127"/>
      <c r="C36" s="127"/>
      <c r="D36" s="127"/>
      <c r="E36" s="127"/>
      <c r="F36" s="127"/>
      <c r="G36" s="127"/>
      <c r="H36" s="127"/>
      <c r="I36" s="10"/>
      <c r="J36" s="10"/>
      <c r="K36" s="10"/>
      <c r="L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row>
    <row r="37" spans="1:56" ht="16.5" thickBot="1" x14ac:dyDescent="0.3">
      <c r="A37" s="127"/>
      <c r="B37" s="127"/>
      <c r="C37" s="127"/>
      <c r="D37" s="127"/>
      <c r="E37" s="127"/>
      <c r="F37" s="127"/>
      <c r="G37" s="127"/>
      <c r="H37" s="127"/>
      <c r="I37" s="10"/>
      <c r="J37" s="10"/>
      <c r="K37" s="10"/>
      <c r="L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row>
    <row r="38" spans="1:56" ht="26.25" customHeight="1" thickBot="1" x14ac:dyDescent="0.3">
      <c r="A38" s="414" t="s">
        <v>740</v>
      </c>
      <c r="B38" s="415"/>
      <c r="C38" s="415"/>
      <c r="D38" s="416"/>
      <c r="E38" s="127"/>
      <c r="F38" s="127"/>
      <c r="G38" s="127"/>
      <c r="H38" s="127"/>
      <c r="I38" s="10"/>
      <c r="J38" s="10"/>
      <c r="K38" s="10"/>
      <c r="L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row>
    <row r="39" spans="1:56" ht="48" customHeight="1" thickBot="1" x14ac:dyDescent="0.3">
      <c r="A39" s="116" t="s">
        <v>724</v>
      </c>
      <c r="B39" s="120" t="s">
        <v>725</v>
      </c>
      <c r="C39" s="120" t="s">
        <v>726</v>
      </c>
      <c r="D39" s="120" t="s">
        <v>727</v>
      </c>
      <c r="E39" s="127"/>
      <c r="F39" s="127"/>
      <c r="G39" s="127"/>
      <c r="H39" s="127"/>
      <c r="I39" s="10"/>
      <c r="J39" s="10"/>
      <c r="K39" s="10"/>
      <c r="L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row>
    <row r="40" spans="1:56" ht="16.5" thickBot="1" x14ac:dyDescent="0.3">
      <c r="A40" s="121" t="s">
        <v>728</v>
      </c>
      <c r="B40" s="122">
        <v>59</v>
      </c>
      <c r="C40" s="130">
        <v>11.78</v>
      </c>
      <c r="D40" s="130">
        <v>35</v>
      </c>
      <c r="E40" s="127"/>
      <c r="F40" s="127"/>
      <c r="G40" s="127"/>
      <c r="H40" s="127"/>
      <c r="I40" s="10"/>
      <c r="J40" s="10"/>
      <c r="K40" s="10"/>
      <c r="L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row>
    <row r="41" spans="1:56" ht="16.5" thickBot="1" x14ac:dyDescent="0.3">
      <c r="A41" s="121" t="s">
        <v>729</v>
      </c>
      <c r="B41" s="122">
        <v>13</v>
      </c>
      <c r="C41" s="130">
        <v>17.079999999999998</v>
      </c>
      <c r="D41" s="130">
        <v>64.540000000000006</v>
      </c>
      <c r="E41" s="127"/>
      <c r="F41" s="127"/>
      <c r="G41" s="127"/>
      <c r="H41" s="127"/>
      <c r="I41" s="10"/>
      <c r="J41" s="10"/>
      <c r="K41" s="10"/>
      <c r="L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row>
    <row r="42" spans="1:56" ht="16.5" thickBot="1" x14ac:dyDescent="0.3">
      <c r="A42" s="121" t="s">
        <v>730</v>
      </c>
      <c r="B42" s="122">
        <v>146</v>
      </c>
      <c r="C42" s="130">
        <v>10.210000000000001</v>
      </c>
      <c r="D42" s="130">
        <v>18.420000000000002</v>
      </c>
      <c r="E42" s="127"/>
      <c r="F42" s="127"/>
      <c r="G42" s="127"/>
      <c r="H42" s="127"/>
      <c r="I42" s="10"/>
      <c r="J42" s="10"/>
      <c r="K42" s="10"/>
      <c r="L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row>
    <row r="43" spans="1:56" ht="44.45" customHeight="1" thickBot="1" x14ac:dyDescent="0.3">
      <c r="A43" s="123" t="s">
        <v>731</v>
      </c>
      <c r="B43" s="122">
        <v>32</v>
      </c>
      <c r="C43" s="130">
        <v>4.91</v>
      </c>
      <c r="D43" s="130">
        <v>9.9700000000000006</v>
      </c>
      <c r="E43" s="127"/>
      <c r="F43" s="127"/>
      <c r="G43" s="127"/>
      <c r="H43" s="127"/>
      <c r="I43" s="10"/>
      <c r="J43" s="10"/>
      <c r="K43" s="10"/>
      <c r="L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row>
    <row r="44" spans="1:56" ht="16.5" thickBot="1" x14ac:dyDescent="0.3">
      <c r="A44" s="121" t="s">
        <v>732</v>
      </c>
      <c r="B44" s="122">
        <v>61</v>
      </c>
      <c r="C44" s="130">
        <v>50.8</v>
      </c>
      <c r="D44" s="130">
        <v>87.23</v>
      </c>
      <c r="E44" s="127"/>
      <c r="F44" s="127"/>
      <c r="G44" s="127"/>
      <c r="H44" s="127"/>
      <c r="I44" s="10"/>
      <c r="J44" s="10"/>
      <c r="K44" s="10"/>
      <c r="L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row>
    <row r="45" spans="1:56" ht="16.5" thickBot="1" x14ac:dyDescent="0.3">
      <c r="A45" s="124" t="s">
        <v>733</v>
      </c>
      <c r="B45" s="125">
        <v>311</v>
      </c>
      <c r="C45" s="135">
        <v>18.21</v>
      </c>
      <c r="D45" s="135">
        <v>36.119999999999997</v>
      </c>
      <c r="E45" s="127"/>
      <c r="F45" s="127"/>
      <c r="G45" s="127"/>
      <c r="H45" s="127"/>
      <c r="I45" s="10"/>
      <c r="J45" s="10"/>
      <c r="K45" s="10"/>
      <c r="L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row>
    <row r="46" spans="1:56" x14ac:dyDescent="0.25">
      <c r="I46" s="10"/>
      <c r="J46" s="10"/>
      <c r="K46" s="10"/>
      <c r="L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row>
    <row r="47" spans="1:56" x14ac:dyDescent="0.25">
      <c r="A47" s="136" t="s">
        <v>741</v>
      </c>
      <c r="B47" s="136"/>
      <c r="C47" s="136"/>
      <c r="D47" s="136"/>
      <c r="E47" s="136"/>
      <c r="I47" s="10"/>
      <c r="J47" s="10"/>
      <c r="K47" s="10"/>
      <c r="L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row>
    <row r="48" spans="1:56" x14ac:dyDescent="0.25">
      <c r="A48" s="136"/>
      <c r="B48" s="136"/>
      <c r="C48" s="136"/>
      <c r="D48" s="136"/>
      <c r="E48" s="136"/>
      <c r="I48" s="10"/>
      <c r="J48" s="10"/>
      <c r="K48" s="10"/>
      <c r="L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row>
    <row r="49" spans="1:56" ht="16.5" thickBot="1" x14ac:dyDescent="0.3">
      <c r="A49" s="136"/>
      <c r="B49" s="136"/>
      <c r="C49" s="136"/>
      <c r="D49" s="136"/>
      <c r="E49" s="136"/>
      <c r="I49" s="10"/>
      <c r="J49" s="10"/>
      <c r="K49" s="10"/>
      <c r="L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row>
    <row r="50" spans="1:56" ht="16.5" thickBot="1" x14ac:dyDescent="0.3">
      <c r="A50" s="414" t="s">
        <v>742</v>
      </c>
      <c r="B50" s="415"/>
      <c r="C50" s="415"/>
      <c r="D50" s="416"/>
      <c r="E50" s="136"/>
      <c r="I50" s="10"/>
      <c r="J50" s="10"/>
      <c r="K50" s="10"/>
      <c r="L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row>
    <row r="51" spans="1:56" ht="45" customHeight="1" thickBot="1" x14ac:dyDescent="0.3">
      <c r="A51" s="116" t="s">
        <v>724</v>
      </c>
      <c r="B51" s="120" t="s">
        <v>725</v>
      </c>
      <c r="C51" s="120" t="s">
        <v>726</v>
      </c>
      <c r="D51" s="120" t="s">
        <v>727</v>
      </c>
      <c r="E51" s="136"/>
      <c r="I51" s="10"/>
      <c r="J51" s="10"/>
      <c r="K51" s="10"/>
      <c r="L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row>
    <row r="52" spans="1:56" ht="16.5" thickBot="1" x14ac:dyDescent="0.3">
      <c r="A52" s="121" t="s">
        <v>728</v>
      </c>
      <c r="B52" s="122">
        <v>96</v>
      </c>
      <c r="C52" s="130">
        <v>14.614583333333334</v>
      </c>
      <c r="D52" s="130">
        <v>32.385416666666664</v>
      </c>
      <c r="E52" s="136"/>
      <c r="I52" s="10"/>
      <c r="J52" s="10"/>
      <c r="K52" s="10"/>
      <c r="L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row>
    <row r="53" spans="1:56" ht="16.5" thickBot="1" x14ac:dyDescent="0.3">
      <c r="A53" s="121" t="s">
        <v>729</v>
      </c>
      <c r="B53" s="122">
        <v>5</v>
      </c>
      <c r="C53" s="130">
        <v>29</v>
      </c>
      <c r="D53" s="130">
        <v>57.6</v>
      </c>
      <c r="E53" s="136"/>
      <c r="I53" s="10"/>
      <c r="J53" s="10"/>
      <c r="K53" s="10"/>
      <c r="L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row>
    <row r="54" spans="1:56" ht="16.5" thickBot="1" x14ac:dyDescent="0.3">
      <c r="A54" s="121" t="s">
        <v>730</v>
      </c>
      <c r="B54" s="122">
        <v>200</v>
      </c>
      <c r="C54" s="130">
        <v>12.205</v>
      </c>
      <c r="D54" s="130">
        <v>17.045000000000002</v>
      </c>
      <c r="E54" s="136"/>
      <c r="I54" s="10"/>
      <c r="J54" s="10"/>
      <c r="K54" s="10"/>
      <c r="L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row>
    <row r="55" spans="1:56" ht="30.75" thickBot="1" x14ac:dyDescent="0.3">
      <c r="A55" s="123" t="s">
        <v>731</v>
      </c>
      <c r="B55" s="122">
        <v>19</v>
      </c>
      <c r="C55" s="130">
        <v>4.1052631578947372</v>
      </c>
      <c r="D55" s="130">
        <v>26</v>
      </c>
      <c r="E55" s="136"/>
      <c r="I55" s="10"/>
      <c r="J55" s="10"/>
      <c r="K55" s="10"/>
      <c r="L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row>
    <row r="56" spans="1:56" ht="16.5" thickBot="1" x14ac:dyDescent="0.3">
      <c r="A56" s="121" t="s">
        <v>732</v>
      </c>
      <c r="B56" s="122">
        <v>57</v>
      </c>
      <c r="C56" s="130">
        <v>43.210526315789473</v>
      </c>
      <c r="D56" s="130">
        <v>73.578947368421055</v>
      </c>
      <c r="E56" s="136"/>
      <c r="I56" s="10"/>
      <c r="J56" s="10"/>
      <c r="K56" s="10"/>
      <c r="L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row>
    <row r="57" spans="1:56" ht="16.5" thickBot="1" x14ac:dyDescent="0.3">
      <c r="A57" s="124" t="s">
        <v>733</v>
      </c>
      <c r="B57" s="125">
        <v>377</v>
      </c>
      <c r="C57" s="135">
        <v>17.320954907161802</v>
      </c>
      <c r="D57" s="135">
        <v>30.488063660477454</v>
      </c>
      <c r="E57" s="136"/>
      <c r="I57" s="10"/>
      <c r="J57" s="10"/>
      <c r="K57" s="10"/>
      <c r="L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row>
    <row r="58" spans="1:56" x14ac:dyDescent="0.25">
      <c r="E58" s="136"/>
      <c r="I58" s="10"/>
      <c r="J58" s="10"/>
      <c r="K58" s="10"/>
      <c r="L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row>
    <row r="59" spans="1:56" x14ac:dyDescent="0.25">
      <c r="A59" s="136" t="s">
        <v>743</v>
      </c>
      <c r="B59" s="136"/>
      <c r="C59" s="136"/>
      <c r="D59" s="136"/>
      <c r="E59" s="136"/>
      <c r="I59" s="10"/>
      <c r="J59" s="10"/>
      <c r="K59" s="10"/>
      <c r="L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row>
    <row r="60" spans="1:56" x14ac:dyDescent="0.25">
      <c r="A60" s="136"/>
      <c r="B60" s="136"/>
      <c r="C60" s="136"/>
      <c r="D60" s="136"/>
      <c r="E60" s="136"/>
      <c r="I60" s="10"/>
      <c r="J60" s="10"/>
      <c r="K60" s="10"/>
      <c r="L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row>
    <row r="61" spans="1:56" x14ac:dyDescent="0.25">
      <c r="A61" s="136"/>
      <c r="B61" s="136"/>
      <c r="C61" s="136"/>
      <c r="D61" s="136"/>
      <c r="E61" s="136"/>
      <c r="I61" s="10"/>
      <c r="J61" s="10"/>
      <c r="K61" s="10"/>
      <c r="L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row>
    <row r="62" spans="1:56" x14ac:dyDescent="0.25">
      <c r="I62" s="10"/>
      <c r="J62" s="10"/>
      <c r="K62" s="10"/>
      <c r="L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row>
    <row r="63" spans="1:56" x14ac:dyDescent="0.25">
      <c r="A63" s="423" t="s">
        <v>744</v>
      </c>
      <c r="B63" s="424"/>
      <c r="C63" s="424"/>
      <c r="D63" s="424"/>
      <c r="E63" s="424"/>
      <c r="F63" s="424"/>
      <c r="G63" s="424"/>
      <c r="H63" s="424"/>
      <c r="I63" s="10"/>
      <c r="J63" s="10"/>
      <c r="K63" s="10"/>
      <c r="L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row>
    <row r="64" spans="1:56" ht="15.6" customHeight="1" x14ac:dyDescent="0.25">
      <c r="A64" s="425" t="s">
        <v>745</v>
      </c>
      <c r="B64" s="426"/>
      <c r="C64" s="426"/>
      <c r="D64" s="426"/>
      <c r="E64" s="426"/>
      <c r="F64" s="426"/>
      <c r="G64" s="426"/>
      <c r="H64" s="426"/>
      <c r="I64" s="10"/>
      <c r="J64" s="10"/>
      <c r="K64" s="10"/>
      <c r="L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row>
    <row r="65" spans="1:56" x14ac:dyDescent="0.25">
      <c r="I65" s="10"/>
      <c r="J65" s="10"/>
      <c r="K65" s="10"/>
      <c r="L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row>
    <row r="66" spans="1:56" x14ac:dyDescent="0.25">
      <c r="A66" s="423" t="s">
        <v>746</v>
      </c>
      <c r="B66" s="424"/>
      <c r="C66" s="424"/>
      <c r="D66" s="424"/>
      <c r="E66" s="424"/>
      <c r="F66" s="424"/>
      <c r="G66" s="424"/>
      <c r="H66" s="424"/>
      <c r="I66" s="10"/>
      <c r="J66" s="10"/>
      <c r="K66" s="10"/>
      <c r="L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row>
    <row r="67" spans="1:56" x14ac:dyDescent="0.25">
      <c r="A67" s="421" t="s">
        <v>747</v>
      </c>
      <c r="B67" s="422"/>
      <c r="C67" s="422"/>
      <c r="D67" s="422"/>
      <c r="E67" s="422"/>
      <c r="F67" s="422"/>
      <c r="G67" s="422"/>
      <c r="H67" s="422"/>
      <c r="I67" s="10"/>
      <c r="J67" s="10"/>
      <c r="K67" s="10"/>
      <c r="L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row>
    <row r="68" spans="1:56" x14ac:dyDescent="0.25">
      <c r="A68" s="133"/>
      <c r="B68" s="133"/>
      <c r="C68" s="133"/>
      <c r="D68" s="133"/>
      <c r="E68" s="133"/>
      <c r="F68" s="133"/>
      <c r="G68" s="133"/>
      <c r="H68" s="133"/>
      <c r="I68" s="10"/>
      <c r="J68" s="10"/>
      <c r="K68" s="10"/>
      <c r="L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row>
    <row r="69" spans="1:56" x14ac:dyDescent="0.25">
      <c r="A69" s="133"/>
      <c r="B69" s="133"/>
      <c r="C69" s="133"/>
      <c r="D69" s="133"/>
      <c r="E69" s="133"/>
      <c r="F69" s="133"/>
      <c r="G69" s="133"/>
      <c r="H69" s="133"/>
      <c r="I69" s="10"/>
      <c r="J69" s="10"/>
      <c r="K69" s="10"/>
      <c r="L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row>
    <row r="70" spans="1:56" x14ac:dyDescent="0.25">
      <c r="A70" s="133"/>
      <c r="B70" s="133"/>
      <c r="C70" s="133"/>
      <c r="D70" s="133"/>
      <c r="E70" s="133"/>
      <c r="F70" s="133"/>
      <c r="G70" s="133"/>
      <c r="H70" s="133"/>
      <c r="I70" s="10"/>
      <c r="J70" s="10"/>
      <c r="K70" s="10"/>
      <c r="L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row>
    <row r="71" spans="1:56" x14ac:dyDescent="0.25">
      <c r="A71" s="137"/>
      <c r="B71" s="137"/>
      <c r="C71" s="137"/>
      <c r="D71" s="137"/>
      <c r="E71" s="10"/>
      <c r="F71" s="10"/>
      <c r="G71" s="10"/>
      <c r="H71" s="10"/>
      <c r="I71" s="10"/>
      <c r="J71" s="10"/>
      <c r="K71" s="10"/>
      <c r="L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row>
    <row r="72" spans="1:56" x14ac:dyDescent="0.25">
      <c r="A72" s="137"/>
      <c r="B72" s="137"/>
      <c r="C72" s="137"/>
      <c r="D72" s="137"/>
      <c r="E72" s="10"/>
      <c r="F72" s="10"/>
      <c r="G72" s="10"/>
      <c r="H72" s="10"/>
      <c r="I72" s="10"/>
      <c r="J72" s="10"/>
      <c r="K72" s="10"/>
      <c r="L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row>
    <row r="73" spans="1:56" x14ac:dyDescent="0.25">
      <c r="A73" s="137"/>
      <c r="B73" s="137"/>
      <c r="C73" s="137"/>
      <c r="D73" s="137"/>
      <c r="E73" s="10"/>
      <c r="F73" s="10"/>
      <c r="G73" s="10"/>
      <c r="H73" s="10"/>
      <c r="I73" s="10"/>
      <c r="J73" s="10"/>
      <c r="K73" s="10"/>
      <c r="L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row>
    <row r="74" spans="1:56" x14ac:dyDescent="0.25">
      <c r="A74" s="137"/>
      <c r="B74" s="137"/>
      <c r="C74" s="137"/>
      <c r="D74" s="137"/>
      <c r="E74" s="10"/>
      <c r="F74" s="10"/>
      <c r="G74" s="10"/>
      <c r="H74" s="10"/>
      <c r="I74" s="10"/>
      <c r="J74" s="10"/>
      <c r="K74" s="10"/>
      <c r="L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row>
    <row r="75" spans="1:56" x14ac:dyDescent="0.25">
      <c r="A75" s="137"/>
      <c r="B75" s="137"/>
      <c r="C75" s="137"/>
      <c r="D75" s="137"/>
      <c r="E75" s="10"/>
      <c r="F75" s="10"/>
      <c r="G75" s="10"/>
      <c r="H75" s="10"/>
      <c r="I75" s="10"/>
      <c r="J75" s="10"/>
      <c r="K75" s="10"/>
      <c r="L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row>
    <row r="76" spans="1:56" x14ac:dyDescent="0.25">
      <c r="A76" s="137"/>
      <c r="B76" s="137"/>
      <c r="C76" s="137"/>
      <c r="D76" s="137"/>
      <c r="E76" s="10"/>
      <c r="F76" s="10"/>
      <c r="G76" s="10"/>
      <c r="H76" s="10"/>
      <c r="I76" s="10"/>
      <c r="J76" s="10"/>
      <c r="K76" s="10"/>
      <c r="L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row>
    <row r="77" spans="1:56" x14ac:dyDescent="0.25">
      <c r="A77" s="137"/>
      <c r="B77" s="137"/>
      <c r="C77" s="137"/>
      <c r="D77" s="137"/>
      <c r="E77" s="10"/>
      <c r="F77" s="10"/>
      <c r="G77" s="10"/>
      <c r="H77" s="10"/>
      <c r="I77" s="10"/>
      <c r="J77" s="10"/>
      <c r="K77" s="10"/>
      <c r="L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row>
    <row r="78" spans="1:56" x14ac:dyDescent="0.25">
      <c r="A78" s="137"/>
      <c r="B78" s="137"/>
      <c r="C78" s="137"/>
      <c r="D78" s="137"/>
      <c r="E78" s="10"/>
      <c r="F78" s="10"/>
      <c r="G78" s="10"/>
      <c r="H78" s="10"/>
      <c r="I78" s="10"/>
      <c r="J78" s="10"/>
      <c r="K78" s="10"/>
      <c r="L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row>
    <row r="79" spans="1:56" x14ac:dyDescent="0.25">
      <c r="A79" s="137"/>
      <c r="B79" s="137"/>
      <c r="C79" s="137"/>
      <c r="D79" s="137"/>
      <c r="E79" s="10"/>
      <c r="F79" s="10"/>
      <c r="G79" s="10"/>
      <c r="H79" s="10"/>
      <c r="I79" s="10"/>
      <c r="J79" s="10"/>
      <c r="K79" s="10"/>
      <c r="L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row>
    <row r="80" spans="1:56" x14ac:dyDescent="0.25">
      <c r="A80" s="137"/>
      <c r="B80" s="137"/>
      <c r="C80" s="137"/>
      <c r="D80" s="137"/>
      <c r="E80" s="10"/>
      <c r="F80" s="10"/>
      <c r="G80" s="10"/>
      <c r="H80" s="10"/>
      <c r="I80" s="10"/>
      <c r="J80" s="10"/>
      <c r="K80" s="10"/>
      <c r="L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row>
    <row r="81" spans="1:56" x14ac:dyDescent="0.25">
      <c r="A81" s="137"/>
      <c r="B81" s="137"/>
      <c r="C81" s="137"/>
      <c r="D81" s="137"/>
      <c r="E81" s="10"/>
      <c r="F81" s="10"/>
      <c r="G81" s="10"/>
      <c r="H81" s="10"/>
      <c r="I81" s="10"/>
      <c r="J81" s="10"/>
      <c r="K81" s="10"/>
      <c r="L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row>
    <row r="82" spans="1:56" x14ac:dyDescent="0.25">
      <c r="A82" s="137"/>
      <c r="B82" s="137"/>
      <c r="C82" s="137"/>
      <c r="D82" s="137"/>
      <c r="E82" s="10"/>
      <c r="F82" s="10"/>
      <c r="G82" s="10"/>
      <c r="H82" s="10"/>
      <c r="I82" s="10"/>
      <c r="J82" s="10"/>
      <c r="K82" s="10"/>
      <c r="L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row>
    <row r="83" spans="1:56" x14ac:dyDescent="0.25">
      <c r="A83" s="137"/>
      <c r="B83" s="137"/>
      <c r="C83" s="137"/>
      <c r="D83" s="137"/>
      <c r="E83" s="10"/>
      <c r="F83" s="10"/>
      <c r="G83" s="10"/>
      <c r="H83" s="10"/>
      <c r="I83" s="10"/>
      <c r="J83" s="10"/>
      <c r="K83" s="10"/>
      <c r="L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row>
    <row r="84" spans="1:56" x14ac:dyDescent="0.25">
      <c r="A84" s="137"/>
      <c r="B84" s="137"/>
      <c r="C84" s="137"/>
      <c r="D84" s="137"/>
      <c r="E84" s="10"/>
      <c r="F84" s="10"/>
      <c r="G84" s="10"/>
      <c r="H84" s="10"/>
      <c r="I84" s="10"/>
      <c r="J84" s="10"/>
      <c r="K84" s="10"/>
      <c r="L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row>
    <row r="85" spans="1:56" x14ac:dyDescent="0.25">
      <c r="A85" s="137"/>
      <c r="B85" s="137"/>
      <c r="C85" s="137"/>
      <c r="D85" s="137"/>
      <c r="E85" s="10"/>
      <c r="F85" s="10"/>
      <c r="G85" s="10"/>
      <c r="H85" s="10"/>
      <c r="I85" s="10"/>
      <c r="J85" s="10"/>
      <c r="K85" s="10"/>
      <c r="L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row>
    <row r="86" spans="1:56" x14ac:dyDescent="0.25">
      <c r="A86" s="137"/>
      <c r="B86" s="137"/>
      <c r="C86" s="137"/>
      <c r="D86" s="137"/>
      <c r="E86" s="10"/>
      <c r="F86" s="10"/>
      <c r="G86" s="10"/>
      <c r="H86" s="10"/>
      <c r="I86" s="10"/>
      <c r="J86" s="10"/>
      <c r="K86" s="10"/>
      <c r="L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row>
    <row r="87" spans="1:56" x14ac:dyDescent="0.25">
      <c r="A87" s="137"/>
      <c r="B87" s="137"/>
      <c r="C87" s="137"/>
      <c r="D87" s="137"/>
      <c r="E87" s="10"/>
      <c r="F87" s="10"/>
      <c r="G87" s="10"/>
      <c r="H87" s="10"/>
      <c r="I87" s="10"/>
      <c r="J87" s="10"/>
      <c r="K87" s="10"/>
      <c r="L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row>
    <row r="88" spans="1:56" x14ac:dyDescent="0.25">
      <c r="A88" s="137"/>
      <c r="B88" s="137"/>
      <c r="C88" s="137"/>
      <c r="D88" s="137"/>
      <c r="E88" s="10"/>
      <c r="F88" s="10"/>
      <c r="G88" s="10"/>
      <c r="H88" s="10"/>
      <c r="I88" s="10"/>
      <c r="J88" s="10"/>
      <c r="K88" s="10"/>
      <c r="L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row>
    <row r="89" spans="1:56" x14ac:dyDescent="0.25">
      <c r="A89" s="137"/>
      <c r="B89" s="137"/>
      <c r="C89" s="137"/>
      <c r="D89" s="137"/>
      <c r="E89" s="10"/>
      <c r="F89" s="10"/>
      <c r="G89" s="10"/>
      <c r="H89" s="10"/>
      <c r="I89" s="10"/>
      <c r="J89" s="10"/>
      <c r="K89" s="10"/>
      <c r="L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row>
    <row r="90" spans="1:56" x14ac:dyDescent="0.25">
      <c r="A90" s="137"/>
      <c r="B90" s="137"/>
      <c r="C90" s="137"/>
      <c r="D90" s="137"/>
      <c r="E90" s="10"/>
      <c r="F90" s="10"/>
      <c r="G90" s="10"/>
      <c r="H90" s="10"/>
      <c r="I90" s="10"/>
      <c r="J90" s="10"/>
      <c r="K90" s="10"/>
      <c r="L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row>
    <row r="91" spans="1:56" x14ac:dyDescent="0.25">
      <c r="A91" s="137"/>
      <c r="B91" s="137"/>
      <c r="C91" s="137"/>
      <c r="D91" s="137"/>
      <c r="E91" s="10"/>
      <c r="F91" s="10"/>
      <c r="G91" s="10"/>
      <c r="H91" s="10"/>
      <c r="I91" s="10"/>
      <c r="J91" s="10"/>
      <c r="K91" s="10"/>
      <c r="L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row>
    <row r="92" spans="1:56" x14ac:dyDescent="0.25">
      <c r="A92" s="137"/>
      <c r="B92" s="137"/>
      <c r="C92" s="137"/>
      <c r="D92" s="137"/>
      <c r="E92" s="10"/>
      <c r="F92" s="10"/>
      <c r="G92" s="10"/>
      <c r="H92" s="10"/>
      <c r="I92" s="10"/>
      <c r="J92" s="10"/>
      <c r="K92" s="10"/>
      <c r="L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row>
    <row r="93" spans="1:56" x14ac:dyDescent="0.25">
      <c r="A93" s="137"/>
      <c r="B93" s="137"/>
      <c r="C93" s="137"/>
      <c r="D93" s="137"/>
      <c r="E93" s="10"/>
      <c r="F93" s="10"/>
      <c r="G93" s="10"/>
      <c r="H93" s="10"/>
      <c r="I93" s="10"/>
      <c r="J93" s="10"/>
      <c r="K93" s="10"/>
      <c r="L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row>
    <row r="94" spans="1:56" x14ac:dyDescent="0.25">
      <c r="A94" s="137"/>
      <c r="B94" s="137"/>
      <c r="C94" s="137"/>
      <c r="D94" s="137"/>
      <c r="E94" s="10"/>
      <c r="F94" s="10"/>
      <c r="G94" s="10"/>
      <c r="H94" s="10"/>
      <c r="I94" s="10"/>
      <c r="J94" s="10"/>
      <c r="K94" s="10"/>
      <c r="L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row>
    <row r="95" spans="1:56" x14ac:dyDescent="0.25">
      <c r="A95" s="137"/>
      <c r="B95" s="137"/>
      <c r="C95" s="137"/>
      <c r="D95" s="137"/>
      <c r="E95" s="10"/>
      <c r="F95" s="10"/>
      <c r="G95" s="10"/>
      <c r="H95" s="10"/>
      <c r="I95" s="10"/>
      <c r="J95" s="10"/>
      <c r="K95" s="10"/>
      <c r="L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row>
    <row r="96" spans="1:56" x14ac:dyDescent="0.25">
      <c r="A96" s="137"/>
      <c r="B96" s="137"/>
      <c r="C96" s="137"/>
      <c r="D96" s="137"/>
      <c r="E96" s="10"/>
      <c r="F96" s="10"/>
      <c r="G96" s="10"/>
      <c r="H96" s="10"/>
      <c r="I96" s="10"/>
      <c r="J96" s="10"/>
      <c r="K96" s="10"/>
      <c r="L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row>
    <row r="97" spans="1:56" x14ac:dyDescent="0.25">
      <c r="A97" s="137"/>
      <c r="B97" s="137"/>
      <c r="C97" s="137"/>
      <c r="D97" s="137"/>
      <c r="E97" s="10"/>
      <c r="F97" s="10"/>
      <c r="G97" s="10"/>
      <c r="H97" s="10"/>
      <c r="I97" s="10"/>
      <c r="J97" s="10"/>
      <c r="K97" s="10"/>
      <c r="L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row>
    <row r="98" spans="1:56" x14ac:dyDescent="0.25">
      <c r="A98" s="137"/>
      <c r="B98" s="137"/>
      <c r="C98" s="137"/>
      <c r="D98" s="137"/>
      <c r="E98" s="10"/>
      <c r="F98" s="10"/>
      <c r="G98" s="10"/>
      <c r="H98" s="10"/>
      <c r="I98" s="10"/>
      <c r="J98" s="10"/>
      <c r="K98" s="10"/>
      <c r="L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row>
    <row r="99" spans="1:56" x14ac:dyDescent="0.25">
      <c r="A99" s="137"/>
      <c r="B99" s="137"/>
      <c r="C99" s="137"/>
      <c r="D99" s="137"/>
      <c r="E99" s="10"/>
      <c r="F99" s="10"/>
      <c r="G99" s="10"/>
      <c r="H99" s="10"/>
      <c r="I99" s="10"/>
      <c r="J99" s="10"/>
      <c r="K99" s="10"/>
      <c r="L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row>
    <row r="100" spans="1:56" x14ac:dyDescent="0.25">
      <c r="A100" s="137"/>
      <c r="B100" s="137"/>
      <c r="C100" s="137"/>
      <c r="D100" s="137"/>
      <c r="E100" s="10"/>
      <c r="F100" s="10"/>
      <c r="G100" s="10"/>
      <c r="H100" s="10"/>
      <c r="I100" s="10"/>
      <c r="J100" s="10"/>
      <c r="K100" s="10"/>
      <c r="L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row>
    <row r="101" spans="1:56" x14ac:dyDescent="0.25">
      <c r="A101" s="137"/>
      <c r="B101" s="137"/>
      <c r="C101" s="137"/>
      <c r="D101" s="137"/>
      <c r="E101" s="10"/>
      <c r="F101" s="10"/>
      <c r="G101" s="10"/>
      <c r="H101" s="10"/>
      <c r="I101" s="10"/>
      <c r="J101" s="10"/>
      <c r="K101" s="10"/>
      <c r="L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row>
    <row r="102" spans="1:56" x14ac:dyDescent="0.25">
      <c r="A102" s="137"/>
      <c r="B102" s="137"/>
      <c r="C102" s="137"/>
      <c r="D102" s="137"/>
      <c r="E102" s="10"/>
      <c r="F102" s="10"/>
      <c r="G102" s="10"/>
      <c r="H102" s="10"/>
      <c r="I102" s="10"/>
      <c r="J102" s="10"/>
      <c r="K102" s="10"/>
      <c r="L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row>
    <row r="103" spans="1:56" x14ac:dyDescent="0.25">
      <c r="A103" s="137"/>
      <c r="B103" s="137"/>
      <c r="C103" s="137"/>
      <c r="D103" s="137"/>
      <c r="E103" s="10"/>
      <c r="F103" s="10"/>
      <c r="G103" s="10"/>
      <c r="H103" s="10"/>
      <c r="I103" s="10"/>
      <c r="J103" s="10"/>
      <c r="K103" s="10"/>
      <c r="L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row>
    <row r="104" spans="1:56" x14ac:dyDescent="0.25">
      <c r="A104" s="137"/>
      <c r="B104" s="137"/>
      <c r="C104" s="137"/>
      <c r="D104" s="137"/>
      <c r="E104" s="10"/>
      <c r="F104" s="10"/>
      <c r="G104" s="10"/>
      <c r="H104" s="10"/>
      <c r="I104" s="10"/>
      <c r="J104" s="10"/>
      <c r="K104" s="10"/>
      <c r="L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row>
    <row r="105" spans="1:56" x14ac:dyDescent="0.25">
      <c r="A105" s="137"/>
      <c r="B105" s="137"/>
      <c r="C105" s="137"/>
      <c r="D105" s="137"/>
      <c r="E105" s="10"/>
      <c r="F105" s="10"/>
      <c r="G105" s="10"/>
      <c r="H105" s="10"/>
      <c r="I105" s="10"/>
      <c r="J105" s="10"/>
      <c r="K105" s="10"/>
      <c r="L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row>
    <row r="106" spans="1:56" x14ac:dyDescent="0.25">
      <c r="A106" s="137"/>
      <c r="B106" s="137"/>
      <c r="C106" s="137"/>
      <c r="D106" s="137"/>
      <c r="E106" s="10"/>
      <c r="F106" s="10"/>
      <c r="G106" s="10"/>
      <c r="H106" s="10"/>
      <c r="I106" s="10"/>
      <c r="J106" s="10"/>
      <c r="K106" s="10"/>
      <c r="L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row>
    <row r="107" spans="1:56" x14ac:dyDescent="0.25">
      <c r="A107" s="137"/>
      <c r="B107" s="137"/>
      <c r="C107" s="137"/>
      <c r="D107" s="137"/>
      <c r="E107" s="10"/>
      <c r="F107" s="10"/>
      <c r="G107" s="10"/>
      <c r="H107" s="10"/>
      <c r="I107" s="10"/>
      <c r="J107" s="10"/>
      <c r="K107" s="10"/>
      <c r="L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row>
    <row r="108" spans="1:56" x14ac:dyDescent="0.25">
      <c r="A108" s="137"/>
      <c r="B108" s="137"/>
      <c r="C108" s="137"/>
      <c r="D108" s="137"/>
      <c r="E108" s="10"/>
      <c r="F108" s="10"/>
      <c r="G108" s="10"/>
      <c r="H108" s="10"/>
      <c r="I108" s="10"/>
      <c r="J108" s="10"/>
      <c r="K108" s="10"/>
      <c r="L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row>
    <row r="109" spans="1:56" x14ac:dyDescent="0.25">
      <c r="A109" s="137"/>
      <c r="B109" s="137"/>
      <c r="C109" s="137"/>
      <c r="D109" s="137"/>
      <c r="E109" s="10"/>
      <c r="F109" s="10"/>
      <c r="G109" s="10"/>
      <c r="H109" s="10"/>
      <c r="I109" s="10"/>
      <c r="J109" s="10"/>
      <c r="K109" s="10"/>
      <c r="L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row>
    <row r="110" spans="1:56" x14ac:dyDescent="0.25">
      <c r="A110" s="137"/>
      <c r="B110" s="137"/>
      <c r="C110" s="137"/>
      <c r="D110" s="137"/>
      <c r="E110" s="10"/>
      <c r="F110" s="10"/>
      <c r="G110" s="10"/>
      <c r="H110" s="10"/>
      <c r="I110" s="10"/>
      <c r="J110" s="10"/>
      <c r="K110" s="10"/>
      <c r="L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row>
    <row r="111" spans="1:56" x14ac:dyDescent="0.25">
      <c r="A111" s="137"/>
      <c r="B111" s="137"/>
      <c r="C111" s="137"/>
      <c r="D111" s="137"/>
      <c r="E111" s="10"/>
      <c r="F111" s="10"/>
      <c r="G111" s="10"/>
      <c r="H111" s="10"/>
      <c r="I111" s="10"/>
      <c r="J111" s="10"/>
      <c r="K111" s="10"/>
      <c r="L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row>
    <row r="112" spans="1:56" x14ac:dyDescent="0.25">
      <c r="A112" s="137"/>
      <c r="B112" s="137"/>
      <c r="C112" s="137"/>
      <c r="D112" s="137"/>
      <c r="E112" s="10"/>
      <c r="F112" s="10"/>
      <c r="G112" s="10"/>
      <c r="H112" s="10"/>
      <c r="I112" s="10"/>
      <c r="J112" s="10"/>
      <c r="K112" s="10"/>
      <c r="L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row>
    <row r="113" spans="1:56" x14ac:dyDescent="0.25">
      <c r="A113" s="137"/>
      <c r="B113" s="137"/>
      <c r="C113" s="137"/>
      <c r="D113" s="137"/>
      <c r="E113" s="10"/>
      <c r="F113" s="10"/>
      <c r="G113" s="10"/>
      <c r="H113" s="10"/>
      <c r="I113" s="10"/>
      <c r="J113" s="10"/>
      <c r="K113" s="10"/>
      <c r="L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row>
    <row r="114" spans="1:56" x14ac:dyDescent="0.25">
      <c r="A114" s="137"/>
      <c r="B114" s="137"/>
      <c r="C114" s="137"/>
      <c r="D114" s="137"/>
      <c r="E114" s="10"/>
      <c r="F114" s="10"/>
      <c r="G114" s="10"/>
      <c r="H114" s="10"/>
      <c r="I114" s="10"/>
      <c r="J114" s="10"/>
      <c r="K114" s="10"/>
      <c r="L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row>
    <row r="115" spans="1:56" x14ac:dyDescent="0.25">
      <c r="A115" s="137"/>
      <c r="B115" s="137"/>
      <c r="C115" s="137"/>
      <c r="D115" s="137"/>
      <c r="E115" s="10"/>
      <c r="F115" s="10"/>
      <c r="G115" s="10"/>
      <c r="H115" s="10"/>
      <c r="I115" s="10"/>
      <c r="J115" s="10"/>
      <c r="K115" s="10"/>
      <c r="L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row>
    <row r="116" spans="1:56" x14ac:dyDescent="0.25">
      <c r="A116" s="137"/>
      <c r="B116" s="137"/>
      <c r="C116" s="137"/>
      <c r="D116" s="137"/>
      <c r="E116" s="10"/>
      <c r="F116" s="10"/>
      <c r="G116" s="10"/>
      <c r="H116" s="10"/>
      <c r="I116" s="10"/>
      <c r="J116" s="10"/>
      <c r="K116" s="10"/>
      <c r="L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row>
    <row r="117" spans="1:56" x14ac:dyDescent="0.25">
      <c r="A117" s="137"/>
      <c r="B117" s="137"/>
      <c r="C117" s="137"/>
      <c r="D117" s="137"/>
      <c r="E117" s="10"/>
      <c r="F117" s="10"/>
      <c r="G117" s="10"/>
      <c r="H117" s="10"/>
      <c r="I117" s="10"/>
      <c r="J117" s="10"/>
      <c r="K117" s="10"/>
      <c r="L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row>
    <row r="118" spans="1:56" x14ac:dyDescent="0.25">
      <c r="A118" s="137"/>
      <c r="B118" s="137"/>
      <c r="C118" s="137"/>
      <c r="D118" s="137"/>
      <c r="E118" s="10"/>
      <c r="F118" s="10"/>
      <c r="G118" s="10"/>
      <c r="H118" s="10"/>
      <c r="I118" s="10"/>
      <c r="J118" s="10"/>
      <c r="K118" s="10"/>
      <c r="L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row>
    <row r="119" spans="1:56" x14ac:dyDescent="0.25">
      <c r="A119" s="137"/>
      <c r="B119" s="137"/>
      <c r="C119" s="137"/>
      <c r="D119" s="137"/>
      <c r="E119" s="10"/>
      <c r="F119" s="10"/>
      <c r="G119" s="10"/>
      <c r="H119" s="10"/>
      <c r="I119" s="10"/>
      <c r="J119" s="10"/>
      <c r="K119" s="10"/>
      <c r="L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row>
    <row r="120" spans="1:56" x14ac:dyDescent="0.25">
      <c r="A120" s="137"/>
      <c r="B120" s="137"/>
      <c r="C120" s="137"/>
      <c r="D120" s="137"/>
      <c r="E120" s="10"/>
      <c r="F120" s="10"/>
      <c r="G120" s="10"/>
      <c r="H120" s="10"/>
      <c r="I120" s="10"/>
      <c r="J120" s="10"/>
      <c r="K120" s="10"/>
      <c r="L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row>
    <row r="121" spans="1:56" x14ac:dyDescent="0.25">
      <c r="A121" s="137"/>
      <c r="B121" s="137"/>
      <c r="C121" s="137"/>
      <c r="D121" s="137"/>
      <c r="E121" s="10"/>
      <c r="F121" s="10"/>
      <c r="G121" s="10"/>
      <c r="H121" s="10"/>
      <c r="I121" s="10"/>
      <c r="J121" s="10"/>
      <c r="K121" s="10"/>
      <c r="L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row>
    <row r="122" spans="1:56" x14ac:dyDescent="0.25">
      <c r="A122" s="137"/>
      <c r="B122" s="137"/>
      <c r="C122" s="137"/>
      <c r="D122" s="137"/>
      <c r="E122" s="10"/>
      <c r="F122" s="10"/>
      <c r="G122" s="10"/>
      <c r="H122" s="10"/>
      <c r="I122" s="10"/>
      <c r="J122" s="10"/>
      <c r="K122" s="10"/>
      <c r="L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row>
    <row r="123" spans="1:56" x14ac:dyDescent="0.25">
      <c r="A123" s="137"/>
      <c r="B123" s="137"/>
      <c r="C123" s="137"/>
      <c r="D123" s="137"/>
      <c r="E123" s="10"/>
      <c r="F123" s="10"/>
      <c r="G123" s="10"/>
      <c r="H123" s="10"/>
      <c r="I123" s="10"/>
      <c r="J123" s="10"/>
      <c r="K123" s="10"/>
      <c r="L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row>
    <row r="124" spans="1:56" x14ac:dyDescent="0.25">
      <c r="A124" s="137"/>
      <c r="B124" s="137"/>
      <c r="C124" s="137"/>
      <c r="D124" s="137"/>
      <c r="E124" s="10"/>
      <c r="F124" s="10"/>
      <c r="G124" s="10"/>
      <c r="H124" s="10"/>
      <c r="I124" s="10"/>
      <c r="J124" s="10"/>
      <c r="K124" s="10"/>
      <c r="L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row>
    <row r="125" spans="1:56" x14ac:dyDescent="0.25">
      <c r="A125" s="137"/>
      <c r="B125" s="137"/>
      <c r="C125" s="137"/>
      <c r="D125" s="137"/>
      <c r="E125" s="10"/>
      <c r="F125" s="10"/>
      <c r="G125" s="10"/>
      <c r="H125" s="10"/>
      <c r="I125" s="10"/>
      <c r="J125" s="10"/>
      <c r="K125" s="10"/>
      <c r="L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row>
    <row r="126" spans="1:56" x14ac:dyDescent="0.25">
      <c r="A126" s="137"/>
      <c r="B126" s="137"/>
      <c r="C126" s="137"/>
      <c r="D126" s="137"/>
      <c r="E126" s="10"/>
      <c r="F126" s="10"/>
      <c r="G126" s="10"/>
      <c r="H126" s="10"/>
      <c r="I126" s="10"/>
      <c r="J126" s="10"/>
      <c r="K126" s="10"/>
      <c r="L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row>
    <row r="127" spans="1:56" x14ac:dyDescent="0.25">
      <c r="A127" s="137"/>
      <c r="B127" s="137"/>
      <c r="C127" s="137"/>
      <c r="D127" s="137"/>
      <c r="E127" s="10"/>
      <c r="F127" s="10"/>
      <c r="G127" s="10"/>
      <c r="H127" s="10"/>
      <c r="I127" s="10"/>
      <c r="J127" s="10"/>
      <c r="K127" s="10"/>
      <c r="L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row>
    <row r="128" spans="1:56" x14ac:dyDescent="0.25">
      <c r="A128" s="137"/>
      <c r="B128" s="137"/>
      <c r="C128" s="137"/>
      <c r="D128" s="137"/>
      <c r="E128" s="10"/>
      <c r="F128" s="10"/>
      <c r="G128" s="10"/>
      <c r="H128" s="10"/>
      <c r="I128" s="10"/>
      <c r="J128" s="10"/>
      <c r="K128" s="10"/>
      <c r="L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row>
    <row r="129" spans="1:56" x14ac:dyDescent="0.25">
      <c r="A129" s="137"/>
      <c r="B129" s="137"/>
      <c r="C129" s="137"/>
      <c r="D129" s="137"/>
      <c r="E129" s="10"/>
      <c r="F129" s="10"/>
      <c r="G129" s="10"/>
      <c r="H129" s="10"/>
      <c r="I129" s="10"/>
      <c r="J129" s="10"/>
      <c r="K129" s="10"/>
      <c r="L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row>
    <row r="130" spans="1:56" x14ac:dyDescent="0.25">
      <c r="A130" s="137"/>
      <c r="B130" s="137"/>
      <c r="C130" s="137"/>
      <c r="D130" s="137"/>
      <c r="E130" s="10"/>
      <c r="F130" s="10"/>
      <c r="G130" s="10"/>
      <c r="H130" s="10"/>
      <c r="I130" s="10"/>
      <c r="J130" s="10"/>
      <c r="K130" s="10"/>
      <c r="L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row>
    <row r="131" spans="1:56" x14ac:dyDescent="0.25">
      <c r="A131" s="137"/>
      <c r="B131" s="137"/>
      <c r="C131" s="137"/>
      <c r="D131" s="137"/>
      <c r="E131" s="10"/>
      <c r="F131" s="10"/>
      <c r="G131" s="10"/>
      <c r="H131" s="10"/>
      <c r="I131" s="10"/>
      <c r="J131" s="10"/>
      <c r="K131" s="10"/>
      <c r="L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row>
    <row r="132" spans="1:56" x14ac:dyDescent="0.25">
      <c r="A132" s="137"/>
      <c r="B132" s="137"/>
      <c r="C132" s="137"/>
      <c r="D132" s="137"/>
      <c r="E132" s="10"/>
      <c r="F132" s="10"/>
      <c r="G132" s="10"/>
      <c r="H132" s="10"/>
      <c r="I132" s="10"/>
      <c r="J132" s="10"/>
      <c r="K132" s="10"/>
      <c r="L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row>
    <row r="133" spans="1:56" x14ac:dyDescent="0.25">
      <c r="A133" s="137"/>
      <c r="B133" s="137"/>
      <c r="C133" s="137"/>
      <c r="D133" s="137"/>
      <c r="E133" s="10"/>
      <c r="F133" s="10"/>
      <c r="G133" s="10"/>
      <c r="H133" s="10"/>
      <c r="I133" s="10"/>
      <c r="J133" s="10"/>
      <c r="K133" s="10"/>
      <c r="L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row>
    <row r="134" spans="1:56" x14ac:dyDescent="0.25">
      <c r="A134" s="137"/>
      <c r="B134" s="137"/>
      <c r="C134" s="137"/>
      <c r="D134" s="137"/>
      <c r="E134" s="10"/>
      <c r="F134" s="10"/>
      <c r="G134" s="10"/>
      <c r="H134" s="10"/>
      <c r="I134" s="10"/>
      <c r="J134" s="10"/>
      <c r="K134" s="10"/>
      <c r="L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row>
    <row r="135" spans="1:56" x14ac:dyDescent="0.25">
      <c r="A135" s="137"/>
      <c r="B135" s="137"/>
      <c r="C135" s="137"/>
      <c r="D135" s="137"/>
      <c r="E135" s="10"/>
      <c r="F135" s="10"/>
      <c r="G135" s="10"/>
      <c r="H135" s="10"/>
      <c r="I135" s="10"/>
      <c r="J135" s="10"/>
      <c r="K135" s="10"/>
      <c r="L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row>
    <row r="136" spans="1:56" x14ac:dyDescent="0.25">
      <c r="A136" s="137"/>
      <c r="B136" s="137"/>
      <c r="C136" s="137"/>
      <c r="D136" s="137"/>
      <c r="E136" s="10"/>
      <c r="F136" s="10"/>
      <c r="G136" s="10"/>
      <c r="H136" s="10"/>
      <c r="I136" s="10"/>
      <c r="J136" s="10"/>
      <c r="K136" s="10"/>
      <c r="L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row>
    <row r="137" spans="1:56" x14ac:dyDescent="0.25">
      <c r="A137" s="137"/>
      <c r="B137" s="137"/>
      <c r="C137" s="137"/>
      <c r="D137" s="137"/>
      <c r="E137" s="10"/>
      <c r="F137" s="10"/>
      <c r="G137" s="10"/>
      <c r="H137" s="10"/>
      <c r="I137" s="10"/>
      <c r="J137" s="10"/>
      <c r="K137" s="10"/>
      <c r="L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row>
    <row r="138" spans="1:56" x14ac:dyDescent="0.25">
      <c r="A138" s="137"/>
      <c r="B138" s="137"/>
      <c r="C138" s="137"/>
      <c r="D138" s="137"/>
      <c r="E138" s="10"/>
      <c r="F138" s="10"/>
      <c r="G138" s="10"/>
      <c r="H138" s="10"/>
      <c r="I138" s="10"/>
      <c r="J138" s="10"/>
      <c r="K138" s="10"/>
      <c r="L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row>
    <row r="139" spans="1:56" x14ac:dyDescent="0.25">
      <c r="A139" s="137"/>
      <c r="B139" s="137"/>
      <c r="C139" s="137"/>
      <c r="D139" s="137"/>
      <c r="E139" s="10"/>
      <c r="F139" s="10"/>
      <c r="G139" s="10"/>
      <c r="H139" s="10"/>
      <c r="I139" s="10"/>
      <c r="J139" s="10"/>
      <c r="K139" s="10"/>
      <c r="L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row>
    <row r="140" spans="1:56" x14ac:dyDescent="0.25">
      <c r="A140" s="137"/>
      <c r="B140" s="137"/>
      <c r="C140" s="137"/>
      <c r="D140" s="137"/>
      <c r="E140" s="10"/>
      <c r="F140" s="10"/>
      <c r="G140" s="10"/>
      <c r="H140" s="10"/>
      <c r="I140" s="10"/>
      <c r="J140" s="10"/>
      <c r="K140" s="10"/>
      <c r="L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row>
    <row r="141" spans="1:56" x14ac:dyDescent="0.25">
      <c r="A141" s="137"/>
      <c r="B141" s="137"/>
      <c r="C141" s="137"/>
      <c r="D141" s="137"/>
      <c r="E141" s="10"/>
      <c r="F141" s="10"/>
      <c r="G141" s="10"/>
      <c r="H141" s="10"/>
      <c r="I141" s="10"/>
      <c r="J141" s="10"/>
      <c r="K141" s="10"/>
      <c r="L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row>
    <row r="142" spans="1:56" x14ac:dyDescent="0.25">
      <c r="A142" s="137"/>
      <c r="B142" s="137"/>
      <c r="C142" s="137"/>
      <c r="D142" s="137"/>
      <c r="E142" s="10"/>
      <c r="F142" s="10"/>
      <c r="G142" s="10"/>
      <c r="H142" s="10"/>
      <c r="I142" s="10"/>
      <c r="J142" s="10"/>
      <c r="K142" s="10"/>
      <c r="L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row>
    <row r="143" spans="1:56" x14ac:dyDescent="0.25">
      <c r="A143" s="137"/>
      <c r="B143" s="137"/>
      <c r="C143" s="137"/>
      <c r="D143" s="137"/>
      <c r="E143" s="10"/>
      <c r="F143" s="10"/>
      <c r="G143" s="10"/>
      <c r="H143" s="10"/>
      <c r="I143" s="10"/>
      <c r="J143" s="10"/>
      <c r="K143" s="10"/>
      <c r="L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row>
    <row r="144" spans="1:56" x14ac:dyDescent="0.25">
      <c r="A144" s="137"/>
      <c r="B144" s="137"/>
      <c r="C144" s="137"/>
      <c r="D144" s="137"/>
      <c r="E144" s="10"/>
      <c r="F144" s="10"/>
      <c r="G144" s="10"/>
      <c r="H144" s="10"/>
      <c r="I144" s="10"/>
      <c r="J144" s="10"/>
      <c r="K144" s="10"/>
      <c r="L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row>
    <row r="145" spans="1:56" x14ac:dyDescent="0.25">
      <c r="A145" s="137"/>
      <c r="B145" s="137"/>
      <c r="C145" s="137"/>
      <c r="D145" s="137"/>
      <c r="E145" s="10"/>
      <c r="F145" s="10"/>
      <c r="G145" s="10"/>
      <c r="H145" s="10"/>
      <c r="I145" s="10"/>
      <c r="J145" s="10"/>
      <c r="K145" s="10"/>
      <c r="L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row>
    <row r="146" spans="1:56" x14ac:dyDescent="0.25">
      <c r="A146" s="137"/>
      <c r="B146" s="137"/>
      <c r="C146" s="137"/>
      <c r="D146" s="137"/>
      <c r="E146" s="10"/>
      <c r="F146" s="10"/>
      <c r="G146" s="10"/>
      <c r="H146" s="10"/>
      <c r="I146" s="10"/>
      <c r="J146" s="10"/>
      <c r="K146" s="10"/>
      <c r="L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row>
    <row r="147" spans="1:56" x14ac:dyDescent="0.25">
      <c r="A147" s="137"/>
      <c r="B147" s="137"/>
      <c r="C147" s="137"/>
      <c r="D147" s="137"/>
      <c r="E147" s="10"/>
      <c r="F147" s="10"/>
      <c r="G147" s="10"/>
      <c r="H147" s="10"/>
      <c r="I147" s="10"/>
      <c r="J147" s="10"/>
      <c r="K147" s="10"/>
      <c r="L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row>
    <row r="148" spans="1:56" x14ac:dyDescent="0.25">
      <c r="A148" s="137"/>
      <c r="B148" s="137"/>
      <c r="C148" s="137"/>
      <c r="D148" s="137"/>
      <c r="E148" s="10"/>
      <c r="F148" s="10"/>
      <c r="G148" s="10"/>
      <c r="H148" s="10"/>
      <c r="I148" s="10"/>
      <c r="J148" s="10"/>
      <c r="K148" s="10"/>
      <c r="L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row>
    <row r="149" spans="1:56" x14ac:dyDescent="0.25">
      <c r="A149" s="137"/>
      <c r="B149" s="137"/>
      <c r="C149" s="137"/>
      <c r="D149" s="137"/>
      <c r="E149" s="10"/>
      <c r="F149" s="10"/>
      <c r="G149" s="10"/>
      <c r="H149" s="10"/>
      <c r="I149" s="10"/>
      <c r="J149" s="10"/>
      <c r="K149" s="10"/>
      <c r="L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row>
    <row r="150" spans="1:56" x14ac:dyDescent="0.25">
      <c r="A150" s="137"/>
      <c r="B150" s="137"/>
      <c r="C150" s="137"/>
      <c r="D150" s="137"/>
      <c r="E150" s="10"/>
      <c r="F150" s="10"/>
      <c r="G150" s="10"/>
      <c r="H150" s="10"/>
      <c r="I150" s="10"/>
      <c r="J150" s="10"/>
      <c r="K150" s="10"/>
      <c r="L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row>
    <row r="151" spans="1:56" x14ac:dyDescent="0.25">
      <c r="A151" s="137"/>
      <c r="B151" s="137"/>
      <c r="C151" s="137"/>
      <c r="D151" s="137"/>
      <c r="E151" s="10"/>
      <c r="F151" s="10"/>
      <c r="G151" s="10"/>
      <c r="H151" s="10"/>
      <c r="I151" s="10"/>
      <c r="J151" s="10"/>
      <c r="K151" s="10"/>
      <c r="L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row>
    <row r="152" spans="1:56" x14ac:dyDescent="0.25">
      <c r="A152" s="137"/>
      <c r="B152" s="137"/>
      <c r="C152" s="137"/>
      <c r="D152" s="137"/>
      <c r="E152" s="10"/>
      <c r="F152" s="10"/>
      <c r="G152" s="10"/>
      <c r="H152" s="10"/>
      <c r="I152" s="10"/>
      <c r="J152" s="10"/>
      <c r="K152" s="10"/>
      <c r="L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row>
    <row r="153" spans="1:56" x14ac:dyDescent="0.25">
      <c r="A153" s="137"/>
      <c r="B153" s="137"/>
      <c r="C153" s="137"/>
      <c r="D153" s="137"/>
      <c r="E153" s="10"/>
      <c r="F153" s="10"/>
      <c r="G153" s="10"/>
      <c r="H153" s="10"/>
      <c r="I153" s="10"/>
      <c r="J153" s="10"/>
      <c r="K153" s="10"/>
      <c r="L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row>
    <row r="154" spans="1:56" x14ac:dyDescent="0.25">
      <c r="A154" s="137"/>
      <c r="B154" s="137"/>
      <c r="C154" s="137"/>
      <c r="D154" s="137"/>
      <c r="E154" s="10"/>
      <c r="F154" s="10"/>
      <c r="G154" s="10"/>
      <c r="H154" s="10"/>
      <c r="I154" s="10"/>
      <c r="J154" s="10"/>
      <c r="K154" s="10"/>
      <c r="L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row>
    <row r="155" spans="1:56" x14ac:dyDescent="0.25">
      <c r="A155" s="137"/>
      <c r="B155" s="137"/>
      <c r="C155" s="137"/>
      <c r="D155" s="137"/>
      <c r="E155" s="10"/>
      <c r="F155" s="10"/>
      <c r="G155" s="10"/>
      <c r="H155" s="10"/>
      <c r="I155" s="10"/>
      <c r="J155" s="10"/>
      <c r="K155" s="10"/>
      <c r="L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row>
    <row r="156" spans="1:56" x14ac:dyDescent="0.25">
      <c r="A156" s="137"/>
      <c r="B156" s="137"/>
      <c r="C156" s="137"/>
      <c r="D156" s="137"/>
      <c r="E156" s="10"/>
      <c r="F156" s="10"/>
      <c r="G156" s="10"/>
      <c r="H156" s="10"/>
      <c r="I156" s="10"/>
      <c r="J156" s="10"/>
      <c r="K156" s="10"/>
      <c r="L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row>
    <row r="157" spans="1:56" x14ac:dyDescent="0.25">
      <c r="A157" s="137"/>
      <c r="B157" s="137"/>
      <c r="C157" s="137"/>
      <c r="D157" s="137"/>
      <c r="E157" s="10"/>
      <c r="F157" s="10"/>
      <c r="G157" s="10"/>
      <c r="H157" s="10"/>
      <c r="I157" s="10"/>
      <c r="J157" s="10"/>
      <c r="K157" s="10"/>
      <c r="L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row>
    <row r="158" spans="1:56" x14ac:dyDescent="0.25">
      <c r="A158" s="137"/>
      <c r="B158" s="137"/>
      <c r="C158" s="137"/>
      <c r="D158" s="137"/>
      <c r="E158" s="10"/>
      <c r="F158" s="10"/>
      <c r="G158" s="10"/>
      <c r="H158" s="10"/>
      <c r="I158" s="10"/>
      <c r="J158" s="10"/>
      <c r="K158" s="10"/>
      <c r="L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row>
    <row r="159" spans="1:56" x14ac:dyDescent="0.25">
      <c r="A159" s="137"/>
      <c r="B159" s="137"/>
      <c r="C159" s="137"/>
      <c r="D159" s="137"/>
      <c r="E159" s="10"/>
      <c r="F159" s="10"/>
      <c r="G159" s="10"/>
      <c r="H159" s="10"/>
      <c r="I159" s="10"/>
      <c r="J159" s="10"/>
      <c r="K159" s="10"/>
      <c r="L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row>
    <row r="160" spans="1:56" x14ac:dyDescent="0.25">
      <c r="A160" s="137"/>
      <c r="B160" s="137"/>
      <c r="C160" s="137"/>
      <c r="D160" s="137"/>
      <c r="E160" s="10"/>
      <c r="F160" s="10"/>
      <c r="G160" s="10"/>
      <c r="H160" s="10"/>
      <c r="I160" s="10"/>
      <c r="J160" s="10"/>
      <c r="K160" s="10"/>
      <c r="L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row>
    <row r="161" spans="1:56" x14ac:dyDescent="0.25">
      <c r="A161" s="137"/>
      <c r="B161" s="137"/>
      <c r="C161" s="137"/>
      <c r="D161" s="137"/>
      <c r="E161" s="10"/>
      <c r="F161" s="10"/>
      <c r="G161" s="10"/>
      <c r="H161" s="10"/>
      <c r="I161" s="10"/>
      <c r="J161" s="10"/>
      <c r="K161" s="10"/>
      <c r="L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row>
    <row r="162" spans="1:56" x14ac:dyDescent="0.25">
      <c r="A162" s="137"/>
      <c r="B162" s="137"/>
      <c r="C162" s="137"/>
      <c r="D162" s="137"/>
      <c r="E162" s="10"/>
      <c r="F162" s="10"/>
      <c r="G162" s="10"/>
      <c r="H162" s="10"/>
      <c r="I162" s="10"/>
      <c r="J162" s="10"/>
      <c r="K162" s="10"/>
      <c r="L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row>
    <row r="163" spans="1:56" x14ac:dyDescent="0.25">
      <c r="A163" s="137"/>
      <c r="B163" s="137"/>
      <c r="C163" s="137"/>
      <c r="D163" s="137"/>
      <c r="G163" s="10"/>
      <c r="H163" s="10"/>
      <c r="I163" s="10"/>
      <c r="J163" s="10"/>
      <c r="K163" s="10"/>
      <c r="L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row>
    <row r="164" spans="1:56" x14ac:dyDescent="0.25">
      <c r="A164" s="137"/>
      <c r="B164" s="137"/>
      <c r="C164" s="137"/>
      <c r="D164" s="137"/>
      <c r="G164" s="10"/>
      <c r="H164" s="10"/>
      <c r="I164" s="10"/>
      <c r="J164" s="10"/>
      <c r="K164" s="10"/>
      <c r="L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row>
    <row r="165" spans="1:56" x14ac:dyDescent="0.25">
      <c r="A165" s="137"/>
      <c r="B165" s="137"/>
      <c r="C165" s="137"/>
      <c r="D165" s="137"/>
      <c r="M165"/>
    </row>
    <row r="166" spans="1:56" x14ac:dyDescent="0.25">
      <c r="A166" s="137"/>
      <c r="B166" s="137"/>
      <c r="C166" s="137"/>
      <c r="D166" s="137"/>
      <c r="M166"/>
    </row>
    <row r="167" spans="1:56" x14ac:dyDescent="0.25">
      <c r="A167" s="137"/>
      <c r="B167" s="137"/>
      <c r="C167" s="137"/>
      <c r="D167" s="137"/>
    </row>
    <row r="168" spans="1:56" x14ac:dyDescent="0.25">
      <c r="A168" s="137"/>
      <c r="B168" s="137"/>
      <c r="C168" s="137"/>
      <c r="D168" s="137"/>
    </row>
    <row r="169" spans="1:56" x14ac:dyDescent="0.25">
      <c r="A169" s="137"/>
      <c r="B169" s="137"/>
      <c r="C169" s="137"/>
      <c r="D169" s="137"/>
    </row>
    <row r="170" spans="1:56" x14ac:dyDescent="0.25">
      <c r="A170" s="137"/>
      <c r="B170" s="137"/>
      <c r="C170" s="137"/>
      <c r="D170" s="137"/>
    </row>
    <row r="171" spans="1:56" x14ac:dyDescent="0.25">
      <c r="A171" s="137"/>
      <c r="B171" s="137"/>
      <c r="C171" s="137"/>
      <c r="D171" s="137"/>
    </row>
    <row r="172" spans="1:56" x14ac:dyDescent="0.25">
      <c r="A172" s="137"/>
      <c r="B172" s="137"/>
      <c r="C172" s="137"/>
      <c r="D172" s="137"/>
    </row>
    <row r="173" spans="1:56" x14ac:dyDescent="0.25">
      <c r="A173" s="137"/>
      <c r="B173" s="137"/>
      <c r="C173" s="137"/>
      <c r="D173" s="137"/>
    </row>
    <row r="174" spans="1:56" x14ac:dyDescent="0.25">
      <c r="A174" s="137"/>
      <c r="B174" s="137"/>
      <c r="C174" s="137"/>
      <c r="D174" s="137"/>
    </row>
    <row r="175" spans="1:56" x14ac:dyDescent="0.25">
      <c r="A175" s="137"/>
      <c r="B175" s="137"/>
      <c r="C175" s="137"/>
      <c r="D175" s="137"/>
    </row>
    <row r="176" spans="1:56" x14ac:dyDescent="0.25">
      <c r="A176" s="137"/>
      <c r="B176" s="137"/>
      <c r="C176" s="137"/>
      <c r="D176" s="137"/>
    </row>
    <row r="177" spans="1:4" x14ac:dyDescent="0.25">
      <c r="A177" s="137"/>
      <c r="B177" s="137"/>
      <c r="C177" s="137"/>
      <c r="D177" s="137"/>
    </row>
    <row r="178" spans="1:4" x14ac:dyDescent="0.25">
      <c r="A178" s="137"/>
      <c r="B178" s="137"/>
      <c r="C178" s="137"/>
      <c r="D178" s="137"/>
    </row>
    <row r="179" spans="1:4" x14ac:dyDescent="0.25">
      <c r="A179" s="137"/>
      <c r="B179" s="137"/>
      <c r="C179" s="137"/>
      <c r="D179" s="137"/>
    </row>
    <row r="180" spans="1:4" x14ac:dyDescent="0.25">
      <c r="A180" s="137"/>
      <c r="B180" s="137"/>
      <c r="C180" s="137"/>
      <c r="D180" s="137"/>
    </row>
    <row r="181" spans="1:4" x14ac:dyDescent="0.25">
      <c r="A181" s="137"/>
      <c r="B181" s="137"/>
      <c r="C181" s="137"/>
      <c r="D181" s="137"/>
    </row>
    <row r="182" spans="1:4" x14ac:dyDescent="0.25">
      <c r="A182" s="137"/>
      <c r="B182" s="137"/>
      <c r="C182" s="137"/>
      <c r="D182" s="137"/>
    </row>
    <row r="183" spans="1:4" x14ac:dyDescent="0.25">
      <c r="A183" s="137"/>
      <c r="B183" s="137"/>
      <c r="C183" s="137"/>
      <c r="D183" s="137"/>
    </row>
    <row r="184" spans="1:4" x14ac:dyDescent="0.25">
      <c r="A184" s="137"/>
      <c r="B184" s="137"/>
      <c r="C184" s="137"/>
      <c r="D184" s="137"/>
    </row>
    <row r="185" spans="1:4" x14ac:dyDescent="0.25">
      <c r="A185" s="137"/>
      <c r="B185" s="137"/>
      <c r="C185" s="137"/>
      <c r="D185" s="137"/>
    </row>
    <row r="186" spans="1:4" x14ac:dyDescent="0.25">
      <c r="A186" s="137"/>
      <c r="B186" s="137"/>
      <c r="C186" s="137"/>
      <c r="D186" s="137"/>
    </row>
    <row r="187" spans="1:4" x14ac:dyDescent="0.25">
      <c r="A187" s="137"/>
      <c r="B187" s="137"/>
      <c r="C187" s="137"/>
      <c r="D187" s="137"/>
    </row>
    <row r="188" spans="1:4" x14ac:dyDescent="0.25">
      <c r="A188" s="137"/>
      <c r="B188" s="137"/>
      <c r="C188" s="137"/>
      <c r="D188" s="137"/>
    </row>
    <row r="189" spans="1:4" x14ac:dyDescent="0.25">
      <c r="A189" s="137"/>
      <c r="B189" s="137"/>
      <c r="C189" s="137"/>
      <c r="D189" s="137"/>
    </row>
    <row r="190" spans="1:4" x14ac:dyDescent="0.25">
      <c r="A190" s="137"/>
      <c r="B190" s="137"/>
      <c r="C190" s="137"/>
      <c r="D190" s="137"/>
    </row>
    <row r="191" spans="1:4" x14ac:dyDescent="0.25">
      <c r="A191" s="137"/>
      <c r="B191" s="137"/>
      <c r="C191" s="137"/>
      <c r="D191" s="137"/>
    </row>
    <row r="192" spans="1:4" x14ac:dyDescent="0.25">
      <c r="A192" s="137"/>
      <c r="B192" s="137"/>
      <c r="C192" s="137"/>
      <c r="D192" s="137"/>
    </row>
    <row r="193" spans="1:4" x14ac:dyDescent="0.25">
      <c r="A193" s="137"/>
      <c r="B193" s="137"/>
      <c r="C193" s="137"/>
      <c r="D193" s="137"/>
    </row>
    <row r="194" spans="1:4" x14ac:dyDescent="0.25">
      <c r="A194" s="137"/>
      <c r="B194" s="137"/>
      <c r="C194" s="137"/>
      <c r="D194" s="137"/>
    </row>
    <row r="195" spans="1:4" x14ac:dyDescent="0.25">
      <c r="A195" s="137"/>
      <c r="B195" s="137"/>
      <c r="C195" s="137"/>
      <c r="D195" s="137"/>
    </row>
    <row r="196" spans="1:4" x14ac:dyDescent="0.25">
      <c r="A196" s="137"/>
      <c r="B196" s="137"/>
      <c r="C196" s="137"/>
      <c r="D196" s="137"/>
    </row>
    <row r="197" spans="1:4" x14ac:dyDescent="0.25">
      <c r="A197" s="137"/>
      <c r="B197" s="137"/>
      <c r="C197" s="137"/>
      <c r="D197" s="137"/>
    </row>
  </sheetData>
  <mergeCells count="13">
    <mergeCell ref="A67:H67"/>
    <mergeCell ref="A35:H35"/>
    <mergeCell ref="A38:D38"/>
    <mergeCell ref="A50:D50"/>
    <mergeCell ref="A63:H63"/>
    <mergeCell ref="A64:H64"/>
    <mergeCell ref="A66:H66"/>
    <mergeCell ref="A26:D26"/>
    <mergeCell ref="A2:H2"/>
    <mergeCell ref="A4:D4"/>
    <mergeCell ref="A13:H13"/>
    <mergeCell ref="A15:D15"/>
    <mergeCell ref="A24:H24"/>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19E6D2-CAF3-47A0-9501-50153DC71F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08AC0-783C-4C1B-927A-AB27E36B29B1}">
  <ds:schemaRefs>
    <ds:schemaRef ds:uri="http://schemas.microsoft.com/office/2006/documentManagement/types"/>
    <ds:schemaRef ds:uri="http://purl.org/dc/elements/1.1/"/>
    <ds:schemaRef ds:uri="http://schemas.openxmlformats.org/package/2006/metadata/core-properties"/>
    <ds:schemaRef ds:uri="http://www.w3.org/XML/1998/namespace"/>
    <ds:schemaRef ds:uri="http://schemas.microsoft.com/office/infopath/2007/PartnerControls"/>
    <ds:schemaRef ds:uri="http://purl.org/dc/terms/"/>
    <ds:schemaRef ds:uri="9225b539-7b15-42b2-871d-c20cb6e17ae7"/>
    <ds:schemaRef ds:uri="51f64f43-848e-4f71-a29c-5b275075194e"/>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vt:lpstr>
      <vt:lpstr>Trans. Detainee Pop. FY23 YTD </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ERO Front Office - (a) DCOS Patrick Kearns</cp:lastModifiedBy>
  <cp:lastPrinted>2020-02-10T19:14:43Z</cp:lastPrinted>
  <dcterms:created xsi:type="dcterms:W3CDTF">2020-01-31T18:40:16Z</dcterms:created>
  <dcterms:modified xsi:type="dcterms:W3CDTF">2023-02-28T15:39:09Z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