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icegov-my.sharepoint.com/personal/0836843999_ice_dhs_gov/Documents/Desktop/"/>
    </mc:Choice>
  </mc:AlternateContent>
  <xr:revisionPtr revIDLastSave="0" documentId="8_{7823B470-6197-4D01-88C6-E7A6319C8F50}" xr6:coauthVersionLast="47" xr6:coauthVersionMax="47" xr10:uidLastSave="{00000000-0000-0000-0000-000000000000}"/>
  <bookViews>
    <workbookView xWindow="-110" yWindow="-110" windowWidth="19420" windowHeight="10420" tabRatio="668" firstSheet="6" activeTab="6" xr2:uid="{00000000-000D-0000-FFFF-FFFF00000000}"/>
  </bookViews>
  <sheets>
    <sheet name="Header" sheetId="9" r:id="rId1"/>
    <sheet name="ATD FY23 YTD" sheetId="12" r:id="rId2"/>
    <sheet name="Detention FY23" sheetId="16" r:id="rId3"/>
    <sheet name=" ICLOS and Detainees" sheetId="17" r:id="rId4"/>
    <sheet name="Monthly Bond Statistics" sheetId="18" r:id="rId5"/>
    <sheet name="Semiannual" sheetId="19" r:id="rId6"/>
    <sheet name="Facilities FY23" sheetId="15" r:id="rId7"/>
    <sheet name="Trans. Detainee Pop. FY23" sheetId="13" r:id="rId8"/>
    <sheet name="Vulnerable &amp; Special Population" sheetId="14" r:id="rId9"/>
    <sheet name="Footnotes" sheetId="20" r:id="rId10"/>
  </sheets>
  <definedNames>
    <definedName name="_xlnm._FilterDatabase" localSheetId="5" hidden="1">Semiannual!$A$76:$F$91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8" l="1"/>
  <c r="N6" i="18"/>
  <c r="M6" i="18"/>
  <c r="L6" i="18"/>
  <c r="K6" i="18"/>
  <c r="J6" i="18"/>
  <c r="I6" i="18"/>
  <c r="H6" i="18"/>
  <c r="G6" i="18"/>
  <c r="F6" i="18"/>
  <c r="E6" i="18"/>
  <c r="D6" i="18"/>
  <c r="C6" i="18"/>
  <c r="B6" i="18"/>
  <c r="BO47" i="17"/>
  <c r="BN47" i="17"/>
  <c r="BM47" i="17"/>
  <c r="BL47" i="17"/>
  <c r="BK47" i="17"/>
  <c r="BJ47" i="17"/>
  <c r="BI47" i="17"/>
  <c r="BH47" i="17"/>
  <c r="BG47" i="17"/>
  <c r="BF47" i="17"/>
  <c r="BE47" i="17"/>
  <c r="BD47" i="17"/>
  <c r="BC47" i="17"/>
  <c r="BB47" i="17"/>
  <c r="BA47" i="17"/>
  <c r="AZ47" i="17"/>
  <c r="AY47" i="17"/>
  <c r="AX47" i="17"/>
  <c r="AW47" i="17"/>
  <c r="AV47" i="17"/>
  <c r="AU47" i="17"/>
  <c r="AT47" i="17"/>
  <c r="AS47" i="17"/>
  <c r="AR47" i="17"/>
  <c r="AQ47" i="17"/>
  <c r="AP47" i="17"/>
  <c r="AO47" i="17"/>
  <c r="AN47" i="17"/>
  <c r="AM47" i="17"/>
  <c r="AL47" i="17"/>
  <c r="AK47" i="17"/>
  <c r="AJ47" i="17"/>
  <c r="AI47" i="17"/>
  <c r="AH47" i="17"/>
  <c r="AG47" i="17"/>
  <c r="AF47" i="17"/>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BO46" i="17"/>
  <c r="BN46" i="17"/>
  <c r="BM46" i="17"/>
  <c r="BL46" i="17"/>
  <c r="BK46" i="17"/>
  <c r="BJ46" i="17"/>
  <c r="BI46" i="17"/>
  <c r="BH46" i="17"/>
  <c r="BG46" i="17"/>
  <c r="BF46" i="17"/>
  <c r="BE46" i="17"/>
  <c r="BD46" i="17"/>
  <c r="BC46" i="17"/>
  <c r="BB46" i="17"/>
  <c r="BA46" i="17"/>
  <c r="AZ46" i="17"/>
  <c r="AY46" i="17"/>
  <c r="AX46" i="17"/>
  <c r="AW46" i="17"/>
  <c r="AV46" i="17"/>
  <c r="AU46" i="17"/>
  <c r="AT46" i="17"/>
  <c r="AS46" i="17"/>
  <c r="AR46" i="17"/>
  <c r="AQ46" i="17"/>
  <c r="AP46" i="17"/>
  <c r="AO46" i="17"/>
  <c r="AN46" i="17"/>
  <c r="AM46" i="17"/>
  <c r="AL46" i="17"/>
  <c r="AK46" i="17"/>
  <c r="AJ46" i="17"/>
  <c r="AI46" i="17"/>
  <c r="AH46" i="17"/>
  <c r="AG46" i="17"/>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BO45" i="17"/>
  <c r="BN45" i="17"/>
  <c r="BM45" i="17"/>
  <c r="BL45" i="17"/>
  <c r="BK45" i="17"/>
  <c r="BJ45" i="17"/>
  <c r="BI45" i="17"/>
  <c r="BH45" i="17"/>
  <c r="BG45" i="17"/>
  <c r="BF45" i="17"/>
  <c r="BE45" i="17"/>
  <c r="BD45" i="17"/>
  <c r="BC45" i="17"/>
  <c r="BB45" i="17"/>
  <c r="BA45" i="17"/>
  <c r="AZ45" i="17"/>
  <c r="AY45" i="17"/>
  <c r="AX45" i="17"/>
  <c r="AW45" i="17"/>
  <c r="AV45" i="17"/>
  <c r="AU45" i="17"/>
  <c r="AT45" i="17"/>
  <c r="AS45" i="17"/>
  <c r="AR45" i="17"/>
  <c r="AQ45" i="17"/>
  <c r="AP45" i="17"/>
  <c r="AO45" i="17"/>
  <c r="AN45" i="17"/>
  <c r="AM45" i="17"/>
  <c r="AL45" i="17"/>
  <c r="AK45" i="17"/>
  <c r="AJ45" i="17"/>
  <c r="AI45" i="17"/>
  <c r="AH45" i="17"/>
  <c r="AG45" i="17"/>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BO44" i="17"/>
  <c r="BO48" i="17" s="1"/>
  <c r="BN44" i="17"/>
  <c r="BN48" i="17" s="1"/>
  <c r="BM44" i="17"/>
  <c r="BM48" i="17" s="1"/>
  <c r="BL44" i="17"/>
  <c r="BL48" i="17" s="1"/>
  <c r="BK44" i="17"/>
  <c r="BK48" i="17" s="1"/>
  <c r="BJ44" i="17"/>
  <c r="BJ48" i="17" s="1"/>
  <c r="BI44" i="17"/>
  <c r="BI48" i="17" s="1"/>
  <c r="BH44" i="17"/>
  <c r="BH48" i="17" s="1"/>
  <c r="BG44" i="17"/>
  <c r="BG48" i="17" s="1"/>
  <c r="BF44" i="17"/>
  <c r="BF48" i="17" s="1"/>
  <c r="BE44" i="17"/>
  <c r="BE48" i="17" s="1"/>
  <c r="BD44" i="17"/>
  <c r="BD48" i="17" s="1"/>
  <c r="BC44" i="17"/>
  <c r="BC48" i="17" s="1"/>
  <c r="BB44" i="17"/>
  <c r="BB48" i="17" s="1"/>
  <c r="BA44" i="17"/>
  <c r="BA48" i="17" s="1"/>
  <c r="AZ44" i="17"/>
  <c r="AZ48" i="17" s="1"/>
  <c r="AY44" i="17"/>
  <c r="AY48" i="17" s="1"/>
  <c r="AX44" i="17"/>
  <c r="AX48" i="17" s="1"/>
  <c r="AW44" i="17"/>
  <c r="AW48" i="17" s="1"/>
  <c r="AV44" i="17"/>
  <c r="AV48" i="17" s="1"/>
  <c r="AU44" i="17"/>
  <c r="AU48" i="17" s="1"/>
  <c r="AT44" i="17"/>
  <c r="AT48" i="17" s="1"/>
  <c r="AS44" i="17"/>
  <c r="AS48" i="17" s="1"/>
  <c r="AR44" i="17"/>
  <c r="AR48" i="17" s="1"/>
  <c r="AQ44" i="17"/>
  <c r="AQ48" i="17" s="1"/>
  <c r="AP44" i="17"/>
  <c r="AP48" i="17" s="1"/>
  <c r="AO44" i="17"/>
  <c r="AO48" i="17" s="1"/>
  <c r="AN44" i="17"/>
  <c r="AN48" i="17" s="1"/>
  <c r="AM44" i="17"/>
  <c r="AM48" i="17" s="1"/>
  <c r="AL44" i="17"/>
  <c r="AL48" i="17" s="1"/>
  <c r="AK44" i="17"/>
  <c r="AK48" i="17" s="1"/>
  <c r="AJ44" i="17"/>
  <c r="AJ48" i="17" s="1"/>
  <c r="AI44" i="17"/>
  <c r="AI48" i="17" s="1"/>
  <c r="AH44" i="17"/>
  <c r="AH48" i="17" s="1"/>
  <c r="AG44" i="17"/>
  <c r="AG48" i="17" s="1"/>
  <c r="AF44" i="17"/>
  <c r="AF48" i="17" s="1"/>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N48" i="17" s="1"/>
  <c r="M44" i="17"/>
  <c r="M48" i="17" s="1"/>
  <c r="L44" i="17"/>
  <c r="L48" i="17" s="1"/>
  <c r="K44" i="17"/>
  <c r="K48" i="17" s="1"/>
  <c r="J44" i="17"/>
  <c r="J48" i="17" s="1"/>
  <c r="I44" i="17"/>
  <c r="I48" i="17" s="1"/>
  <c r="H44" i="17"/>
  <c r="H48" i="17" s="1"/>
  <c r="G44" i="17"/>
  <c r="G48" i="17" s="1"/>
  <c r="F44" i="17"/>
  <c r="F48" i="17" s="1"/>
  <c r="E44" i="17"/>
  <c r="E48" i="17" s="1"/>
  <c r="D44" i="17"/>
  <c r="D48" i="17" s="1"/>
  <c r="C44" i="17"/>
  <c r="C48" i="17" s="1"/>
  <c r="B44" i="17"/>
  <c r="B48" i="17" s="1"/>
  <c r="BH30" i="17"/>
  <c r="BG30" i="17"/>
  <c r="BF30" i="17"/>
  <c r="BE30" i="17"/>
  <c r="BD30" i="17"/>
  <c r="BC30" i="17"/>
  <c r="BB30" i="17"/>
  <c r="BA30" i="17"/>
  <c r="AZ30" i="17"/>
  <c r="AY30" i="17"/>
  <c r="AX30" i="17"/>
  <c r="AW30" i="17"/>
  <c r="AV30" i="17"/>
  <c r="AU30" i="17"/>
  <c r="AT30" i="17"/>
  <c r="AS30" i="17"/>
  <c r="AR30" i="17"/>
  <c r="AQ30" i="17"/>
  <c r="M30" i="17"/>
  <c r="L30" i="17"/>
  <c r="K30" i="17"/>
  <c r="J30" i="17"/>
  <c r="I30" i="17"/>
  <c r="H30" i="17"/>
  <c r="G30" i="17"/>
  <c r="F30" i="17"/>
  <c r="E30" i="17"/>
  <c r="D30" i="17"/>
  <c r="C30" i="17"/>
  <c r="B30" i="17"/>
  <c r="M24" i="17"/>
  <c r="L24" i="17"/>
  <c r="K24" i="17"/>
  <c r="J24" i="17"/>
  <c r="I24" i="17"/>
  <c r="H24" i="17"/>
  <c r="G24" i="17"/>
  <c r="F24" i="17"/>
  <c r="E24" i="17"/>
  <c r="D24" i="17"/>
  <c r="C24" i="17"/>
  <c r="B24" i="17"/>
  <c r="O131" i="16"/>
  <c r="O130" i="16"/>
  <c r="O129" i="16"/>
  <c r="O128" i="16"/>
  <c r="O127" i="16"/>
  <c r="O126" i="16"/>
  <c r="N122" i="16"/>
  <c r="N121" i="16"/>
  <c r="N120" i="16"/>
  <c r="O62" i="16"/>
  <c r="O61" i="16"/>
  <c r="O60" i="16"/>
  <c r="N59" i="16"/>
  <c r="M59" i="16"/>
  <c r="L59" i="16"/>
  <c r="K59" i="16"/>
  <c r="J59" i="16"/>
  <c r="I59" i="16"/>
  <c r="H59" i="16"/>
  <c r="G59" i="16"/>
  <c r="F59" i="16"/>
  <c r="E59" i="16"/>
  <c r="D59" i="16"/>
  <c r="C59" i="16"/>
  <c r="O59" i="16" s="1"/>
  <c r="O58" i="16"/>
  <c r="O57" i="16"/>
  <c r="O56" i="16"/>
  <c r="N55" i="16"/>
  <c r="M55" i="16"/>
  <c r="L55" i="16"/>
  <c r="K55" i="16"/>
  <c r="J55" i="16"/>
  <c r="I55" i="16"/>
  <c r="H55" i="16"/>
  <c r="G55" i="16"/>
  <c r="F55" i="16"/>
  <c r="E55" i="16"/>
  <c r="D55" i="16"/>
  <c r="C55" i="16"/>
  <c r="O55" i="16" s="1"/>
  <c r="O54" i="16"/>
  <c r="O53" i="16"/>
  <c r="O52" i="16"/>
  <c r="N51" i="16"/>
  <c r="M51" i="16"/>
  <c r="L51" i="16"/>
  <c r="K51" i="16"/>
  <c r="J51" i="16"/>
  <c r="I51" i="16"/>
  <c r="H51" i="16"/>
  <c r="G51" i="16"/>
  <c r="F51" i="16"/>
  <c r="E51" i="16"/>
  <c r="D51" i="16"/>
  <c r="C51" i="16"/>
  <c r="O51" i="16" s="1"/>
  <c r="O50" i="16"/>
  <c r="O49" i="16"/>
  <c r="O48" i="16"/>
  <c r="N47" i="16"/>
  <c r="M47" i="16"/>
  <c r="L47" i="16"/>
  <c r="K47" i="16"/>
  <c r="J47" i="16"/>
  <c r="I47" i="16"/>
  <c r="H47" i="16"/>
  <c r="G47" i="16"/>
  <c r="F47" i="16"/>
  <c r="E47" i="16"/>
  <c r="D47" i="16"/>
  <c r="C47" i="16"/>
  <c r="O47" i="16" s="1"/>
  <c r="O46" i="16"/>
  <c r="O45" i="16"/>
  <c r="O44" i="16"/>
  <c r="N43" i="16"/>
  <c r="M43" i="16"/>
  <c r="L43" i="16"/>
  <c r="K43" i="16"/>
  <c r="J43" i="16"/>
  <c r="I43" i="16"/>
  <c r="H43" i="16"/>
  <c r="G43" i="16"/>
  <c r="F43" i="16"/>
  <c r="E43" i="16"/>
  <c r="D43" i="16"/>
  <c r="C43" i="16"/>
  <c r="O43" i="16" s="1"/>
  <c r="O42" i="16"/>
  <c r="O41" i="16"/>
  <c r="O40" i="16"/>
  <c r="N39" i="16"/>
  <c r="M39" i="16"/>
  <c r="L39" i="16"/>
  <c r="L38" i="16" s="1"/>
  <c r="K39" i="16"/>
  <c r="K38" i="16" s="1"/>
  <c r="J39" i="16"/>
  <c r="J38" i="16" s="1"/>
  <c r="I39" i="16"/>
  <c r="I38" i="16" s="1"/>
  <c r="H39" i="16"/>
  <c r="G39" i="16"/>
  <c r="F39" i="16"/>
  <c r="E39" i="16"/>
  <c r="D39" i="16"/>
  <c r="D38" i="16" s="1"/>
  <c r="C39" i="16"/>
  <c r="O39" i="16" s="1"/>
  <c r="N38" i="16"/>
  <c r="M38" i="16"/>
  <c r="H38" i="16"/>
  <c r="G38" i="16"/>
  <c r="F38" i="16"/>
  <c r="E38" i="16"/>
  <c r="E31" i="16"/>
  <c r="E30" i="16"/>
  <c r="J29" i="16"/>
  <c r="D29" i="16"/>
  <c r="E29" i="16" s="1"/>
  <c r="C29" i="16"/>
  <c r="B29" i="16"/>
  <c r="F23" i="16"/>
  <c r="E23" i="16"/>
  <c r="C23" i="16"/>
  <c r="V22" i="16"/>
  <c r="F22" i="16"/>
  <c r="C22" i="16" s="1"/>
  <c r="E22" i="16"/>
  <c r="V21" i="16"/>
  <c r="F21" i="16"/>
  <c r="E21" i="16"/>
  <c r="C21" i="16"/>
  <c r="U20" i="16"/>
  <c r="T20" i="16"/>
  <c r="S20" i="16"/>
  <c r="R20" i="16"/>
  <c r="Q20" i="16"/>
  <c r="P20" i="16"/>
  <c r="O20" i="16"/>
  <c r="N20" i="16"/>
  <c r="M20" i="16"/>
  <c r="L20" i="16"/>
  <c r="V20" i="16" s="1"/>
  <c r="K20" i="16"/>
  <c r="J20" i="16"/>
  <c r="D20" i="16"/>
  <c r="B20" i="16"/>
  <c r="D14" i="16"/>
  <c r="D10" i="16" s="1"/>
  <c r="D13" i="16"/>
  <c r="D12" i="16"/>
  <c r="D11" i="16"/>
  <c r="O10" i="16"/>
  <c r="C10" i="16"/>
  <c r="E20" i="16" l="1"/>
  <c r="F20" i="16"/>
  <c r="C20" i="16" s="1"/>
  <c r="C38" i="16"/>
  <c r="O38" i="16" s="1"/>
  <c r="A24" i="12" l="1"/>
  <c r="E22" i="12"/>
</calcChain>
</file>

<file path=xl/sharedStrings.xml><?xml version="1.0" encoding="utf-8"?>
<sst xmlns="http://schemas.openxmlformats.org/spreadsheetml/2006/main" count="2826" uniqueCount="988">
  <si>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</si>
  <si>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</si>
  <si>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</si>
  <si>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</si>
  <si>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</si>
  <si>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</si>
  <si>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</si>
  <si>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</si>
  <si>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</si>
  <si>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</si>
  <si>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</si>
  <si>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</si>
  <si>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</si>
  <si>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</si>
  <si>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</si>
  <si>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</si>
  <si>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</si>
  <si>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</si>
  <si>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</si>
  <si>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</si>
  <si>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</si>
  <si>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</si>
  <si>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</si>
  <si>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</si>
  <si>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</si>
  <si>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</si>
  <si>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</si>
  <si>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</si>
  <si>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</si>
  <si>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</si>
  <si>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</si>
  <si>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</si>
  <si>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</si>
  <si>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</si>
  <si>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</si>
  <si>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</si>
  <si>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</si>
  <si>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</si>
  <si>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</si>
  <si>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</si>
  <si>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</si>
  <si>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</si>
  <si>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</si>
  <si>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</si>
  <si>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</si>
  <si>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</si>
  <si>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</si>
  <si>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</si>
  <si>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</si>
  <si>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</si>
  <si>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</si>
  <si>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</si>
  <si>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</si>
  <si>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</si>
  <si>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</si>
  <si>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</si>
  <si>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</si>
  <si>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</si>
  <si>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</si>
  <si>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</si>
  <si>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</si>
  <si>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</si>
  <si>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</si>
  <si>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</si>
  <si>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</si>
  <si>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</si>
  <si>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</si>
  <si>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</si>
  <si>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</si>
  <si>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</si>
  <si>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</si>
  <si>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</si>
  <si>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</si>
  <si>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</si>
  <si>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</si>
  <si>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</si>
  <si>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</si>
  <si>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</si>
  <si>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</si>
  <si>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</si>
  <si>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</si>
  <si>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</si>
  <si>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</si>
  <si>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</si>
  <si>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</si>
  <si>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</si>
  <si>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</si>
  <si>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</si>
  <si>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</si>
  <si>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</si>
  <si>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</si>
  <si>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</si>
  <si>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</si>
  <si>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</si>
  <si>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</si>
  <si>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</si>
  <si>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</si>
  <si>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</si>
  <si>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</si>
  <si>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</si>
  <si>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</si>
  <si>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</si>
  <si>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</si>
  <si>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</si>
  <si>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</si>
  <si>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</si>
  <si>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</si>
  <si>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</si>
  <si>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</si>
  <si>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</si>
  <si>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</si>
  <si>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</si>
  <si>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</si>
  <si>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</si>
  <si>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</si>
  <si>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</si>
  <si>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</si>
  <si>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</si>
  <si>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</si>
  <si>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</si>
  <si>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</si>
  <si>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</si>
  <si>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</si>
  <si>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</si>
  <si>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</si>
  <si>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</si>
  <si>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</si>
  <si>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</si>
  <si>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</si>
  <si>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</si>
  <si>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</si>
  <si>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</si>
  <si>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</si>
  <si>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</si>
  <si>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</si>
  <si>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</si>
  <si>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</si>
  <si>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</si>
  <si>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</si>
  <si>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</si>
  <si>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</si>
  <si>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</si>
  <si>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</si>
  <si>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</si>
  <si>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</si>
  <si>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</si>
  <si>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</si>
  <si>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</si>
  <si>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</si>
  <si>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</si>
  <si>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</si>
  <si>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</si>
  <si>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</si>
  <si>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</si>
  <si>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</si>
  <si>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</si>
  <si>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</si>
  <si>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</si>
  <si>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</si>
  <si>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</si>
  <si>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</si>
  <si>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</si>
  <si>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</si>
  <si>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</si>
  <si>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</si>
  <si>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</si>
  <si>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</si>
  <si>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</si>
  <si>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</si>
  <si>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</si>
  <si>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</si>
  <si>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</si>
  <si>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</si>
  <si>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</si>
  <si>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</si>
  <si>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</si>
  <si>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</si>
  <si>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</si>
  <si>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</si>
  <si>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</si>
  <si>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</si>
  <si>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</si>
  <si>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</si>
  <si>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</si>
  <si>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</si>
  <si>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</si>
  <si>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</si>
  <si>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</si>
  <si>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</si>
  <si>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</si>
  <si>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</si>
  <si>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</si>
  <si>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</si>
  <si>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</si>
  <si>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</si>
  <si>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</si>
  <si>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</si>
  <si>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</si>
  <si>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</si>
  <si>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</si>
  <si>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</si>
  <si>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</si>
  <si>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</si>
  <si>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</si>
  <si>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</si>
  <si>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</si>
  <si>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</si>
  <si>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</si>
  <si>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</si>
  <si>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</si>
  <si>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</si>
  <si>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</si>
  <si>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</si>
  <si>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</si>
  <si>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</si>
  <si>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</si>
  <si>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</si>
  <si>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</si>
  <si>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</si>
  <si>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</si>
  <si>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</si>
  <si>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</si>
  <si>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</si>
  <si>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</si>
  <si>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</si>
  <si>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</si>
  <si>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</si>
  <si>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</si>
  <si>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</si>
  <si>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</si>
  <si>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</si>
  <si>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</si>
  <si>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</si>
  <si>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</si>
  <si>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</si>
  <si>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</si>
  <si>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</si>
  <si>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</si>
  <si>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</si>
  <si>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</si>
  <si>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</si>
  <si>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</si>
  <si>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HARRISONBURG</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</si>
  <si>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</si>
  <si>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</si>
  <si>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</si>
  <si>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</si>
  <si>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</si>
  <si>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</si>
  <si>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</si>
  <si>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</si>
  <si>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</si>
  <si>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</si>
  <si>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</si>
  <si>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</si>
  <si>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</si>
  <si>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</si>
  <si>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</si>
  <si>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</si>
  <si>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</si>
  <si>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</si>
  <si>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</si>
  <si>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</si>
  <si>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</si>
  <si>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</si>
  <si>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</si>
  <si>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</si>
  <si>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</si>
  <si>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</si>
  <si>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</si>
  <si>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</si>
  <si>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</si>
  <si>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</si>
  <si>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</si>
  <si>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</si>
  <si>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</si>
  <si>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</si>
  <si>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</si>
  <si>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</si>
  <si>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</si>
  <si>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</si>
  <si>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</si>
  <si>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</si>
  <si>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</si>
  <si>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</si>
  <si>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</si>
  <si>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</si>
  <si>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</si>
  <si>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</si>
  <si>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</si>
  <si>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</si>
  <si>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</si>
  <si>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</si>
  <si>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</si>
  <si>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</si>
  <si>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</si>
  <si>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</si>
  <si>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</si>
  <si>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</si>
  <si>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</si>
  <si>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</si>
  <si>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</si>
  <si>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</si>
  <si>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</si>
  <si>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</si>
  <si>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</si>
  <si>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</si>
  <si>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</si>
  <si>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</si>
  <si>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</si>
  <si>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</si>
  <si>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</si>
  <si>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</si>
  <si>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</si>
  <si>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</si>
  <si>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</si>
  <si>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</si>
  <si>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</si>
  <si>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</si>
  <si>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</si>
  <si>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</si>
  <si>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</si>
  <si>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</si>
  <si>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</si>
  <si>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</si>
  <si>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</si>
  <si>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</si>
  <si>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</si>
  <si>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</si>
  <si>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</si>
  <si>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</si>
  <si>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</si>
  <si>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</si>
  <si>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</si>
  <si>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</si>
  <si>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</si>
  <si>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</si>
  <si>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</si>
  <si>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</si>
  <si>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</si>
  <si>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</si>
  <si>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</si>
  <si>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</si>
  <si>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</si>
  <si>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</si>
  <si>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</si>
  <si>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</si>
  <si>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</si>
  <si>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</si>
  <si>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</si>
  <si>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</si>
  <si>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</si>
  <si>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</si>
  <si>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</si>
  <si>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</si>
  <si>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</si>
  <si>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</si>
  <si>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</si>
  <si>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</si>
  <si>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</si>
  <si>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</si>
  <si>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</si>
  <si>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</si>
  <si>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</si>
  <si>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</si>
  <si>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</si>
  <si>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</si>
  <si>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</si>
  <si>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</si>
  <si>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</si>
  <si>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</si>
  <si>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</si>
  <si>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</si>
  <si>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</si>
  <si>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</si>
  <si>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</si>
  <si>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</si>
  <si>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</si>
  <si>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</si>
  <si>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</si>
  <si>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</si>
  <si>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</si>
  <si>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</si>
  <si>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</si>
  <si>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</si>
  <si>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</si>
  <si>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</si>
  <si>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</si>
  <si>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</si>
  <si>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</si>
  <si>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</si>
  <si>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</si>
  <si>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</si>
  <si>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</si>
  <si>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</si>
  <si>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</si>
  <si>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</si>
  <si>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</si>
  <si>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</si>
  <si>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</si>
  <si>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</si>
  <si>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</si>
  <si>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</si>
  <si>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</si>
  <si>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</si>
  <si>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</si>
  <si>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</si>
  <si>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</si>
  <si>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</si>
  <si>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</si>
  <si>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</si>
  <si>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</si>
  <si>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</si>
  <si>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</si>
  <si>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</si>
  <si>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</si>
  <si>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</si>
  <si>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</si>
  <si>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</si>
  <si>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</si>
  <si>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</si>
  <si>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</si>
  <si>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</si>
  <si>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</si>
  <si>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</si>
  <si>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</si>
  <si>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</si>
  <si>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</si>
  <si>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</si>
  <si>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</si>
  <si>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</si>
  <si>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</si>
  <si>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</si>
  <si>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</si>
  <si>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</si>
  <si>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</si>
  <si>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</si>
  <si>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</si>
  <si>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</si>
  <si>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</si>
  <si>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</si>
  <si>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200 COURTHOUSE WAY</t>
  </si>
  <si>
    <t>RIGBY</t>
  </si>
  <si>
    <t>MADISON COUNTY JAIL</t>
  </si>
  <si>
    <t>2935 HIGHWAY 51</t>
  </si>
  <si>
    <t>CANTON</t>
  </si>
  <si>
    <t>Good</t>
  </si>
  <si>
    <t>POTTAWATTAMIE COUNTY JAIL</t>
  </si>
  <si>
    <t>1400 BIG LAKE ROAD</t>
  </si>
  <si>
    <t>COUNCIL BLUFFS</t>
  </si>
  <si>
    <t>5001 Maloneyville Rd</t>
  </si>
  <si>
    <t>Knoxville</t>
  </si>
  <si>
    <t>TN</t>
  </si>
  <si>
    <t>LA PAZ COUNTY ADULT DETENTION FACILITY</t>
  </si>
  <si>
    <t>1109 ARIZONA AVE.</t>
  </si>
  <si>
    <t>PARKER</t>
  </si>
  <si>
    <t>AR</t>
  </si>
  <si>
    <t>FAYETTE COUNTY DETENTION CENTER</t>
  </si>
  <si>
    <t>600 OLD FRANKFORD CR</t>
  </si>
  <si>
    <t>LEXINGTON</t>
  </si>
  <si>
    <t>8/14/2018</t>
  </si>
  <si>
    <t>LEXINGTON COUNTY JAIL</t>
  </si>
  <si>
    <t>521 GIBSON ROAD</t>
  </si>
  <si>
    <t>BEAVER COUNTY JAIL</t>
  </si>
  <si>
    <t>6000 WOODLAWN BOULEVARD</t>
  </si>
  <si>
    <t>ALIQUIPPA</t>
  </si>
  <si>
    <t>NEW HANOVER COUNTY JAIL</t>
  </si>
  <si>
    <t>3950 JUVENILE RD</t>
  </si>
  <si>
    <t>CASTLE HAYNE</t>
  </si>
  <si>
    <t>SALT LAKE COUNTY METRO JAIL</t>
  </si>
  <si>
    <t>3415 SOUTH 900 WEST</t>
  </si>
  <si>
    <t>SALT LAKE CITY</t>
  </si>
  <si>
    <t>VAL VERDE CORRECTIONAL FACILITY</t>
  </si>
  <si>
    <t>253 FARM TO MARKET 2523</t>
  </si>
  <si>
    <t>DEL RIO</t>
  </si>
  <si>
    <t>MILLER COUNTY JAIL</t>
  </si>
  <si>
    <t>2300 EAST STREET</t>
  </si>
  <si>
    <t>TEXARKANA</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</si>
  <si>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</si>
  <si>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</si>
  <si>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</si>
  <si>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</si>
  <si>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</si>
  <si>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</si>
  <si>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</si>
  <si>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</si>
  <si>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</si>
  <si>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</si>
  <si>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</si>
  <si>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</si>
  <si>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</si>
  <si>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</si>
  <si>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</si>
  <si>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</si>
  <si>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</si>
  <si>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</si>
  <si>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</si>
  <si>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</si>
  <si>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</si>
  <si>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</si>
  <si>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</si>
  <si>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</si>
  <si>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</si>
  <si>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</si>
  <si>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</si>
  <si>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</si>
  <si>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</si>
  <si>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</si>
  <si>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</si>
  <si>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</si>
  <si>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</si>
  <si>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</si>
  <si>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</si>
  <si>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</si>
  <si>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</si>
  <si>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</si>
  <si>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</si>
  <si>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</si>
  <si>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</si>
  <si>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</si>
  <si>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</si>
  <si>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</si>
  <si>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</si>
  <si>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</si>
  <si>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</si>
  <si>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</si>
  <si>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</si>
  <si>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</si>
  <si>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</si>
  <si>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</si>
  <si>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</si>
  <si>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</si>
  <si>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</si>
  <si>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</si>
  <si>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</si>
  <si>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</si>
  <si>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</si>
  <si>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</si>
  <si>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</si>
  <si>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</si>
  <si>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</si>
  <si>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</si>
  <si>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</si>
  <si>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</si>
  <si>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</si>
  <si>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</si>
  <si>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</si>
  <si>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</si>
  <si>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</si>
  <si>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</si>
  <si>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</si>
  <si>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</si>
  <si>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</si>
  <si>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</si>
  <si>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</si>
  <si>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FY23 through February Court Appearance: Total Hearings*</t>
  </si>
  <si>
    <t>Court Data from BI Inc. as of 2/28/2023</t>
  </si>
  <si>
    <t>Costs listed above are only related to technology costs, and do not include other associated contract and case management costs that are a part of the ATD program. Average daily participant cost is greater than those listed in the table above.</t>
  </si>
  <si>
    <t>FY23 through February Court Appearance: Final Hearings*</t>
  </si>
  <si>
    <t>Data from BI Inc. Participants Report, 4.8.2023</t>
  </si>
  <si>
    <t>Data from OBP Report, 4.9.2023</t>
  </si>
  <si>
    <t>Active ATD Participants and Average Length in Program, FY23, as of 4/8/2023, by AOR and Technology</t>
  </si>
  <si>
    <t xml:space="preserve">* Data are based on an individuals self-identification as transgender and are subject to change daily, depending on the number of individuals booked in and out of ICE custody. </t>
  </si>
  <si>
    <t>Seattle Area of Responsibility</t>
  </si>
  <si>
    <t>Buffalo Area of Responsibility</t>
  </si>
  <si>
    <t>San Francisco Area of Responsibility</t>
  </si>
  <si>
    <t>Denver Area of Responsibility</t>
  </si>
  <si>
    <t>Miami Area of Responsibility</t>
  </si>
  <si>
    <t>Philadelphia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</si>
  <si>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</si>
  <si>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</si>
  <si>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</si>
  <si>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</si>
  <si>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</si>
  <si>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</si>
  <si>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</si>
  <si>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</si>
  <si>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</si>
  <si>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4/10/2023</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</si>
  <si>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</si>
  <si>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</si>
  <si>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</si>
  <si>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</si>
  <si>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</si>
  <si>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</si>
  <si>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</si>
  <si>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</si>
  <si>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</si>
  <si>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</si>
  <si>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</si>
  <si>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</si>
  <si>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</si>
  <si>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</si>
  <si>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</si>
  <si>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</si>
  <si>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</si>
  <si>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</si>
  <si>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</si>
  <si>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</si>
  <si>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</si>
  <si>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</si>
  <si>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</si>
  <si>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</si>
  <si>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</si>
  <si>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</si>
  <si>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</si>
  <si>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</si>
  <si>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</si>
  <si>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</si>
  <si>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</si>
  <si>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1/5/2022</t>
  </si>
  <si>
    <t>Meets Standards</t>
  </si>
  <si>
    <t>NDS 2019</t>
  </si>
  <si>
    <t>9/27/2017</t>
  </si>
  <si>
    <t>25 SOUTH LIBERTY STREET</t>
  </si>
  <si>
    <t>ROCKINGHAM COUNTY JAIL</t>
  </si>
  <si>
    <t>10/30/2021</t>
  </si>
  <si>
    <t>ODO</t>
  </si>
  <si>
    <t>VT</t>
  </si>
  <si>
    <t>SOUTH BURLINGTON</t>
  </si>
  <si>
    <t>7 FARRELL STREET</t>
  </si>
  <si>
    <t>CHITTENDEN REGIONAL CORRECTIONAL FACILITY</t>
  </si>
  <si>
    <t>11/30/2022</t>
  </si>
  <si>
    <t>BRONSON</t>
  </si>
  <si>
    <t>9150 NE 80TH AVE</t>
  </si>
  <si>
    <t>LEVY COUNTY JAIL</t>
  </si>
  <si>
    <t>LEITCHFIELD</t>
  </si>
  <si>
    <t>320 SHAW STATION ROAD</t>
  </si>
  <si>
    <t>GRAYSON COUNTY JAIL</t>
  </si>
  <si>
    <t>12/3/2021</t>
  </si>
  <si>
    <t>12/6/2022</t>
  </si>
  <si>
    <t>12/30/2022</t>
  </si>
  <si>
    <t>MT</t>
  </si>
  <si>
    <t>GREAT FALLS</t>
  </si>
  <si>
    <t>3800 ULM NORTH FRONTAGE ROAD</t>
  </si>
  <si>
    <t>CASCADE COUNTY JAIL (MONTANA)</t>
  </si>
  <si>
    <t>2/5/2009</t>
  </si>
  <si>
    <t>WACO</t>
  </si>
  <si>
    <t>501 WASHINGTON AVENUE</t>
  </si>
  <si>
    <t>MCCLELLAN COUNTY JAIL</t>
  </si>
  <si>
    <t>1/4/2023</t>
  </si>
  <si>
    <t>ORLANDO</t>
  </si>
  <si>
    <t>3855 SOUTH JOHN YOUNG PARKWAY</t>
  </si>
  <si>
    <t>11/29/2021</t>
  </si>
  <si>
    <t>12/31/2022</t>
  </si>
  <si>
    <t>3/1/2023</t>
  </si>
  <si>
    <t>7/15/2021</t>
  </si>
  <si>
    <t>11/30/2021</t>
  </si>
  <si>
    <t>Failure</t>
  </si>
  <si>
    <t>NDS 2000</t>
  </si>
  <si>
    <t>1/23/2023</t>
  </si>
  <si>
    <t>11/19/2021</t>
  </si>
  <si>
    <t>10/28/2021</t>
  </si>
  <si>
    <t>12/17/2020</t>
  </si>
  <si>
    <t>12/20/2021</t>
  </si>
  <si>
    <t>PLATTSBURGH</t>
  </si>
  <si>
    <t>25 MCCARTHY DRIVE</t>
  </si>
  <si>
    <t>CLINTON COUNTY JAIL</t>
  </si>
  <si>
    <t>ME</t>
  </si>
  <si>
    <t>PORTLAND</t>
  </si>
  <si>
    <t>50 COUNTY WAY</t>
  </si>
  <si>
    <t>CUMBERLAND COUNTY JAIL</t>
  </si>
  <si>
    <t>3/12/2021</t>
  </si>
  <si>
    <t>12/31/2021</t>
  </si>
  <si>
    <t>9/5/2018</t>
  </si>
  <si>
    <t>SWANTON</t>
  </si>
  <si>
    <t>3649 LOWER NEWTON ROAD</t>
  </si>
  <si>
    <t>NORTHWEST STATE CORRECTIONAL CENTER</t>
  </si>
  <si>
    <t>1/10/2023</t>
  </si>
  <si>
    <t>12/28/2021</t>
  </si>
  <si>
    <t>BAY ST. LOUIS</t>
  </si>
  <si>
    <t>8450 HIGHWAY 90</t>
  </si>
  <si>
    <t>HANCOCK CO PUB SFTY CPLX</t>
  </si>
  <si>
    <t>GUAYNABO</t>
  </si>
  <si>
    <t>651 FEDERAL DRIVE, SUITE 104</t>
  </si>
  <si>
    <t>SAN JUAN STAGING</t>
  </si>
  <si>
    <t>2/10/2022</t>
  </si>
  <si>
    <t>750 SOUTH 5300 WEST</t>
  </si>
  <si>
    <t>12/20/2022</t>
  </si>
  <si>
    <t>12/2/2021</t>
  </si>
  <si>
    <t>3/24/2021</t>
  </si>
  <si>
    <t>11/8/2021</t>
  </si>
  <si>
    <t>HLG</t>
  </si>
  <si>
    <t>11/16/2021</t>
  </si>
  <si>
    <t>12/30/2021</t>
  </si>
  <si>
    <t>12/13/2021</t>
  </si>
  <si>
    <t>CARROLLTON</t>
  </si>
  <si>
    <t>188 CEMETERY ST</t>
  </si>
  <si>
    <t>PICKENS COUNTY DET CTR</t>
  </si>
  <si>
    <t>12/10/2021</t>
  </si>
  <si>
    <t>6/16/2022</t>
  </si>
  <si>
    <t>PBNDS 2011 - 2016 Revisions</t>
  </si>
  <si>
    <t>11/3/2021</t>
  </si>
  <si>
    <t>PBNDS 2011 - 2016 Revised</t>
  </si>
  <si>
    <t>11/18/2021</t>
  </si>
  <si>
    <t>Acceptable/Adequate</t>
  </si>
  <si>
    <t>2/17/2022</t>
  </si>
  <si>
    <t>4/14/2022</t>
  </si>
  <si>
    <t>6/3/2022</t>
  </si>
  <si>
    <t>7/29/2021</t>
  </si>
  <si>
    <t>12/16/2021</t>
  </si>
  <si>
    <t>6/23/2022</t>
  </si>
  <si>
    <t>9/30/2021</t>
  </si>
  <si>
    <t>12/9/2021</t>
  </si>
  <si>
    <t>9/23/2021</t>
  </si>
  <si>
    <t>4/7/2022</t>
  </si>
  <si>
    <t>11/10/2022</t>
  </si>
  <si>
    <t>8/4/2022</t>
  </si>
  <si>
    <t>7/14/2022</t>
  </si>
  <si>
    <t>5/5/2022</t>
  </si>
  <si>
    <t>5/19/2022</t>
  </si>
  <si>
    <t>3/3/2022</t>
  </si>
  <si>
    <t/>
  </si>
  <si>
    <t>8/18/2022</t>
  </si>
  <si>
    <t>7/22/2022</t>
  </si>
  <si>
    <t>4/21/2022</t>
  </si>
  <si>
    <t>11/5/2021</t>
  </si>
  <si>
    <t>10450 RANCHO ROAD</t>
  </si>
  <si>
    <t>DESERT VIEW</t>
  </si>
  <si>
    <t>12/17/2021</t>
  </si>
  <si>
    <t>7/28/2022</t>
  </si>
  <si>
    <t>10/21/2021</t>
  </si>
  <si>
    <t>MCFARLAND</t>
  </si>
  <si>
    <t>611 FRONTAGE RD</t>
  </si>
  <si>
    <t>GOLDEN STATE ANNEX</t>
  </si>
  <si>
    <t>PBNDS 2011 - 2013 Errata</t>
  </si>
  <si>
    <t>4/28/2022</t>
  </si>
  <si>
    <t>3/17/2022</t>
  </si>
  <si>
    <t>2/3/2022</t>
  </si>
  <si>
    <t>5/26/2022</t>
  </si>
  <si>
    <t>8/25/2022</t>
  </si>
  <si>
    <t>3026 HWY 252 EAST</t>
  </si>
  <si>
    <t>FOLKSTON MAIN IPC</t>
  </si>
  <si>
    <t>3/10/2022</t>
  </si>
  <si>
    <t>500 HILBIG RD</t>
  </si>
  <si>
    <t>JOE CORLEY PROCESSING CTR</t>
  </si>
  <si>
    <t>3/31/2022</t>
  </si>
  <si>
    <t>T. DON HUTTO DETENTION CENTER</t>
  </si>
  <si>
    <t>1100 BOWLING ROAD</t>
  </si>
  <si>
    <t>CCA, FLORENCE CORRECTIONAL CENTER</t>
  </si>
  <si>
    <t>2/25/2022</t>
  </si>
  <si>
    <t>1/27/2022</t>
  </si>
  <si>
    <t>1/6/2022</t>
  </si>
  <si>
    <t>1/13/2022</t>
  </si>
  <si>
    <t>PBNDS 2011 (Revised 2016)</t>
  </si>
  <si>
    <t>11/4/2021</t>
  </si>
  <si>
    <t>5/12/2022</t>
  </si>
  <si>
    <t>10/7/2021</t>
  </si>
  <si>
    <t>11/17/2021</t>
  </si>
  <si>
    <t>409 FM 1144</t>
  </si>
  <si>
    <r>
      <t>KARNES COUNTY IMMIGRATION PROCESSING CENTER</t>
    </r>
    <r>
      <rPr>
        <vertAlign val="superscript"/>
        <sz val="12"/>
        <color rgb="FF000000"/>
        <rFont val="Times New Roman"/>
        <family val="1"/>
      </rPr>
      <t>2</t>
    </r>
  </si>
  <si>
    <t>CENTRAL LOUISIANA ICE PROCESSING CENTER (CLIPC)</t>
  </si>
  <si>
    <t>PHILIPSBURG</t>
  </si>
  <si>
    <t>555 GEO Drive</t>
  </si>
  <si>
    <t>MOSHANNON VALLEY CORRECTIONAL</t>
  </si>
  <si>
    <t>6/15/2022</t>
  </si>
  <si>
    <t>FRS</t>
  </si>
  <si>
    <t>300 EL RANCHO WAY</t>
  </si>
  <si>
    <r>
      <t>SOUTH TEXAS FAMILY RESIDENTIAL CENTER</t>
    </r>
    <r>
      <rPr>
        <vertAlign val="superscript"/>
        <sz val="12"/>
        <color rgb="FF000000"/>
        <rFont val="Times New Roman"/>
        <family val="1"/>
      </rPr>
      <t>1</t>
    </r>
  </si>
  <si>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</si>
  <si>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</si>
  <si>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</si>
  <si>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</si>
  <si>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</si>
  <si>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</si>
  <si>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</si>
  <si>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</si>
  <si>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</si>
  <si>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</si>
  <si>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Source: ICE Integrated Decision Support (IIDS), 04/04/2023</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</si>
  <si>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</si>
  <si>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</si>
  <si>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</si>
  <si>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</si>
  <si>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</si>
  <si>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</si>
  <si>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</si>
  <si>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</si>
  <si>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</si>
  <si>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</si>
  <si>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</si>
  <si>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</si>
  <si>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</si>
  <si>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</si>
  <si>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</si>
  <si>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</si>
  <si>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</si>
  <si>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</si>
  <si>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</si>
  <si>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</si>
  <si>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</si>
  <si>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</si>
  <si>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</si>
  <si>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</si>
  <si>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</si>
  <si>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</si>
  <si>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</si>
  <si>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</si>
  <si>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</si>
  <si>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</si>
  <si>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</si>
  <si>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</si>
  <si>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</si>
  <si>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</si>
  <si>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</si>
  <si>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</si>
  <si>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</si>
  <si>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</si>
  <si>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</si>
  <si>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</si>
  <si>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</si>
  <si>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</si>
  <si>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</si>
  <si>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</si>
  <si>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</si>
  <si>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</si>
  <si>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</si>
  <si>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</si>
  <si>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</si>
  <si>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</si>
  <si>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</si>
  <si>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</si>
  <si>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</si>
  <si>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</si>
  <si>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</si>
  <si>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</si>
  <si>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</si>
  <si>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</si>
  <si>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</si>
  <si>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</si>
  <si>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</si>
  <si>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</si>
  <si>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</si>
  <si>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</si>
  <si>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</si>
  <si>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</si>
  <si>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</si>
  <si>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</si>
  <si>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</si>
  <si>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</si>
  <si>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</si>
  <si>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</si>
  <si>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</si>
  <si>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</si>
  <si>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</si>
  <si>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</si>
  <si>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</si>
  <si>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</si>
  <si>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</si>
  <si>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</si>
  <si>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</si>
  <si>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</si>
  <si>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</si>
  <si>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</si>
  <si>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</si>
  <si>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</si>
  <si>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</si>
  <si>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</si>
  <si>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</si>
  <si>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</si>
  <si>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</si>
  <si>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</si>
  <si>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</si>
  <si>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</si>
  <si>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</si>
  <si>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</si>
  <si>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</si>
  <si>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</si>
  <si>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</si>
  <si>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</si>
  <si>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</si>
  <si>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</si>
  <si>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</si>
  <si>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</si>
  <si>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</si>
  <si>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Citizens, Parents of United States Citizens and Temporary Protective Status Countries tables for the End of Fiscal Year 2022 and will remain historic and static. The  United States Armed Forces Noncitizen data will continue to be updated to capture the most accurate data possible. ERO, OPLA, and the DHS IMMVI unit are currently working in conjunction to verify past and current Veterans in the database on a continuous basis. </t>
  </si>
  <si>
    <t>United States Armed Forces Noncitizen Arrests FY2018 - YTD2022</t>
  </si>
  <si>
    <t>Arrests</t>
  </si>
  <si>
    <t>FY2018</t>
  </si>
  <si>
    <t>FY2019</t>
  </si>
  <si>
    <t>FY2020</t>
  </si>
  <si>
    <t xml:space="preserve">FY2022 </t>
  </si>
  <si>
    <t>United States Armed Forces Noncitizen Bookins FY2018 - YTD2022</t>
  </si>
  <si>
    <t>Bookins</t>
  </si>
  <si>
    <t>United States Armed Forces Noncitizen Removals FY2018 - YTD2022</t>
  </si>
  <si>
    <t>United States Citizen Arrests FY2018 - FY2022</t>
  </si>
  <si>
    <t>United States Citizens Bookins FY2018 - FY2022</t>
  </si>
  <si>
    <t>United States Citizens Removals FY2018 - FY2022</t>
  </si>
  <si>
    <t>Parents of USC Arrests FY2018 - FY2022</t>
  </si>
  <si>
    <t>Parents of USC Bookins FY2018 - FY2022</t>
  </si>
  <si>
    <t>Parents of USC Removals FY2018 - FY2022</t>
  </si>
  <si>
    <t>Temporary Protected Status Countries Arrests FY2018 - FY2022</t>
  </si>
  <si>
    <t>Citizenship Country</t>
  </si>
  <si>
    <t>Afghanistan</t>
  </si>
  <si>
    <t>Burma (Myanmar)</t>
  </si>
  <si>
    <t>Cameroon</t>
  </si>
  <si>
    <t>El Salvador</t>
  </si>
  <si>
    <t>Haiti</t>
  </si>
  <si>
    <t>Honduras</t>
  </si>
  <si>
    <t>Nepal</t>
  </si>
  <si>
    <t>Nicaragua</t>
  </si>
  <si>
    <t>Somalia</t>
  </si>
  <si>
    <t>South Sudan</t>
  </si>
  <si>
    <t>Sudan</t>
  </si>
  <si>
    <t>Syria</t>
  </si>
  <si>
    <t>Ukraine</t>
  </si>
  <si>
    <t>Venezuela</t>
  </si>
  <si>
    <t>Yemen</t>
  </si>
  <si>
    <t>Temporary Protected Status Countries Bookins FY2018 - FY2022</t>
  </si>
  <si>
    <t>Temporary Protected Status Countries Removals FY2018 - FY2022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</si>
  <si>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</si>
  <si>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</si>
  <si>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04/08/2023 (IIDS v.2.0 run date 04/10/2023; EID as of 04/08/2023).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</si>
  <si>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</si>
  <si>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</si>
  <si>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</si>
  <si>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</si>
  <si>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04/08/2023 (IIDS v.2.0 run date 04/10/2023; EID as of 04/08/2023).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</si>
  <si>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</si>
  <si>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</si>
  <si>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</si>
  <si>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04/08/2023 (IIDS v.2.0 run date 04/10/2023; EID as of 04/08/2023).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</si>
  <si>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</si>
  <si>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</si>
  <si>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04/09/2023 (IIDS v.2.0 run date 04/10/2023; EID as of 04/09/2023).</t>
  </si>
  <si>
    <t>Processing dispositions of Other may include, but are not limited to, Non Citizens processed under Administrative Removal, Visa Waiver Program Removal, Stowaway or Crewmember.</t>
  </si>
  <si>
    <t>FY2023 ICE Initial Book-Ins</t>
  </si>
  <si>
    <t>FY2023 ICE Book-ins data is updated through 04/08/2023 (IIDS v.2.0 run date 04/10/2023; EID as of 04/08/2023).</t>
  </si>
  <si>
    <t>USCIS Average Time from USCIS Fear Decision Service Date to ICE Release (In Days) &amp; Non-Citizens with USCIS-Established Fear Decisions in an ICE Detention Facility</t>
  </si>
  <si>
    <t>Non Citizens Currently in ICE Detention Facilities data are a snapshot as of 04/09/2023 (IIDS v.2.0 run date 04/10/2023; EID as of 04/09/2023).</t>
  </si>
  <si>
    <t>USCIS provided data containing APSO (Asylum Pre Screening Officer) cases clocked during FY2020 - FY2023. Data were received on 04/10/2023.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</si>
  <si>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</si>
  <si>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</si>
  <si>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204,312 records in the USCIS provided data, the breakdown of the fear screening determinations is as follows; 103,086 positive fear screening determinations, 53,773 negative fear screening determinations and 47,453 without an identified determination. Of the 103,086 with positive fear screening determinations; 75,005 have Persecution Claim Established and 28,081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</si>
  <si>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</si>
  <si>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204,312 unique fear determinations and 7,836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</si>
  <si>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</si>
  <si>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</si>
  <si>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</si>
  <si>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</si>
  <si>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</si>
  <si>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</si>
  <si>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03/31/2023 (IIDS v.2.0 run date 04/11/2023; EID as of 04/10/2023).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</si>
  <si>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</si>
  <si>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</si>
  <si>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03/01/2022 - 04/10/2023 . Data were received on 03/28/2023.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</si>
  <si>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</si>
  <si>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</si>
  <si>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</si>
  <si>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</si>
  <si>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04/10/2023 (IIDS v.2.0 run date 04/11/2023; EID as of 04/10/2023).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</si>
  <si>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</si>
  <si>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</si>
  <si>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</si>
  <si>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</si>
  <si>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</si>
  <si>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</si>
  <si>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FY2018 - 2022 ICE Arrests data are updated through 09/30/2022 (IIDS v.2.0 run date 10/11/2022; EID as of 10/10/2022).</t>
  </si>
  <si>
    <t>FY2018 - 2022 ICE Detention data are updated through 09/30/2022 (IIDS v.2.0 run date 10/11/2022; EID as of 10/10/2022).</t>
  </si>
  <si>
    <t>FY2018 - 2022 ICE Removals data are updated through 09/30/2022 (IIDS v.2.0 run date 10/11/2022; EID as of 10/10/2022).</t>
  </si>
  <si>
    <t>For United States Citizens tables:</t>
  </si>
  <si>
    <t>FY2018 - 2022 ICE Arrests data are updated through 09/30/2022 (IIDS v.2.0 run date 10/05/2022; EID as of 10/04/2022).</t>
  </si>
  <si>
    <t>FY2018 - 2022 ICE Detention data are updated through 09/30/2022 (IIDS v.2.0 run date 10/05/2022; EID as of 10/04/2022).</t>
  </si>
  <si>
    <t>FY2018 - 2022  ICE Removals data are updated through 09/30/2022 (IIDS v.2.0 run date 10/05/2022; EID as of 10/04/2022).</t>
  </si>
  <si>
    <t>For Parents of United States Citizens tables:</t>
  </si>
  <si>
    <t>FY2018 - 2022 ICE Removals data are updated through 09/30/2022 (IIDS v.2.0 run date10/05/2022; EID as of 10/04/2022).</t>
  </si>
  <si>
    <t>For Temporary Protected Status Countries tables:</t>
  </si>
  <si>
    <t>FY2022 ICE Arrests data are updated through 09/30/2022 (IIDS v.2.0 run date10/05/2022; EID as of 10/04/2022).</t>
  </si>
  <si>
    <t>FY2022 ICE Detention data are updated through 09/30/2022 (IIDS v.2.0 run date10/05/2022; EID as of 10/04/2022).</t>
  </si>
  <si>
    <t>FY2022 ICE Removals data are updated through 09/30/2022 (IIDS v.2.0 run date10/05/2022; EID as of 10/04/2022).</t>
  </si>
  <si>
    <t xml:space="preserve">FY2018- 2021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</si>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</sst>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48"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vertAlign val="superscript"/>
      <sz val="12"/>
      <color rgb="FF000000"/>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41">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12" fillId="0" borderId="1" xfId="0" applyFont="1" applyBorder="1" applyAlignment="1">
      <alignment vertical="center"/>
    </xf>
    <xf numFmtId="3" fontId="12"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165" fontId="12" fillId="0" borderId="1" xfId="0" applyNumberFormat="1" applyFont="1" applyBorder="1" applyAlignment="1">
      <alignment vertical="center"/>
    </xf>
    <xf numFmtId="0" fontId="6" fillId="0" borderId="1" xfId="0" applyFont="1" applyBorder="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164" fontId="2" fillId="2" borderId="1" xfId="1" applyNumberFormat="1" applyFont="1" applyFill="1" applyBorder="1" applyAlignment="1">
      <alignment horizontal="left"/>
    </xf>
    <xf numFmtId="0" fontId="16" fillId="3" borderId="1" xfId="0" applyFont="1" applyFill="1" applyBorder="1" applyAlignment="1">
      <alignment horizontal="center" vertical="center" wrapText="1"/>
    </xf>
    <xf numFmtId="0" fontId="0" fillId="0" borderId="7" xfId="0" applyBorder="1"/>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9" borderId="16" xfId="0" applyFont="1" applyFill="1" applyBorder="1" applyAlignment="1">
      <alignment vertical="center"/>
    </xf>
    <xf numFmtId="3" fontId="28" fillId="9" borderId="16" xfId="0" applyNumberFormat="1" applyFont="1" applyFill="1" applyBorder="1" applyAlignment="1">
      <alignment vertical="center"/>
    </xf>
    <xf numFmtId="167" fontId="28" fillId="9" borderId="16"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0" fontId="35" fillId="0" borderId="0" xfId="0" applyFont="1" applyAlignment="1">
      <alignment horizontal="left"/>
    </xf>
    <xf numFmtId="0" fontId="0" fillId="0" borderId="17" xfId="0" applyBorder="1"/>
    <xf numFmtId="0" fontId="35" fillId="0" borderId="17"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5" fillId="0" borderId="0" xfId="3" applyFont="1" applyAlignment="1">
      <alignment vertical="center" wrapText="1"/>
    </xf>
    <xf numFmtId="0" fontId="36" fillId="0" borderId="0" xfId="0" applyFont="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35" fillId="0" borderId="0" xfId="0" applyFont="1"/>
    <xf numFmtId="2" fontId="37" fillId="10" borderId="18" xfId="0" applyNumberFormat="1" applyFont="1" applyFill="1" applyBorder="1" applyAlignment="1">
      <alignment horizontal="right" vertical="center"/>
    </xf>
    <xf numFmtId="0" fontId="37" fillId="10" borderId="18" xfId="0" applyFont="1" applyFill="1" applyBorder="1" applyAlignment="1">
      <alignment horizontal="right" vertical="center"/>
    </xf>
    <xf numFmtId="0" fontId="37" fillId="10" borderId="19" xfId="0" applyFont="1" applyFill="1" applyBorder="1" applyAlignment="1">
      <alignment vertical="center"/>
    </xf>
    <xf numFmtId="2" fontId="38" fillId="0" borderId="18" xfId="0" applyNumberFormat="1" applyFont="1" applyBorder="1" applyAlignment="1">
      <alignment horizontal="right" vertical="center"/>
    </xf>
    <xf numFmtId="0" fontId="38" fillId="0" borderId="18" xfId="0" applyFont="1" applyBorder="1" applyAlignment="1">
      <alignment horizontal="right" vertical="center"/>
    </xf>
    <xf numFmtId="0" fontId="38" fillId="0" borderId="19" xfId="0" applyFont="1" applyBorder="1" applyAlignment="1">
      <alignment vertical="center"/>
    </xf>
    <xf numFmtId="0" fontId="38" fillId="0" borderId="19" xfId="0" applyFont="1" applyBorder="1" applyAlignment="1">
      <alignment vertical="center" wrapText="1"/>
    </xf>
    <xf numFmtId="0" fontId="37" fillId="10" borderId="20" xfId="0" applyFont="1" applyFill="1" applyBorder="1" applyAlignment="1">
      <alignment vertical="center" wrapText="1"/>
    </xf>
    <xf numFmtId="0" fontId="37" fillId="10" borderId="16" xfId="0" applyFont="1" applyFill="1" applyBorder="1" applyAlignment="1">
      <alignment vertical="center"/>
    </xf>
    <xf numFmtId="0" fontId="35" fillId="0" borderId="0" xfId="0" applyFont="1" applyAlignment="1">
      <alignment horizontal="left" vertical="center"/>
    </xf>
    <xf numFmtId="0" fontId="37" fillId="0" borderId="0" xfId="0" applyFont="1" applyAlignment="1">
      <alignment horizontal="left" vertical="center"/>
    </xf>
    <xf numFmtId="0" fontId="37" fillId="0" borderId="7" xfId="0" applyFont="1" applyBorder="1" applyAlignment="1">
      <alignment horizontal="left" vertical="center"/>
    </xf>
    <xf numFmtId="0" fontId="0" fillId="0" borderId="0" xfId="0" applyAlignment="1">
      <alignment vertical="center"/>
    </xf>
    <xf numFmtId="0" fontId="37" fillId="10" borderId="20" xfId="0" applyFont="1" applyFill="1" applyBorder="1" applyAlignment="1">
      <alignment vertical="center"/>
    </xf>
    <xf numFmtId="0" fontId="37" fillId="10" borderId="21" xfId="0" applyFont="1" applyFill="1" applyBorder="1" applyAlignment="1">
      <alignment vertical="center"/>
    </xf>
    <xf numFmtId="0" fontId="37" fillId="10" borderId="22" xfId="0" applyFont="1" applyFill="1" applyBorder="1" applyAlignment="1">
      <alignment vertical="center"/>
    </xf>
    <xf numFmtId="14" fontId="0" fillId="0" borderId="0" xfId="0" applyNumberFormat="1"/>
    <xf numFmtId="0" fontId="6" fillId="0" borderId="0" xfId="0" applyFont="1"/>
    <xf numFmtId="14" fontId="30" fillId="0" borderId="0" xfId="0" applyNumberFormat="1" applyFont="1" applyAlignment="1">
      <alignment horizontal="center" vertical="center"/>
    </xf>
    <xf numFmtId="0" fontId="30" fillId="0" borderId="0" xfId="0"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6" fillId="0" borderId="0" xfId="0" applyNumberFormat="1" applyFont="1" applyAlignment="1">
      <alignment horizontal="right" vertical="center"/>
    </xf>
    <xf numFmtId="14" fontId="6" fillId="0" borderId="0" xfId="0" applyNumberFormat="1" applyFont="1" applyAlignment="1">
      <alignment horizontal="left" vertical="center"/>
    </xf>
    <xf numFmtId="14" fontId="12" fillId="0" borderId="0" xfId="0" applyNumberFormat="1" applyFont="1" applyAlignment="1">
      <alignment vertical="center"/>
    </xf>
    <xf numFmtId="0" fontId="6" fillId="0" borderId="0" xfId="0" applyFont="1" applyAlignment="1">
      <alignment horizontal="left" vertical="center"/>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14" fontId="6" fillId="0" borderId="1" xfId="0" applyNumberFormat="1" applyFont="1" applyBorder="1" applyAlignment="1">
      <alignment horizontal="left" vertical="center"/>
    </xf>
    <xf numFmtId="14" fontId="12" fillId="0" borderId="1" xfId="0" applyNumberFormat="1" applyFont="1" applyBorder="1" applyAlignment="1">
      <alignment vertical="center"/>
    </xf>
    <xf numFmtId="14" fontId="12" fillId="0" borderId="3" xfId="0" applyNumberFormat="1" applyFont="1" applyBorder="1" applyAlignment="1">
      <alignment vertical="center"/>
    </xf>
    <xf numFmtId="3" fontId="12" fillId="0" borderId="1" xfId="1" applyNumberFormat="1" applyFont="1" applyFill="1" applyBorder="1" applyAlignment="1">
      <alignment vertical="center"/>
    </xf>
    <xf numFmtId="1" fontId="12" fillId="0" borderId="1" xfId="0" applyNumberFormat="1" applyFont="1" applyBorder="1" applyAlignment="1">
      <alignment vertical="center"/>
    </xf>
    <xf numFmtId="0" fontId="6" fillId="0" borderId="3" xfId="0" applyFont="1" applyBorder="1"/>
    <xf numFmtId="0" fontId="12" fillId="0" borderId="1" xfId="0" applyFont="1" applyBorder="1" applyAlignment="1">
      <alignment horizontal="left" vertical="center"/>
    </xf>
    <xf numFmtId="3" fontId="6" fillId="0" borderId="3" xfId="0" applyNumberFormat="1" applyFont="1" applyBorder="1" applyAlignment="1">
      <alignment horizontal="right" vertical="center"/>
    </xf>
    <xf numFmtId="0" fontId="12" fillId="0" borderId="3" xfId="0" applyFont="1" applyBorder="1" applyAlignment="1">
      <alignment horizontal="left" vertical="center"/>
    </xf>
    <xf numFmtId="0" fontId="12" fillId="0" borderId="3" xfId="0" applyFont="1" applyBorder="1" applyAlignment="1">
      <alignment vertical="center"/>
    </xf>
    <xf numFmtId="3" fontId="12" fillId="0" borderId="3" xfId="0" applyNumberFormat="1" applyFont="1" applyBorder="1" applyAlignment="1">
      <alignment horizontal="right" vertical="center"/>
    </xf>
    <xf numFmtId="3" fontId="12" fillId="0" borderId="3" xfId="1" applyNumberFormat="1" applyFont="1" applyFill="1" applyBorder="1" applyAlignment="1">
      <alignment vertical="center"/>
    </xf>
    <xf numFmtId="1" fontId="12" fillId="0" borderId="3" xfId="0" applyNumberFormat="1" applyFont="1" applyBorder="1" applyAlignment="1">
      <alignment vertical="center"/>
    </xf>
    <xf numFmtId="165" fontId="12" fillId="0" borderId="3" xfId="0" applyNumberFormat="1" applyFont="1" applyBorder="1" applyAlignment="1">
      <alignment vertical="center"/>
    </xf>
    <xf numFmtId="14" fontId="11" fillId="4" borderId="9" xfId="4" applyNumberFormat="1" applyFont="1" applyFill="1" applyBorder="1" applyAlignment="1">
      <alignment horizontal="left" wrapText="1"/>
    </xf>
    <xf numFmtId="1" fontId="11" fillId="4" borderId="9" xfId="0" applyNumberFormat="1" applyFont="1" applyFill="1" applyBorder="1" applyAlignment="1">
      <alignment horizontal="left" wrapText="1"/>
    </xf>
    <xf numFmtId="1" fontId="11" fillId="4" borderId="9" xfId="4" applyNumberFormat="1" applyFont="1" applyFill="1" applyBorder="1" applyAlignment="1">
      <alignment horizontal="left" wrapText="1"/>
    </xf>
    <xf numFmtId="14" fontId="7" fillId="3" borderId="6" xfId="1" applyNumberFormat="1" applyFont="1" applyFill="1" applyBorder="1" applyAlignment="1">
      <alignment horizontal="left" vertical="top" wrapText="1"/>
    </xf>
    <xf numFmtId="3" fontId="7" fillId="3" borderId="6" xfId="1" applyNumberFormat="1" applyFont="1" applyFill="1" applyBorder="1" applyAlignment="1">
      <alignment horizontal="left" vertical="top" wrapText="1"/>
    </xf>
    <xf numFmtId="1"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0" fontId="19" fillId="3" borderId="6"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9" fillId="2" borderId="0" xfId="0" applyFont="1" applyFill="1" applyAlignment="1">
      <alignment horizontal="left" vertical="center"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1" fillId="2" borderId="0" xfId="0" applyFont="1" applyFill="1"/>
    <xf numFmtId="0" fontId="42" fillId="2" borderId="0" xfId="0" applyFont="1" applyFill="1" applyAlignment="1">
      <alignment horizontal="center"/>
    </xf>
    <xf numFmtId="0" fontId="42" fillId="0" borderId="0" xfId="0" applyFont="1" applyAlignment="1">
      <alignment horizont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4" xfId="1" applyNumberFormat="1" applyFont="1" applyFill="1" applyBorder="1"/>
    <xf numFmtId="170" fontId="2" fillId="0" borderId="1" xfId="1" applyNumberFormat="1" applyFont="1" applyFill="1" applyBorder="1"/>
    <xf numFmtId="41" fontId="2" fillId="5" borderId="29"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0" xfId="1" applyNumberFormat="1" applyFont="1" applyFill="1" applyBorder="1" applyAlignment="1"/>
    <xf numFmtId="164" fontId="2" fillId="2" borderId="5" xfId="1" applyNumberFormat="1" applyFont="1" applyFill="1" applyBorder="1" applyAlignment="1">
      <alignment horizontal="left"/>
    </xf>
    <xf numFmtId="164" fontId="2" fillId="0" borderId="27"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0" xfId="0" applyFont="1" applyFill="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vertical="center" wrapText="1"/>
    </xf>
    <xf numFmtId="0" fontId="9" fillId="0" borderId="25" xfId="0" applyFont="1" applyBorder="1" applyAlignment="1">
      <alignment horizontal="center"/>
    </xf>
    <xf numFmtId="164" fontId="2" fillId="4" borderId="29" xfId="1" applyNumberFormat="1" applyFont="1" applyFill="1" applyBorder="1" applyAlignment="1"/>
    <xf numFmtId="164" fontId="2" fillId="0" borderId="29" xfId="1" applyNumberFormat="1" applyFont="1" applyFill="1" applyBorder="1" applyAlignment="1"/>
    <xf numFmtId="3" fontId="9" fillId="0" borderId="25" xfId="0" applyNumberFormat="1" applyFont="1" applyBorder="1" applyAlignment="1">
      <alignment horizontal="center"/>
    </xf>
    <xf numFmtId="0" fontId="9" fillId="2" borderId="40"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5" xfId="0" applyFont="1" applyFill="1" applyBorder="1" applyAlignment="1">
      <alignment horizontal="center" vertical="center" wrapText="1"/>
    </xf>
    <xf numFmtId="0" fontId="9" fillId="5" borderId="28"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3"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1" xfId="0" applyFont="1" applyFill="1" applyBorder="1" applyAlignment="1">
      <alignment horizontal="center"/>
    </xf>
    <xf numFmtId="16" fontId="9" fillId="2" borderId="25"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5" fillId="9" borderId="26" xfId="0" applyFont="1" applyFill="1" applyBorder="1"/>
    <xf numFmtId="0" fontId="45" fillId="9" borderId="32" xfId="0" applyFont="1" applyFill="1" applyBorder="1"/>
    <xf numFmtId="0" fontId="45" fillId="9" borderId="27" xfId="0" applyFont="1" applyFill="1" applyBorder="1"/>
    <xf numFmtId="0" fontId="45" fillId="12" borderId="26" xfId="0" applyFont="1" applyFill="1" applyBorder="1"/>
    <xf numFmtId="0" fontId="45" fillId="12" borderId="32" xfId="0" applyFont="1" applyFill="1" applyBorder="1"/>
    <xf numFmtId="0" fontId="45" fillId="12" borderId="27" xfId="0" applyFont="1" applyFill="1" applyBorder="1"/>
    <xf numFmtId="0" fontId="45" fillId="13" borderId="26" xfId="0" applyFont="1" applyFill="1" applyBorder="1"/>
    <xf numFmtId="0" fontId="45" fillId="13" borderId="32" xfId="0" applyFont="1" applyFill="1" applyBorder="1"/>
    <xf numFmtId="0" fontId="45" fillId="14" borderId="26" xfId="0" applyFont="1" applyFill="1" applyBorder="1"/>
    <xf numFmtId="0" fontId="45" fillId="14" borderId="32" xfId="0" applyFont="1" applyFill="1" applyBorder="1"/>
    <xf numFmtId="0" fontId="45" fillId="14" borderId="27" xfId="0" applyFont="1" applyFill="1" applyBorder="1"/>
    <xf numFmtId="0" fontId="45" fillId="9" borderId="1" xfId="0" applyFont="1" applyFill="1" applyBorder="1" applyAlignment="1">
      <alignment horizontal="center"/>
    </xf>
    <xf numFmtId="0" fontId="45" fillId="12" borderId="1" xfId="0" applyFont="1" applyFill="1" applyBorder="1" applyAlignment="1">
      <alignment horizontal="center"/>
    </xf>
    <xf numFmtId="0" fontId="45" fillId="13" borderId="1" xfId="0" applyFont="1" applyFill="1" applyBorder="1" applyAlignment="1">
      <alignment horizontal="center"/>
    </xf>
    <xf numFmtId="0" fontId="45" fillId="14" borderId="1" xfId="0" applyFont="1" applyFill="1" applyBorder="1" applyAlignment="1">
      <alignment horizontal="center"/>
    </xf>
    <xf numFmtId="0" fontId="45" fillId="0" borderId="1" xfId="0" applyFont="1" applyBorder="1"/>
    <xf numFmtId="172" fontId="46" fillId="2" borderId="1" xfId="1" applyNumberFormat="1" applyFont="1" applyFill="1" applyBorder="1" applyAlignment="1">
      <alignment horizontal="left"/>
    </xf>
    <xf numFmtId="171" fontId="46" fillId="2" borderId="1" xfId="1" applyNumberFormat="1" applyFont="1" applyFill="1" applyBorder="1" applyAlignment="1">
      <alignment horizontal="left"/>
    </xf>
    <xf numFmtId="171" fontId="46" fillId="0" borderId="1" xfId="1" applyNumberFormat="1" applyFont="1" applyFill="1" applyBorder="1" applyAlignment="1">
      <alignment horizontal="left"/>
    </xf>
    <xf numFmtId="0" fontId="45" fillId="0" borderId="44" xfId="0" applyFont="1" applyBorder="1"/>
    <xf numFmtId="172" fontId="46" fillId="2" borderId="44" xfId="1" applyNumberFormat="1" applyFont="1" applyFill="1" applyBorder="1" applyAlignment="1">
      <alignment horizontal="left"/>
    </xf>
    <xf numFmtId="171" fontId="46" fillId="2" borderId="44" xfId="1" applyNumberFormat="1" applyFont="1" applyFill="1" applyBorder="1" applyAlignment="1">
      <alignment horizontal="left"/>
    </xf>
    <xf numFmtId="0" fontId="44" fillId="5" borderId="3" xfId="0" applyFont="1" applyFill="1" applyBorder="1"/>
    <xf numFmtId="172" fontId="46" fillId="2" borderId="3" xfId="1" applyNumberFormat="1" applyFont="1" applyFill="1" applyBorder="1" applyAlignment="1">
      <alignment horizontal="left"/>
    </xf>
    <xf numFmtId="171" fontId="46" fillId="2" borderId="3" xfId="1" applyNumberFormat="1" applyFont="1" applyFill="1" applyBorder="1" applyAlignment="1">
      <alignment horizontal="left"/>
    </xf>
    <xf numFmtId="0" fontId="33" fillId="0" borderId="0" xfId="0" applyFont="1"/>
    <xf numFmtId="0" fontId="44" fillId="5" borderId="0" xfId="0" applyFont="1" applyFill="1"/>
    <xf numFmtId="0" fontId="45" fillId="5" borderId="0" xfId="0" applyFont="1" applyFill="1"/>
    <xf numFmtId="164" fontId="46" fillId="2" borderId="1" xfId="1" applyNumberFormat="1" applyFont="1" applyFill="1" applyBorder="1" applyAlignment="1">
      <alignment horizontal="left"/>
    </xf>
    <xf numFmtId="164" fontId="46" fillId="2" borderId="44" xfId="1" applyNumberFormat="1" applyFont="1" applyFill="1" applyBorder="1" applyAlignment="1">
      <alignment horizontal="left"/>
    </xf>
    <xf numFmtId="164" fontId="46" fillId="2" borderId="3" xfId="1" applyNumberFormat="1" applyFont="1" applyFill="1" applyBorder="1" applyAlignment="1">
      <alignment horizontal="left"/>
    </xf>
    <xf numFmtId="164" fontId="45"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10" xfId="0" applyFont="1" applyFill="1" applyBorder="1" applyAlignment="1">
      <alignment horizontal="center" vertical="center" wrapText="1"/>
    </xf>
    <xf numFmtId="173" fontId="27" fillId="15" borderId="24" xfId="0" applyNumberFormat="1" applyFont="1" applyFill="1" applyBorder="1" applyAlignment="1">
      <alignment horizontal="center" vertical="center" wrapText="1"/>
    </xf>
    <xf numFmtId="173" fontId="27" fillId="3" borderId="24" xfId="0" applyNumberFormat="1" applyFont="1" applyFill="1" applyBorder="1" applyAlignment="1">
      <alignment horizontal="center" vertical="center" wrapText="1"/>
    </xf>
    <xf numFmtId="173" fontId="27" fillId="3" borderId="11" xfId="0" applyNumberFormat="1" applyFont="1" applyFill="1" applyBorder="1" applyAlignment="1">
      <alignment horizontal="center" vertical="center" wrapText="1"/>
    </xf>
    <xf numFmtId="164" fontId="28" fillId="11"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2" xfId="1" applyNumberFormat="1" applyFont="1" applyFill="1" applyBorder="1" applyAlignment="1">
      <alignment horizontal="right"/>
    </xf>
    <xf numFmtId="164" fontId="28" fillId="11" borderId="45" xfId="1" applyNumberFormat="1" applyFont="1" applyFill="1" applyBorder="1" applyAlignment="1">
      <alignment horizontal="left"/>
    </xf>
    <xf numFmtId="171" fontId="6" fillId="2" borderId="44" xfId="1" applyNumberFormat="1" applyFont="1" applyFill="1" applyBorder="1" applyAlignment="1">
      <alignment horizontal="right"/>
    </xf>
    <xf numFmtId="171" fontId="6" fillId="2" borderId="15" xfId="1" applyNumberFormat="1" applyFont="1" applyFill="1" applyBorder="1" applyAlignment="1">
      <alignment horizontal="right"/>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5" xfId="1" applyNumberFormat="1" applyFont="1" applyFill="1" applyBorder="1" applyAlignment="1"/>
    <xf numFmtId="41" fontId="6" fillId="16"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6" xfId="2" applyFont="1" applyFill="1" applyBorder="1" applyAlignment="1">
      <alignment horizontal="center" vertical="top"/>
    </xf>
    <xf numFmtId="0" fontId="6" fillId="0" borderId="25"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47" xfId="0" applyFont="1" applyFill="1" applyBorder="1" applyAlignment="1">
      <alignment horizontal="left" vertical="top" wrapText="1"/>
    </xf>
    <xf numFmtId="0" fontId="6" fillId="2" borderId="15" xfId="0" applyFont="1" applyFill="1" applyBorder="1" applyAlignment="1">
      <alignment horizontal="left" vertical="top" wrapText="1"/>
    </xf>
    <xf numFmtId="0" fontId="23" fillId="2" borderId="0" xfId="0" applyFont="1" applyFill="1" applyAlignment="1">
      <alignment horizontal="left" vertical="center" wrapText="1"/>
    </xf>
    <xf numFmtId="0" fontId="22" fillId="2" borderId="0" xfId="0" applyFont="1" applyFill="1" applyAlignment="1">
      <alignment horizontal="left" wrapText="1"/>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0" fontId="24" fillId="5" borderId="0" xfId="2" applyFont="1" applyFill="1" applyAlignment="1">
      <alignment horizontal="left" vertical="top"/>
    </xf>
    <xf numFmtId="0" fontId="24" fillId="0" borderId="0" xfId="2" applyFont="1" applyAlignment="1">
      <alignment horizontal="left" vertical="top"/>
    </xf>
    <xf numFmtId="0" fontId="20" fillId="6" borderId="0" xfId="3" applyFont="1" applyFill="1" applyAlignment="1">
      <alignment horizontal="left" vertical="center" wrapText="1"/>
    </xf>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40" fillId="2" borderId="0" xfId="0" applyFont="1" applyFill="1" applyAlignment="1">
      <alignment horizontal="left" vertical="center"/>
    </xf>
    <xf numFmtId="0" fontId="42" fillId="4" borderId="10" xfId="0" applyFont="1" applyFill="1" applyBorder="1" applyAlignment="1">
      <alignment horizontal="center" vertical="center"/>
    </xf>
    <xf numFmtId="0" fontId="42" fillId="4" borderId="24" xfId="0" applyFont="1" applyFill="1" applyBorder="1" applyAlignment="1">
      <alignment horizontal="center" vertical="center"/>
    </xf>
    <xf numFmtId="0" fontId="42" fillId="4" borderId="11" xfId="0" applyFont="1" applyFill="1" applyBorder="1" applyAlignment="1">
      <alignment horizontal="center" vertical="center"/>
    </xf>
    <xf numFmtId="0" fontId="9" fillId="2" borderId="7" xfId="0" applyFont="1" applyFill="1" applyBorder="1" applyAlignment="1">
      <alignment horizontal="left" vertical="center" wrapText="1"/>
    </xf>
    <xf numFmtId="0" fontId="9" fillId="2" borderId="0" xfId="0" applyFont="1" applyFill="1" applyAlignment="1">
      <alignment horizontal="left" vertical="center" wrapText="1"/>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2" fillId="2" borderId="1" xfId="0" applyFont="1" applyFill="1" applyBorder="1"/>
    <xf numFmtId="0" fontId="2" fillId="5" borderId="4" xfId="0" applyFont="1" applyFill="1" applyBorder="1" applyAlignment="1">
      <alignment horizontal="left"/>
    </xf>
    <xf numFmtId="0" fontId="2" fillId="2" borderId="23" xfId="0"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9" fillId="0" borderId="7" xfId="0" applyFont="1" applyBorder="1" applyAlignment="1">
      <alignment horizontal="left" vertical="center" wrapText="1"/>
    </xf>
    <xf numFmtId="0" fontId="9" fillId="0" borderId="0" xfId="0" applyFont="1" applyAlignment="1">
      <alignment horizontal="left" vertical="center" wrapText="1"/>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16" fillId="3" borderId="36" xfId="0" applyFont="1" applyFill="1" applyBorder="1" applyAlignment="1">
      <alignment horizontal="center" vertical="center" wrapText="1"/>
    </xf>
    <xf numFmtId="0" fontId="16" fillId="3" borderId="37" xfId="0" applyFont="1" applyFill="1" applyBorder="1" applyAlignment="1">
      <alignment horizontal="center" vertical="center" wrapText="1"/>
    </xf>
    <xf numFmtId="0" fontId="2" fillId="5" borderId="39" xfId="0" applyFont="1" applyFill="1" applyBorder="1" applyAlignment="1">
      <alignment horizontal="center"/>
    </xf>
    <xf numFmtId="0" fontId="2" fillId="5" borderId="29" xfId="0" applyFont="1" applyFill="1" applyBorder="1" applyAlignment="1">
      <alignment horizontal="center"/>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9" fillId="0" borderId="7" xfId="0" applyFont="1" applyBorder="1" applyAlignment="1">
      <alignment horizontal="left" vertical="center"/>
    </xf>
    <xf numFmtId="0" fontId="9" fillId="0" borderId="0" xfId="0" applyFont="1" applyAlignment="1">
      <alignment horizontal="left"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2" borderId="7" xfId="0" applyFont="1" applyFill="1" applyBorder="1" applyAlignment="1">
      <alignment horizontal="left" vertical="center"/>
    </xf>
    <xf numFmtId="0" fontId="45" fillId="9" borderId="26" xfId="0" applyFont="1" applyFill="1" applyBorder="1" applyAlignment="1">
      <alignment horizontal="center"/>
    </xf>
    <xf numFmtId="0" fontId="45" fillId="9" borderId="27" xfId="0" applyFont="1" applyFill="1" applyBorder="1" applyAlignment="1">
      <alignment horizontal="center"/>
    </xf>
    <xf numFmtId="0" fontId="44" fillId="4" borderId="1" xfId="0" applyFont="1" applyFill="1" applyBorder="1" applyAlignment="1">
      <alignment horizontal="center" vertical="center"/>
    </xf>
    <xf numFmtId="0" fontId="45" fillId="12" borderId="26" xfId="0" applyFont="1" applyFill="1" applyBorder="1" applyAlignment="1">
      <alignment horizontal="center"/>
    </xf>
    <xf numFmtId="0" fontId="45" fillId="12" borderId="27" xfId="0" applyFont="1" applyFill="1" applyBorder="1" applyAlignment="1">
      <alignment horizontal="center"/>
    </xf>
    <xf numFmtId="0" fontId="45" fillId="13" borderId="26" xfId="0" applyFont="1" applyFill="1" applyBorder="1" applyAlignment="1">
      <alignment horizontal="center"/>
    </xf>
    <xf numFmtId="0" fontId="45" fillId="13" borderId="27" xfId="0" applyFont="1" applyFill="1" applyBorder="1" applyAlignment="1">
      <alignment horizontal="center"/>
    </xf>
    <xf numFmtId="0" fontId="44" fillId="5" borderId="1" xfId="0" applyFont="1" applyFill="1" applyBorder="1" applyAlignment="1">
      <alignment horizontal="center" vertical="center"/>
    </xf>
    <xf numFmtId="0" fontId="45" fillId="13" borderId="36" xfId="0" applyFont="1" applyFill="1" applyBorder="1" applyAlignment="1">
      <alignment horizontal="center"/>
    </xf>
    <xf numFmtId="0" fontId="45" fillId="13" borderId="38" xfId="0" applyFont="1" applyFill="1" applyBorder="1" applyAlignment="1">
      <alignment horizontal="center"/>
    </xf>
    <xf numFmtId="0" fontId="45" fillId="14" borderId="36" xfId="0" applyFont="1" applyFill="1" applyBorder="1" applyAlignment="1">
      <alignment horizontal="center"/>
    </xf>
    <xf numFmtId="0" fontId="45" fillId="14" borderId="38" xfId="0" applyFont="1" applyFill="1" applyBorder="1" applyAlignment="1">
      <alignment horizontal="center"/>
    </xf>
    <xf numFmtId="0" fontId="47" fillId="0" borderId="0" xfId="0" applyFont="1" applyAlignment="1">
      <alignment wrapText="1"/>
    </xf>
    <xf numFmtId="0" fontId="28" fillId="0" borderId="0" xfId="0" applyFont="1" applyAlignment="1">
      <alignment wrapText="1"/>
    </xf>
    <xf numFmtId="0" fontId="30" fillId="0" borderId="0" xfId="0" applyFont="1" applyAlignment="1">
      <alignment horizontal="left" wrapText="1"/>
    </xf>
    <xf numFmtId="3" fontId="7" fillId="3" borderId="1" xfId="1" applyNumberFormat="1" applyFont="1" applyFill="1" applyBorder="1" applyAlignment="1">
      <alignment horizontal="left" vertical="top" wrapText="1"/>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0" fontId="2" fillId="0" borderId="0" xfId="0" applyFont="1" applyAlignment="1">
      <alignment vertical="top" wrapText="1"/>
    </xf>
    <xf numFmtId="0" fontId="37" fillId="10" borderId="22" xfId="0" applyFont="1" applyFill="1" applyBorder="1" applyAlignment="1">
      <alignment horizontal="center" vertical="center"/>
    </xf>
    <xf numFmtId="0" fontId="37" fillId="10" borderId="21" xfId="0" applyFont="1" applyFill="1" applyBorder="1" applyAlignment="1">
      <alignment horizontal="center" vertical="center"/>
    </xf>
    <xf numFmtId="0" fontId="37" fillId="10" borderId="20" xfId="0" applyFont="1" applyFill="1" applyBorder="1" applyAlignment="1">
      <alignment horizontal="center" vertical="center"/>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20" xfId="0" applyBorder="1" applyAlignment="1">
      <alignment horizontal="left" vertical="top" wrapText="1"/>
    </xf>
    <xf numFmtId="0" fontId="35" fillId="0" borderId="0" xfId="0" applyFont="1" applyAlignment="1">
      <alignment horizontal="left" vertical="center"/>
    </xf>
    <xf numFmtId="0" fontId="36" fillId="0" borderId="7" xfId="0" applyFont="1" applyBorder="1" applyAlignment="1">
      <alignment horizontal="left" vertical="top" wrapText="1"/>
    </xf>
    <xf numFmtId="0" fontId="36" fillId="0" borderId="0" xfId="0" applyFont="1" applyAlignment="1">
      <alignment horizontal="left" vertical="top" wrapText="1"/>
    </xf>
    <xf numFmtId="0" fontId="37" fillId="10" borderId="7" xfId="0" applyFont="1" applyFill="1" applyBorder="1" applyAlignment="1">
      <alignment horizontal="center" vertical="center"/>
    </xf>
    <xf numFmtId="0" fontId="37"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6" fillId="2" borderId="5" xfId="0" applyFont="1" applyFill="1" applyBorder="1" applyAlignment="1">
      <alignment horizontal="center" vertical="top" wrapText="1"/>
    </xf>
    <xf numFmtId="0" fontId="6" fillId="0" borderId="5" xfId="0" applyFont="1" applyBorder="1" applyAlignment="1">
      <alignment horizontal="left" vertical="top" wrapText="1"/>
    </xf>
    <xf numFmtId="0" fontId="6" fillId="0" borderId="5" xfId="0" applyFont="1" applyBorder="1" applyAlignment="1">
      <alignment horizontal="center" vertical="top" wrapText="1"/>
    </xf>
    <xf numFmtId="0" fontId="6" fillId="0" borderId="5" xfId="0" applyFont="1" applyBorder="1" applyAlignment="1">
      <alignment horizontal="center" vertical="top"/>
    </xf>
    <xf numFmtId="0" fontId="45" fillId="0" borderId="13" xfId="0" applyFont="1" applyBorder="1" applyAlignment="1">
      <alignment horizontal="center" vertical="top" wrapText="1"/>
    </xf>
    <xf numFmtId="0" fontId="45" fillId="0" borderId="8" xfId="0" applyFont="1" applyBorder="1" applyAlignment="1">
      <alignment horizontal="center" vertical="top" wrapText="1"/>
    </xf>
    <xf numFmtId="0" fontId="45" fillId="0" borderId="2" xfId="0" applyFont="1" applyBorder="1" applyAlignment="1">
      <alignment horizontal="center" vertical="top" wrapText="1"/>
    </xf>
    <xf numFmtId="0" fontId="45" fillId="0" borderId="13" xfId="0" applyFont="1" applyBorder="1" applyAlignment="1">
      <alignment vertical="top" wrapText="1"/>
    </xf>
    <xf numFmtId="0" fontId="45" fillId="0" borderId="8" xfId="0" applyFont="1" applyBorder="1" applyAlignment="1">
      <alignment vertical="top" wrapText="1"/>
    </xf>
    <xf numFmtId="0" fontId="45" fillId="0" borderId="14" xfId="0" applyFont="1" applyBorder="1" applyAlignment="1">
      <alignmen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19" formatCode="m/d/yyyy"/>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19" formatCode="m/d/yyyy"/>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2"/>
        <color indexed="8"/>
        <name val="Times New Roman"/>
        <family val="1"/>
        <scheme val="none"/>
      </font>
      <numFmt numFmtId="19" formatCode="m/d/yyyy"/>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color indexed="8"/>
        <name val="Times New Roman"/>
        <family val="1"/>
        <scheme val="none"/>
      </font>
      <numFmt numFmtId="19" formatCode="m/d/yyyy"/>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sz val="12"/>
        <color indexed="8"/>
        <name val="Times New Roman"/>
        <family val="1"/>
        <scheme val="none"/>
      </font>
      <numFmt numFmtId="1" formatCode="0"/>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numFmt numFmtId="165" formatCode="00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ACD38C-8F51-4DAA-843A-4EA392F495B8}" name="Table_Facility_List_Staging_8_26_2013.accdb_11432" displayName="Table_Facility_List_Staging_8_26_2013.accdb_11432" ref="A7:AG127" headerRowDxfId="68" dataDxfId="66" totalsRowDxfId="64" headerRowBorderDxfId="67" tableBorderDxfId="65">
  <autoFilter ref="A7:AG127" xr:uid="{61BD7780-12DE-4870-B406-61B4C7C077E2}"/>
  <sortState xmlns:xlrd2="http://schemas.microsoft.com/office/spreadsheetml/2017/richdata2" ref="A8:AG127">
    <sortCondition ref="A7:A127"/>
  </sortState>
  <tableColumns count="33">
    <tableColumn id="2" xr3:uid="{10895AFD-F49E-40D9-948E-B701846377BB}" name="Name" dataDxfId="63" totalsRowDxfId="62"/>
    <tableColumn id="3" xr3:uid="{F0A027AE-C0F3-469D-9CE3-2988A7B03D71}" name="Address" dataDxfId="61" totalsRowDxfId="60"/>
    <tableColumn id="4" xr3:uid="{AB4D3FF5-9D0C-4E97-98F7-D39BD18F01A3}" name="City" dataDxfId="59" totalsRowDxfId="58"/>
    <tableColumn id="6" xr3:uid="{059B87C0-E12A-44CD-A2A5-864048BB5BB5}" name="State" dataDxfId="57"/>
    <tableColumn id="7" xr3:uid="{79165F63-6970-4F80-878B-0E5A0D9BD41A}" name="Zip" dataDxfId="56" totalsRowDxfId="55"/>
    <tableColumn id="9" xr3:uid="{741B3489-8AE9-477B-A5DE-D53AA18EFFFE}" name="AOR" dataDxfId="54" totalsRowDxfId="53"/>
    <tableColumn id="12" xr3:uid="{C87EE11E-73CC-46C5-8160-F9EC01F8A46A}" name="Type Detailed" dataDxfId="52" totalsRowDxfId="51"/>
    <tableColumn id="81" xr3:uid="{71754BA6-FBA5-4C05-BFB0-282A758F6B66}" name="Male/Female" dataDxfId="50" totalsRowDxfId="49"/>
    <tableColumn id="43" xr3:uid="{38BC0168-0264-46AE-BC38-977CAC477010}" name="FY23 ALOS" dataDxfId="48" totalsRowDxfId="47"/>
    <tableColumn id="67" xr3:uid="{5695D2F7-7B27-45C9-932B-74B6C86AD0B3}" name="Level A" dataDxfId="46" totalsRowDxfId="45" dataCellStyle="Comma"/>
    <tableColumn id="68" xr3:uid="{762AADEE-0375-46A4-8233-21EE47AF78AD}" name="Level B" dataDxfId="44" totalsRowDxfId="43"/>
    <tableColumn id="69" xr3:uid="{32C650B4-DB42-4844-A215-9A5CE105D873}" name="Level C" dataDxfId="42" totalsRowDxfId="41"/>
    <tableColumn id="70" xr3:uid="{78827C0A-AA86-455C-ACCB-3E49DC7A75E2}" name="Level D" dataDxfId="40" totalsRowDxfId="39"/>
    <tableColumn id="71" xr3:uid="{3012DB96-584B-4D22-8516-5873FCB359C9}" name="Male Crim" dataDxfId="38" totalsRowDxfId="37"/>
    <tableColumn id="72" xr3:uid="{8ACA202C-1C63-4272-8BCC-2536B7815E1D}" name="Male Non-Crim" dataDxfId="36" totalsRowDxfId="35"/>
    <tableColumn id="73" xr3:uid="{FF726A5C-C4DB-4B9A-90B8-EC9F564877E5}" name="Female Crim" dataDxfId="34" totalsRowDxfId="33"/>
    <tableColumn id="74" xr3:uid="{E9290274-E90B-4782-AC01-273DFEB6B6DC}" name="Female Non-Crim" dataDxfId="32" totalsRowDxfId="31"/>
    <tableColumn id="75" xr3:uid="{F77A62A0-AA8E-42A7-8F25-1B689F37B8E4}" name="ICE Threat Level 1" dataDxfId="30" totalsRowDxfId="29"/>
    <tableColumn id="76" xr3:uid="{4FFC1CB6-F098-4D6B-A904-E5B7164A0EC6}" name="ICE Threat Level 2" dataDxfId="28" totalsRowDxfId="27"/>
    <tableColumn id="77" xr3:uid="{42AE1F13-1AEC-4085-A24F-0E5B7E4B203B}" name="ICE Threat Level 3" dataDxfId="26" totalsRowDxfId="25"/>
    <tableColumn id="78" xr3:uid="{D96A840E-624E-4E3F-857A-F9A7636ABF82}" name="No ICE Threat Level" dataDxfId="24" totalsRowDxfId="23"/>
    <tableColumn id="79" xr3:uid="{05AE5A1E-118B-4B61-9E9E-A5B04CE85585}" name="Mandatory" dataDxfId="22" totalsRowDxfId="21"/>
    <tableColumn id="86" xr3:uid="{8CD16A7D-17BC-4DFF-9F76-A918D2D46B53}" name="Guaranteed Minimum" dataDxfId="20" totalsRowDxfId="19"/>
    <tableColumn id="124" xr3:uid="{A0CF3BB1-585B-4492-B42B-131ACD035C0D}" name="Last Inspection Type" dataDxfId="18" totalsRowDxfId="17"/>
    <tableColumn id="10" xr3:uid="{36586CDC-FC3C-4EC2-AF85-E08A6B66BB25}" name="ODO Inspection End Date" dataDxfId="16" totalsRowDxfId="15"/>
    <tableColumn id="1" xr3:uid="{3CCDCF62-EC37-4DB0-A69F-4DC71248B473}" name="ODO Last Inspection Standard" dataDxfId="14" totalsRowDxfId="13"/>
    <tableColumn id="8" xr3:uid="{1DC150B5-A0C2-4456-875B-661B810E20D1}" name="ODO Final Rating" dataDxfId="12" totalsRowDxfId="11"/>
    <tableColumn id="129" xr3:uid="{ED5A89C6-5593-4246-B901-CA1A361DEAEA}" name="Last Nakamoto Inspection Standard" dataDxfId="10" totalsRowDxfId="9"/>
    <tableColumn id="93" xr3:uid="{3113D64C-A15D-4095-AA04-8E729453B939}" name="Last Nakamoto Inspection Rating - Final" dataDxfId="8"/>
    <tableColumn id="95" xr3:uid="{F0099AAF-A63D-4222-A3CD-DE6E04695BBB}" name="Last Nakamoto Inspection Date" dataDxfId="7" totalsRowDxfId="6"/>
    <tableColumn id="125" xr3:uid="{DEB54A46-F1FD-4FC1-A2A4-8B2B1B9B6BB1}" name="Second to Last Nakamoto Inspection Type" dataDxfId="5" totalsRowDxfId="4"/>
    <tableColumn id="131" xr3:uid="{808F7F2B-13B5-4429-BA8C-0C233BB86DAC}" name="Second to Last Nakamoto Inspection Standard" dataDxfId="3" totalsRowDxfId="2"/>
    <tableColumn id="97" xr3:uid="{9B426976-5F3A-4B8A-B85B-59B2AD05D064}"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14" t="s">
        <v>506</v>
      </c>
    </row>
    <row r="2" spans="1:1" ht="51.75" customHeight="1" x14ac:dyDescent="0.35">
      <c r="A2" s="13" t="s">
        <v>45</v>
      </c>
    </row>
    <row r="3" spans="1:1" ht="76.400000000000006" customHeight="1" x14ac:dyDescent="0.35">
      <c r="A3" s="13" t="s">
        <v>539</v>
      </c>
    </row>
    <row r="4" spans="1:1" ht="22.5" customHeight="1" x14ac:dyDescent="0.35">
      <c r="A4" s="13" t="s">
        <v>505</v>
      </c>
    </row>
    <row r="5" spans="1:1" ht="36.75" customHeight="1" x14ac:dyDescent="0.35">
      <c r="A5" s="13" t="s">
        <v>478</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78898-FB63-4AD5-82B1-F51952BB3A45}">
  <sheetPr>
    <pageSetUpPr fitToPage="1"/>
  </sheetPr>
  <dimension ref="A1:B151"/>
  <sheetViews>
    <sheetView showGridLines="0" zoomScale="80" zoomScaleNormal="80" workbookViewId="0">
      <selection activeCell="B97" sqref="B97"/>
    </sheetView>
  </sheetViews>
  <sheetFormatPr defaultRowHeight="14.5" x14ac:dyDescent="0.35"/>
  <cols>
    <col min="1" max="1" width="26.54296875" style="1" customWidth="1"/>
    <col min="2" max="2" width="160.7265625" customWidth="1"/>
  </cols>
  <sheetData>
    <row r="1" spans="1:2" s="2" customFormat="1" ht="26" x14ac:dyDescent="0.35">
      <c r="A1" s="353" t="s">
        <v>44</v>
      </c>
      <c r="B1" s="353"/>
    </row>
    <row r="2" spans="1:2" s="2" customFormat="1" ht="74.25" customHeight="1" x14ac:dyDescent="0.35">
      <c r="A2" s="354" t="s">
        <v>45</v>
      </c>
      <c r="B2" s="354"/>
    </row>
    <row r="3" spans="1:2" s="2" customFormat="1" ht="48.65" customHeight="1" thickBot="1" x14ac:dyDescent="0.4">
      <c r="A3" s="15" t="s">
        <v>510</v>
      </c>
      <c r="B3" s="340"/>
    </row>
    <row r="4" spans="1:2" ht="18" x14ac:dyDescent="0.35">
      <c r="A4" s="19" t="s">
        <v>112</v>
      </c>
      <c r="B4" s="20" t="s">
        <v>113</v>
      </c>
    </row>
    <row r="5" spans="1:2" ht="15.5" x14ac:dyDescent="0.35">
      <c r="A5" s="21" t="s">
        <v>46</v>
      </c>
      <c r="B5" s="22" t="s">
        <v>47</v>
      </c>
    </row>
    <row r="6" spans="1:2" ht="15.5" x14ac:dyDescent="0.35">
      <c r="A6" s="21" t="s">
        <v>48</v>
      </c>
      <c r="B6" s="22" t="s">
        <v>49</v>
      </c>
    </row>
    <row r="7" spans="1:2" ht="15.5" x14ac:dyDescent="0.35">
      <c r="A7" s="21" t="s">
        <v>50</v>
      </c>
      <c r="B7" s="22" t="s">
        <v>51</v>
      </c>
    </row>
    <row r="8" spans="1:2" ht="15.5" x14ac:dyDescent="0.35">
      <c r="A8" s="21" t="s">
        <v>52</v>
      </c>
      <c r="B8" s="22" t="s">
        <v>53</v>
      </c>
    </row>
    <row r="9" spans="1:2" ht="15.5" x14ac:dyDescent="0.35">
      <c r="A9" s="21" t="s">
        <v>3</v>
      </c>
      <c r="B9" s="22" t="s">
        <v>54</v>
      </c>
    </row>
    <row r="10" spans="1:2" ht="15.5" x14ac:dyDescent="0.35">
      <c r="A10" s="21" t="s">
        <v>55</v>
      </c>
      <c r="B10" s="22" t="s">
        <v>56</v>
      </c>
    </row>
    <row r="11" spans="1:2" ht="15.5" x14ac:dyDescent="0.35">
      <c r="A11" s="21" t="s">
        <v>57</v>
      </c>
      <c r="B11" s="22" t="s">
        <v>58</v>
      </c>
    </row>
    <row r="12" spans="1:2" ht="15.5" x14ac:dyDescent="0.35">
      <c r="A12" s="21" t="s">
        <v>59</v>
      </c>
      <c r="B12" s="22" t="s">
        <v>60</v>
      </c>
    </row>
    <row r="13" spans="1:2" ht="46.5" x14ac:dyDescent="0.35">
      <c r="A13" s="21" t="s">
        <v>61</v>
      </c>
      <c r="B13" s="22" t="s">
        <v>62</v>
      </c>
    </row>
    <row r="14" spans="1:2" ht="46.5" x14ac:dyDescent="0.35">
      <c r="A14" s="21" t="s">
        <v>63</v>
      </c>
      <c r="B14" s="22" t="s">
        <v>64</v>
      </c>
    </row>
    <row r="15" spans="1:2" ht="15.5" x14ac:dyDescent="0.35">
      <c r="A15" s="21" t="s">
        <v>65</v>
      </c>
      <c r="B15" s="22" t="s">
        <v>66</v>
      </c>
    </row>
    <row r="16" spans="1:2" ht="47.25" customHeight="1" x14ac:dyDescent="0.35">
      <c r="A16" s="432" t="s">
        <v>67</v>
      </c>
      <c r="B16" s="22" t="s">
        <v>68</v>
      </c>
    </row>
    <row r="17" spans="1:2" ht="46.5" x14ac:dyDescent="0.35">
      <c r="A17" s="432"/>
      <c r="B17" s="22" t="s">
        <v>69</v>
      </c>
    </row>
    <row r="18" spans="1:2" ht="47.15" customHeight="1" x14ac:dyDescent="0.35">
      <c r="A18" s="432" t="s">
        <v>513</v>
      </c>
      <c r="B18" s="22" t="s">
        <v>514</v>
      </c>
    </row>
    <row r="19" spans="1:2" ht="46.5" x14ac:dyDescent="0.35">
      <c r="A19" s="432"/>
      <c r="B19" s="22" t="s">
        <v>515</v>
      </c>
    </row>
    <row r="20" spans="1:2" ht="201" customHeight="1" x14ac:dyDescent="0.35">
      <c r="A20" s="21" t="s">
        <v>70</v>
      </c>
      <c r="B20" s="22" t="s">
        <v>910</v>
      </c>
    </row>
    <row r="21" spans="1:2" ht="15.5" x14ac:dyDescent="0.35">
      <c r="A21" s="21" t="s">
        <v>71</v>
      </c>
      <c r="B21" s="22" t="s">
        <v>72</v>
      </c>
    </row>
    <row r="22" spans="1:2" ht="15.5" x14ac:dyDescent="0.35">
      <c r="A22" s="21" t="s">
        <v>73</v>
      </c>
      <c r="B22" s="22" t="s">
        <v>74</v>
      </c>
    </row>
    <row r="23" spans="1:2" ht="15.5" x14ac:dyDescent="0.35">
      <c r="A23" s="21" t="s">
        <v>75</v>
      </c>
      <c r="B23" s="22" t="s">
        <v>76</v>
      </c>
    </row>
    <row r="24" spans="1:2" ht="31" x14ac:dyDescent="0.35">
      <c r="A24" s="21" t="s">
        <v>77</v>
      </c>
      <c r="B24" s="22" t="s">
        <v>78</v>
      </c>
    </row>
    <row r="25" spans="1:2" ht="31" x14ac:dyDescent="0.35">
      <c r="A25" s="21" t="s">
        <v>79</v>
      </c>
      <c r="B25" s="22" t="s">
        <v>80</v>
      </c>
    </row>
    <row r="26" spans="1:2" ht="15.5" x14ac:dyDescent="0.35">
      <c r="A26" s="21" t="s">
        <v>81</v>
      </c>
      <c r="B26" s="22" t="s">
        <v>82</v>
      </c>
    </row>
    <row r="27" spans="1:2" ht="15.5" x14ac:dyDescent="0.35">
      <c r="A27" s="21" t="s">
        <v>83</v>
      </c>
      <c r="B27" s="22" t="s">
        <v>84</v>
      </c>
    </row>
    <row r="28" spans="1:2" ht="15.5" x14ac:dyDescent="0.35">
      <c r="A28" s="21" t="s">
        <v>85</v>
      </c>
      <c r="B28" s="22" t="s">
        <v>86</v>
      </c>
    </row>
    <row r="29" spans="1:2" ht="15.5" x14ac:dyDescent="0.35">
      <c r="A29" s="21" t="s">
        <v>87</v>
      </c>
      <c r="B29" s="22" t="s">
        <v>88</v>
      </c>
    </row>
    <row r="30" spans="1:2" ht="15.5" x14ac:dyDescent="0.35">
      <c r="A30" s="21" t="s">
        <v>89</v>
      </c>
      <c r="B30" s="22" t="s">
        <v>90</v>
      </c>
    </row>
    <row r="31" spans="1:2" ht="15.5" x14ac:dyDescent="0.35">
      <c r="A31" s="21" t="s">
        <v>1</v>
      </c>
      <c r="B31" s="22" t="s">
        <v>91</v>
      </c>
    </row>
    <row r="32" spans="1:2" ht="31" x14ac:dyDescent="0.35">
      <c r="A32" s="21" t="s">
        <v>537</v>
      </c>
      <c r="B32" s="22" t="s">
        <v>92</v>
      </c>
    </row>
    <row r="33" spans="1:2" ht="15.5" x14ac:dyDescent="0.35">
      <c r="A33" s="21" t="s">
        <v>2</v>
      </c>
      <c r="B33" s="22" t="s">
        <v>93</v>
      </c>
    </row>
    <row r="34" spans="1:2" ht="31" x14ac:dyDescent="0.35">
      <c r="A34" s="21" t="s">
        <v>94</v>
      </c>
      <c r="B34" s="22" t="s">
        <v>95</v>
      </c>
    </row>
    <row r="35" spans="1:2" ht="15.5" x14ac:dyDescent="0.35">
      <c r="A35" s="21" t="s">
        <v>96</v>
      </c>
      <c r="B35" s="22" t="s">
        <v>97</v>
      </c>
    </row>
    <row r="36" spans="1:2" ht="31" x14ac:dyDescent="0.35">
      <c r="A36" s="21" t="s">
        <v>98</v>
      </c>
      <c r="B36" s="22" t="s">
        <v>99</v>
      </c>
    </row>
    <row r="37" spans="1:2" ht="15.5" x14ac:dyDescent="0.35">
      <c r="A37" s="21" t="s">
        <v>100</v>
      </c>
      <c r="B37" s="22" t="s">
        <v>516</v>
      </c>
    </row>
    <row r="38" spans="1:2" ht="15.5" x14ac:dyDescent="0.35">
      <c r="A38" s="21" t="s">
        <v>19</v>
      </c>
      <c r="B38" s="22" t="s">
        <v>517</v>
      </c>
    </row>
    <row r="39" spans="1:2" ht="15.5" x14ac:dyDescent="0.35">
      <c r="A39" s="432" t="s">
        <v>101</v>
      </c>
      <c r="B39" s="22" t="s">
        <v>102</v>
      </c>
    </row>
    <row r="40" spans="1:2" ht="15.5" x14ac:dyDescent="0.35">
      <c r="A40" s="432"/>
      <c r="B40" s="22" t="s">
        <v>103</v>
      </c>
    </row>
    <row r="41" spans="1:2" ht="46.5" x14ac:dyDescent="0.35">
      <c r="A41" s="432"/>
      <c r="B41" s="22" t="s">
        <v>104</v>
      </c>
    </row>
    <row r="42" spans="1:2" ht="15.5" x14ac:dyDescent="0.35">
      <c r="A42" s="432"/>
      <c r="B42" s="22" t="s">
        <v>105</v>
      </c>
    </row>
    <row r="43" spans="1:2" ht="46.5" x14ac:dyDescent="0.35">
      <c r="A43" s="432"/>
      <c r="B43" s="22" t="s">
        <v>106</v>
      </c>
    </row>
    <row r="44" spans="1:2" ht="15.5" x14ac:dyDescent="0.35">
      <c r="A44" s="432"/>
      <c r="B44" s="22" t="s">
        <v>107</v>
      </c>
    </row>
    <row r="45" spans="1:2" ht="15.5" x14ac:dyDescent="0.35">
      <c r="A45" s="432"/>
      <c r="B45" s="22" t="s">
        <v>108</v>
      </c>
    </row>
    <row r="46" spans="1:2" ht="15.5" x14ac:dyDescent="0.35">
      <c r="A46" s="432"/>
      <c r="B46" s="22" t="s">
        <v>109</v>
      </c>
    </row>
    <row r="47" spans="1:2" ht="15.5" x14ac:dyDescent="0.35">
      <c r="A47" s="21" t="s">
        <v>110</v>
      </c>
      <c r="B47" s="22" t="s">
        <v>111</v>
      </c>
    </row>
    <row r="48" spans="1:2" ht="31" x14ac:dyDescent="0.35">
      <c r="A48" s="432" t="s">
        <v>532</v>
      </c>
      <c r="B48" s="22" t="s">
        <v>518</v>
      </c>
    </row>
    <row r="49" spans="1:2" ht="15.5" x14ac:dyDescent="0.35">
      <c r="A49" s="432"/>
      <c r="B49" s="22" t="s">
        <v>519</v>
      </c>
    </row>
    <row r="50" spans="1:2" ht="15.5" x14ac:dyDescent="0.35">
      <c r="A50" s="432"/>
      <c r="B50" s="22" t="s">
        <v>520</v>
      </c>
    </row>
    <row r="51" spans="1:2" ht="15.75" customHeight="1" x14ac:dyDescent="0.35">
      <c r="A51" s="432" t="s">
        <v>911</v>
      </c>
      <c r="B51" s="341" t="s">
        <v>912</v>
      </c>
    </row>
    <row r="52" spans="1:2" ht="15.5" x14ac:dyDescent="0.35">
      <c r="A52" s="432"/>
      <c r="B52" s="22" t="s">
        <v>521</v>
      </c>
    </row>
    <row r="53" spans="1:2" ht="35.5" customHeight="1" x14ac:dyDescent="0.35">
      <c r="A53" s="432"/>
      <c r="B53" s="22" t="s">
        <v>522</v>
      </c>
    </row>
    <row r="54" spans="1:2" ht="86.25" customHeight="1" x14ac:dyDescent="0.35">
      <c r="A54" s="432"/>
      <c r="B54" s="22" t="s">
        <v>913</v>
      </c>
    </row>
    <row r="55" spans="1:2" ht="87.65" customHeight="1" x14ac:dyDescent="0.35">
      <c r="A55" s="432"/>
      <c r="B55" s="22" t="s">
        <v>535</v>
      </c>
    </row>
    <row r="56" spans="1:2" ht="31" x14ac:dyDescent="0.35">
      <c r="A56" s="432"/>
      <c r="B56" s="22" t="s">
        <v>523</v>
      </c>
    </row>
    <row r="57" spans="1:2" ht="77.5" x14ac:dyDescent="0.35">
      <c r="A57" s="432"/>
      <c r="B57" s="22" t="s">
        <v>533</v>
      </c>
    </row>
    <row r="58" spans="1:2" ht="15.5" x14ac:dyDescent="0.35">
      <c r="A58" s="432"/>
      <c r="B58" s="22" t="s">
        <v>524</v>
      </c>
    </row>
    <row r="59" spans="1:2" ht="31" x14ac:dyDescent="0.35">
      <c r="A59" s="432"/>
      <c r="B59" s="22" t="s">
        <v>914</v>
      </c>
    </row>
    <row r="60" spans="1:2" ht="170.5" x14ac:dyDescent="0.35">
      <c r="A60" s="432"/>
      <c r="B60" s="22" t="s">
        <v>915</v>
      </c>
    </row>
    <row r="61" spans="1:2" ht="15.5" x14ac:dyDescent="0.35">
      <c r="A61" s="432" t="s">
        <v>916</v>
      </c>
      <c r="B61" s="341" t="s">
        <v>917</v>
      </c>
    </row>
    <row r="62" spans="1:2" ht="31" x14ac:dyDescent="0.35">
      <c r="A62" s="432"/>
      <c r="B62" s="22" t="s">
        <v>918</v>
      </c>
    </row>
    <row r="63" spans="1:2" ht="15.5" x14ac:dyDescent="0.35">
      <c r="A63" s="432"/>
      <c r="B63" s="22" t="s">
        <v>525</v>
      </c>
    </row>
    <row r="64" spans="1:2" ht="15.5" x14ac:dyDescent="0.35">
      <c r="A64" s="432"/>
      <c r="B64" s="22" t="s">
        <v>919</v>
      </c>
    </row>
    <row r="65" spans="1:2" ht="77.5" x14ac:dyDescent="0.35">
      <c r="A65" s="432"/>
      <c r="B65" s="22" t="s">
        <v>534</v>
      </c>
    </row>
    <row r="66" spans="1:2" ht="178" customHeight="1" x14ac:dyDescent="0.35">
      <c r="A66" s="432"/>
      <c r="B66" s="22" t="s">
        <v>915</v>
      </c>
    </row>
    <row r="67" spans="1:2" ht="15.5" x14ac:dyDescent="0.35">
      <c r="A67" s="433" t="s">
        <v>920</v>
      </c>
      <c r="B67" s="341" t="s">
        <v>921</v>
      </c>
    </row>
    <row r="68" spans="1:2" ht="15.5" x14ac:dyDescent="0.35">
      <c r="A68" s="433"/>
      <c r="B68" s="22" t="s">
        <v>526</v>
      </c>
    </row>
    <row r="69" spans="1:2" ht="50.5" customHeight="1" x14ac:dyDescent="0.35">
      <c r="A69" s="433"/>
      <c r="B69" s="22" t="s">
        <v>922</v>
      </c>
    </row>
    <row r="70" spans="1:2" ht="46.5" x14ac:dyDescent="0.35">
      <c r="A70" s="433"/>
      <c r="B70" s="22" t="s">
        <v>923</v>
      </c>
    </row>
    <row r="71" spans="1:2" ht="170.5" x14ac:dyDescent="0.35">
      <c r="A71" s="433"/>
      <c r="B71" s="22" t="s">
        <v>915</v>
      </c>
    </row>
    <row r="72" spans="1:2" ht="15.5" x14ac:dyDescent="0.35">
      <c r="A72" s="433" t="s">
        <v>536</v>
      </c>
      <c r="B72" s="341" t="s">
        <v>924</v>
      </c>
    </row>
    <row r="73" spans="1:2" ht="15.5" x14ac:dyDescent="0.35">
      <c r="A73" s="433"/>
      <c r="B73" s="22" t="s">
        <v>527</v>
      </c>
    </row>
    <row r="74" spans="1:2" ht="83.5" customHeight="1" x14ac:dyDescent="0.35">
      <c r="A74" s="433"/>
      <c r="B74" s="22" t="s">
        <v>534</v>
      </c>
    </row>
    <row r="75" spans="1:2" ht="77.5" x14ac:dyDescent="0.35">
      <c r="A75" s="433"/>
      <c r="B75" s="23" t="s">
        <v>533</v>
      </c>
    </row>
    <row r="76" spans="1:2" ht="15.5" x14ac:dyDescent="0.35">
      <c r="A76" s="433"/>
      <c r="B76" s="22" t="s">
        <v>524</v>
      </c>
    </row>
    <row r="77" spans="1:2" ht="31" x14ac:dyDescent="0.35">
      <c r="A77" s="433"/>
      <c r="B77" s="22" t="s">
        <v>925</v>
      </c>
    </row>
    <row r="78" spans="1:2" ht="170.5" x14ac:dyDescent="0.35">
      <c r="A78" s="433"/>
      <c r="B78" s="22" t="s">
        <v>915</v>
      </c>
    </row>
    <row r="79" spans="1:2" ht="15.5" x14ac:dyDescent="0.35">
      <c r="A79" s="434" t="s">
        <v>926</v>
      </c>
      <c r="B79" s="341" t="s">
        <v>927</v>
      </c>
    </row>
    <row r="80" spans="1:2" ht="15.5" x14ac:dyDescent="0.35">
      <c r="A80" s="434"/>
      <c r="B80" s="22" t="s">
        <v>527</v>
      </c>
    </row>
    <row r="81" spans="1:2" ht="31" x14ac:dyDescent="0.35">
      <c r="A81" s="434"/>
      <c r="B81" s="22" t="s">
        <v>523</v>
      </c>
    </row>
    <row r="82" spans="1:2" ht="15.5" x14ac:dyDescent="0.35">
      <c r="A82" s="434"/>
      <c r="B82" s="22" t="s">
        <v>528</v>
      </c>
    </row>
    <row r="83" spans="1:2" ht="46.5" x14ac:dyDescent="0.35">
      <c r="A83" s="434"/>
      <c r="B83" s="22" t="s">
        <v>529</v>
      </c>
    </row>
    <row r="84" spans="1:2" ht="15.5" x14ac:dyDescent="0.35">
      <c r="A84" s="434"/>
      <c r="B84" s="22" t="s">
        <v>530</v>
      </c>
    </row>
    <row r="85" spans="1:2" ht="15.5" x14ac:dyDescent="0.35">
      <c r="A85" s="434"/>
      <c r="B85" s="22" t="s">
        <v>531</v>
      </c>
    </row>
    <row r="86" spans="1:2" ht="15.5" x14ac:dyDescent="0.35">
      <c r="A86" s="434"/>
      <c r="B86" s="22" t="s">
        <v>524</v>
      </c>
    </row>
    <row r="87" spans="1:2" ht="77.5" x14ac:dyDescent="0.35">
      <c r="A87" s="434"/>
      <c r="B87" s="22" t="s">
        <v>534</v>
      </c>
    </row>
    <row r="88" spans="1:2" ht="170.5" x14ac:dyDescent="0.35">
      <c r="A88" s="434"/>
      <c r="B88" s="22" t="s">
        <v>915</v>
      </c>
    </row>
    <row r="89" spans="1:2" ht="15.65" customHeight="1" x14ac:dyDescent="0.35">
      <c r="A89" s="431" t="s">
        <v>928</v>
      </c>
      <c r="B89" s="24" t="s">
        <v>929</v>
      </c>
    </row>
    <row r="90" spans="1:2" ht="15.5" x14ac:dyDescent="0.35">
      <c r="A90" s="431"/>
      <c r="B90" s="342" t="s">
        <v>917</v>
      </c>
    </row>
    <row r="91" spans="1:2" ht="15.5" x14ac:dyDescent="0.35">
      <c r="A91" s="431"/>
      <c r="B91" s="25" t="s">
        <v>527</v>
      </c>
    </row>
    <row r="92" spans="1:2" ht="15.5" x14ac:dyDescent="0.35">
      <c r="A92" s="431"/>
      <c r="B92" s="24" t="s">
        <v>930</v>
      </c>
    </row>
    <row r="93" spans="1:2" ht="62" x14ac:dyDescent="0.35">
      <c r="A93" s="431"/>
      <c r="B93" s="25" t="s">
        <v>931</v>
      </c>
    </row>
    <row r="94" spans="1:2" ht="31" x14ac:dyDescent="0.35">
      <c r="A94" s="431"/>
      <c r="B94" s="25" t="s">
        <v>932</v>
      </c>
    </row>
    <row r="95" spans="1:2" ht="49" customHeight="1" x14ac:dyDescent="0.35">
      <c r="A95" s="431"/>
      <c r="B95" s="24" t="s">
        <v>933</v>
      </c>
    </row>
    <row r="96" spans="1:2" ht="31" x14ac:dyDescent="0.35">
      <c r="A96" s="431"/>
      <c r="B96" s="25" t="s">
        <v>934</v>
      </c>
    </row>
    <row r="97" spans="1:2" ht="143.5" customHeight="1" x14ac:dyDescent="0.35">
      <c r="A97" s="431"/>
      <c r="B97" s="24" t="s">
        <v>935</v>
      </c>
    </row>
    <row r="98" spans="1:2" ht="66" customHeight="1" x14ac:dyDescent="0.35">
      <c r="A98" s="431"/>
      <c r="B98" s="25" t="s">
        <v>936</v>
      </c>
    </row>
    <row r="99" spans="1:2" ht="31" x14ac:dyDescent="0.35">
      <c r="A99" s="431" t="s">
        <v>937</v>
      </c>
      <c r="B99" s="25" t="s">
        <v>938</v>
      </c>
    </row>
    <row r="100" spans="1:2" ht="148" customHeight="1" x14ac:dyDescent="0.35">
      <c r="A100" s="431"/>
      <c r="B100" s="343" t="s">
        <v>939</v>
      </c>
    </row>
    <row r="101" spans="1:2" ht="15.65" customHeight="1" x14ac:dyDescent="0.35">
      <c r="A101" s="431"/>
      <c r="B101" s="25" t="s">
        <v>940</v>
      </c>
    </row>
    <row r="102" spans="1:2" ht="176.15" customHeight="1" x14ac:dyDescent="0.35">
      <c r="A102" s="431"/>
      <c r="B102" s="344" t="s">
        <v>915</v>
      </c>
    </row>
    <row r="103" spans="1:2" ht="31" x14ac:dyDescent="0.35">
      <c r="A103" s="431"/>
      <c r="B103" s="345" t="s">
        <v>941</v>
      </c>
    </row>
    <row r="104" spans="1:2" ht="15.5" x14ac:dyDescent="0.35">
      <c r="A104" s="431"/>
      <c r="B104" s="25" t="s">
        <v>942</v>
      </c>
    </row>
    <row r="105" spans="1:2" ht="15.5" x14ac:dyDescent="0.35">
      <c r="A105" s="434" t="s">
        <v>943</v>
      </c>
      <c r="B105" s="24" t="s">
        <v>917</v>
      </c>
    </row>
    <row r="106" spans="1:2" ht="31" x14ac:dyDescent="0.35">
      <c r="A106" s="434"/>
      <c r="B106" s="22" t="s">
        <v>944</v>
      </c>
    </row>
    <row r="107" spans="1:2" ht="15.5" x14ac:dyDescent="0.35">
      <c r="A107" s="434"/>
      <c r="B107" s="22" t="s">
        <v>525</v>
      </c>
    </row>
    <row r="108" spans="1:2" ht="15.5" x14ac:dyDescent="0.35">
      <c r="A108" s="434"/>
      <c r="B108" s="22" t="s">
        <v>919</v>
      </c>
    </row>
    <row r="109" spans="1:2" ht="15.5" x14ac:dyDescent="0.35">
      <c r="A109" s="434"/>
      <c r="B109" s="24" t="s">
        <v>945</v>
      </c>
    </row>
    <row r="110" spans="1:2" ht="21" customHeight="1" x14ac:dyDescent="0.35">
      <c r="A110" s="434"/>
      <c r="B110" s="24" t="s">
        <v>946</v>
      </c>
    </row>
    <row r="111" spans="1:2" ht="31" x14ac:dyDescent="0.35">
      <c r="A111" s="434"/>
      <c r="B111" s="24" t="s">
        <v>947</v>
      </c>
    </row>
    <row r="112" spans="1:2" ht="31" x14ac:dyDescent="0.35">
      <c r="A112" s="434"/>
      <c r="B112" s="24" t="s">
        <v>948</v>
      </c>
    </row>
    <row r="113" spans="1:2" ht="15.65" customHeight="1" x14ac:dyDescent="0.35">
      <c r="A113" s="433" t="s">
        <v>949</v>
      </c>
      <c r="B113" s="23" t="s">
        <v>950</v>
      </c>
    </row>
    <row r="114" spans="1:2" ht="15.5" x14ac:dyDescent="0.35">
      <c r="A114" s="433"/>
      <c r="B114" s="24" t="s">
        <v>951</v>
      </c>
    </row>
    <row r="115" spans="1:2" ht="15.5" x14ac:dyDescent="0.35">
      <c r="A115" s="433"/>
      <c r="B115" s="24" t="s">
        <v>952</v>
      </c>
    </row>
    <row r="116" spans="1:2" ht="15.5" x14ac:dyDescent="0.35">
      <c r="A116" s="433"/>
      <c r="B116" s="24" t="s">
        <v>953</v>
      </c>
    </row>
    <row r="117" spans="1:2" ht="15.5" x14ac:dyDescent="0.35">
      <c r="A117" s="433"/>
      <c r="B117" s="24" t="s">
        <v>954</v>
      </c>
    </row>
    <row r="118" spans="1:2" ht="15.5" x14ac:dyDescent="0.35">
      <c r="A118" s="435" t="s">
        <v>955</v>
      </c>
      <c r="B118" s="24" t="s">
        <v>956</v>
      </c>
    </row>
    <row r="119" spans="1:2" ht="15.65" customHeight="1" x14ac:dyDescent="0.35">
      <c r="A119" s="436"/>
      <c r="B119" s="23" t="s">
        <v>957</v>
      </c>
    </row>
    <row r="120" spans="1:2" ht="15.5" x14ac:dyDescent="0.35">
      <c r="A120" s="436"/>
      <c r="B120" s="23" t="s">
        <v>958</v>
      </c>
    </row>
    <row r="121" spans="1:2" ht="16.5" customHeight="1" x14ac:dyDescent="0.35">
      <c r="A121" s="436"/>
      <c r="B121" s="23" t="s">
        <v>959</v>
      </c>
    </row>
    <row r="122" spans="1:2" ht="16.5" customHeight="1" x14ac:dyDescent="0.35">
      <c r="A122" s="436"/>
      <c r="B122" s="24" t="s">
        <v>960</v>
      </c>
    </row>
    <row r="123" spans="1:2" ht="16.5" customHeight="1" x14ac:dyDescent="0.35">
      <c r="A123" s="436"/>
      <c r="B123" s="23" t="s">
        <v>961</v>
      </c>
    </row>
    <row r="124" spans="1:2" ht="16.5" customHeight="1" x14ac:dyDescent="0.35">
      <c r="A124" s="436"/>
      <c r="B124" s="23" t="s">
        <v>962</v>
      </c>
    </row>
    <row r="125" spans="1:2" ht="16.5" customHeight="1" x14ac:dyDescent="0.35">
      <c r="A125" s="436"/>
      <c r="B125" s="23" t="s">
        <v>963</v>
      </c>
    </row>
    <row r="126" spans="1:2" ht="15.5" x14ac:dyDescent="0.35">
      <c r="A126" s="436"/>
      <c r="B126" s="24" t="s">
        <v>964</v>
      </c>
    </row>
    <row r="127" spans="1:2" ht="15.5" x14ac:dyDescent="0.35">
      <c r="A127" s="436"/>
      <c r="B127" s="23" t="s">
        <v>957</v>
      </c>
    </row>
    <row r="128" spans="1:2" ht="15.5" x14ac:dyDescent="0.35">
      <c r="A128" s="436"/>
      <c r="B128" s="23" t="s">
        <v>958</v>
      </c>
    </row>
    <row r="129" spans="1:2" ht="15.5" x14ac:dyDescent="0.35">
      <c r="A129" s="436"/>
      <c r="B129" s="23" t="s">
        <v>965</v>
      </c>
    </row>
    <row r="130" spans="1:2" ht="15.5" x14ac:dyDescent="0.35">
      <c r="A130" s="436"/>
      <c r="B130" s="24" t="s">
        <v>966</v>
      </c>
    </row>
    <row r="131" spans="1:2" ht="15.5" x14ac:dyDescent="0.35">
      <c r="A131" s="436"/>
      <c r="B131" s="23" t="s">
        <v>967</v>
      </c>
    </row>
    <row r="132" spans="1:2" ht="15.5" x14ac:dyDescent="0.35">
      <c r="A132" s="436"/>
      <c r="B132" s="23" t="s">
        <v>968</v>
      </c>
    </row>
    <row r="133" spans="1:2" ht="15.5" x14ac:dyDescent="0.35">
      <c r="A133" s="436"/>
      <c r="B133" s="23" t="s">
        <v>969</v>
      </c>
    </row>
    <row r="134" spans="1:2" ht="15.5" x14ac:dyDescent="0.35">
      <c r="A134" s="436"/>
      <c r="B134" s="23" t="s">
        <v>970</v>
      </c>
    </row>
    <row r="135" spans="1:2" ht="15.5" x14ac:dyDescent="0.35">
      <c r="A135" s="436"/>
      <c r="B135" s="23" t="s">
        <v>971</v>
      </c>
    </row>
    <row r="136" spans="1:2" ht="15.5" x14ac:dyDescent="0.35">
      <c r="A136" s="436"/>
      <c r="B136" s="23" t="s">
        <v>972</v>
      </c>
    </row>
    <row r="137" spans="1:2" ht="54.65" customHeight="1" x14ac:dyDescent="0.35">
      <c r="A137" s="436"/>
      <c r="B137" s="23" t="s">
        <v>973</v>
      </c>
    </row>
    <row r="138" spans="1:2" ht="15.5" x14ac:dyDescent="0.35">
      <c r="A138" s="436"/>
      <c r="B138" s="23" t="s">
        <v>974</v>
      </c>
    </row>
    <row r="139" spans="1:2" ht="31" x14ac:dyDescent="0.35">
      <c r="A139" s="436"/>
      <c r="B139" s="23" t="s">
        <v>975</v>
      </c>
    </row>
    <row r="140" spans="1:2" ht="15.5" x14ac:dyDescent="0.35">
      <c r="A140" s="436"/>
      <c r="B140" s="23" t="s">
        <v>521</v>
      </c>
    </row>
    <row r="141" spans="1:2" ht="31" x14ac:dyDescent="0.35">
      <c r="A141" s="436"/>
      <c r="B141" s="23" t="s">
        <v>976</v>
      </c>
    </row>
    <row r="142" spans="1:2" ht="93" x14ac:dyDescent="0.35">
      <c r="A142" s="436"/>
      <c r="B142" s="23" t="s">
        <v>977</v>
      </c>
    </row>
    <row r="143" spans="1:2" ht="15.5" x14ac:dyDescent="0.35">
      <c r="A143" s="436"/>
      <c r="B143" s="23" t="s">
        <v>978</v>
      </c>
    </row>
    <row r="144" spans="1:2" ht="31" x14ac:dyDescent="0.35">
      <c r="A144" s="436"/>
      <c r="B144" s="23" t="s">
        <v>979</v>
      </c>
    </row>
    <row r="145" spans="1:2" ht="15.5" x14ac:dyDescent="0.35">
      <c r="A145" s="437"/>
      <c r="B145" s="346" t="s">
        <v>980</v>
      </c>
    </row>
    <row r="146" spans="1:2" ht="15.5" x14ac:dyDescent="0.35">
      <c r="A146" s="438" t="s">
        <v>981</v>
      </c>
      <c r="B146" s="23" t="s">
        <v>982</v>
      </c>
    </row>
    <row r="147" spans="1:2" ht="15.5" x14ac:dyDescent="0.35">
      <c r="A147" s="439"/>
      <c r="B147" s="23" t="s">
        <v>983</v>
      </c>
    </row>
    <row r="148" spans="1:2" ht="15.5" x14ac:dyDescent="0.35">
      <c r="A148" s="439"/>
      <c r="B148" s="23" t="s">
        <v>984</v>
      </c>
    </row>
    <row r="149" spans="1:2" ht="15.5" x14ac:dyDescent="0.35">
      <c r="A149" s="439"/>
      <c r="B149" s="23" t="s">
        <v>985</v>
      </c>
    </row>
    <row r="150" spans="1:2" ht="15.5" x14ac:dyDescent="0.35">
      <c r="A150" s="439"/>
      <c r="B150" s="23" t="s">
        <v>986</v>
      </c>
    </row>
    <row r="151" spans="1:2" ht="16" thickBot="1" x14ac:dyDescent="0.4">
      <c r="A151" s="440"/>
      <c r="B151" s="347" t="s">
        <v>987</v>
      </c>
    </row>
  </sheetData>
  <mergeCells count="17">
    <mergeCell ref="A99:A104"/>
    <mergeCell ref="A105:A112"/>
    <mergeCell ref="A113:A117"/>
    <mergeCell ref="A118:A145"/>
    <mergeCell ref="A146:A151"/>
    <mergeCell ref="A89:A98"/>
    <mergeCell ref="A1:B1"/>
    <mergeCell ref="A2:B2"/>
    <mergeCell ref="A16:A17"/>
    <mergeCell ref="A18:A19"/>
    <mergeCell ref="A39:A46"/>
    <mergeCell ref="A48:A50"/>
    <mergeCell ref="A51:A60"/>
    <mergeCell ref="A61:A66"/>
    <mergeCell ref="A67:A71"/>
    <mergeCell ref="A72:A78"/>
    <mergeCell ref="A79:A8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53"/>
  <sheetViews>
    <sheetView showGridLines="0" zoomScaleNormal="100"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5" customWidth="1"/>
    <col min="7" max="7" width="15.81640625" style="62" customWidth="1"/>
    <col min="8" max="8" width="19.54296875" customWidth="1"/>
    <col min="9" max="9" width="15" customWidth="1"/>
    <col min="12" max="12" width="8.7265625" style="8"/>
  </cols>
  <sheetData>
    <row r="1" spans="1:55" ht="38.5" customHeight="1" x14ac:dyDescent="0.35">
      <c r="A1" s="353" t="s">
        <v>44</v>
      </c>
      <c r="B1" s="353"/>
      <c r="C1" s="353"/>
      <c r="D1" s="353"/>
      <c r="E1" s="353"/>
      <c r="F1" s="353"/>
      <c r="G1" s="353"/>
      <c r="H1" s="8"/>
      <c r="I1" s="8"/>
      <c r="J1" s="8"/>
      <c r="K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55" ht="15.65" customHeight="1" x14ac:dyDescent="0.35">
      <c r="A2" s="354" t="s">
        <v>45</v>
      </c>
      <c r="B2" s="354"/>
      <c r="C2" s="354"/>
      <c r="D2" s="354"/>
      <c r="E2" s="354"/>
      <c r="F2" s="354"/>
      <c r="G2" s="354"/>
      <c r="H2" s="8"/>
      <c r="I2" s="8"/>
      <c r="J2" s="8"/>
      <c r="K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55" ht="15" customHeight="1" x14ac:dyDescent="0.35">
      <c r="A3" s="354"/>
      <c r="B3" s="354"/>
      <c r="C3" s="354"/>
      <c r="D3" s="354"/>
      <c r="E3" s="354"/>
      <c r="F3" s="354"/>
      <c r="G3" s="354"/>
      <c r="H3" s="8"/>
      <c r="I3" s="8"/>
      <c r="J3" s="8"/>
      <c r="K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row>
    <row r="4" spans="1:55" ht="26" x14ac:dyDescent="0.35">
      <c r="A4" s="355" t="s">
        <v>553</v>
      </c>
      <c r="B4" s="355"/>
      <c r="C4" s="355"/>
      <c r="D4" s="355"/>
      <c r="E4" s="355"/>
      <c r="F4" s="355"/>
      <c r="G4" s="355"/>
      <c r="H4" s="64"/>
      <c r="I4" s="8"/>
      <c r="J4" s="8"/>
      <c r="K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55" ht="26" x14ac:dyDescent="0.35">
      <c r="A5" s="63"/>
      <c r="B5" s="63"/>
      <c r="C5" s="63"/>
      <c r="D5" s="63"/>
      <c r="E5" s="63"/>
      <c r="F5" s="63"/>
      <c r="G5" s="63"/>
      <c r="H5" s="64"/>
      <c r="I5" s="8"/>
      <c r="J5" s="8"/>
      <c r="K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row>
    <row r="6" spans="1:55" x14ac:dyDescent="0.35">
      <c r="A6" s="65"/>
      <c r="B6" s="65"/>
      <c r="C6" s="65"/>
      <c r="D6" s="8"/>
      <c r="E6" s="8"/>
      <c r="F6" s="46"/>
      <c r="G6" s="56"/>
      <c r="H6" s="8"/>
      <c r="I6" s="8"/>
      <c r="J6" s="8"/>
      <c r="K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row>
    <row r="7" spans="1:55" x14ac:dyDescent="0.35">
      <c r="A7" s="349" t="s">
        <v>543</v>
      </c>
      <c r="B7" s="349"/>
      <c r="C7" s="349"/>
      <c r="D7" s="66"/>
      <c r="E7" s="8"/>
      <c r="F7" s="46"/>
      <c r="G7" s="56"/>
      <c r="H7" s="8"/>
      <c r="I7" s="8"/>
      <c r="J7" s="8"/>
      <c r="K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row>
    <row r="8" spans="1:55" x14ac:dyDescent="0.35">
      <c r="A8" s="26" t="s">
        <v>541</v>
      </c>
      <c r="B8" s="26" t="s">
        <v>480</v>
      </c>
      <c r="C8" s="26" t="s">
        <v>542</v>
      </c>
      <c r="D8" s="8"/>
      <c r="E8" s="350" t="s">
        <v>555</v>
      </c>
      <c r="F8" s="350"/>
      <c r="G8" s="350"/>
      <c r="H8" s="8"/>
      <c r="I8" s="8"/>
      <c r="J8" s="8"/>
      <c r="K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row>
    <row r="9" spans="1:55" x14ac:dyDescent="0.35">
      <c r="A9" s="9" t="s">
        <v>71</v>
      </c>
      <c r="B9" s="43">
        <v>5194</v>
      </c>
      <c r="C9" s="44">
        <v>14231.559999999035</v>
      </c>
      <c r="D9" s="8"/>
      <c r="E9" s="41" t="s">
        <v>547</v>
      </c>
      <c r="F9" s="47" t="s">
        <v>480</v>
      </c>
      <c r="G9" s="57" t="s">
        <v>548</v>
      </c>
      <c r="H9" s="8"/>
      <c r="I9" s="8"/>
      <c r="J9" s="8"/>
      <c r="K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row>
    <row r="10" spans="1:55" x14ac:dyDescent="0.35">
      <c r="A10" s="9" t="s">
        <v>482</v>
      </c>
      <c r="B10" s="11">
        <v>253875</v>
      </c>
      <c r="C10" s="27">
        <v>243719.99999942901</v>
      </c>
      <c r="D10" s="8"/>
      <c r="E10" s="42" t="s">
        <v>549</v>
      </c>
      <c r="F10" s="48">
        <v>28432</v>
      </c>
      <c r="G10" s="40">
        <v>0.99339645714685021</v>
      </c>
      <c r="H10" s="8"/>
      <c r="I10" s="8"/>
      <c r="J10" s="8"/>
      <c r="K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row>
    <row r="11" spans="1:55" x14ac:dyDescent="0.35">
      <c r="A11" s="9" t="s">
        <v>545</v>
      </c>
      <c r="B11" s="43">
        <v>12868</v>
      </c>
      <c r="C11" s="44">
        <v>2316.239999999993</v>
      </c>
      <c r="D11" s="8"/>
      <c r="E11" s="42" t="s">
        <v>550</v>
      </c>
      <c r="F11" s="49">
        <v>189</v>
      </c>
      <c r="G11" s="45">
        <v>6.6035428531497848E-3</v>
      </c>
      <c r="H11" s="8"/>
      <c r="I11" s="8"/>
      <c r="J11" s="8"/>
      <c r="K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row>
    <row r="12" spans="1:55" x14ac:dyDescent="0.35">
      <c r="A12" s="9" t="s">
        <v>544</v>
      </c>
      <c r="B12" s="11">
        <v>9676</v>
      </c>
      <c r="C12" s="27">
        <v>0</v>
      </c>
      <c r="D12" s="66"/>
      <c r="E12" s="10" t="s">
        <v>0</v>
      </c>
      <c r="F12" s="50">
        <v>28621</v>
      </c>
      <c r="G12" s="58">
        <v>1</v>
      </c>
      <c r="H12" s="8"/>
      <c r="I12" s="8"/>
      <c r="J12" s="8"/>
      <c r="K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row>
    <row r="13" spans="1:55" x14ac:dyDescent="0.35">
      <c r="A13" s="10" t="s">
        <v>0</v>
      </c>
      <c r="B13" s="12">
        <v>281613</v>
      </c>
      <c r="C13" s="28">
        <v>260267.79999922257</v>
      </c>
      <c r="D13" s="8"/>
      <c r="E13" s="351" t="s">
        <v>556</v>
      </c>
      <c r="F13" s="351"/>
      <c r="G13" s="351"/>
      <c r="H13" s="8"/>
      <c r="I13" s="8"/>
      <c r="J13" s="8"/>
      <c r="K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row>
    <row r="14" spans="1:55" x14ac:dyDescent="0.35">
      <c r="A14" s="348" t="s">
        <v>559</v>
      </c>
      <c r="B14" s="348"/>
      <c r="C14" s="348"/>
      <c r="D14" s="8"/>
      <c r="E14" s="351" t="s">
        <v>551</v>
      </c>
      <c r="F14" s="351"/>
      <c r="G14" s="351"/>
      <c r="H14" s="8"/>
      <c r="I14" s="8"/>
      <c r="J14" s="8"/>
      <c r="K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row>
    <row r="15" spans="1:55" ht="42" customHeight="1" x14ac:dyDescent="0.35">
      <c r="A15" s="348" t="s">
        <v>557</v>
      </c>
      <c r="B15" s="348"/>
      <c r="C15" s="348"/>
      <c r="D15" s="8"/>
      <c r="E15" s="67"/>
      <c r="F15" s="67"/>
      <c r="G15" s="67"/>
      <c r="H15" s="8"/>
      <c r="I15" s="8"/>
      <c r="J15" s="8"/>
      <c r="K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row>
    <row r="16" spans="1:55" x14ac:dyDescent="0.35">
      <c r="A16" s="68"/>
      <c r="B16" s="68"/>
      <c r="C16" s="68"/>
      <c r="D16" s="8"/>
      <c r="E16" s="29"/>
      <c r="F16" s="51"/>
      <c r="G16" s="59"/>
      <c r="H16" s="8"/>
      <c r="I16" s="8"/>
      <c r="J16" s="8"/>
      <c r="K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1:55" ht="29.5" customHeight="1" x14ac:dyDescent="0.35">
      <c r="A17" s="349" t="s">
        <v>554</v>
      </c>
      <c r="B17" s="349"/>
      <c r="C17" s="349"/>
      <c r="D17" s="8"/>
      <c r="E17" s="350" t="s">
        <v>558</v>
      </c>
      <c r="F17" s="350"/>
      <c r="G17" s="350"/>
      <c r="H17" s="8"/>
      <c r="I17" s="8"/>
      <c r="J17" s="8"/>
      <c r="K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row>
    <row r="18" spans="1:55" x14ac:dyDescent="0.35">
      <c r="A18" s="26" t="s">
        <v>479</v>
      </c>
      <c r="B18" s="26" t="s">
        <v>480</v>
      </c>
      <c r="C18" s="26" t="s">
        <v>48</v>
      </c>
      <c r="D18" s="8"/>
      <c r="E18" s="41" t="s">
        <v>547</v>
      </c>
      <c r="F18" s="52" t="s">
        <v>480</v>
      </c>
      <c r="G18" s="60" t="s">
        <v>548</v>
      </c>
      <c r="H18" s="8"/>
      <c r="I18" s="8"/>
      <c r="J18" s="8"/>
      <c r="K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row>
    <row r="19" spans="1:55" x14ac:dyDescent="0.35">
      <c r="A19" s="9" t="s">
        <v>481</v>
      </c>
      <c r="B19" s="11">
        <v>85056</v>
      </c>
      <c r="C19" s="70">
        <v>614.7128832768999</v>
      </c>
      <c r="D19" s="8"/>
      <c r="E19" s="42" t="s">
        <v>549</v>
      </c>
      <c r="F19" s="48">
        <v>4048</v>
      </c>
      <c r="G19" s="40">
        <v>0.95539296672173712</v>
      </c>
      <c r="H19" s="8"/>
      <c r="I19" s="8"/>
      <c r="J19" s="8"/>
      <c r="K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row>
    <row r="20" spans="1:55" x14ac:dyDescent="0.35">
      <c r="A20" s="9" t="s">
        <v>508</v>
      </c>
      <c r="B20" s="11">
        <v>159</v>
      </c>
      <c r="C20" s="70">
        <v>1035.7861635220127</v>
      </c>
      <c r="D20" s="8"/>
      <c r="E20" s="42" t="s">
        <v>550</v>
      </c>
      <c r="F20" s="48">
        <v>189</v>
      </c>
      <c r="G20" s="40">
        <v>4.4607033278262924E-2</v>
      </c>
      <c r="H20" s="8"/>
      <c r="I20" s="8"/>
      <c r="J20" s="8"/>
      <c r="K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row>
    <row r="21" spans="1:55" x14ac:dyDescent="0.35">
      <c r="A21" s="9" t="s">
        <v>507</v>
      </c>
      <c r="B21" s="43">
        <v>196240</v>
      </c>
      <c r="C21" s="71">
        <v>394.98869241744802</v>
      </c>
      <c r="D21" s="8"/>
      <c r="E21" s="10" t="s">
        <v>0</v>
      </c>
      <c r="F21" s="50">
        <v>4237</v>
      </c>
      <c r="G21" s="58">
        <v>1</v>
      </c>
      <c r="H21" s="8"/>
      <c r="I21" s="8"/>
      <c r="J21" s="8"/>
      <c r="K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row>
    <row r="22" spans="1:55" x14ac:dyDescent="0.35">
      <c r="A22" s="9" t="s">
        <v>509</v>
      </c>
      <c r="B22" s="43">
        <v>158</v>
      </c>
      <c r="C22" s="71">
        <v>933.30379746835445</v>
      </c>
      <c r="D22" s="8"/>
      <c r="E22" s="351" t="str">
        <f>E13</f>
        <v>Court Data from BI Inc. as of 2/28/2023</v>
      </c>
      <c r="F22" s="351"/>
      <c r="G22" s="351"/>
      <c r="H22" s="8"/>
      <c r="I22" s="8"/>
      <c r="J22" s="8"/>
      <c r="K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row>
    <row r="23" spans="1:55" x14ac:dyDescent="0.35">
      <c r="A23" s="10" t="s">
        <v>0</v>
      </c>
      <c r="B23" s="12">
        <v>281613</v>
      </c>
      <c r="C23" s="72">
        <v>462.01614272068406</v>
      </c>
      <c r="D23" s="8"/>
      <c r="E23" s="351" t="s">
        <v>551</v>
      </c>
      <c r="F23" s="351"/>
      <c r="G23" s="351"/>
      <c r="H23" s="8"/>
      <c r="I23" s="8"/>
      <c r="J23" s="8"/>
      <c r="K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row>
    <row r="24" spans="1:55" x14ac:dyDescent="0.35">
      <c r="A24" s="348" t="str">
        <f>A14</f>
        <v>Data from BI Inc. Participants Report, 4.8.2023</v>
      </c>
      <c r="B24" s="348"/>
      <c r="C24" s="348"/>
      <c r="D24" s="8"/>
      <c r="E24" s="65"/>
      <c r="F24" s="53"/>
      <c r="G24" s="56"/>
      <c r="H24" s="8"/>
      <c r="I24" s="8"/>
      <c r="J24" s="8"/>
      <c r="K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row>
    <row r="25" spans="1:55" x14ac:dyDescent="0.35">
      <c r="A25" s="348" t="s">
        <v>560</v>
      </c>
      <c r="B25" s="348"/>
      <c r="C25" s="348"/>
      <c r="D25" s="8"/>
      <c r="F25" s="54"/>
      <c r="G25" s="61"/>
      <c r="I25" s="8"/>
      <c r="J25" s="8"/>
      <c r="K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row>
    <row r="26" spans="1:55" x14ac:dyDescent="0.35">
      <c r="A26" s="352"/>
      <c r="B26" s="352"/>
      <c r="C26" s="352"/>
      <c r="D26" s="8"/>
      <c r="E26" s="8"/>
      <c r="F26" s="46"/>
      <c r="G26" s="56"/>
      <c r="H26" s="8"/>
      <c r="I26" s="8"/>
      <c r="J26" s="8"/>
      <c r="K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row>
    <row r="27" spans="1:55" x14ac:dyDescent="0.35">
      <c r="A27" s="352"/>
      <c r="B27" s="352"/>
      <c r="C27" s="352"/>
      <c r="D27" s="8"/>
      <c r="E27" s="8"/>
      <c r="F27" s="46"/>
      <c r="G27" s="56"/>
      <c r="H27" s="8"/>
      <c r="I27" s="8"/>
      <c r="J27" s="8"/>
      <c r="K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row>
    <row r="28" spans="1:55" ht="39" customHeight="1" thickBot="1" x14ac:dyDescent="0.4">
      <c r="A28" s="352" t="s">
        <v>561</v>
      </c>
      <c r="B28" s="352"/>
      <c r="C28" s="352"/>
      <c r="D28" s="8"/>
      <c r="E28" s="8"/>
      <c r="F28" s="46"/>
      <c r="G28" s="56"/>
      <c r="H28" s="8"/>
      <c r="I28" s="8"/>
      <c r="J28" s="8"/>
      <c r="K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row>
    <row r="29" spans="1:55" ht="30.5" thickBot="1" x14ac:dyDescent="0.4">
      <c r="A29" s="30" t="s">
        <v>511</v>
      </c>
      <c r="B29" s="30" t="s">
        <v>480</v>
      </c>
      <c r="C29" s="30" t="s">
        <v>512</v>
      </c>
      <c r="D29" s="8"/>
      <c r="E29" s="8"/>
      <c r="F29" s="46"/>
      <c r="G29" s="56"/>
      <c r="H29" s="8"/>
      <c r="I29" s="8"/>
      <c r="J29" s="8"/>
      <c r="K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row>
    <row r="30" spans="1:55" ht="16" thickBot="1" x14ac:dyDescent="0.4">
      <c r="A30" s="31" t="s">
        <v>0</v>
      </c>
      <c r="B30" s="32">
        <v>281613</v>
      </c>
      <c r="C30" s="33">
        <v>462.01614272068406</v>
      </c>
      <c r="D30" s="8"/>
      <c r="E30" s="8"/>
      <c r="F30" s="46"/>
      <c r="G30" s="56"/>
      <c r="H30" s="8"/>
      <c r="I30" s="8"/>
      <c r="J30" s="8"/>
      <c r="K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row>
    <row r="31" spans="1:55" ht="15.5" thickBot="1" x14ac:dyDescent="0.4">
      <c r="A31" s="37" t="s">
        <v>483</v>
      </c>
      <c r="B31" s="38">
        <v>5091</v>
      </c>
      <c r="C31" s="39">
        <v>610.72107640934985</v>
      </c>
      <c r="E31" s="8"/>
      <c r="F31" s="46"/>
      <c r="G31" s="56"/>
      <c r="H31" s="8"/>
      <c r="I31" s="8"/>
      <c r="J31" s="8"/>
      <c r="K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row>
    <row r="32" spans="1:55" ht="16" thickBot="1" x14ac:dyDescent="0.4">
      <c r="A32" s="34" t="s">
        <v>71</v>
      </c>
      <c r="B32" s="35">
        <v>310</v>
      </c>
      <c r="C32" s="36">
        <v>516.69032258064522</v>
      </c>
      <c r="E32" s="69"/>
      <c r="F32" s="46"/>
      <c r="G32" s="56"/>
      <c r="H32" s="8"/>
      <c r="I32" s="8"/>
      <c r="J32" s="8"/>
      <c r="K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row>
    <row r="33" spans="1:55" ht="16" thickBot="1" x14ac:dyDescent="0.4">
      <c r="A33" s="34" t="s">
        <v>482</v>
      </c>
      <c r="B33" s="35">
        <v>4411</v>
      </c>
      <c r="C33" s="36">
        <v>507.36885060077083</v>
      </c>
      <c r="E33" s="69"/>
      <c r="F33" s="46"/>
      <c r="G33" s="56"/>
      <c r="H33" s="8"/>
      <c r="I33" s="8"/>
      <c r="J33" s="8"/>
      <c r="K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row>
    <row r="34" spans="1:55" ht="16" thickBot="1" x14ac:dyDescent="0.4">
      <c r="A34" s="34" t="s">
        <v>19</v>
      </c>
      <c r="B34" s="35">
        <v>370</v>
      </c>
      <c r="C34" s="36">
        <v>1921.6297297297297</v>
      </c>
      <c r="E34" s="69"/>
      <c r="F34" s="46"/>
      <c r="G34" s="56"/>
      <c r="H34" s="8"/>
      <c r="I34" s="8"/>
      <c r="J34" s="8"/>
      <c r="K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row>
    <row r="35" spans="1:55" ht="15.5" thickBot="1" x14ac:dyDescent="0.4">
      <c r="A35" s="37" t="s">
        <v>484</v>
      </c>
      <c r="B35" s="38">
        <v>3605</v>
      </c>
      <c r="C35" s="39">
        <v>624.50208044382805</v>
      </c>
      <c r="E35" s="69"/>
      <c r="F35" s="46"/>
      <c r="G35" s="56"/>
      <c r="H35" s="8"/>
      <c r="I35" s="8"/>
      <c r="J35" s="8"/>
      <c r="K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row>
    <row r="36" spans="1:55" ht="16" thickBot="1" x14ac:dyDescent="0.4">
      <c r="A36" s="34" t="s">
        <v>71</v>
      </c>
      <c r="B36" s="35">
        <v>67</v>
      </c>
      <c r="C36" s="36">
        <v>453.92537313432837</v>
      </c>
      <c r="E36" s="69"/>
      <c r="F36" s="46"/>
      <c r="G36" s="56"/>
      <c r="H36" s="8"/>
      <c r="I36" s="8"/>
      <c r="J36" s="8"/>
      <c r="K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row>
    <row r="37" spans="1:55" ht="16" thickBot="1" x14ac:dyDescent="0.4">
      <c r="A37" s="34" t="s">
        <v>482</v>
      </c>
      <c r="B37" s="35">
        <v>3388</v>
      </c>
      <c r="C37" s="36">
        <v>582.10005903187721</v>
      </c>
      <c r="E37" s="69"/>
      <c r="F37" s="46"/>
      <c r="G37" s="56"/>
      <c r="H37" s="8"/>
      <c r="I37" s="8"/>
      <c r="J37" s="8"/>
      <c r="K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row>
    <row r="38" spans="1:55" ht="16" thickBot="1" x14ac:dyDescent="0.4">
      <c r="A38" s="34" t="s">
        <v>19</v>
      </c>
      <c r="B38" s="35">
        <v>149</v>
      </c>
      <c r="C38" s="36">
        <v>1669.2617449664428</v>
      </c>
      <c r="E38" s="69"/>
      <c r="F38" s="46"/>
      <c r="G38" s="56"/>
      <c r="H38" s="8"/>
      <c r="I38" s="8"/>
      <c r="J38" s="8"/>
      <c r="K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row>
    <row r="39" spans="1:55" ht="16" thickBot="1" x14ac:dyDescent="0.4">
      <c r="A39" s="34" t="s">
        <v>546</v>
      </c>
      <c r="B39" s="35">
        <v>1</v>
      </c>
      <c r="C39" s="36">
        <v>42</v>
      </c>
      <c r="E39" s="69"/>
      <c r="F39" s="46"/>
      <c r="G39" s="56"/>
      <c r="H39" s="8"/>
      <c r="I39" s="8"/>
      <c r="J39" s="8"/>
      <c r="K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row>
    <row r="40" spans="1:55" ht="15.5" thickBot="1" x14ac:dyDescent="0.4">
      <c r="A40" s="37" t="s">
        <v>485</v>
      </c>
      <c r="B40" s="38">
        <v>10407</v>
      </c>
      <c r="C40" s="39">
        <v>313.45277217257615</v>
      </c>
      <c r="E40" s="69"/>
      <c r="F40" s="46"/>
      <c r="G40" s="56"/>
      <c r="H40" s="8"/>
      <c r="I40" s="8"/>
      <c r="J40" s="8"/>
      <c r="K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row>
    <row r="41" spans="1:55" ht="16" thickBot="1" x14ac:dyDescent="0.4">
      <c r="A41" s="34" t="s">
        <v>71</v>
      </c>
      <c r="B41" s="35">
        <v>97</v>
      </c>
      <c r="C41" s="36">
        <v>282.16494845360825</v>
      </c>
      <c r="E41" s="69"/>
      <c r="F41" s="46"/>
      <c r="G41" s="56"/>
      <c r="H41" s="8"/>
      <c r="I41" s="8"/>
      <c r="J41" s="8"/>
      <c r="K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row>
    <row r="42" spans="1:55" ht="16" thickBot="1" x14ac:dyDescent="0.4">
      <c r="A42" s="34" t="s">
        <v>482</v>
      </c>
      <c r="B42" s="35">
        <v>10302</v>
      </c>
      <c r="C42" s="36">
        <v>313.5593088720637</v>
      </c>
      <c r="E42" s="69"/>
      <c r="F42" s="46"/>
      <c r="G42" s="56"/>
      <c r="H42" s="8"/>
      <c r="I42" s="8"/>
      <c r="J42" s="8"/>
      <c r="K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row>
    <row r="43" spans="1:55" ht="16" thickBot="1" x14ac:dyDescent="0.4">
      <c r="A43" s="34" t="s">
        <v>19</v>
      </c>
      <c r="B43" s="35">
        <v>5</v>
      </c>
      <c r="C43" s="36">
        <v>831.6</v>
      </c>
      <c r="E43" s="69"/>
      <c r="F43" s="46"/>
      <c r="G43" s="56"/>
      <c r="H43" s="8"/>
      <c r="I43" s="8"/>
      <c r="J43" s="8"/>
      <c r="K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row>
    <row r="44" spans="1:55" ht="16" thickBot="1" x14ac:dyDescent="0.4">
      <c r="A44" s="34" t="s">
        <v>546</v>
      </c>
      <c r="B44" s="35">
        <v>3</v>
      </c>
      <c r="C44" s="36">
        <v>95.666666666666671</v>
      </c>
      <c r="E44" s="69"/>
      <c r="F44" s="46"/>
      <c r="G44" s="56"/>
      <c r="H44" s="8"/>
      <c r="I44" s="8"/>
      <c r="J44" s="8"/>
      <c r="K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row>
    <row r="45" spans="1:55" ht="15.5" thickBot="1" x14ac:dyDescent="0.4">
      <c r="A45" s="37" t="s">
        <v>486</v>
      </c>
      <c r="B45" s="38">
        <v>659</v>
      </c>
      <c r="C45" s="39">
        <v>844.70409711684374</v>
      </c>
      <c r="E45" s="69"/>
      <c r="F45" s="46"/>
      <c r="G45" s="56"/>
      <c r="H45" s="8"/>
      <c r="I45" s="8"/>
      <c r="J45" s="8"/>
      <c r="K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row>
    <row r="46" spans="1:55" ht="16" thickBot="1" x14ac:dyDescent="0.4">
      <c r="A46" s="34" t="s">
        <v>71</v>
      </c>
      <c r="B46" s="35">
        <v>7</v>
      </c>
      <c r="C46" s="36">
        <v>477.85714285714283</v>
      </c>
      <c r="E46" s="69"/>
      <c r="F46" s="46"/>
      <c r="G46" s="56"/>
      <c r="H46" s="8"/>
      <c r="I46" s="8"/>
      <c r="J46" s="8"/>
      <c r="K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row>
    <row r="47" spans="1:55" ht="16" thickBot="1" x14ac:dyDescent="0.4">
      <c r="A47" s="34" t="s">
        <v>482</v>
      </c>
      <c r="B47" s="35">
        <v>321</v>
      </c>
      <c r="C47" s="36">
        <v>238.04672897196261</v>
      </c>
      <c r="E47" s="69"/>
      <c r="F47" s="46"/>
      <c r="G47" s="56"/>
      <c r="H47" s="8"/>
      <c r="I47" s="8"/>
      <c r="J47" s="8"/>
      <c r="K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row>
    <row r="48" spans="1:55" ht="16" thickBot="1" x14ac:dyDescent="0.4">
      <c r="A48" s="34" t="s">
        <v>19</v>
      </c>
      <c r="B48" s="35">
        <v>331</v>
      </c>
      <c r="C48" s="36">
        <v>1440.7915407854985</v>
      </c>
      <c r="E48" s="69"/>
      <c r="F48" s="46"/>
      <c r="G48" s="56"/>
      <c r="H48" s="8"/>
      <c r="I48" s="8"/>
      <c r="J48" s="8"/>
      <c r="K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row>
    <row r="49" spans="1:55" ht="15.5" thickBot="1" x14ac:dyDescent="0.4">
      <c r="A49" s="37" t="s">
        <v>487</v>
      </c>
      <c r="B49" s="38">
        <v>15126</v>
      </c>
      <c r="C49" s="39">
        <v>618.86222398519101</v>
      </c>
      <c r="E49" s="69"/>
      <c r="F49" s="46"/>
      <c r="G49" s="56"/>
      <c r="H49" s="8"/>
      <c r="I49" s="8"/>
      <c r="J49" s="8"/>
      <c r="K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row>
    <row r="50" spans="1:55" ht="16" thickBot="1" x14ac:dyDescent="0.4">
      <c r="A50" s="34" t="s">
        <v>71</v>
      </c>
      <c r="B50" s="35">
        <v>256</v>
      </c>
      <c r="C50" s="36">
        <v>522.40234375</v>
      </c>
      <c r="E50" s="69"/>
      <c r="F50" s="46"/>
      <c r="G50" s="56"/>
      <c r="H50" s="8"/>
      <c r="I50" s="8"/>
      <c r="J50" s="8"/>
      <c r="K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row>
    <row r="51" spans="1:55" ht="16" thickBot="1" x14ac:dyDescent="0.4">
      <c r="A51" s="34" t="s">
        <v>482</v>
      </c>
      <c r="B51" s="35">
        <v>13819</v>
      </c>
      <c r="C51" s="36">
        <v>507.55698675736306</v>
      </c>
      <c r="E51" s="69"/>
      <c r="F51" s="46"/>
      <c r="G51" s="56"/>
      <c r="H51" s="8"/>
      <c r="I51" s="8"/>
      <c r="J51" s="8"/>
      <c r="K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row>
    <row r="52" spans="1:55" ht="16" thickBot="1" x14ac:dyDescent="0.4">
      <c r="A52" s="34" t="s">
        <v>19</v>
      </c>
      <c r="B52" s="35">
        <v>1047</v>
      </c>
      <c r="C52" s="36">
        <v>2113.6752626552052</v>
      </c>
      <c r="E52" s="69"/>
      <c r="F52" s="46"/>
      <c r="G52" s="56"/>
      <c r="H52" s="8"/>
      <c r="I52" s="8"/>
      <c r="J52" s="8"/>
      <c r="K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row>
    <row r="53" spans="1:55" ht="16" thickBot="1" x14ac:dyDescent="0.4">
      <c r="A53" s="34" t="s">
        <v>546</v>
      </c>
      <c r="B53" s="35">
        <v>4</v>
      </c>
      <c r="C53" s="36">
        <v>56.75</v>
      </c>
      <c r="E53" s="69"/>
      <c r="F53" s="46"/>
      <c r="G53" s="56"/>
      <c r="H53" s="8"/>
      <c r="I53" s="8"/>
      <c r="J53" s="8"/>
      <c r="K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row>
    <row r="54" spans="1:55" ht="15.5" thickBot="1" x14ac:dyDescent="0.4">
      <c r="A54" s="37" t="s">
        <v>488</v>
      </c>
      <c r="B54" s="38">
        <v>1810</v>
      </c>
      <c r="C54" s="39">
        <v>581.00552486187848</v>
      </c>
      <c r="E54" s="69"/>
      <c r="F54" s="46"/>
      <c r="G54" s="56"/>
      <c r="H54" s="8"/>
      <c r="I54" s="8"/>
      <c r="J54" s="8"/>
      <c r="K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row>
    <row r="55" spans="1:55" ht="16" thickBot="1" x14ac:dyDescent="0.4">
      <c r="A55" s="34" t="s">
        <v>71</v>
      </c>
      <c r="B55" s="35">
        <v>71</v>
      </c>
      <c r="C55" s="36">
        <v>371.7042253521127</v>
      </c>
      <c r="E55" s="69"/>
      <c r="F55" s="46"/>
      <c r="G55" s="56"/>
      <c r="H55" s="8"/>
      <c r="I55" s="8"/>
      <c r="J55" s="8"/>
      <c r="K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row>
    <row r="56" spans="1:55" ht="16" thickBot="1" x14ac:dyDescent="0.4">
      <c r="A56" s="34" t="s">
        <v>482</v>
      </c>
      <c r="B56" s="35">
        <v>1729</v>
      </c>
      <c r="C56" s="36">
        <v>583.68363215731642</v>
      </c>
      <c r="E56" s="69"/>
      <c r="F56" s="46"/>
      <c r="G56" s="56"/>
      <c r="H56" s="8"/>
      <c r="I56" s="8"/>
      <c r="J56" s="8"/>
      <c r="K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row>
    <row r="57" spans="1:55" ht="16" thickBot="1" x14ac:dyDescent="0.4">
      <c r="A57" s="34" t="s">
        <v>19</v>
      </c>
      <c r="B57" s="35">
        <v>10</v>
      </c>
      <c r="C57" s="36">
        <v>1604</v>
      </c>
      <c r="E57" s="69"/>
      <c r="F57" s="46"/>
      <c r="G57" s="56"/>
      <c r="H57" s="8"/>
      <c r="I57" s="8"/>
      <c r="J57" s="8"/>
      <c r="K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row>
    <row r="58" spans="1:55" ht="15.5" thickBot="1" x14ac:dyDescent="0.4">
      <c r="A58" s="37" t="s">
        <v>489</v>
      </c>
      <c r="B58" s="38">
        <v>2848</v>
      </c>
      <c r="C58" s="39">
        <v>500.55653089887642</v>
      </c>
      <c r="E58" s="69"/>
      <c r="F58" s="46"/>
      <c r="G58" s="56"/>
      <c r="H58" s="8"/>
      <c r="I58" s="8"/>
      <c r="J58" s="8"/>
      <c r="K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row>
    <row r="59" spans="1:55" ht="16" thickBot="1" x14ac:dyDescent="0.4">
      <c r="A59" s="34" t="s">
        <v>71</v>
      </c>
      <c r="B59" s="35">
        <v>25</v>
      </c>
      <c r="C59" s="36">
        <v>453.68</v>
      </c>
      <c r="E59" s="69"/>
      <c r="F59" s="46"/>
      <c r="G59" s="56"/>
      <c r="H59" s="8"/>
      <c r="I59" s="8"/>
      <c r="J59" s="8"/>
      <c r="K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row>
    <row r="60" spans="1:55" ht="16" thickBot="1" x14ac:dyDescent="0.4">
      <c r="A60" s="34" t="s">
        <v>482</v>
      </c>
      <c r="B60" s="35">
        <v>2715</v>
      </c>
      <c r="C60" s="36">
        <v>433.22430939226518</v>
      </c>
      <c r="E60" s="69"/>
      <c r="F60" s="46"/>
      <c r="G60" s="56"/>
      <c r="H60" s="8"/>
      <c r="I60" s="8"/>
      <c r="J60" s="8"/>
      <c r="K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row>
    <row r="61" spans="1:55" ht="16" thickBot="1" x14ac:dyDescent="0.4">
      <c r="A61" s="34" t="s">
        <v>19</v>
      </c>
      <c r="B61" s="35">
        <v>106</v>
      </c>
      <c r="C61" s="36">
        <v>2244.7830188679245</v>
      </c>
      <c r="E61" s="69"/>
      <c r="F61" s="46"/>
      <c r="G61" s="56"/>
      <c r="H61" s="8"/>
      <c r="I61" s="8"/>
      <c r="J61" s="8"/>
      <c r="K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row>
    <row r="62" spans="1:55" ht="16" thickBot="1" x14ac:dyDescent="0.4">
      <c r="A62" s="34" t="s">
        <v>546</v>
      </c>
      <c r="B62" s="35">
        <v>2</v>
      </c>
      <c r="C62" s="36">
        <v>46</v>
      </c>
      <c r="E62" s="69"/>
      <c r="F62" s="46"/>
      <c r="G62" s="56"/>
      <c r="H62" s="8"/>
      <c r="I62" s="8"/>
      <c r="J62" s="8"/>
      <c r="K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row>
    <row r="63" spans="1:55" ht="15.5" thickBot="1" x14ac:dyDescent="0.4">
      <c r="A63" s="37" t="s">
        <v>552</v>
      </c>
      <c r="B63" s="38">
        <v>9731</v>
      </c>
      <c r="C63" s="39">
        <v>837.82190936183326</v>
      </c>
      <c r="E63" s="69"/>
      <c r="F63" s="46"/>
      <c r="G63" s="56"/>
      <c r="H63" s="8"/>
      <c r="I63" s="8"/>
      <c r="J63" s="8"/>
      <c r="K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row>
    <row r="64" spans="1:55" ht="16" thickBot="1" x14ac:dyDescent="0.4">
      <c r="A64" s="34" t="s">
        <v>71</v>
      </c>
      <c r="B64" s="35">
        <v>48</v>
      </c>
      <c r="C64" s="36">
        <v>689.83333333333337</v>
      </c>
      <c r="E64" s="69"/>
      <c r="F64" s="46"/>
      <c r="G64" s="56"/>
      <c r="H64" s="8"/>
      <c r="I64" s="8"/>
      <c r="J64" s="8"/>
      <c r="K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row>
    <row r="65" spans="1:55" ht="16" thickBot="1" x14ac:dyDescent="0.4">
      <c r="A65" s="34" t="s">
        <v>482</v>
      </c>
      <c r="B65" s="35">
        <v>8956</v>
      </c>
      <c r="C65" s="36">
        <v>719.22376060741408</v>
      </c>
      <c r="E65" s="69"/>
      <c r="F65" s="46"/>
      <c r="G65" s="56"/>
      <c r="H65" s="8"/>
      <c r="I65" s="8"/>
      <c r="J65" s="8"/>
      <c r="K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row>
    <row r="66" spans="1:55" ht="16" thickBot="1" x14ac:dyDescent="0.4">
      <c r="A66" s="34" t="s">
        <v>19</v>
      </c>
      <c r="B66" s="35">
        <v>727</v>
      </c>
      <c r="C66" s="36">
        <v>2308.6176066024759</v>
      </c>
      <c r="E66" s="69"/>
      <c r="F66" s="46"/>
      <c r="G66" s="56"/>
      <c r="H66" s="8"/>
      <c r="I66" s="8"/>
      <c r="J66" s="8"/>
      <c r="K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row>
    <row r="67" spans="1:55" ht="15.5" thickBot="1" x14ac:dyDescent="0.4">
      <c r="A67" s="37" t="s">
        <v>490</v>
      </c>
      <c r="B67" s="38">
        <v>12877</v>
      </c>
      <c r="C67" s="39">
        <v>194.21169527063756</v>
      </c>
      <c r="E67" s="69"/>
      <c r="F67" s="46"/>
      <c r="G67" s="56"/>
      <c r="H67" s="8"/>
      <c r="I67" s="8"/>
      <c r="J67" s="8"/>
      <c r="K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row>
    <row r="68" spans="1:55" ht="16" thickBot="1" x14ac:dyDescent="0.4">
      <c r="A68" s="34" t="s">
        <v>71</v>
      </c>
      <c r="B68" s="35">
        <v>108</v>
      </c>
      <c r="C68" s="36">
        <v>380.87037037037038</v>
      </c>
      <c r="E68" s="69"/>
      <c r="F68" s="46"/>
      <c r="G68" s="56"/>
      <c r="H68" s="8"/>
      <c r="I68" s="8"/>
      <c r="J68" s="8"/>
      <c r="K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row>
    <row r="69" spans="1:55" ht="16" thickBot="1" x14ac:dyDescent="0.4">
      <c r="A69" s="34" t="s">
        <v>482</v>
      </c>
      <c r="B69" s="35">
        <v>8244</v>
      </c>
      <c r="C69" s="36">
        <v>174.83333333333334</v>
      </c>
      <c r="E69" s="69"/>
      <c r="F69" s="46"/>
      <c r="G69" s="56"/>
      <c r="H69" s="8"/>
      <c r="I69" s="8"/>
      <c r="J69" s="8"/>
      <c r="K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row>
    <row r="70" spans="1:55" ht="16" thickBot="1" x14ac:dyDescent="0.4">
      <c r="A70" s="34" t="s">
        <v>19</v>
      </c>
      <c r="B70" s="35">
        <v>344</v>
      </c>
      <c r="C70" s="36">
        <v>1285.7325581395348</v>
      </c>
      <c r="E70" s="69"/>
      <c r="F70" s="46"/>
      <c r="G70" s="56"/>
      <c r="H70" s="8"/>
      <c r="I70" s="8"/>
      <c r="J70" s="8"/>
      <c r="K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row>
    <row r="71" spans="1:55" ht="16" thickBot="1" x14ac:dyDescent="0.4">
      <c r="A71" s="34" t="s">
        <v>546</v>
      </c>
      <c r="B71" s="35">
        <v>4181</v>
      </c>
      <c r="C71" s="36">
        <v>137.79287251853623</v>
      </c>
      <c r="E71" s="69"/>
      <c r="F71" s="46"/>
      <c r="G71" s="56"/>
      <c r="H71" s="8"/>
      <c r="I71" s="8"/>
      <c r="J71" s="8"/>
      <c r="K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row>
    <row r="72" spans="1:55" ht="15.5" thickBot="1" x14ac:dyDescent="0.4">
      <c r="A72" s="37" t="s">
        <v>540</v>
      </c>
      <c r="B72" s="38">
        <v>32202</v>
      </c>
      <c r="C72" s="39">
        <v>218.05707720017389</v>
      </c>
      <c r="E72" s="69"/>
      <c r="F72" s="46"/>
      <c r="G72" s="56"/>
      <c r="H72" s="8"/>
      <c r="I72" s="8"/>
      <c r="J72" s="8"/>
      <c r="K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row>
    <row r="73" spans="1:55" ht="16" thickBot="1" x14ac:dyDescent="0.4">
      <c r="A73" s="34" t="s">
        <v>71</v>
      </c>
      <c r="B73" s="35">
        <v>159</v>
      </c>
      <c r="C73" s="36">
        <v>367.39622641509436</v>
      </c>
      <c r="E73" s="69"/>
      <c r="F73" s="46"/>
      <c r="G73" s="56"/>
      <c r="H73" s="8"/>
      <c r="I73" s="8"/>
      <c r="J73" s="8"/>
      <c r="K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row>
    <row r="74" spans="1:55" ht="16" thickBot="1" x14ac:dyDescent="0.4">
      <c r="A74" s="34" t="s">
        <v>482</v>
      </c>
      <c r="B74" s="35">
        <v>29881</v>
      </c>
      <c r="C74" s="36">
        <v>221.49703825173188</v>
      </c>
      <c r="E74" s="69"/>
      <c r="F74" s="46"/>
      <c r="G74" s="56"/>
      <c r="H74" s="8"/>
      <c r="I74" s="8"/>
      <c r="J74" s="8"/>
      <c r="K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row>
    <row r="75" spans="1:55" ht="16" thickBot="1" x14ac:dyDescent="0.4">
      <c r="A75" s="34" t="s">
        <v>19</v>
      </c>
      <c r="B75" s="35">
        <v>8</v>
      </c>
      <c r="C75" s="36">
        <v>480.25</v>
      </c>
      <c r="E75" s="69"/>
      <c r="F75" s="46"/>
      <c r="G75" s="56"/>
      <c r="H75" s="8"/>
      <c r="I75" s="8"/>
      <c r="J75" s="8"/>
      <c r="K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row>
    <row r="76" spans="1:55" ht="16" thickBot="1" x14ac:dyDescent="0.4">
      <c r="A76" s="34" t="s">
        <v>546</v>
      </c>
      <c r="B76" s="35">
        <v>2154</v>
      </c>
      <c r="C76" s="36">
        <v>158.33936861652739</v>
      </c>
      <c r="E76" s="69"/>
      <c r="F76" s="46"/>
      <c r="G76" s="56"/>
      <c r="H76" s="8"/>
      <c r="I76" s="8"/>
      <c r="J76" s="8"/>
      <c r="K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row>
    <row r="77" spans="1:55" ht="15.5" thickBot="1" x14ac:dyDescent="0.4">
      <c r="A77" s="37" t="s">
        <v>491</v>
      </c>
      <c r="B77" s="38">
        <v>3363</v>
      </c>
      <c r="C77" s="39">
        <v>306.55783526613141</v>
      </c>
      <c r="E77" s="69"/>
      <c r="F77" s="46"/>
      <c r="G77" s="56"/>
      <c r="H77" s="8"/>
      <c r="I77" s="8"/>
      <c r="J77" s="8"/>
      <c r="K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row>
    <row r="78" spans="1:55" ht="16" thickBot="1" x14ac:dyDescent="0.4">
      <c r="A78" s="34" t="s">
        <v>71</v>
      </c>
      <c r="B78" s="35">
        <v>329</v>
      </c>
      <c r="C78" s="36">
        <v>466.76291793313072</v>
      </c>
      <c r="E78" s="69"/>
      <c r="F78" s="46"/>
      <c r="G78" s="56"/>
      <c r="H78" s="8"/>
      <c r="I78" s="8"/>
      <c r="J78" s="8"/>
      <c r="K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row>
    <row r="79" spans="1:55" ht="16" thickBot="1" x14ac:dyDescent="0.4">
      <c r="A79" s="34" t="s">
        <v>482</v>
      </c>
      <c r="B79" s="35">
        <v>3029</v>
      </c>
      <c r="C79" s="36">
        <v>288.22251568174318</v>
      </c>
      <c r="E79" s="69"/>
      <c r="F79" s="46"/>
      <c r="G79" s="56"/>
      <c r="H79" s="8"/>
      <c r="I79" s="8"/>
      <c r="J79" s="8"/>
      <c r="K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row>
    <row r="80" spans="1:55" ht="16" thickBot="1" x14ac:dyDescent="0.4">
      <c r="A80" s="34" t="s">
        <v>19</v>
      </c>
      <c r="B80" s="35">
        <v>4</v>
      </c>
      <c r="C80" s="36">
        <v>992.75</v>
      </c>
      <c r="E80" s="69"/>
      <c r="F80" s="46"/>
      <c r="G80" s="56"/>
      <c r="H80" s="8"/>
      <c r="I80" s="8"/>
      <c r="J80" s="8"/>
      <c r="K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row>
    <row r="81" spans="1:55" ht="16" thickBot="1" x14ac:dyDescent="0.4">
      <c r="A81" s="34" t="s">
        <v>546</v>
      </c>
      <c r="B81" s="35">
        <v>1</v>
      </c>
      <c r="C81" s="36">
        <v>392</v>
      </c>
      <c r="E81" s="69"/>
      <c r="F81" s="46"/>
      <c r="G81" s="56"/>
      <c r="H81" s="8"/>
      <c r="I81" s="8"/>
      <c r="J81" s="8"/>
      <c r="K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row>
    <row r="82" spans="1:55" ht="15.5" thickBot="1" x14ac:dyDescent="0.4">
      <c r="A82" s="37" t="s">
        <v>492</v>
      </c>
      <c r="B82" s="38">
        <v>13449</v>
      </c>
      <c r="C82" s="39">
        <v>513.88571641014198</v>
      </c>
      <c r="E82" s="69"/>
      <c r="F82" s="46"/>
      <c r="G82" s="56"/>
      <c r="H82" s="8"/>
      <c r="I82" s="8"/>
      <c r="J82" s="8"/>
      <c r="K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row>
    <row r="83" spans="1:55" ht="16" thickBot="1" x14ac:dyDescent="0.4">
      <c r="A83" s="34" t="s">
        <v>71</v>
      </c>
      <c r="B83" s="35">
        <v>429</v>
      </c>
      <c r="C83" s="36">
        <v>471.86713286713285</v>
      </c>
      <c r="E83" s="69"/>
      <c r="F83" s="46"/>
      <c r="G83" s="56"/>
      <c r="H83" s="8"/>
      <c r="I83" s="8"/>
      <c r="J83" s="8"/>
      <c r="K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row>
    <row r="84" spans="1:55" ht="16" thickBot="1" x14ac:dyDescent="0.4">
      <c r="A84" s="34" t="s">
        <v>482</v>
      </c>
      <c r="B84" s="35">
        <v>11124</v>
      </c>
      <c r="C84" s="36">
        <v>331.01591154261058</v>
      </c>
      <c r="E84" s="69"/>
      <c r="F84" s="46"/>
      <c r="G84" s="56"/>
      <c r="H84" s="8"/>
      <c r="I84" s="8"/>
      <c r="J84" s="8"/>
      <c r="K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row>
    <row r="85" spans="1:55" ht="16" thickBot="1" x14ac:dyDescent="0.4">
      <c r="A85" s="34" t="s">
        <v>19</v>
      </c>
      <c r="B85" s="35">
        <v>1892</v>
      </c>
      <c r="C85" s="36">
        <v>1599.384778012685</v>
      </c>
      <c r="E85" s="69"/>
      <c r="F85" s="46"/>
      <c r="G85" s="56"/>
      <c r="H85" s="8"/>
      <c r="I85" s="8"/>
      <c r="J85" s="8"/>
      <c r="K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row>
    <row r="86" spans="1:55" ht="16" thickBot="1" x14ac:dyDescent="0.4">
      <c r="A86" s="34" t="s">
        <v>546</v>
      </c>
      <c r="B86" s="35">
        <v>4</v>
      </c>
      <c r="C86" s="36">
        <v>140.25</v>
      </c>
      <c r="E86" s="69"/>
      <c r="F86" s="46"/>
      <c r="G86" s="56"/>
      <c r="H86" s="8"/>
      <c r="I86" s="8"/>
      <c r="J86" s="8"/>
      <c r="K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row>
    <row r="87" spans="1:55" ht="15.5" thickBot="1" x14ac:dyDescent="0.4">
      <c r="A87" s="37" t="s">
        <v>493</v>
      </c>
      <c r="B87" s="38">
        <v>22655</v>
      </c>
      <c r="C87" s="39">
        <v>364.21324210990952</v>
      </c>
      <c r="E87" s="69"/>
      <c r="F87" s="46"/>
      <c r="G87" s="56"/>
      <c r="H87" s="8"/>
      <c r="I87" s="8"/>
      <c r="J87" s="8"/>
      <c r="K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row>
    <row r="88" spans="1:55" ht="16" thickBot="1" x14ac:dyDescent="0.4">
      <c r="A88" s="34" t="s">
        <v>71</v>
      </c>
      <c r="B88" s="35">
        <v>496</v>
      </c>
      <c r="C88" s="36">
        <v>354.29838709677421</v>
      </c>
      <c r="E88" s="69"/>
      <c r="F88" s="46"/>
      <c r="G88" s="56"/>
      <c r="H88" s="8"/>
      <c r="I88" s="8"/>
      <c r="J88" s="8"/>
      <c r="K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row>
    <row r="89" spans="1:55" ht="16" thickBot="1" x14ac:dyDescent="0.4">
      <c r="A89" s="34" t="s">
        <v>482</v>
      </c>
      <c r="B89" s="35">
        <v>22133</v>
      </c>
      <c r="C89" s="36">
        <v>363.59205710929382</v>
      </c>
      <c r="E89" s="69"/>
      <c r="F89" s="46"/>
      <c r="G89" s="56"/>
      <c r="H89" s="8"/>
      <c r="I89" s="8"/>
      <c r="J89" s="8"/>
      <c r="K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row>
    <row r="90" spans="1:55" ht="16" thickBot="1" x14ac:dyDescent="0.4">
      <c r="A90" s="34" t="s">
        <v>19</v>
      </c>
      <c r="B90" s="35">
        <v>25</v>
      </c>
      <c r="C90" s="36">
        <v>1120.32</v>
      </c>
      <c r="E90" s="69"/>
      <c r="F90" s="46"/>
      <c r="G90" s="56"/>
      <c r="H90" s="8"/>
      <c r="I90" s="8"/>
      <c r="J90" s="8"/>
      <c r="K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row>
    <row r="91" spans="1:55" ht="16" thickBot="1" x14ac:dyDescent="0.4">
      <c r="A91" s="34" t="s">
        <v>546</v>
      </c>
      <c r="B91" s="35">
        <v>1</v>
      </c>
      <c r="C91" s="36">
        <v>128</v>
      </c>
      <c r="E91" s="69"/>
      <c r="F91" s="46"/>
      <c r="G91" s="56"/>
      <c r="H91" s="8"/>
      <c r="I91" s="8"/>
      <c r="J91" s="8"/>
      <c r="K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row>
    <row r="92" spans="1:55" ht="15.5" thickBot="1" x14ac:dyDescent="0.4">
      <c r="A92" s="37" t="s">
        <v>494</v>
      </c>
      <c r="B92" s="38">
        <v>4921</v>
      </c>
      <c r="C92" s="39">
        <v>559.93355009144477</v>
      </c>
      <c r="E92" s="69"/>
      <c r="F92" s="46"/>
      <c r="G92" s="56"/>
      <c r="H92" s="8"/>
      <c r="I92" s="8"/>
      <c r="J92" s="8"/>
      <c r="K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row>
    <row r="93" spans="1:55" ht="16" thickBot="1" x14ac:dyDescent="0.4">
      <c r="A93" s="34" t="s">
        <v>71</v>
      </c>
      <c r="B93" s="35">
        <v>114</v>
      </c>
      <c r="C93" s="36">
        <v>427.78947368421052</v>
      </c>
      <c r="E93" s="69"/>
      <c r="F93" s="46"/>
      <c r="G93" s="56"/>
      <c r="H93" s="8"/>
      <c r="I93" s="8"/>
      <c r="J93" s="8"/>
      <c r="K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row>
    <row r="94" spans="1:55" ht="16" thickBot="1" x14ac:dyDescent="0.4">
      <c r="A94" s="34" t="s">
        <v>482</v>
      </c>
      <c r="B94" s="35">
        <v>4700</v>
      </c>
      <c r="C94" s="36">
        <v>540.04893617021276</v>
      </c>
      <c r="E94" s="69"/>
      <c r="F94" s="46"/>
      <c r="G94" s="56"/>
      <c r="H94" s="8"/>
      <c r="I94" s="8"/>
      <c r="J94" s="8"/>
      <c r="K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row>
    <row r="95" spans="1:55" ht="16" thickBot="1" x14ac:dyDescent="0.4">
      <c r="A95" s="34" t="s">
        <v>19</v>
      </c>
      <c r="B95" s="35">
        <v>106</v>
      </c>
      <c r="C95" s="36">
        <v>1588.8962264150944</v>
      </c>
      <c r="E95" s="69"/>
      <c r="F95" s="46"/>
      <c r="G95" s="56"/>
      <c r="H95" s="8"/>
      <c r="I95" s="8"/>
      <c r="J95" s="8"/>
      <c r="K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row>
    <row r="96" spans="1:55" ht="16" thickBot="1" x14ac:dyDescent="0.4">
      <c r="A96" s="34" t="s">
        <v>546</v>
      </c>
      <c r="B96" s="35">
        <v>1</v>
      </c>
      <c r="C96" s="36">
        <v>12</v>
      </c>
      <c r="E96" s="69"/>
      <c r="F96" s="46"/>
      <c r="G96" s="56"/>
      <c r="H96" s="8"/>
      <c r="I96" s="8"/>
      <c r="J96" s="8"/>
      <c r="K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row>
    <row r="97" spans="1:55" ht="15.5" thickBot="1" x14ac:dyDescent="0.4">
      <c r="A97" s="37" t="s">
        <v>495</v>
      </c>
      <c r="B97" s="38">
        <v>10824</v>
      </c>
      <c r="C97" s="39">
        <v>462.37038063562454</v>
      </c>
      <c r="E97" s="69"/>
      <c r="F97" s="46"/>
      <c r="G97" s="56"/>
      <c r="H97" s="8"/>
      <c r="I97" s="8"/>
      <c r="J97" s="8"/>
      <c r="K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row>
    <row r="98" spans="1:55" ht="16" thickBot="1" x14ac:dyDescent="0.4">
      <c r="A98" s="34" t="s">
        <v>71</v>
      </c>
      <c r="B98" s="35">
        <v>350</v>
      </c>
      <c r="C98" s="36">
        <v>535.24</v>
      </c>
      <c r="E98" s="69"/>
      <c r="F98" s="46"/>
      <c r="G98" s="56"/>
      <c r="H98" s="8"/>
      <c r="I98" s="8"/>
      <c r="J98" s="8"/>
      <c r="K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row>
    <row r="99" spans="1:55" ht="16" thickBot="1" x14ac:dyDescent="0.4">
      <c r="A99" s="34" t="s">
        <v>482</v>
      </c>
      <c r="B99" s="35">
        <v>10236</v>
      </c>
      <c r="C99" s="36">
        <v>426.52139507620166</v>
      </c>
      <c r="E99" s="69"/>
      <c r="F99" s="46"/>
      <c r="G99" s="56"/>
      <c r="H99" s="8"/>
      <c r="I99" s="8"/>
      <c r="J99" s="8"/>
      <c r="K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row>
    <row r="100" spans="1:55" ht="16" thickBot="1" x14ac:dyDescent="0.4">
      <c r="A100" s="34" t="s">
        <v>19</v>
      </c>
      <c r="B100" s="35">
        <v>231</v>
      </c>
      <c r="C100" s="36">
        <v>1942.8138528138529</v>
      </c>
      <c r="E100" s="69"/>
      <c r="F100" s="46"/>
      <c r="G100" s="56"/>
      <c r="H100" s="8"/>
      <c r="I100" s="8"/>
      <c r="J100" s="8"/>
      <c r="K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row>
    <row r="101" spans="1:55" ht="16" thickBot="1" x14ac:dyDescent="0.4">
      <c r="A101" s="34" t="s">
        <v>546</v>
      </c>
      <c r="B101" s="35">
        <v>7</v>
      </c>
      <c r="C101" s="36">
        <v>385.71428571428572</v>
      </c>
      <c r="E101" s="69"/>
      <c r="F101" s="46"/>
      <c r="G101" s="56"/>
      <c r="H101" s="8"/>
      <c r="I101" s="8"/>
      <c r="J101" s="8"/>
      <c r="K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row>
    <row r="102" spans="1:55" ht="15.5" thickBot="1" x14ac:dyDescent="0.4">
      <c r="A102" s="37" t="s">
        <v>496</v>
      </c>
      <c r="B102" s="38">
        <v>16120</v>
      </c>
      <c r="C102" s="39">
        <v>769.03083126550871</v>
      </c>
      <c r="E102" s="69"/>
      <c r="F102" s="46"/>
      <c r="G102" s="56"/>
      <c r="H102" s="8"/>
      <c r="I102" s="8"/>
      <c r="J102" s="8"/>
      <c r="K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row>
    <row r="103" spans="1:55" ht="16" thickBot="1" x14ac:dyDescent="0.4">
      <c r="A103" s="34" t="s">
        <v>71</v>
      </c>
      <c r="B103" s="35">
        <v>188</v>
      </c>
      <c r="C103" s="36">
        <v>469.5</v>
      </c>
      <c r="E103" s="69"/>
      <c r="F103" s="46"/>
      <c r="G103" s="56"/>
      <c r="H103" s="8"/>
      <c r="I103" s="8"/>
      <c r="J103" s="8"/>
      <c r="K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row>
    <row r="104" spans="1:55" ht="16" thickBot="1" x14ac:dyDescent="0.4">
      <c r="A104" s="34" t="s">
        <v>482</v>
      </c>
      <c r="B104" s="35">
        <v>14506</v>
      </c>
      <c r="C104" s="36">
        <v>625.08603336550391</v>
      </c>
      <c r="E104" s="69"/>
      <c r="F104" s="46"/>
      <c r="G104" s="56"/>
      <c r="H104" s="8"/>
      <c r="I104" s="8"/>
      <c r="J104" s="8"/>
      <c r="K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row>
    <row r="105" spans="1:55" ht="16" thickBot="1" x14ac:dyDescent="0.4">
      <c r="A105" s="34" t="s">
        <v>19</v>
      </c>
      <c r="B105" s="35">
        <v>1410</v>
      </c>
      <c r="C105" s="36">
        <v>2288.6879432624114</v>
      </c>
      <c r="E105" s="69"/>
      <c r="F105" s="46"/>
      <c r="G105" s="56"/>
      <c r="H105" s="8"/>
      <c r="I105" s="8"/>
      <c r="J105" s="8"/>
      <c r="K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row>
    <row r="106" spans="1:55" ht="16" thickBot="1" x14ac:dyDescent="0.4">
      <c r="A106" s="34" t="s">
        <v>546</v>
      </c>
      <c r="B106" s="35">
        <v>16</v>
      </c>
      <c r="C106" s="36">
        <v>872.6875</v>
      </c>
      <c r="E106" s="69"/>
      <c r="F106" s="46"/>
      <c r="G106" s="56"/>
      <c r="H106" s="8"/>
      <c r="I106" s="8"/>
      <c r="J106" s="8"/>
      <c r="K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row>
    <row r="107" spans="1:55" ht="15.5" thickBot="1" x14ac:dyDescent="0.4">
      <c r="A107" s="37" t="s">
        <v>497</v>
      </c>
      <c r="B107" s="38">
        <v>10106</v>
      </c>
      <c r="C107" s="39">
        <v>401.03275282010685</v>
      </c>
      <c r="E107" s="69"/>
      <c r="F107" s="46"/>
      <c r="G107" s="56"/>
      <c r="H107" s="8"/>
      <c r="I107" s="8"/>
      <c r="J107" s="8"/>
      <c r="K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row>
    <row r="108" spans="1:55" ht="16" thickBot="1" x14ac:dyDescent="0.4">
      <c r="A108" s="34" t="s">
        <v>71</v>
      </c>
      <c r="B108" s="35">
        <v>18</v>
      </c>
      <c r="C108" s="36">
        <v>374.5</v>
      </c>
      <c r="E108" s="69"/>
      <c r="F108" s="46"/>
      <c r="G108" s="56"/>
      <c r="H108" s="8"/>
      <c r="I108" s="8"/>
      <c r="J108" s="8"/>
      <c r="K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row>
    <row r="109" spans="1:55" ht="16" thickBot="1" x14ac:dyDescent="0.4">
      <c r="A109" s="34" t="s">
        <v>482</v>
      </c>
      <c r="B109" s="35">
        <v>10050</v>
      </c>
      <c r="C109" s="36">
        <v>397.14756218905472</v>
      </c>
      <c r="E109" s="69"/>
      <c r="F109" s="46"/>
      <c r="G109" s="56"/>
      <c r="H109" s="8"/>
      <c r="I109" s="8"/>
      <c r="J109" s="8"/>
      <c r="K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row>
    <row r="110" spans="1:55" ht="16" thickBot="1" x14ac:dyDescent="0.4">
      <c r="A110" s="34" t="s">
        <v>19</v>
      </c>
      <c r="B110" s="35">
        <v>35</v>
      </c>
      <c r="C110" s="36">
        <v>1482.4</v>
      </c>
      <c r="E110" s="69"/>
      <c r="F110" s="46"/>
      <c r="G110" s="56"/>
      <c r="H110" s="8"/>
      <c r="I110" s="8"/>
      <c r="J110" s="8"/>
      <c r="K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row>
    <row r="111" spans="1:55" ht="16" thickBot="1" x14ac:dyDescent="0.4">
      <c r="A111" s="34" t="s">
        <v>546</v>
      </c>
      <c r="B111" s="35">
        <v>3</v>
      </c>
      <c r="C111" s="36">
        <v>959.66666666666663</v>
      </c>
      <c r="E111" s="69"/>
      <c r="F111" s="46"/>
      <c r="G111" s="56"/>
      <c r="H111" s="8"/>
      <c r="I111" s="8"/>
      <c r="J111" s="8"/>
      <c r="K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row>
    <row r="112" spans="1:55" ht="15.5" thickBot="1" x14ac:dyDescent="0.4">
      <c r="A112" s="37" t="s">
        <v>498</v>
      </c>
      <c r="B112" s="38">
        <v>13305</v>
      </c>
      <c r="C112" s="39">
        <v>164.07598647125141</v>
      </c>
      <c r="E112" s="69"/>
      <c r="F112" s="46"/>
      <c r="G112" s="56"/>
      <c r="H112" s="8"/>
      <c r="I112" s="8"/>
      <c r="J112" s="8"/>
      <c r="K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row>
    <row r="113" spans="1:55" ht="16" thickBot="1" x14ac:dyDescent="0.4">
      <c r="A113" s="34" t="s">
        <v>71</v>
      </c>
      <c r="B113" s="35">
        <v>139</v>
      </c>
      <c r="C113" s="36">
        <v>391</v>
      </c>
      <c r="E113" s="69"/>
      <c r="F113" s="46"/>
      <c r="G113" s="56"/>
      <c r="H113" s="8"/>
      <c r="I113" s="8"/>
      <c r="J113" s="8"/>
      <c r="K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row>
    <row r="114" spans="1:55" ht="16" thickBot="1" x14ac:dyDescent="0.4">
      <c r="A114" s="34" t="s">
        <v>482</v>
      </c>
      <c r="B114" s="35">
        <v>12413</v>
      </c>
      <c r="C114" s="36">
        <v>163.54354305969548</v>
      </c>
      <c r="E114" s="69"/>
      <c r="F114" s="46"/>
      <c r="G114" s="56"/>
      <c r="H114" s="8"/>
      <c r="I114" s="8"/>
      <c r="J114" s="8"/>
      <c r="K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row>
    <row r="115" spans="1:55" ht="16" thickBot="1" x14ac:dyDescent="0.4">
      <c r="A115" s="34" t="s">
        <v>546</v>
      </c>
      <c r="B115" s="35">
        <v>753</v>
      </c>
      <c r="C115" s="36">
        <v>130.96414342629481</v>
      </c>
      <c r="E115" s="69"/>
      <c r="F115" s="46"/>
      <c r="G115" s="56"/>
      <c r="H115" s="8"/>
      <c r="I115" s="8"/>
      <c r="J115" s="8"/>
      <c r="K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row>
    <row r="116" spans="1:55" ht="15.5" thickBot="1" x14ac:dyDescent="0.4">
      <c r="A116" s="37" t="s">
        <v>499</v>
      </c>
      <c r="B116" s="38">
        <v>10315</v>
      </c>
      <c r="C116" s="39">
        <v>467.36471158507027</v>
      </c>
      <c r="E116" s="69"/>
      <c r="F116" s="46"/>
      <c r="G116" s="56"/>
      <c r="H116" s="8"/>
      <c r="I116" s="8"/>
      <c r="J116" s="8"/>
      <c r="K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row>
    <row r="117" spans="1:55" ht="16" thickBot="1" x14ac:dyDescent="0.4">
      <c r="A117" s="34" t="s">
        <v>71</v>
      </c>
      <c r="B117" s="35">
        <v>62</v>
      </c>
      <c r="C117" s="36">
        <v>714.75806451612902</v>
      </c>
      <c r="E117" s="69"/>
      <c r="F117" s="46"/>
      <c r="G117" s="56"/>
      <c r="H117" s="8"/>
      <c r="I117" s="8"/>
      <c r="J117" s="8"/>
      <c r="K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row>
    <row r="118" spans="1:55" ht="16" thickBot="1" x14ac:dyDescent="0.4">
      <c r="A118" s="34" t="s">
        <v>482</v>
      </c>
      <c r="B118" s="35">
        <v>10042</v>
      </c>
      <c r="C118" s="36">
        <v>445.01603266281614</v>
      </c>
      <c r="E118" s="69"/>
      <c r="F118" s="46"/>
      <c r="G118" s="56"/>
      <c r="H118" s="8"/>
      <c r="I118" s="8"/>
      <c r="J118" s="8"/>
      <c r="K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row>
    <row r="119" spans="1:55" ht="16" thickBot="1" x14ac:dyDescent="0.4">
      <c r="A119" s="34" t="s">
        <v>19</v>
      </c>
      <c r="B119" s="35">
        <v>210</v>
      </c>
      <c r="C119" s="36">
        <v>1464.3380952380953</v>
      </c>
      <c r="E119" s="69"/>
      <c r="F119" s="46"/>
      <c r="G119" s="56"/>
      <c r="H119" s="8"/>
      <c r="I119" s="8"/>
      <c r="J119" s="8"/>
      <c r="K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row>
    <row r="120" spans="1:55" ht="16" thickBot="1" x14ac:dyDescent="0.4">
      <c r="A120" s="34" t="s">
        <v>546</v>
      </c>
      <c r="B120" s="35">
        <v>1</v>
      </c>
      <c r="C120" s="36">
        <v>190</v>
      </c>
      <c r="E120" s="69"/>
      <c r="F120" s="46"/>
      <c r="G120" s="56"/>
      <c r="H120" s="8"/>
      <c r="I120" s="8"/>
      <c r="J120" s="8"/>
      <c r="K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row>
    <row r="121" spans="1:55" ht="15.5" thickBot="1" x14ac:dyDescent="0.4">
      <c r="A121" s="37" t="s">
        <v>500</v>
      </c>
      <c r="B121" s="38">
        <v>20788</v>
      </c>
      <c r="C121" s="39">
        <v>199.93404848951317</v>
      </c>
      <c r="E121" s="69"/>
      <c r="F121" s="46"/>
      <c r="G121" s="56"/>
      <c r="H121" s="8"/>
      <c r="I121" s="8"/>
      <c r="J121" s="8"/>
      <c r="K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row>
    <row r="122" spans="1:55" ht="16" thickBot="1" x14ac:dyDescent="0.4">
      <c r="A122" s="34" t="s">
        <v>71</v>
      </c>
      <c r="B122" s="35">
        <v>125</v>
      </c>
      <c r="C122" s="36">
        <v>202.08799999999999</v>
      </c>
      <c r="E122" s="69"/>
      <c r="F122" s="46"/>
      <c r="G122" s="56"/>
      <c r="H122" s="8"/>
      <c r="I122" s="8"/>
      <c r="J122" s="8"/>
      <c r="K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row>
    <row r="123" spans="1:55" ht="16" thickBot="1" x14ac:dyDescent="0.4">
      <c r="A123" s="34" t="s">
        <v>482</v>
      </c>
      <c r="B123" s="35">
        <v>18062</v>
      </c>
      <c r="C123" s="36">
        <v>198.65064776879638</v>
      </c>
      <c r="E123" s="69"/>
      <c r="F123" s="46"/>
      <c r="G123" s="56"/>
      <c r="H123" s="8"/>
      <c r="I123" s="8"/>
      <c r="J123" s="8"/>
      <c r="K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row>
    <row r="124" spans="1:55" ht="16" thickBot="1" x14ac:dyDescent="0.4">
      <c r="A124" s="34" t="s">
        <v>19</v>
      </c>
      <c r="B124" s="35">
        <v>365</v>
      </c>
      <c r="C124" s="36">
        <v>484.46849315068494</v>
      </c>
      <c r="E124" s="69"/>
      <c r="F124" s="46"/>
      <c r="G124" s="56"/>
      <c r="H124" s="8"/>
      <c r="I124" s="8"/>
      <c r="J124" s="8"/>
      <c r="K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row>
    <row r="125" spans="1:55" ht="16" thickBot="1" x14ac:dyDescent="0.4">
      <c r="A125" s="34" t="s">
        <v>546</v>
      </c>
      <c r="B125" s="35">
        <v>2236</v>
      </c>
      <c r="C125" s="36">
        <v>163.73389982110913</v>
      </c>
      <c r="E125" s="69"/>
      <c r="F125" s="46"/>
      <c r="G125" s="56"/>
      <c r="H125" s="8"/>
      <c r="I125" s="8"/>
      <c r="J125" s="8"/>
      <c r="K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row>
    <row r="126" spans="1:55" ht="15.5" thickBot="1" x14ac:dyDescent="0.4">
      <c r="A126" s="37" t="s">
        <v>501</v>
      </c>
      <c r="B126" s="38">
        <v>10199</v>
      </c>
      <c r="C126" s="39">
        <v>240.91165800568683</v>
      </c>
      <c r="E126" s="69"/>
      <c r="F126" s="46"/>
      <c r="G126" s="56"/>
      <c r="H126" s="8"/>
      <c r="I126" s="8"/>
      <c r="J126" s="8"/>
      <c r="K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row>
    <row r="127" spans="1:55" ht="16" thickBot="1" x14ac:dyDescent="0.4">
      <c r="A127" s="34" t="s">
        <v>71</v>
      </c>
      <c r="B127" s="35">
        <v>154</v>
      </c>
      <c r="C127" s="36">
        <v>941.83766233766232</v>
      </c>
      <c r="E127" s="69"/>
      <c r="F127" s="46"/>
      <c r="G127" s="56"/>
      <c r="H127" s="8"/>
      <c r="I127" s="8"/>
      <c r="J127" s="8"/>
      <c r="K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row>
    <row r="128" spans="1:55" ht="16" thickBot="1" x14ac:dyDescent="0.4">
      <c r="A128" s="34" t="s">
        <v>482</v>
      </c>
      <c r="B128" s="35">
        <v>9630</v>
      </c>
      <c r="C128" s="36">
        <v>203.79127725856696</v>
      </c>
      <c r="E128" s="69"/>
      <c r="F128" s="46"/>
      <c r="L128"/>
    </row>
    <row r="129" spans="1:12" ht="16" thickBot="1" x14ac:dyDescent="0.4">
      <c r="A129" s="34" t="s">
        <v>19</v>
      </c>
      <c r="B129" s="35">
        <v>140</v>
      </c>
      <c r="C129" s="36">
        <v>2060.8428571428572</v>
      </c>
      <c r="E129" s="69"/>
      <c r="F129" s="46"/>
      <c r="L129"/>
    </row>
    <row r="130" spans="1:12" ht="16" thickBot="1" x14ac:dyDescent="0.4">
      <c r="A130" s="34" t="s">
        <v>546</v>
      </c>
      <c r="B130" s="35">
        <v>275</v>
      </c>
      <c r="C130" s="36">
        <v>221.7709090909091</v>
      </c>
      <c r="E130" s="69"/>
      <c r="F130" s="46"/>
    </row>
    <row r="131" spans="1:12" ht="15.5" thickBot="1" x14ac:dyDescent="0.4">
      <c r="A131" s="37" t="s">
        <v>502</v>
      </c>
      <c r="B131" s="38">
        <v>20108</v>
      </c>
      <c r="C131" s="39">
        <v>796.64700616669984</v>
      </c>
      <c r="E131" s="69"/>
      <c r="F131" s="46"/>
    </row>
    <row r="132" spans="1:12" ht="16" thickBot="1" x14ac:dyDescent="0.4">
      <c r="A132" s="34" t="s">
        <v>71</v>
      </c>
      <c r="B132" s="35">
        <v>661</v>
      </c>
      <c r="C132" s="36">
        <v>496.5673222390318</v>
      </c>
      <c r="E132" s="69"/>
      <c r="F132" s="46"/>
    </row>
    <row r="133" spans="1:12" ht="16" thickBot="1" x14ac:dyDescent="0.4">
      <c r="A133" s="34" t="s">
        <v>482</v>
      </c>
      <c r="B133" s="35">
        <v>15868</v>
      </c>
      <c r="C133" s="36">
        <v>534.1175321401563</v>
      </c>
      <c r="E133" s="69"/>
      <c r="F133" s="46"/>
    </row>
    <row r="134" spans="1:12" ht="16" thickBot="1" x14ac:dyDescent="0.4">
      <c r="A134" s="34" t="s">
        <v>19</v>
      </c>
      <c r="B134" s="35">
        <v>3575</v>
      </c>
      <c r="C134" s="36">
        <v>2018.0883916083917</v>
      </c>
      <c r="E134" s="69"/>
      <c r="F134" s="46"/>
    </row>
    <row r="135" spans="1:12" ht="16" thickBot="1" x14ac:dyDescent="0.4">
      <c r="A135" s="34" t="s">
        <v>546</v>
      </c>
      <c r="B135" s="35">
        <v>4</v>
      </c>
      <c r="C135" s="36">
        <v>176</v>
      </c>
      <c r="E135" s="69"/>
      <c r="F135" s="46"/>
    </row>
    <row r="136" spans="1:12" ht="15.5" thickBot="1" x14ac:dyDescent="0.4">
      <c r="A136" s="37" t="s">
        <v>503</v>
      </c>
      <c r="B136" s="38">
        <v>14345</v>
      </c>
      <c r="C136" s="39">
        <v>669.4326246078773</v>
      </c>
      <c r="E136" s="69"/>
      <c r="F136" s="46"/>
    </row>
    <row r="137" spans="1:12" ht="16" thickBot="1" x14ac:dyDescent="0.4">
      <c r="A137" s="34" t="s">
        <v>71</v>
      </c>
      <c r="B137" s="35">
        <v>252</v>
      </c>
      <c r="C137" s="36">
        <v>171.22222222222223</v>
      </c>
      <c r="E137" s="69"/>
    </row>
    <row r="138" spans="1:12" ht="16" thickBot="1" x14ac:dyDescent="0.4">
      <c r="A138" s="34" t="s">
        <v>482</v>
      </c>
      <c r="B138" s="35">
        <v>13127</v>
      </c>
      <c r="C138" s="36">
        <v>572.30517254513597</v>
      </c>
      <c r="E138" s="69"/>
    </row>
    <row r="139" spans="1:12" ht="16" thickBot="1" x14ac:dyDescent="0.4">
      <c r="A139" s="34" t="s">
        <v>19</v>
      </c>
      <c r="B139" s="35">
        <v>945</v>
      </c>
      <c r="C139" s="36">
        <v>2146.1058201058199</v>
      </c>
      <c r="E139" s="69"/>
    </row>
    <row r="140" spans="1:12" ht="16" thickBot="1" x14ac:dyDescent="0.4">
      <c r="A140" s="34" t="s">
        <v>546</v>
      </c>
      <c r="B140" s="35">
        <v>21</v>
      </c>
      <c r="C140" s="36">
        <v>911.57142857142856</v>
      </c>
      <c r="E140" s="69"/>
    </row>
    <row r="141" spans="1:12" ht="15.5" thickBot="1" x14ac:dyDescent="0.4">
      <c r="A141" s="37" t="s">
        <v>504</v>
      </c>
      <c r="B141" s="38">
        <v>6662</v>
      </c>
      <c r="C141" s="39">
        <v>932.21074752326626</v>
      </c>
      <c r="E141" s="69"/>
    </row>
    <row r="142" spans="1:12" ht="16" thickBot="1" x14ac:dyDescent="0.4">
      <c r="A142" s="34" t="s">
        <v>71</v>
      </c>
      <c r="B142" s="35">
        <v>179</v>
      </c>
      <c r="C142" s="36">
        <v>648.86033519553075</v>
      </c>
      <c r="E142" s="69"/>
    </row>
    <row r="143" spans="1:12" ht="16" thickBot="1" x14ac:dyDescent="0.4">
      <c r="A143" s="34" t="s">
        <v>482</v>
      </c>
      <c r="B143" s="35">
        <v>5699</v>
      </c>
      <c r="C143" s="36">
        <v>747.31952974206001</v>
      </c>
      <c r="E143" s="69"/>
    </row>
    <row r="144" spans="1:12" ht="16" thickBot="1" x14ac:dyDescent="0.4">
      <c r="A144" s="34" t="s">
        <v>19</v>
      </c>
      <c r="B144" s="35">
        <v>784</v>
      </c>
      <c r="C144" s="36">
        <v>2340.9030612244896</v>
      </c>
      <c r="E144" s="69"/>
    </row>
    <row r="145" spans="1:12" ht="15.5" thickBot="1" x14ac:dyDescent="0.4">
      <c r="A145" s="37" t="s">
        <v>538</v>
      </c>
      <c r="B145" s="38">
        <v>10097</v>
      </c>
      <c r="C145" s="39">
        <v>551.05674952956326</v>
      </c>
      <c r="E145" s="69"/>
    </row>
    <row r="146" spans="1:12" ht="16" thickBot="1" x14ac:dyDescent="0.4">
      <c r="A146" s="34" t="s">
        <v>71</v>
      </c>
      <c r="B146" s="35">
        <v>550</v>
      </c>
      <c r="C146" s="36">
        <v>534.35272727272729</v>
      </c>
      <c r="E146" s="69"/>
    </row>
    <row r="147" spans="1:12" ht="16" thickBot="1" x14ac:dyDescent="0.4">
      <c r="A147" s="34" t="s">
        <v>482</v>
      </c>
      <c r="B147" s="35">
        <v>9490</v>
      </c>
      <c r="C147" s="36">
        <v>546.32961011591146</v>
      </c>
      <c r="E147" s="69"/>
    </row>
    <row r="148" spans="1:12" ht="16" thickBot="1" x14ac:dyDescent="0.4">
      <c r="A148" s="34" t="s">
        <v>19</v>
      </c>
      <c r="B148" s="35">
        <v>49</v>
      </c>
      <c r="C148" s="36">
        <v>1520.7142857142858</v>
      </c>
      <c r="E148" s="69"/>
    </row>
    <row r="149" spans="1:12" ht="16" thickBot="1" x14ac:dyDescent="0.4">
      <c r="A149" s="34" t="s">
        <v>546</v>
      </c>
      <c r="B149" s="35">
        <v>8</v>
      </c>
      <c r="C149" s="36">
        <v>1367.875</v>
      </c>
      <c r="E149" s="69"/>
    </row>
    <row r="150" spans="1:12" x14ac:dyDescent="0.35">
      <c r="C150" s="69"/>
      <c r="D150" s="55"/>
      <c r="E150" s="62"/>
      <c r="F150"/>
      <c r="G150"/>
      <c r="J150" s="8"/>
      <c r="L150"/>
    </row>
    <row r="151" spans="1:12" x14ac:dyDescent="0.35">
      <c r="C151" s="69"/>
      <c r="D151" s="55"/>
      <c r="E151" s="62"/>
      <c r="F151"/>
      <c r="G151"/>
      <c r="J151" s="8"/>
      <c r="L151"/>
    </row>
    <row r="152" spans="1:12" x14ac:dyDescent="0.35">
      <c r="C152" s="69"/>
      <c r="D152" s="55"/>
      <c r="E152" s="62"/>
      <c r="F152"/>
      <c r="G152"/>
      <c r="J152" s="8"/>
      <c r="L152"/>
    </row>
    <row r="153" spans="1:12" x14ac:dyDescent="0.35">
      <c r="C153" s="69"/>
      <c r="D153" s="55"/>
      <c r="E153" s="62"/>
      <c r="F153"/>
      <c r="G153"/>
      <c r="J153" s="8"/>
      <c r="L153"/>
    </row>
  </sheetData>
  <mergeCells count="18">
    <mergeCell ref="A7:C7"/>
    <mergeCell ref="A14:C14"/>
    <mergeCell ref="A1:G1"/>
    <mergeCell ref="A2:G3"/>
    <mergeCell ref="A4:G4"/>
    <mergeCell ref="E8:G8"/>
    <mergeCell ref="E13:G13"/>
    <mergeCell ref="E14:G14"/>
    <mergeCell ref="A15:C15"/>
    <mergeCell ref="A17:C17"/>
    <mergeCell ref="E17:G17"/>
    <mergeCell ref="E23:G23"/>
    <mergeCell ref="A28:C28"/>
    <mergeCell ref="E22:G22"/>
    <mergeCell ref="A27:C27"/>
    <mergeCell ref="A26:C26"/>
    <mergeCell ref="A24:C24"/>
    <mergeCell ref="A25:C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B54DA-E99B-41B0-BA90-C2C4606DE1B7}">
  <dimension ref="A1:AX140"/>
  <sheetViews>
    <sheetView showGridLines="0" zoomScaleNormal="100" zoomScaleSheetLayoutView="70" zoomScalePageLayoutView="90" workbookViewId="0">
      <selection activeCell="J128" sqref="J128:N13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49" customFormat="1" ht="27.75" customHeight="1" x14ac:dyDescent="0.3">
      <c r="A1" s="357" t="s">
        <v>44</v>
      </c>
      <c r="B1" s="357"/>
      <c r="C1" s="357"/>
      <c r="D1" s="357"/>
    </row>
    <row r="2" spans="1:50" s="151" customFormat="1" ht="45.75" customHeight="1" x14ac:dyDescent="0.3">
      <c r="A2" s="358" t="s">
        <v>45</v>
      </c>
      <c r="B2" s="358"/>
      <c r="C2" s="358"/>
      <c r="D2" s="358"/>
      <c r="E2" s="358"/>
      <c r="F2" s="358"/>
      <c r="G2" s="358"/>
      <c r="H2" s="358"/>
      <c r="I2" s="358"/>
      <c r="J2" s="358"/>
      <c r="K2" s="358"/>
      <c r="L2" s="358"/>
      <c r="M2" s="358"/>
      <c r="N2" s="358"/>
      <c r="O2" s="358"/>
      <c r="P2" s="358"/>
      <c r="Q2" s="150"/>
      <c r="R2" s="150"/>
      <c r="S2" s="150"/>
      <c r="T2" s="150"/>
      <c r="U2" s="150"/>
      <c r="V2" s="150"/>
    </row>
    <row r="3" spans="1:50" ht="31.5" customHeight="1" x14ac:dyDescent="0.35">
      <c r="A3" s="356" t="s">
        <v>777</v>
      </c>
      <c r="B3" s="356"/>
      <c r="C3" s="356"/>
      <c r="D3" s="356"/>
      <c r="E3" s="152"/>
      <c r="F3" s="152"/>
      <c r="G3" s="152"/>
      <c r="H3" s="152"/>
      <c r="I3" s="152"/>
      <c r="J3" s="152"/>
      <c r="K3" s="152"/>
      <c r="L3" s="152"/>
      <c r="M3" s="152"/>
      <c r="N3" s="152"/>
      <c r="O3" s="152"/>
      <c r="P3" s="152"/>
      <c r="Q3" s="152"/>
      <c r="R3" s="152"/>
      <c r="S3" s="152"/>
      <c r="T3" s="152"/>
      <c r="U3" s="152"/>
      <c r="V3" s="152"/>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149" customFormat="1" ht="30.75" customHeight="1" x14ac:dyDescent="0.3">
      <c r="A4" s="362"/>
      <c r="B4" s="362"/>
      <c r="C4" s="362"/>
      <c r="D4" s="362"/>
      <c r="E4" s="362"/>
      <c r="F4" s="362"/>
      <c r="G4" s="362"/>
      <c r="H4" s="362"/>
      <c r="I4" s="362"/>
      <c r="J4" s="362"/>
      <c r="K4" s="362"/>
      <c r="L4" s="362"/>
      <c r="M4" s="362"/>
      <c r="N4" s="362"/>
      <c r="O4" s="362"/>
      <c r="P4" s="362"/>
      <c r="Q4" s="362"/>
      <c r="R4" s="362"/>
      <c r="S4" s="362"/>
      <c r="T4" s="362"/>
      <c r="U4" s="362"/>
      <c r="V4" s="362"/>
      <c r="W4" s="153"/>
      <c r="X4" s="153"/>
      <c r="Y4" s="153"/>
      <c r="Z4" s="153"/>
    </row>
    <row r="5" spans="1:50" s="151" customFormat="1" ht="7.5" customHeight="1" thickBot="1" x14ac:dyDescent="0.35">
      <c r="A5" s="154"/>
      <c r="B5" s="154"/>
      <c r="C5" s="154"/>
      <c r="D5" s="154"/>
      <c r="E5" s="154"/>
      <c r="F5" s="154"/>
      <c r="G5" s="154"/>
      <c r="H5" s="154"/>
      <c r="I5" s="154"/>
      <c r="J5" s="154"/>
      <c r="K5" s="154"/>
      <c r="L5" s="154"/>
      <c r="M5" s="154"/>
      <c r="N5" s="154"/>
      <c r="O5" s="154"/>
      <c r="P5" s="154"/>
      <c r="Q5" s="154"/>
      <c r="R5" s="154"/>
      <c r="S5" s="154"/>
      <c r="T5" s="154"/>
      <c r="U5" s="154"/>
      <c r="V5" s="154"/>
      <c r="W5" s="155"/>
      <c r="X5" s="155"/>
      <c r="Y5" s="155"/>
      <c r="Z5" s="155"/>
    </row>
    <row r="6" spans="1:50" s="151" customFormat="1" ht="16.5" customHeight="1" x14ac:dyDescent="0.3">
      <c r="A6" s="363"/>
      <c r="B6" s="364"/>
      <c r="C6" s="364"/>
      <c r="D6" s="364"/>
      <c r="E6" s="364"/>
      <c r="F6" s="364"/>
      <c r="G6" s="364"/>
      <c r="H6" s="364"/>
      <c r="I6" s="364"/>
      <c r="J6" s="364"/>
      <c r="K6" s="364"/>
      <c r="L6" s="364"/>
      <c r="M6" s="364"/>
      <c r="N6" s="364"/>
      <c r="O6" s="364"/>
      <c r="P6" s="364"/>
      <c r="Q6" s="364"/>
      <c r="R6" s="364"/>
      <c r="S6" s="364"/>
      <c r="T6" s="364"/>
      <c r="U6" s="364"/>
      <c r="V6" s="365"/>
      <c r="W6" s="155"/>
      <c r="X6" s="155"/>
      <c r="Y6" s="155"/>
      <c r="Z6" s="155"/>
    </row>
    <row r="7" spans="1:50" s="149" customFormat="1" ht="16.5" customHeight="1" x14ac:dyDescent="0.3">
      <c r="A7" s="156"/>
      <c r="B7" s="157"/>
      <c r="C7" s="157"/>
      <c r="D7" s="157"/>
      <c r="E7" s="157"/>
      <c r="F7" s="157"/>
      <c r="G7" s="157"/>
      <c r="H7" s="157"/>
      <c r="J7" s="158"/>
      <c r="K7" s="158"/>
      <c r="L7" s="158"/>
      <c r="N7" s="157"/>
      <c r="O7" s="157"/>
      <c r="P7" s="157"/>
      <c r="Q7" s="157"/>
      <c r="R7" s="157"/>
      <c r="S7" s="157"/>
      <c r="T7" s="157"/>
      <c r="U7" s="157"/>
      <c r="V7" s="159"/>
      <c r="W7" s="160"/>
      <c r="X7" s="160"/>
      <c r="Y7" s="160"/>
      <c r="Z7" s="160"/>
    </row>
    <row r="8" spans="1:50" s="161" customFormat="1" ht="30.65" customHeight="1" x14ac:dyDescent="0.3">
      <c r="A8" s="366" t="s">
        <v>778</v>
      </c>
      <c r="B8" s="367"/>
      <c r="C8" s="367"/>
      <c r="D8" s="367"/>
      <c r="E8" s="148"/>
      <c r="F8" s="148"/>
      <c r="G8" s="367" t="s">
        <v>779</v>
      </c>
      <c r="H8" s="367"/>
      <c r="I8" s="367"/>
      <c r="J8" s="367"/>
      <c r="K8" s="367"/>
      <c r="M8" s="367" t="s">
        <v>780</v>
      </c>
      <c r="N8" s="367"/>
      <c r="O8" s="367"/>
      <c r="P8" s="367"/>
      <c r="Q8" s="367"/>
      <c r="T8" s="162"/>
      <c r="U8" s="162"/>
      <c r="V8" s="163"/>
      <c r="W8" s="164"/>
      <c r="X8" s="164"/>
      <c r="Y8" s="164"/>
      <c r="Z8" s="164"/>
      <c r="AB8" s="165"/>
      <c r="AC8" s="165"/>
    </row>
    <row r="9" spans="1:50" s="149" customFormat="1" ht="28.4" customHeight="1" x14ac:dyDescent="0.3">
      <c r="A9" s="166" t="s">
        <v>781</v>
      </c>
      <c r="B9" s="17" t="s">
        <v>782</v>
      </c>
      <c r="C9" s="17" t="s">
        <v>783</v>
      </c>
      <c r="D9" s="17" t="s">
        <v>0</v>
      </c>
      <c r="E9" s="157"/>
      <c r="F9" s="157"/>
      <c r="G9" s="368" t="s">
        <v>784</v>
      </c>
      <c r="H9" s="369"/>
      <c r="I9" s="167" t="s">
        <v>782</v>
      </c>
      <c r="J9" s="167" t="s">
        <v>783</v>
      </c>
      <c r="K9" s="167" t="s">
        <v>0</v>
      </c>
      <c r="M9" s="370" t="s">
        <v>785</v>
      </c>
      <c r="N9" s="370"/>
      <c r="O9" s="168" t="s">
        <v>786</v>
      </c>
      <c r="P9" s="157"/>
      <c r="Q9" s="157"/>
      <c r="R9" s="157"/>
      <c r="S9" s="157"/>
      <c r="T9" s="157"/>
      <c r="U9" s="160"/>
      <c r="V9" s="169"/>
      <c r="W9" s="160"/>
      <c r="X9" s="160"/>
      <c r="Y9" s="160"/>
      <c r="Z9" s="160"/>
      <c r="AA9" s="160"/>
      <c r="AB9" s="170"/>
      <c r="AC9" s="170"/>
    </row>
    <row r="10" spans="1:50" s="149" customFormat="1" ht="16.5" customHeight="1" thickBot="1" x14ac:dyDescent="0.35">
      <c r="A10" s="171" t="s">
        <v>0</v>
      </c>
      <c r="B10" s="172">
        <v>0</v>
      </c>
      <c r="C10" s="172">
        <f>SUM(C11:C14)</f>
        <v>25753</v>
      </c>
      <c r="D10" s="172">
        <f>SUM(D11:D14)</f>
        <v>25753</v>
      </c>
      <c r="E10" s="157"/>
      <c r="F10" s="157"/>
      <c r="G10" s="371" t="s">
        <v>787</v>
      </c>
      <c r="H10" s="371"/>
      <c r="I10" s="173">
        <v>0</v>
      </c>
      <c r="J10" s="173">
        <v>30.442626233729101</v>
      </c>
      <c r="K10" s="173">
        <v>30.442626233729101</v>
      </c>
      <c r="M10" s="372" t="s">
        <v>0</v>
      </c>
      <c r="N10" s="372"/>
      <c r="O10" s="174">
        <f>SUM(O11:O12)</f>
        <v>6672</v>
      </c>
      <c r="P10" s="157"/>
      <c r="Q10" s="157"/>
      <c r="R10" s="157"/>
      <c r="S10" s="157"/>
      <c r="T10" s="157"/>
      <c r="U10" s="175"/>
      <c r="V10" s="176"/>
      <c r="W10" s="175"/>
      <c r="X10" s="160"/>
      <c r="Y10" s="160"/>
      <c r="Z10" s="160"/>
      <c r="AA10" s="160"/>
      <c r="AB10" s="170"/>
      <c r="AC10" s="170"/>
    </row>
    <row r="11" spans="1:50" s="149" customFormat="1" ht="13.4" customHeight="1" thickTop="1" x14ac:dyDescent="0.3">
      <c r="A11" s="177" t="s">
        <v>788</v>
      </c>
      <c r="B11" s="178">
        <v>0</v>
      </c>
      <c r="C11" s="178">
        <v>13199</v>
      </c>
      <c r="D11" s="179">
        <f>SUM(B11:C11)</f>
        <v>13199</v>
      </c>
      <c r="E11" s="157"/>
      <c r="F11" s="157"/>
      <c r="G11" s="373"/>
      <c r="H11" s="373"/>
      <c r="I11" s="180"/>
      <c r="J11" s="180"/>
      <c r="K11" s="180"/>
      <c r="M11" s="374" t="s">
        <v>782</v>
      </c>
      <c r="N11" s="374"/>
      <c r="O11" s="182">
        <v>0</v>
      </c>
      <c r="P11" s="157"/>
      <c r="Q11" s="157"/>
      <c r="R11" s="157"/>
      <c r="S11" s="157"/>
      <c r="T11" s="157"/>
      <c r="U11" s="175"/>
      <c r="V11" s="176"/>
      <c r="W11" s="175"/>
      <c r="X11" s="160"/>
      <c r="Y11" s="160"/>
      <c r="Z11" s="160"/>
      <c r="AA11" s="160"/>
      <c r="AB11" s="170"/>
      <c r="AC11" s="170"/>
    </row>
    <row r="12" spans="1:50" s="149" customFormat="1" ht="13.4" customHeight="1" x14ac:dyDescent="0.3">
      <c r="A12" s="183" t="s">
        <v>789</v>
      </c>
      <c r="B12" s="178">
        <v>0</v>
      </c>
      <c r="C12" s="178">
        <v>8146</v>
      </c>
      <c r="D12" s="179">
        <f>SUM(B12:C12)</f>
        <v>8146</v>
      </c>
      <c r="E12" s="157"/>
      <c r="F12" s="157"/>
      <c r="M12" s="375" t="s">
        <v>783</v>
      </c>
      <c r="N12" s="375"/>
      <c r="O12" s="184">
        <v>6672</v>
      </c>
      <c r="P12" s="157"/>
      <c r="Q12" s="157"/>
      <c r="R12" s="157"/>
      <c r="S12" s="157"/>
      <c r="T12" s="157"/>
      <c r="U12" s="175"/>
      <c r="V12" s="176"/>
      <c r="W12" s="175"/>
      <c r="X12" s="160"/>
      <c r="Y12" s="160"/>
      <c r="Z12" s="160"/>
      <c r="AA12" s="160"/>
      <c r="AB12" s="170"/>
      <c r="AC12" s="170"/>
    </row>
    <row r="13" spans="1:50" s="149" customFormat="1" ht="13.4" customHeight="1" x14ac:dyDescent="0.3">
      <c r="A13" s="183" t="s">
        <v>790</v>
      </c>
      <c r="B13" s="178">
        <v>0</v>
      </c>
      <c r="C13" s="178">
        <v>3214</v>
      </c>
      <c r="D13" s="179">
        <f>SUM(B13:C13)</f>
        <v>3214</v>
      </c>
      <c r="E13" s="157"/>
      <c r="F13" s="157"/>
      <c r="G13" s="157"/>
      <c r="H13" s="157"/>
      <c r="I13" s="157"/>
      <c r="J13" s="157"/>
      <c r="K13" s="157"/>
      <c r="R13" s="157"/>
      <c r="S13" s="157"/>
      <c r="T13" s="157"/>
      <c r="U13" s="175"/>
      <c r="V13" s="176"/>
      <c r="W13" s="175"/>
      <c r="X13" s="160"/>
      <c r="Y13" s="160"/>
      <c r="Z13" s="160"/>
      <c r="AA13" s="160"/>
      <c r="AB13" s="170"/>
      <c r="AC13" s="170"/>
    </row>
    <row r="14" spans="1:50" s="149" customFormat="1" ht="13.4" customHeight="1" x14ac:dyDescent="0.3">
      <c r="A14" s="183" t="s">
        <v>791</v>
      </c>
      <c r="B14" s="178">
        <v>0</v>
      </c>
      <c r="C14" s="178">
        <v>1194</v>
      </c>
      <c r="D14" s="179">
        <f>SUM(B14:C14)</f>
        <v>1194</v>
      </c>
      <c r="E14" s="157"/>
      <c r="F14" s="157"/>
      <c r="G14" s="157"/>
      <c r="H14" s="157"/>
      <c r="I14" s="157"/>
      <c r="J14" s="157"/>
      <c r="K14" s="157"/>
      <c r="L14" s="157"/>
      <c r="M14" s="157"/>
      <c r="N14" s="157"/>
      <c r="O14" s="157"/>
      <c r="P14" s="157"/>
      <c r="Q14" s="157"/>
      <c r="R14" s="157"/>
      <c r="S14" s="157"/>
      <c r="T14" s="157"/>
      <c r="U14" s="175"/>
      <c r="V14" s="176"/>
      <c r="W14" s="175"/>
      <c r="X14" s="160"/>
      <c r="Y14" s="160"/>
      <c r="Z14" s="160"/>
      <c r="AA14" s="160"/>
      <c r="AB14" s="170"/>
      <c r="AC14" s="170"/>
    </row>
    <row r="15" spans="1:50" s="149" customFormat="1" ht="16.5" customHeight="1" x14ac:dyDescent="0.3">
      <c r="A15" s="185"/>
      <c r="B15" s="186"/>
      <c r="C15" s="186"/>
      <c r="D15" s="186"/>
      <c r="E15" s="186"/>
      <c r="F15" s="186"/>
      <c r="G15" s="157"/>
      <c r="H15" s="157"/>
      <c r="I15" s="157"/>
      <c r="J15" s="157"/>
      <c r="K15" s="157"/>
      <c r="L15" s="157"/>
      <c r="M15" s="157"/>
      <c r="N15" s="157"/>
      <c r="O15" s="157"/>
      <c r="P15" s="157"/>
      <c r="Q15" s="157"/>
      <c r="R15" s="157"/>
      <c r="S15" s="157"/>
      <c r="T15" s="157"/>
      <c r="U15" s="157"/>
      <c r="V15" s="159"/>
      <c r="W15" s="160"/>
      <c r="X15" s="160"/>
      <c r="Y15" s="160"/>
      <c r="Z15" s="160"/>
      <c r="AA15" s="160"/>
      <c r="AB15" s="170"/>
      <c r="AC15" s="170"/>
      <c r="AK15" s="170"/>
      <c r="AL15" s="170"/>
    </row>
    <row r="16" spans="1:50" s="149" customFormat="1" ht="16.5" customHeight="1" x14ac:dyDescent="0.3">
      <c r="A16" s="359"/>
      <c r="B16" s="360"/>
      <c r="C16" s="360"/>
      <c r="D16" s="360"/>
      <c r="E16" s="360"/>
      <c r="F16" s="360"/>
      <c r="G16" s="360"/>
      <c r="H16" s="360"/>
      <c r="I16" s="360"/>
      <c r="J16" s="360"/>
      <c r="K16" s="360"/>
      <c r="L16" s="360"/>
      <c r="M16" s="360"/>
      <c r="N16" s="360"/>
      <c r="O16" s="360"/>
      <c r="P16" s="360"/>
      <c r="Q16" s="360"/>
      <c r="R16" s="360"/>
      <c r="S16" s="360"/>
      <c r="T16" s="360"/>
      <c r="U16" s="360"/>
      <c r="V16" s="361"/>
      <c r="W16" s="160"/>
      <c r="X16" s="170"/>
      <c r="Y16" s="160"/>
      <c r="Z16" s="160"/>
      <c r="AK16" s="170"/>
    </row>
    <row r="17" spans="1:38" s="149" customFormat="1" ht="16.5" customHeight="1" x14ac:dyDescent="0.3">
      <c r="A17" s="156"/>
      <c r="B17" s="157"/>
      <c r="C17" s="157"/>
      <c r="D17" s="157"/>
      <c r="E17" s="157"/>
      <c r="F17" s="157"/>
      <c r="G17" s="157"/>
      <c r="H17" s="157"/>
      <c r="I17" s="157"/>
      <c r="J17" s="157"/>
      <c r="K17" s="157"/>
      <c r="L17" s="157"/>
      <c r="M17" s="157"/>
      <c r="N17" s="157"/>
      <c r="O17" s="157"/>
      <c r="P17" s="157"/>
      <c r="Q17" s="157"/>
      <c r="R17" s="157"/>
      <c r="S17" s="157"/>
      <c r="T17" s="157"/>
      <c r="U17" s="157"/>
      <c r="V17" s="159"/>
      <c r="W17" s="160"/>
      <c r="X17" s="160"/>
      <c r="Y17" s="160"/>
      <c r="Z17" s="160"/>
      <c r="AF17" s="170"/>
      <c r="AK17" s="170"/>
    </row>
    <row r="18" spans="1:38" s="187" customFormat="1" ht="27.65" customHeight="1" x14ac:dyDescent="0.3">
      <c r="A18" s="376" t="s">
        <v>792</v>
      </c>
      <c r="B18" s="377"/>
      <c r="C18" s="377"/>
      <c r="D18" s="377"/>
      <c r="E18" s="377"/>
      <c r="F18" s="377"/>
      <c r="I18" s="378" t="s">
        <v>793</v>
      </c>
      <c r="J18" s="378"/>
      <c r="K18" s="378"/>
      <c r="L18" s="378"/>
      <c r="M18" s="378"/>
      <c r="N18" s="378"/>
      <c r="O18" s="378"/>
      <c r="P18" s="378"/>
      <c r="Q18" s="378"/>
      <c r="R18" s="378"/>
      <c r="S18" s="378"/>
      <c r="T18" s="378"/>
      <c r="U18" s="378"/>
      <c r="V18" s="379"/>
      <c r="W18" s="188"/>
      <c r="X18" s="188"/>
      <c r="Y18" s="188"/>
      <c r="AE18" s="149"/>
      <c r="AF18" s="170"/>
      <c r="AG18" s="149"/>
      <c r="AH18" s="149"/>
      <c r="AI18" s="149"/>
      <c r="AJ18" s="149"/>
      <c r="AK18" s="149"/>
      <c r="AL18" s="170"/>
    </row>
    <row r="19" spans="1:38" s="151" customFormat="1" ht="28.75" customHeight="1" x14ac:dyDescent="0.3">
      <c r="A19" s="17" t="s">
        <v>794</v>
      </c>
      <c r="B19" s="17" t="s">
        <v>75</v>
      </c>
      <c r="C19" s="17" t="s">
        <v>795</v>
      </c>
      <c r="D19" s="17" t="s">
        <v>59</v>
      </c>
      <c r="E19" s="17" t="s">
        <v>796</v>
      </c>
      <c r="F19" s="17" t="s">
        <v>0</v>
      </c>
      <c r="I19" s="17" t="s">
        <v>797</v>
      </c>
      <c r="J19" s="17" t="s">
        <v>798</v>
      </c>
      <c r="K19" s="17" t="s">
        <v>799</v>
      </c>
      <c r="L19" s="17" t="s">
        <v>800</v>
      </c>
      <c r="M19" s="17" t="s">
        <v>801</v>
      </c>
      <c r="N19" s="17" t="s">
        <v>802</v>
      </c>
      <c r="O19" s="17" t="s">
        <v>803</v>
      </c>
      <c r="P19" s="17" t="s">
        <v>804</v>
      </c>
      <c r="Q19" s="17" t="s">
        <v>805</v>
      </c>
      <c r="R19" s="17" t="s">
        <v>806</v>
      </c>
      <c r="S19" s="17" t="s">
        <v>807</v>
      </c>
      <c r="T19" s="17" t="s">
        <v>808</v>
      </c>
      <c r="U19" s="17" t="s">
        <v>809</v>
      </c>
      <c r="V19" s="17" t="s">
        <v>0</v>
      </c>
      <c r="W19" s="189"/>
      <c r="X19" s="190"/>
      <c r="Y19" s="190"/>
      <c r="Z19" s="191"/>
      <c r="AA19" s="192"/>
      <c r="AB19" s="193"/>
      <c r="AC19" s="193"/>
      <c r="AD19" s="193"/>
      <c r="AE19" s="194"/>
      <c r="AF19" s="193"/>
      <c r="AG19" s="193"/>
      <c r="AH19" s="193"/>
      <c r="AI19" s="193"/>
      <c r="AJ19" s="193"/>
      <c r="AK19" s="193"/>
    </row>
    <row r="20" spans="1:38" s="151" customFormat="1" ht="18" customHeight="1" thickBot="1" x14ac:dyDescent="0.35">
      <c r="A20" s="171" t="s">
        <v>0</v>
      </c>
      <c r="B20" s="172">
        <f>SUM(B21:B23)</f>
        <v>9777</v>
      </c>
      <c r="C20" s="195">
        <f>IF(ISERROR(B20/F20),0,B20/F20)</f>
        <v>0.37964508989243972</v>
      </c>
      <c r="D20" s="172">
        <f>SUM(D21:D23)</f>
        <v>15976</v>
      </c>
      <c r="E20" s="195">
        <f>IF(ISERROR(D20/F20),0,D20/F20)</f>
        <v>0.62035491010756028</v>
      </c>
      <c r="F20" s="172">
        <f>B20+D20</f>
        <v>25753</v>
      </c>
      <c r="I20" s="196" t="s">
        <v>0</v>
      </c>
      <c r="J20" s="197">
        <f t="shared" ref="J20:U20" si="0">SUM(J21:J22)</f>
        <v>22417</v>
      </c>
      <c r="K20" s="198">
        <f t="shared" si="0"/>
        <v>19068</v>
      </c>
      <c r="L20" s="197">
        <f t="shared" si="0"/>
        <v>17612</v>
      </c>
      <c r="M20" s="197">
        <f t="shared" si="0"/>
        <v>21998</v>
      </c>
      <c r="N20" s="197">
        <f t="shared" si="0"/>
        <v>19731</v>
      </c>
      <c r="O20" s="197">
        <f t="shared" si="0"/>
        <v>22197</v>
      </c>
      <c r="P20" s="197">
        <f t="shared" si="0"/>
        <v>4890</v>
      </c>
      <c r="Q20" s="197">
        <f t="shared" si="0"/>
        <v>0</v>
      </c>
      <c r="R20" s="197">
        <f t="shared" si="0"/>
        <v>0</v>
      </c>
      <c r="S20" s="197">
        <f t="shared" si="0"/>
        <v>0</v>
      </c>
      <c r="T20" s="197">
        <f t="shared" si="0"/>
        <v>0</v>
      </c>
      <c r="U20" s="197">
        <f t="shared" si="0"/>
        <v>0</v>
      </c>
      <c r="V20" s="199">
        <f>SUM(J20:U20)</f>
        <v>127913</v>
      </c>
      <c r="W20" s="189"/>
      <c r="X20" s="189"/>
      <c r="Y20" s="190"/>
      <c r="Z20" s="190"/>
      <c r="AA20" s="193"/>
      <c r="AB20" s="193"/>
      <c r="AC20" s="193"/>
      <c r="AD20" s="193"/>
      <c r="AE20" s="194"/>
      <c r="AF20" s="193"/>
      <c r="AG20" s="193"/>
    </row>
    <row r="21" spans="1:38" s="151" customFormat="1" ht="15" customHeight="1" thickTop="1" x14ac:dyDescent="0.3">
      <c r="A21" s="177" t="s">
        <v>810</v>
      </c>
      <c r="B21" s="200">
        <v>7063</v>
      </c>
      <c r="C21" s="201">
        <f>IF(ISERROR(B21/F21),0,B21/F21)</f>
        <v>0.8520931354807576</v>
      </c>
      <c r="D21" s="200">
        <v>1226</v>
      </c>
      <c r="E21" s="201">
        <f>IF(ISERROR(D21/F21),0,D21/F21)</f>
        <v>0.14790686451924237</v>
      </c>
      <c r="F21" s="181">
        <f>B21+D21</f>
        <v>8289</v>
      </c>
      <c r="I21" s="181" t="s">
        <v>59</v>
      </c>
      <c r="J21" s="202">
        <v>15869</v>
      </c>
      <c r="K21" s="202">
        <v>12614</v>
      </c>
      <c r="L21" s="202">
        <v>11638</v>
      </c>
      <c r="M21" s="202">
        <v>15499</v>
      </c>
      <c r="N21" s="202">
        <v>12767</v>
      </c>
      <c r="O21" s="202">
        <v>14198</v>
      </c>
      <c r="P21" s="202">
        <v>3194</v>
      </c>
      <c r="Q21" s="202">
        <v>0</v>
      </c>
      <c r="R21" s="202">
        <v>0</v>
      </c>
      <c r="S21" s="202">
        <v>0</v>
      </c>
      <c r="T21" s="202">
        <v>0</v>
      </c>
      <c r="U21" s="202">
        <v>0</v>
      </c>
      <c r="V21" s="203">
        <f>SUM(J21:U21)</f>
        <v>85779</v>
      </c>
      <c r="W21" s="189"/>
      <c r="X21" s="204"/>
      <c r="Y21" s="204"/>
      <c r="Z21" s="190"/>
      <c r="AA21" s="193"/>
      <c r="AB21" s="194"/>
      <c r="AC21" s="194"/>
      <c r="AD21" s="194"/>
      <c r="AE21" s="194"/>
      <c r="AF21" s="194"/>
      <c r="AG21" s="194"/>
      <c r="AH21" s="194"/>
      <c r="AI21" s="194"/>
      <c r="AJ21" s="194"/>
      <c r="AK21" s="194"/>
      <c r="AL21" s="194"/>
    </row>
    <row r="22" spans="1:38" s="151" customFormat="1" ht="15" customHeight="1" x14ac:dyDescent="0.3">
      <c r="A22" s="183" t="s">
        <v>811</v>
      </c>
      <c r="B22" s="205">
        <v>2184</v>
      </c>
      <c r="C22" s="206">
        <f>IF(ISERROR(B22/F22),0,B22/F22)</f>
        <v>0.84651162790697676</v>
      </c>
      <c r="D22" s="205">
        <v>396</v>
      </c>
      <c r="E22" s="206">
        <f>IF(ISERROR(D22/F22),0,D22/F22)</f>
        <v>0.15348837209302327</v>
      </c>
      <c r="F22" s="16">
        <f>B22+D22</f>
        <v>2580</v>
      </c>
      <c r="I22" s="16" t="s">
        <v>812</v>
      </c>
      <c r="J22" s="207">
        <v>6548</v>
      </c>
      <c r="K22" s="202">
        <v>6454</v>
      </c>
      <c r="L22" s="202">
        <v>5974</v>
      </c>
      <c r="M22" s="202">
        <v>6499</v>
      </c>
      <c r="N22" s="202">
        <v>6964</v>
      </c>
      <c r="O22" s="202">
        <v>7999</v>
      </c>
      <c r="P22" s="202">
        <v>1696</v>
      </c>
      <c r="Q22" s="202">
        <v>0</v>
      </c>
      <c r="R22" s="202">
        <v>0</v>
      </c>
      <c r="S22" s="202">
        <v>0</v>
      </c>
      <c r="T22" s="202">
        <v>0</v>
      </c>
      <c r="U22" s="202">
        <v>0</v>
      </c>
      <c r="V22" s="208">
        <f>SUM(J22:U22)</f>
        <v>42134</v>
      </c>
      <c r="W22" s="189"/>
      <c r="X22" s="204"/>
      <c r="Y22" s="204"/>
      <c r="Z22" s="204"/>
      <c r="AA22" s="194"/>
      <c r="AB22" s="194"/>
      <c r="AC22" s="194"/>
      <c r="AD22" s="194"/>
      <c r="AE22" s="194"/>
      <c r="AF22" s="194"/>
      <c r="AG22" s="194"/>
      <c r="AH22" s="194"/>
      <c r="AI22" s="194"/>
      <c r="AJ22" s="194"/>
      <c r="AK22" s="194"/>
      <c r="AL22" s="194"/>
    </row>
    <row r="23" spans="1:38" s="151" customFormat="1" ht="15" customHeight="1" x14ac:dyDescent="0.3">
      <c r="A23" s="183" t="s">
        <v>813</v>
      </c>
      <c r="B23" s="205">
        <v>530</v>
      </c>
      <c r="C23" s="206">
        <f>IF(ISERROR(B23/F23),0,B23/F23)</f>
        <v>3.5608707336737433E-2</v>
      </c>
      <c r="D23" s="205">
        <v>14354</v>
      </c>
      <c r="E23" s="206">
        <f>IF(ISERROR(D23/F23),0,D23/F23)</f>
        <v>0.96439129266326251</v>
      </c>
      <c r="F23" s="16">
        <f>B23+D23</f>
        <v>14884</v>
      </c>
      <c r="T23" s="160"/>
      <c r="U23" s="160"/>
      <c r="V23" s="169"/>
      <c r="W23" s="189"/>
      <c r="X23" s="204"/>
      <c r="Y23" s="204"/>
      <c r="Z23" s="204"/>
      <c r="AA23" s="194"/>
      <c r="AB23" s="194"/>
      <c r="AC23" s="194"/>
      <c r="AD23" s="194"/>
      <c r="AE23" s="194"/>
      <c r="AF23" s="194"/>
      <c r="AG23" s="194"/>
      <c r="AH23" s="194"/>
      <c r="AI23" s="194"/>
      <c r="AJ23" s="194"/>
      <c r="AK23" s="194"/>
      <c r="AL23" s="194"/>
    </row>
    <row r="24" spans="1:38" s="151" customFormat="1" ht="12" x14ac:dyDescent="0.3">
      <c r="A24" s="209"/>
      <c r="T24" s="160"/>
      <c r="U24" s="160"/>
      <c r="V24" s="169"/>
      <c r="W24" s="189"/>
      <c r="X24" s="189"/>
      <c r="Y24" s="204"/>
      <c r="Z24" s="204"/>
      <c r="AA24" s="194"/>
      <c r="AB24" s="194"/>
      <c r="AC24" s="194"/>
      <c r="AD24" s="194"/>
      <c r="AE24" s="194"/>
      <c r="AF24" s="194"/>
      <c r="AG24" s="194"/>
      <c r="AH24" s="194"/>
      <c r="AK24" s="194"/>
      <c r="AL24" s="194"/>
    </row>
    <row r="25" spans="1:38" s="149" customFormat="1" ht="16.5" customHeight="1" x14ac:dyDescent="0.3">
      <c r="A25" s="359"/>
      <c r="B25" s="360"/>
      <c r="C25" s="360"/>
      <c r="D25" s="360"/>
      <c r="E25" s="360"/>
      <c r="F25" s="360"/>
      <c r="G25" s="360"/>
      <c r="H25" s="360"/>
      <c r="I25" s="360"/>
      <c r="J25" s="360"/>
      <c r="K25" s="360"/>
      <c r="L25" s="360"/>
      <c r="M25" s="360"/>
      <c r="N25" s="360"/>
      <c r="O25" s="360"/>
      <c r="P25" s="360"/>
      <c r="Q25" s="360"/>
      <c r="R25" s="360"/>
      <c r="S25" s="360"/>
      <c r="T25" s="360"/>
      <c r="U25" s="360"/>
      <c r="V25" s="361"/>
      <c r="W25" s="160"/>
      <c r="X25" s="160"/>
      <c r="Y25" s="160"/>
      <c r="Z25" s="175"/>
      <c r="AA25" s="170"/>
      <c r="AB25" s="170"/>
      <c r="AC25" s="170"/>
      <c r="AD25" s="170"/>
      <c r="AE25" s="170"/>
      <c r="AF25" s="170"/>
      <c r="AG25" s="170"/>
    </row>
    <row r="26" spans="1:38" s="151" customFormat="1" ht="12" x14ac:dyDescent="0.3">
      <c r="A26" s="209"/>
      <c r="T26" s="160"/>
      <c r="U26" s="160"/>
      <c r="V26" s="169"/>
      <c r="W26" s="189"/>
      <c r="X26" s="189"/>
      <c r="Y26" s="189"/>
      <c r="Z26" s="204"/>
      <c r="AA26" s="194"/>
      <c r="AB26" s="194"/>
      <c r="AC26" s="194"/>
      <c r="AG26" s="194"/>
    </row>
    <row r="27" spans="1:38" s="149" customFormat="1" ht="21.65" customHeight="1" x14ac:dyDescent="0.3">
      <c r="A27" s="380" t="s">
        <v>814</v>
      </c>
      <c r="B27" s="381"/>
      <c r="C27" s="381"/>
      <c r="D27" s="381"/>
      <c r="E27" s="381"/>
      <c r="F27" s="210"/>
      <c r="H27" s="381" t="s">
        <v>815</v>
      </c>
      <c r="I27" s="381"/>
      <c r="J27" s="381"/>
      <c r="K27" s="381"/>
      <c r="L27" s="381"/>
      <c r="M27" s="210"/>
      <c r="N27" s="382" t="s">
        <v>816</v>
      </c>
      <c r="O27" s="382"/>
      <c r="P27" s="382"/>
      <c r="Q27" s="382"/>
      <c r="R27" s="382"/>
      <c r="S27" s="210"/>
      <c r="V27" s="211"/>
      <c r="W27" s="212"/>
      <c r="X27" s="213"/>
      <c r="Y27" s="213"/>
      <c r="Z27" s="213"/>
      <c r="AA27" s="214"/>
      <c r="AB27" s="214"/>
      <c r="AC27" s="214"/>
      <c r="AD27" s="214"/>
      <c r="AE27" s="170"/>
      <c r="AF27" s="170"/>
      <c r="AG27" s="170"/>
      <c r="AH27" s="214"/>
      <c r="AI27" s="214"/>
    </row>
    <row r="28" spans="1:38" s="151" customFormat="1" ht="37.5" customHeight="1" x14ac:dyDescent="0.3">
      <c r="A28" s="17" t="s">
        <v>817</v>
      </c>
      <c r="B28" s="17" t="s">
        <v>810</v>
      </c>
      <c r="C28" s="17" t="s">
        <v>811</v>
      </c>
      <c r="D28" s="17" t="s">
        <v>813</v>
      </c>
      <c r="E28" s="17" t="s">
        <v>0</v>
      </c>
      <c r="H28" s="370" t="s">
        <v>817</v>
      </c>
      <c r="I28" s="370"/>
      <c r="J28" s="168" t="s">
        <v>0</v>
      </c>
      <c r="K28" s="160"/>
      <c r="L28" s="160"/>
      <c r="M28" s="160"/>
      <c r="N28" s="386"/>
      <c r="O28" s="387"/>
      <c r="P28" s="215" t="s">
        <v>818</v>
      </c>
      <c r="U28" s="160"/>
      <c r="V28" s="216"/>
      <c r="W28" s="189"/>
      <c r="X28" s="189"/>
      <c r="Y28" s="189"/>
      <c r="Z28" s="194"/>
      <c r="AD28" s="194"/>
      <c r="AE28" s="194"/>
      <c r="AF28" s="194"/>
      <c r="AG28" s="194"/>
    </row>
    <row r="29" spans="1:38" s="151" customFormat="1" ht="15" customHeight="1" thickBot="1" x14ac:dyDescent="0.35">
      <c r="A29" s="171" t="s">
        <v>0</v>
      </c>
      <c r="B29" s="172">
        <f>SUM(B30:B31)</f>
        <v>30428</v>
      </c>
      <c r="C29" s="172">
        <f>SUM(C30:C31)</f>
        <v>11192</v>
      </c>
      <c r="D29" s="172">
        <f>SUM(D30:D31)</f>
        <v>86293</v>
      </c>
      <c r="E29" s="198">
        <f>SUM(B29:D29)</f>
        <v>127913</v>
      </c>
      <c r="H29" s="372" t="s">
        <v>0</v>
      </c>
      <c r="I29" s="372"/>
      <c r="J29" s="217">
        <f>SUM(J30:J31)</f>
        <v>81150</v>
      </c>
      <c r="K29" s="160"/>
      <c r="L29" s="160"/>
      <c r="M29" s="160"/>
      <c r="N29" s="388" t="s">
        <v>0</v>
      </c>
      <c r="O29" s="389"/>
      <c r="P29" s="218">
        <v>48909</v>
      </c>
      <c r="U29" s="175"/>
      <c r="V29" s="219"/>
      <c r="W29" s="189"/>
      <c r="X29" s="204"/>
      <c r="Y29" s="204"/>
      <c r="Z29" s="194"/>
      <c r="AA29" s="194"/>
      <c r="AB29" s="194"/>
      <c r="AC29" s="194"/>
      <c r="AD29" s="194"/>
      <c r="AE29" s="194"/>
      <c r="AF29" s="194"/>
      <c r="AG29" s="194"/>
      <c r="AH29" s="194"/>
      <c r="AI29" s="194"/>
      <c r="AJ29" s="194"/>
    </row>
    <row r="30" spans="1:38" s="151" customFormat="1" ht="15" customHeight="1" thickTop="1" x14ac:dyDescent="0.3">
      <c r="A30" s="177" t="s">
        <v>782</v>
      </c>
      <c r="B30" s="200">
        <v>0</v>
      </c>
      <c r="C30" s="200">
        <v>0</v>
      </c>
      <c r="D30" s="200">
        <v>0</v>
      </c>
      <c r="E30" s="181">
        <f>SUM(B30:D30)</f>
        <v>0</v>
      </c>
      <c r="F30" s="149"/>
      <c r="G30" s="149"/>
      <c r="H30" s="374" t="s">
        <v>782</v>
      </c>
      <c r="I30" s="374"/>
      <c r="J30" s="182">
        <v>0</v>
      </c>
      <c r="K30" s="160"/>
      <c r="L30" s="160"/>
      <c r="M30" s="160"/>
      <c r="N30" s="390" t="s">
        <v>819</v>
      </c>
      <c r="O30" s="391"/>
      <c r="P30" s="182">
        <v>77</v>
      </c>
      <c r="U30" s="175"/>
      <c r="V30" s="219"/>
      <c r="W30" s="189"/>
      <c r="X30" s="204"/>
      <c r="Y30" s="204"/>
      <c r="Z30" s="194"/>
      <c r="AA30" s="194"/>
      <c r="AB30" s="194"/>
      <c r="AC30" s="194"/>
      <c r="AD30" s="194"/>
      <c r="AE30" s="194"/>
      <c r="AF30" s="194"/>
      <c r="AG30" s="194"/>
      <c r="AH30" s="194"/>
      <c r="AI30" s="194"/>
      <c r="AJ30" s="194"/>
    </row>
    <row r="31" spans="1:38" s="151" customFormat="1" ht="14.5" customHeight="1" x14ac:dyDescent="0.3">
      <c r="A31" s="183" t="s">
        <v>783</v>
      </c>
      <c r="B31" s="205">
        <v>30428</v>
      </c>
      <c r="C31" s="205">
        <v>11192</v>
      </c>
      <c r="D31" s="205">
        <v>86293</v>
      </c>
      <c r="E31" s="181">
        <f>SUM(B31:D31)</f>
        <v>127913</v>
      </c>
      <c r="F31" s="149"/>
      <c r="G31" s="149"/>
      <c r="H31" s="375" t="s">
        <v>783</v>
      </c>
      <c r="I31" s="375"/>
      <c r="J31" s="184">
        <v>81150</v>
      </c>
      <c r="K31" s="160"/>
      <c r="L31" s="160"/>
      <c r="M31" s="160"/>
      <c r="N31" s="160"/>
      <c r="O31" s="160"/>
      <c r="P31" s="160"/>
      <c r="Q31" s="160"/>
      <c r="R31" s="160"/>
      <c r="U31" s="175"/>
      <c r="V31" s="219"/>
      <c r="W31" s="189"/>
      <c r="X31" s="204"/>
      <c r="Y31" s="204"/>
      <c r="Z31" s="194"/>
      <c r="AA31" s="194"/>
      <c r="AB31" s="194"/>
      <c r="AC31" s="194"/>
      <c r="AD31" s="194"/>
      <c r="AE31" s="194"/>
      <c r="AF31" s="194"/>
      <c r="AG31" s="194"/>
      <c r="AH31" s="194"/>
      <c r="AI31" s="194"/>
      <c r="AJ31" s="194"/>
    </row>
    <row r="32" spans="1:38" s="151" customFormat="1" ht="12" x14ac:dyDescent="0.3">
      <c r="A32" s="209"/>
      <c r="F32" s="149"/>
      <c r="G32" s="149"/>
      <c r="H32" s="149"/>
      <c r="K32" s="149"/>
      <c r="L32" s="160"/>
      <c r="M32" s="160"/>
      <c r="N32" s="160"/>
      <c r="O32" s="160"/>
      <c r="P32" s="160"/>
      <c r="Q32" s="160"/>
      <c r="R32" s="160"/>
      <c r="S32" s="160"/>
      <c r="T32" s="160"/>
      <c r="U32" s="175"/>
      <c r="V32" s="169"/>
      <c r="W32" s="189"/>
      <c r="X32" s="204"/>
      <c r="Y32" s="204"/>
      <c r="Z32" s="204"/>
      <c r="AA32" s="194"/>
      <c r="AB32" s="194"/>
      <c r="AC32" s="194"/>
      <c r="AD32" s="194"/>
      <c r="AE32" s="194"/>
      <c r="AF32" s="194"/>
      <c r="AG32" s="194"/>
    </row>
    <row r="33" spans="1:45" s="149" customFormat="1" ht="16.5" customHeight="1" x14ac:dyDescent="0.3">
      <c r="A33" s="359"/>
      <c r="B33" s="360"/>
      <c r="C33" s="360"/>
      <c r="D33" s="360"/>
      <c r="E33" s="360"/>
      <c r="F33" s="360"/>
      <c r="G33" s="360"/>
      <c r="H33" s="360"/>
      <c r="I33" s="360"/>
      <c r="J33" s="360"/>
      <c r="K33" s="360"/>
      <c r="L33" s="360"/>
      <c r="M33" s="360"/>
      <c r="N33" s="360"/>
      <c r="O33" s="360"/>
      <c r="P33" s="360"/>
      <c r="Q33" s="360"/>
      <c r="R33" s="360"/>
      <c r="S33" s="360"/>
      <c r="T33" s="360"/>
      <c r="U33" s="360"/>
      <c r="V33" s="361"/>
      <c r="W33" s="160"/>
      <c r="X33" s="160"/>
      <c r="Y33" s="160"/>
      <c r="Z33" s="175"/>
      <c r="AA33" s="170"/>
      <c r="AB33" s="170"/>
      <c r="AC33" s="170"/>
      <c r="AD33" s="170"/>
      <c r="AE33" s="170"/>
      <c r="AF33" s="170"/>
      <c r="AG33" s="170"/>
    </row>
    <row r="34" spans="1:45" s="151" customFormat="1" ht="12" x14ac:dyDescent="0.3">
      <c r="A34" s="209"/>
      <c r="F34" s="149"/>
      <c r="G34" s="149"/>
      <c r="H34" s="149"/>
      <c r="I34" s="194"/>
      <c r="K34" s="149"/>
      <c r="L34" s="160"/>
      <c r="M34" s="160"/>
      <c r="N34" s="160"/>
      <c r="O34" s="160"/>
      <c r="P34" s="160"/>
      <c r="Q34" s="160"/>
      <c r="R34" s="160"/>
      <c r="S34" s="160"/>
      <c r="T34" s="160"/>
      <c r="U34" s="160"/>
      <c r="V34" s="220"/>
      <c r="W34" s="189"/>
      <c r="X34" s="189"/>
      <c r="Y34" s="189"/>
      <c r="Z34" s="204"/>
      <c r="AA34" s="194"/>
      <c r="AB34" s="194"/>
      <c r="AC34" s="194"/>
      <c r="AD34" s="194"/>
      <c r="AE34" s="194"/>
    </row>
    <row r="35" spans="1:45" s="151" customFormat="1" ht="12" x14ac:dyDescent="0.3">
      <c r="A35" s="209"/>
      <c r="F35" s="149"/>
      <c r="G35" s="149"/>
      <c r="H35" s="149"/>
      <c r="I35" s="193"/>
      <c r="J35" s="193"/>
      <c r="K35" s="214"/>
      <c r="L35" s="221"/>
      <c r="M35" s="221"/>
      <c r="N35" s="221"/>
      <c r="O35" s="221"/>
      <c r="P35" s="221"/>
      <c r="Q35" s="221"/>
      <c r="R35" s="221"/>
      <c r="S35" s="221"/>
      <c r="T35" s="160"/>
      <c r="U35" s="160"/>
      <c r="V35" s="169"/>
      <c r="W35" s="189"/>
      <c r="X35" s="189"/>
      <c r="Y35" s="189"/>
      <c r="Z35" s="204"/>
      <c r="AB35" s="194"/>
      <c r="AC35" s="194"/>
      <c r="AE35" s="194"/>
    </row>
    <row r="36" spans="1:45" s="151" customFormat="1" ht="22.5" customHeight="1" x14ac:dyDescent="0.3">
      <c r="A36" s="366" t="s">
        <v>820</v>
      </c>
      <c r="B36" s="367"/>
      <c r="C36" s="367"/>
      <c r="D36" s="367"/>
      <c r="E36" s="367"/>
      <c r="F36" s="210"/>
      <c r="G36" s="149"/>
      <c r="H36" s="149"/>
      <c r="I36" s="149"/>
      <c r="J36" s="149"/>
      <c r="K36" s="149"/>
      <c r="L36" s="149"/>
      <c r="M36" s="149"/>
      <c r="N36" s="149"/>
      <c r="O36" s="149"/>
      <c r="P36" s="149"/>
      <c r="Q36" s="149"/>
      <c r="R36" s="170"/>
      <c r="S36" s="149"/>
      <c r="T36" s="149"/>
      <c r="U36" s="149"/>
      <c r="V36" s="222"/>
      <c r="W36" s="189"/>
      <c r="X36" s="189"/>
      <c r="Y36" s="189"/>
      <c r="Z36" s="204"/>
      <c r="AB36" s="194"/>
      <c r="AC36" s="194"/>
      <c r="AE36" s="194"/>
    </row>
    <row r="37" spans="1:45" s="151" customFormat="1" ht="38.5" customHeight="1" x14ac:dyDescent="0.3">
      <c r="A37" s="223" t="s">
        <v>821</v>
      </c>
      <c r="B37" s="17" t="s">
        <v>794</v>
      </c>
      <c r="C37" s="17" t="s">
        <v>798</v>
      </c>
      <c r="D37" s="17" t="s">
        <v>799</v>
      </c>
      <c r="E37" s="17" t="s">
        <v>800</v>
      </c>
      <c r="F37" s="17" t="s">
        <v>801</v>
      </c>
      <c r="G37" s="17" t="s">
        <v>802</v>
      </c>
      <c r="H37" s="17" t="s">
        <v>803</v>
      </c>
      <c r="I37" s="17" t="s">
        <v>804</v>
      </c>
      <c r="J37" s="17" t="s">
        <v>805</v>
      </c>
      <c r="K37" s="17" t="s">
        <v>806</v>
      </c>
      <c r="L37" s="17" t="s">
        <v>807</v>
      </c>
      <c r="M37" s="17" t="s">
        <v>808</v>
      </c>
      <c r="N37" s="17" t="s">
        <v>809</v>
      </c>
      <c r="O37" s="17" t="s">
        <v>0</v>
      </c>
      <c r="P37" s="149"/>
      <c r="Q37" s="149"/>
      <c r="R37" s="170"/>
      <c r="S37" s="149"/>
      <c r="T37" s="149"/>
      <c r="U37" s="149"/>
      <c r="V37" s="222"/>
      <c r="W37" s="149"/>
      <c r="X37" s="149"/>
      <c r="Y37" s="149"/>
      <c r="Z37" s="149"/>
      <c r="AA37" s="149"/>
      <c r="AB37" s="149"/>
      <c r="AC37" s="149"/>
      <c r="AD37" s="189"/>
      <c r="AE37" s="189"/>
      <c r="AI37" s="194"/>
      <c r="AJ37" s="194"/>
      <c r="AL37" s="194"/>
    </row>
    <row r="38" spans="1:45" s="151" customFormat="1" ht="15.75" customHeight="1" thickBot="1" x14ac:dyDescent="0.35">
      <c r="A38" s="224" t="s">
        <v>0</v>
      </c>
      <c r="B38" s="172"/>
      <c r="C38" s="225">
        <f t="shared" ref="C38:N38" si="1">SUM(C39,C51,C55,C59)</f>
        <v>9727</v>
      </c>
      <c r="D38" s="225">
        <f t="shared" si="1"/>
        <v>12483</v>
      </c>
      <c r="E38" s="225">
        <f t="shared" si="1"/>
        <v>20314</v>
      </c>
      <c r="F38" s="225">
        <f t="shared" si="1"/>
        <v>10910</v>
      </c>
      <c r="G38" s="225">
        <f t="shared" si="1"/>
        <v>10115</v>
      </c>
      <c r="H38" s="225">
        <f t="shared" si="1"/>
        <v>14252</v>
      </c>
      <c r="I38" s="225">
        <f t="shared" si="1"/>
        <v>3349</v>
      </c>
      <c r="J38" s="225">
        <f t="shared" si="1"/>
        <v>0</v>
      </c>
      <c r="K38" s="225">
        <f t="shared" si="1"/>
        <v>0</v>
      </c>
      <c r="L38" s="225">
        <f t="shared" si="1"/>
        <v>0</v>
      </c>
      <c r="M38" s="225">
        <f t="shared" si="1"/>
        <v>0</v>
      </c>
      <c r="N38" s="225">
        <f t="shared" si="1"/>
        <v>0</v>
      </c>
      <c r="O38" s="226">
        <f>SUM(C38:N38)</f>
        <v>81150</v>
      </c>
      <c r="P38" s="149"/>
      <c r="Q38" s="149"/>
      <c r="R38" s="170"/>
      <c r="S38" s="149"/>
      <c r="T38" s="149"/>
      <c r="U38" s="170"/>
      <c r="V38" s="227"/>
      <c r="W38" s="170"/>
      <c r="X38" s="170"/>
      <c r="Y38" s="170"/>
      <c r="Z38" s="170"/>
      <c r="AA38" s="170"/>
      <c r="AB38" s="170"/>
      <c r="AC38" s="170"/>
      <c r="AD38" s="204"/>
      <c r="AE38" s="204"/>
      <c r="AF38" s="194"/>
      <c r="AG38" s="194"/>
      <c r="AH38" s="194"/>
      <c r="AI38" s="194"/>
      <c r="AJ38" s="194"/>
      <c r="AL38" s="194"/>
      <c r="AP38" s="194"/>
      <c r="AQ38" s="194"/>
      <c r="AR38" s="194"/>
      <c r="AS38" s="194"/>
    </row>
    <row r="39" spans="1:45" s="151" customFormat="1" ht="15" customHeight="1" thickTop="1" x14ac:dyDescent="0.3">
      <c r="A39" s="228" t="s">
        <v>822</v>
      </c>
      <c r="B39" s="228" t="s">
        <v>0</v>
      </c>
      <c r="C39" s="229">
        <f t="shared" ref="C39:N39" si="2">SUM(C40:C42)</f>
        <v>2680</v>
      </c>
      <c r="D39" s="229">
        <f t="shared" si="2"/>
        <v>2830</v>
      </c>
      <c r="E39" s="229">
        <f t="shared" si="2"/>
        <v>1880</v>
      </c>
      <c r="F39" s="229">
        <f t="shared" si="2"/>
        <v>922</v>
      </c>
      <c r="G39" s="229">
        <f t="shared" si="2"/>
        <v>1014</v>
      </c>
      <c r="H39" s="229">
        <f t="shared" si="2"/>
        <v>1884</v>
      </c>
      <c r="I39" s="229">
        <f t="shared" si="2"/>
        <v>315</v>
      </c>
      <c r="J39" s="229">
        <f t="shared" si="2"/>
        <v>0</v>
      </c>
      <c r="K39" s="229">
        <f t="shared" si="2"/>
        <v>0</v>
      </c>
      <c r="L39" s="229">
        <f t="shared" si="2"/>
        <v>0</v>
      </c>
      <c r="M39" s="229">
        <f t="shared" si="2"/>
        <v>0</v>
      </c>
      <c r="N39" s="229">
        <f t="shared" si="2"/>
        <v>0</v>
      </c>
      <c r="O39" s="229">
        <f>SUM(C39:N39)</f>
        <v>11525</v>
      </c>
      <c r="P39" s="230"/>
      <c r="Q39" s="230"/>
      <c r="R39" s="170"/>
      <c r="S39" s="170"/>
      <c r="T39" s="170"/>
      <c r="U39" s="170"/>
      <c r="V39" s="227"/>
      <c r="W39" s="170"/>
      <c r="X39" s="170"/>
      <c r="Y39" s="170"/>
      <c r="Z39" s="170"/>
      <c r="AA39" s="170"/>
      <c r="AB39" s="170"/>
      <c r="AC39" s="170"/>
      <c r="AD39" s="204"/>
      <c r="AE39" s="204"/>
      <c r="AF39" s="194"/>
      <c r="AG39" s="194"/>
      <c r="AH39" s="194"/>
      <c r="AI39" s="194"/>
      <c r="AS39" s="194"/>
    </row>
    <row r="40" spans="1:45" s="151" customFormat="1" ht="15" customHeight="1" x14ac:dyDescent="0.3">
      <c r="A40" s="16"/>
      <c r="B40" s="16" t="s">
        <v>810</v>
      </c>
      <c r="C40" s="231">
        <v>172</v>
      </c>
      <c r="D40" s="231">
        <v>178</v>
      </c>
      <c r="E40" s="231">
        <v>204</v>
      </c>
      <c r="F40" s="231">
        <v>148</v>
      </c>
      <c r="G40" s="231">
        <v>189</v>
      </c>
      <c r="H40" s="231">
        <v>243</v>
      </c>
      <c r="I40" s="231">
        <v>53</v>
      </c>
      <c r="J40" s="231">
        <v>0</v>
      </c>
      <c r="K40" s="231">
        <v>0</v>
      </c>
      <c r="L40" s="232">
        <v>0</v>
      </c>
      <c r="M40" s="232">
        <v>0</v>
      </c>
      <c r="N40" s="232">
        <v>0</v>
      </c>
      <c r="O40" s="233">
        <f>O44+O48</f>
        <v>1187</v>
      </c>
      <c r="P40" s="149"/>
      <c r="Q40" s="149"/>
      <c r="R40" s="170"/>
      <c r="S40" s="149"/>
      <c r="T40" s="149"/>
      <c r="U40" s="170"/>
      <c r="V40" s="227"/>
      <c r="W40" s="149"/>
      <c r="X40" s="149"/>
      <c r="Y40" s="149"/>
      <c r="Z40" s="149"/>
      <c r="AA40" s="170"/>
      <c r="AB40" s="170"/>
      <c r="AC40" s="170"/>
      <c r="AD40" s="204"/>
      <c r="AE40" s="204"/>
      <c r="AF40" s="194"/>
      <c r="AG40" s="194"/>
      <c r="AH40" s="194"/>
      <c r="AI40" s="194"/>
      <c r="AS40" s="194"/>
    </row>
    <row r="41" spans="1:45" s="151" customFormat="1" ht="15" customHeight="1" x14ac:dyDescent="0.3">
      <c r="A41" s="16"/>
      <c r="B41" s="16" t="s">
        <v>811</v>
      </c>
      <c r="C41" s="231">
        <v>223</v>
      </c>
      <c r="D41" s="231">
        <v>259</v>
      </c>
      <c r="E41" s="231">
        <v>262</v>
      </c>
      <c r="F41" s="231">
        <v>217</v>
      </c>
      <c r="G41" s="231">
        <v>226</v>
      </c>
      <c r="H41" s="231">
        <v>313</v>
      </c>
      <c r="I41" s="231">
        <v>59</v>
      </c>
      <c r="J41" s="231">
        <v>0</v>
      </c>
      <c r="K41" s="231">
        <v>0</v>
      </c>
      <c r="L41" s="232">
        <v>0</v>
      </c>
      <c r="M41" s="232">
        <v>0</v>
      </c>
      <c r="N41" s="232">
        <v>0</v>
      </c>
      <c r="O41" s="233">
        <f>O45+O49</f>
        <v>1559</v>
      </c>
      <c r="P41" s="149"/>
      <c r="Q41" s="149"/>
      <c r="R41" s="149"/>
      <c r="S41" s="170"/>
      <c r="T41" s="170"/>
      <c r="U41" s="170"/>
      <c r="V41" s="227"/>
      <c r="W41" s="149"/>
      <c r="X41" s="149"/>
      <c r="Y41" s="149"/>
      <c r="Z41" s="149"/>
      <c r="AA41" s="149"/>
      <c r="AB41" s="170"/>
      <c r="AC41" s="149"/>
      <c r="AD41" s="204"/>
      <c r="AE41" s="189"/>
      <c r="AF41" s="194"/>
      <c r="AH41" s="194"/>
      <c r="AS41" s="194"/>
    </row>
    <row r="42" spans="1:45" s="151" customFormat="1" ht="15" customHeight="1" x14ac:dyDescent="0.3">
      <c r="A42" s="16"/>
      <c r="B42" s="16" t="s">
        <v>813</v>
      </c>
      <c r="C42" s="231">
        <v>2285</v>
      </c>
      <c r="D42" s="231">
        <v>2393</v>
      </c>
      <c r="E42" s="231">
        <v>1414</v>
      </c>
      <c r="F42" s="231">
        <v>557</v>
      </c>
      <c r="G42" s="231">
        <v>599</v>
      </c>
      <c r="H42" s="231">
        <v>1328</v>
      </c>
      <c r="I42" s="231">
        <v>203</v>
      </c>
      <c r="J42" s="231">
        <v>0</v>
      </c>
      <c r="K42" s="231">
        <v>0</v>
      </c>
      <c r="L42" s="232">
        <v>0</v>
      </c>
      <c r="M42" s="232">
        <v>0</v>
      </c>
      <c r="N42" s="232">
        <v>0</v>
      </c>
      <c r="O42" s="233">
        <f>O46+O50</f>
        <v>8779</v>
      </c>
      <c r="P42" s="149"/>
      <c r="Q42" s="149"/>
      <c r="R42" s="149"/>
      <c r="S42" s="149"/>
      <c r="T42" s="149"/>
      <c r="U42" s="170"/>
      <c r="V42" s="222"/>
      <c r="W42" s="149"/>
      <c r="X42" s="149"/>
      <c r="Y42" s="149"/>
      <c r="Z42" s="149"/>
      <c r="AA42" s="149"/>
      <c r="AB42" s="170"/>
      <c r="AC42" s="149"/>
      <c r="AD42" s="189"/>
      <c r="AE42" s="189"/>
      <c r="AS42" s="194"/>
    </row>
    <row r="43" spans="1:45" s="151" customFormat="1" ht="14.5" customHeight="1" x14ac:dyDescent="0.3">
      <c r="A43" s="234" t="s">
        <v>823</v>
      </c>
      <c r="B43" s="235" t="s">
        <v>0</v>
      </c>
      <c r="C43" s="236">
        <f t="shared" ref="C43:N43" si="3">SUM(C44:C46)</f>
        <v>1582</v>
      </c>
      <c r="D43" s="236">
        <f t="shared" si="3"/>
        <v>1430</v>
      </c>
      <c r="E43" s="236">
        <f t="shared" si="3"/>
        <v>1047</v>
      </c>
      <c r="F43" s="236">
        <f t="shared" si="3"/>
        <v>481</v>
      </c>
      <c r="G43" s="236">
        <f t="shared" si="3"/>
        <v>466</v>
      </c>
      <c r="H43" s="236">
        <f t="shared" si="3"/>
        <v>1214</v>
      </c>
      <c r="I43" s="236">
        <f t="shared" si="3"/>
        <v>178</v>
      </c>
      <c r="J43" s="236">
        <f t="shared" si="3"/>
        <v>0</v>
      </c>
      <c r="K43" s="236">
        <f t="shared" si="3"/>
        <v>0</v>
      </c>
      <c r="L43" s="236">
        <f t="shared" si="3"/>
        <v>0</v>
      </c>
      <c r="M43" s="236">
        <f t="shared" si="3"/>
        <v>0</v>
      </c>
      <c r="N43" s="236">
        <f t="shared" si="3"/>
        <v>0</v>
      </c>
      <c r="O43" s="236">
        <f t="shared" ref="O43:O62" si="4">SUM(C43:N43)</f>
        <v>6398</v>
      </c>
      <c r="P43" s="230"/>
      <c r="Q43" s="149"/>
      <c r="R43" s="149"/>
      <c r="S43" s="149"/>
      <c r="T43" s="149"/>
      <c r="U43" s="149"/>
      <c r="V43" s="222"/>
      <c r="W43" s="149"/>
      <c r="X43" s="149"/>
      <c r="Y43" s="149"/>
      <c r="Z43" s="149"/>
      <c r="AA43" s="149"/>
      <c r="AB43" s="170"/>
      <c r="AC43" s="149"/>
      <c r="AD43" s="189"/>
      <c r="AE43" s="189"/>
      <c r="AF43" s="194"/>
      <c r="AG43" s="194"/>
      <c r="AH43" s="194"/>
      <c r="AQ43" s="194"/>
      <c r="AR43" s="194"/>
      <c r="AS43" s="194"/>
    </row>
    <row r="44" spans="1:45" s="151" customFormat="1" ht="14.5" customHeight="1" x14ac:dyDescent="0.3">
      <c r="A44" s="77"/>
      <c r="B44" s="16" t="s">
        <v>810</v>
      </c>
      <c r="C44" s="231">
        <v>29</v>
      </c>
      <c r="D44" s="231">
        <v>17</v>
      </c>
      <c r="E44" s="231">
        <v>40</v>
      </c>
      <c r="F44" s="231">
        <v>31</v>
      </c>
      <c r="G44" s="231">
        <v>40</v>
      </c>
      <c r="H44" s="231">
        <v>33</v>
      </c>
      <c r="I44" s="231">
        <v>9</v>
      </c>
      <c r="J44" s="231">
        <v>0</v>
      </c>
      <c r="K44" s="231">
        <v>0</v>
      </c>
      <c r="L44" s="232">
        <v>0</v>
      </c>
      <c r="M44" s="232">
        <v>0</v>
      </c>
      <c r="N44" s="232">
        <v>0</v>
      </c>
      <c r="O44" s="237">
        <f t="shared" si="4"/>
        <v>199</v>
      </c>
      <c r="P44" s="230"/>
      <c r="Q44" s="149"/>
      <c r="R44" s="149"/>
      <c r="S44" s="149"/>
      <c r="T44" s="149"/>
      <c r="U44" s="149"/>
      <c r="V44" s="222"/>
      <c r="W44" s="149"/>
      <c r="X44" s="149"/>
      <c r="Y44" s="149"/>
      <c r="Z44" s="149"/>
      <c r="AA44" s="149"/>
      <c r="AB44" s="170"/>
      <c r="AC44" s="170"/>
      <c r="AD44" s="189"/>
      <c r="AE44" s="204"/>
      <c r="AF44" s="194"/>
      <c r="AG44" s="194"/>
      <c r="AH44" s="194"/>
      <c r="AI44" s="194"/>
      <c r="AQ44" s="194"/>
      <c r="AR44" s="194"/>
      <c r="AS44" s="194"/>
    </row>
    <row r="45" spans="1:45" s="151" customFormat="1" ht="14.5" customHeight="1" x14ac:dyDescent="0.3">
      <c r="A45" s="77"/>
      <c r="B45" s="16" t="s">
        <v>811</v>
      </c>
      <c r="C45" s="231">
        <v>60</v>
      </c>
      <c r="D45" s="231">
        <v>69</v>
      </c>
      <c r="E45" s="231">
        <v>50</v>
      </c>
      <c r="F45" s="231">
        <v>47</v>
      </c>
      <c r="G45" s="231">
        <v>57</v>
      </c>
      <c r="H45" s="231">
        <v>51</v>
      </c>
      <c r="I45" s="231">
        <v>6</v>
      </c>
      <c r="J45" s="231">
        <v>0</v>
      </c>
      <c r="K45" s="231">
        <v>0</v>
      </c>
      <c r="L45" s="232">
        <v>0</v>
      </c>
      <c r="M45" s="232">
        <v>0</v>
      </c>
      <c r="N45" s="232">
        <v>0</v>
      </c>
      <c r="O45" s="237">
        <f t="shared" si="4"/>
        <v>340</v>
      </c>
      <c r="P45" s="149"/>
      <c r="Q45" s="149"/>
      <c r="R45" s="149"/>
      <c r="S45" s="149"/>
      <c r="T45" s="149"/>
      <c r="U45" s="149"/>
      <c r="V45" s="222"/>
      <c r="W45" s="149"/>
      <c r="X45" s="149"/>
      <c r="Y45" s="149"/>
      <c r="Z45" s="149"/>
      <c r="AA45" s="149"/>
      <c r="AB45" s="170"/>
      <c r="AC45" s="149"/>
      <c r="AD45" s="204"/>
      <c r="AE45" s="189"/>
      <c r="AF45" s="194"/>
      <c r="AG45" s="194"/>
      <c r="AH45" s="194"/>
      <c r="AI45" s="194"/>
      <c r="AQ45" s="194"/>
      <c r="AR45" s="194"/>
      <c r="AS45" s="194"/>
    </row>
    <row r="46" spans="1:45" s="151" customFormat="1" ht="14.5" customHeight="1" x14ac:dyDescent="0.3">
      <c r="A46" s="77"/>
      <c r="B46" s="16" t="s">
        <v>813</v>
      </c>
      <c r="C46" s="231">
        <v>1493</v>
      </c>
      <c r="D46" s="231">
        <v>1344</v>
      </c>
      <c r="E46" s="231">
        <v>957</v>
      </c>
      <c r="F46" s="231">
        <v>403</v>
      </c>
      <c r="G46" s="231">
        <v>369</v>
      </c>
      <c r="H46" s="231">
        <v>1130</v>
      </c>
      <c r="I46" s="231">
        <v>163</v>
      </c>
      <c r="J46" s="231">
        <v>0</v>
      </c>
      <c r="K46" s="231">
        <v>0</v>
      </c>
      <c r="L46" s="232">
        <v>0</v>
      </c>
      <c r="M46" s="232">
        <v>0</v>
      </c>
      <c r="N46" s="232">
        <v>0</v>
      </c>
      <c r="O46" s="237">
        <f t="shared" si="4"/>
        <v>5859</v>
      </c>
      <c r="P46" s="149"/>
      <c r="Q46" s="149"/>
      <c r="R46" s="149"/>
      <c r="S46" s="149"/>
      <c r="T46" s="149"/>
      <c r="U46" s="149"/>
      <c r="V46" s="222"/>
      <c r="W46" s="149"/>
      <c r="X46" s="149"/>
      <c r="Y46" s="149"/>
      <c r="Z46" s="149"/>
      <c r="AA46" s="149"/>
      <c r="AB46" s="170"/>
      <c r="AC46" s="149"/>
      <c r="AD46" s="204"/>
      <c r="AE46" s="189"/>
      <c r="AF46" s="194"/>
      <c r="AG46" s="194"/>
      <c r="AH46" s="194"/>
      <c r="AI46" s="194"/>
      <c r="AQ46" s="194"/>
      <c r="AR46" s="194"/>
      <c r="AS46" s="194"/>
    </row>
    <row r="47" spans="1:45" s="151" customFormat="1" ht="14.5" customHeight="1" x14ac:dyDescent="0.3">
      <c r="A47" s="234" t="s">
        <v>824</v>
      </c>
      <c r="B47" s="235" t="s">
        <v>0</v>
      </c>
      <c r="C47" s="236">
        <f t="shared" ref="C47:N47" si="5">SUM(C48:C50)</f>
        <v>1098</v>
      </c>
      <c r="D47" s="236">
        <f t="shared" si="5"/>
        <v>1400</v>
      </c>
      <c r="E47" s="236">
        <f t="shared" si="5"/>
        <v>833</v>
      </c>
      <c r="F47" s="236">
        <f t="shared" si="5"/>
        <v>441</v>
      </c>
      <c r="G47" s="236">
        <f t="shared" si="5"/>
        <v>548</v>
      </c>
      <c r="H47" s="236">
        <f t="shared" si="5"/>
        <v>670</v>
      </c>
      <c r="I47" s="236">
        <f t="shared" si="5"/>
        <v>137</v>
      </c>
      <c r="J47" s="236">
        <f t="shared" si="5"/>
        <v>0</v>
      </c>
      <c r="K47" s="236">
        <f t="shared" si="5"/>
        <v>0</v>
      </c>
      <c r="L47" s="236">
        <f t="shared" si="5"/>
        <v>0</v>
      </c>
      <c r="M47" s="236">
        <f t="shared" si="5"/>
        <v>0</v>
      </c>
      <c r="N47" s="236">
        <f t="shared" si="5"/>
        <v>0</v>
      </c>
      <c r="O47" s="236">
        <f t="shared" si="4"/>
        <v>5127</v>
      </c>
      <c r="P47" s="149"/>
      <c r="Q47" s="149"/>
      <c r="R47" s="149"/>
      <c r="S47" s="149"/>
      <c r="T47" s="149"/>
      <c r="U47" s="149"/>
      <c r="V47" s="222"/>
      <c r="W47" s="149"/>
      <c r="X47" s="149"/>
      <c r="Y47" s="149"/>
      <c r="Z47" s="149"/>
      <c r="AA47" s="149"/>
      <c r="AB47" s="170"/>
      <c r="AC47" s="149"/>
      <c r="AD47" s="204"/>
      <c r="AE47" s="189"/>
      <c r="AF47" s="194"/>
      <c r="AG47" s="194"/>
      <c r="AH47" s="194"/>
      <c r="AI47" s="194"/>
      <c r="AP47" s="194"/>
      <c r="AQ47" s="194"/>
      <c r="AR47" s="194"/>
      <c r="AS47" s="194"/>
    </row>
    <row r="48" spans="1:45" s="151" customFormat="1" ht="14.5" customHeight="1" x14ac:dyDescent="0.3">
      <c r="A48" s="77"/>
      <c r="B48" s="16" t="s">
        <v>810</v>
      </c>
      <c r="C48" s="231">
        <v>143</v>
      </c>
      <c r="D48" s="231">
        <v>161</v>
      </c>
      <c r="E48" s="231">
        <v>164</v>
      </c>
      <c r="F48" s="231">
        <v>117</v>
      </c>
      <c r="G48" s="231">
        <v>149</v>
      </c>
      <c r="H48" s="231">
        <v>210</v>
      </c>
      <c r="I48" s="231">
        <v>44</v>
      </c>
      <c r="J48" s="231">
        <v>0</v>
      </c>
      <c r="K48" s="231">
        <v>0</v>
      </c>
      <c r="L48" s="232">
        <v>0</v>
      </c>
      <c r="M48" s="232">
        <v>0</v>
      </c>
      <c r="N48" s="232">
        <v>0</v>
      </c>
      <c r="O48" s="237">
        <f t="shared" si="4"/>
        <v>988</v>
      </c>
      <c r="P48" s="149"/>
      <c r="Q48" s="149"/>
      <c r="R48" s="149"/>
      <c r="S48" s="149"/>
      <c r="T48" s="149"/>
      <c r="U48" s="149"/>
      <c r="V48" s="227"/>
      <c r="W48" s="170"/>
      <c r="X48" s="170"/>
      <c r="Y48" s="170"/>
      <c r="Z48" s="170"/>
      <c r="AA48" s="170"/>
      <c r="AB48" s="170"/>
      <c r="AC48" s="170"/>
      <c r="AD48" s="204"/>
      <c r="AE48" s="204"/>
      <c r="AF48" s="194"/>
      <c r="AG48" s="194"/>
      <c r="AH48" s="194"/>
      <c r="AI48" s="194"/>
      <c r="AP48" s="194"/>
      <c r="AQ48" s="194"/>
      <c r="AR48" s="194"/>
      <c r="AS48" s="194"/>
    </row>
    <row r="49" spans="1:45" s="151" customFormat="1" ht="14.5" customHeight="1" x14ac:dyDescent="0.3">
      <c r="A49" s="77"/>
      <c r="B49" s="16" t="s">
        <v>811</v>
      </c>
      <c r="C49" s="231">
        <v>163</v>
      </c>
      <c r="D49" s="231">
        <v>190</v>
      </c>
      <c r="E49" s="231">
        <v>212</v>
      </c>
      <c r="F49" s="231">
        <v>170</v>
      </c>
      <c r="G49" s="231">
        <v>169</v>
      </c>
      <c r="H49" s="231">
        <v>262</v>
      </c>
      <c r="I49" s="231">
        <v>53</v>
      </c>
      <c r="J49" s="231">
        <v>0</v>
      </c>
      <c r="K49" s="231">
        <v>0</v>
      </c>
      <c r="L49" s="232">
        <v>0</v>
      </c>
      <c r="M49" s="232">
        <v>0</v>
      </c>
      <c r="N49" s="232">
        <v>0</v>
      </c>
      <c r="O49" s="237">
        <f t="shared" si="4"/>
        <v>1219</v>
      </c>
      <c r="P49" s="149"/>
      <c r="Q49" s="149"/>
      <c r="R49" s="149"/>
      <c r="S49" s="149"/>
      <c r="T49" s="149"/>
      <c r="U49" s="170"/>
      <c r="V49" s="227"/>
      <c r="W49" s="170"/>
      <c r="X49" s="170"/>
      <c r="Y49" s="170"/>
      <c r="Z49" s="170"/>
      <c r="AA49" s="170"/>
      <c r="AB49" s="170"/>
      <c r="AC49" s="170"/>
      <c r="AD49" s="204"/>
      <c r="AE49" s="204"/>
      <c r="AF49" s="194"/>
      <c r="AG49" s="194"/>
      <c r="AH49" s="194"/>
      <c r="AI49" s="194"/>
      <c r="AL49" s="194"/>
      <c r="AM49" s="194"/>
      <c r="AN49" s="194"/>
      <c r="AO49" s="194"/>
      <c r="AP49" s="194"/>
      <c r="AQ49" s="194"/>
      <c r="AR49" s="194"/>
      <c r="AS49" s="194"/>
    </row>
    <row r="50" spans="1:45" s="151" customFormat="1" ht="14.5" customHeight="1" x14ac:dyDescent="0.3">
      <c r="A50" s="77"/>
      <c r="B50" s="16" t="s">
        <v>813</v>
      </c>
      <c r="C50" s="231">
        <v>792</v>
      </c>
      <c r="D50" s="231">
        <v>1049</v>
      </c>
      <c r="E50" s="231">
        <v>457</v>
      </c>
      <c r="F50" s="231">
        <v>154</v>
      </c>
      <c r="G50" s="231">
        <v>230</v>
      </c>
      <c r="H50" s="231">
        <v>198</v>
      </c>
      <c r="I50" s="231">
        <v>40</v>
      </c>
      <c r="J50" s="231">
        <v>0</v>
      </c>
      <c r="K50" s="231">
        <v>0</v>
      </c>
      <c r="L50" s="232">
        <v>0</v>
      </c>
      <c r="M50" s="232">
        <v>0</v>
      </c>
      <c r="N50" s="232">
        <v>0</v>
      </c>
      <c r="O50" s="237">
        <f t="shared" si="4"/>
        <v>2920</v>
      </c>
      <c r="P50" s="149"/>
      <c r="Q50" s="149"/>
      <c r="R50" s="149"/>
      <c r="S50" s="149"/>
      <c r="T50" s="149"/>
      <c r="U50" s="149"/>
      <c r="V50" s="222"/>
      <c r="W50" s="149"/>
      <c r="X50" s="149"/>
      <c r="Y50" s="149"/>
      <c r="Z50" s="149"/>
      <c r="AA50" s="149"/>
      <c r="AB50" s="149"/>
      <c r="AC50" s="149"/>
      <c r="AD50" s="204"/>
      <c r="AE50" s="189"/>
      <c r="AF50" s="194"/>
      <c r="AG50" s="194"/>
      <c r="AH50" s="194"/>
      <c r="AI50" s="194"/>
      <c r="AP50" s="194"/>
      <c r="AQ50" s="194"/>
      <c r="AR50" s="194"/>
      <c r="AS50" s="194"/>
    </row>
    <row r="51" spans="1:45" s="151" customFormat="1" ht="14.5" customHeight="1" x14ac:dyDescent="0.3">
      <c r="A51" s="235" t="s">
        <v>1</v>
      </c>
      <c r="B51" s="235" t="s">
        <v>0</v>
      </c>
      <c r="C51" s="236">
        <f t="shared" ref="C51:N51" si="6">SUM(C52:C54)</f>
        <v>1867</v>
      </c>
      <c r="D51" s="236">
        <f t="shared" si="6"/>
        <v>2178</v>
      </c>
      <c r="E51" s="236">
        <f t="shared" si="6"/>
        <v>5447</v>
      </c>
      <c r="F51" s="236">
        <f t="shared" si="6"/>
        <v>3213</v>
      </c>
      <c r="G51" s="236">
        <f t="shared" si="6"/>
        <v>2804</v>
      </c>
      <c r="H51" s="236">
        <f t="shared" si="6"/>
        <v>2666</v>
      </c>
      <c r="I51" s="236">
        <f t="shared" si="6"/>
        <v>741</v>
      </c>
      <c r="J51" s="236">
        <f t="shared" si="6"/>
        <v>0</v>
      </c>
      <c r="K51" s="236">
        <f t="shared" si="6"/>
        <v>0</v>
      </c>
      <c r="L51" s="236">
        <f t="shared" si="6"/>
        <v>0</v>
      </c>
      <c r="M51" s="236">
        <f t="shared" si="6"/>
        <v>0</v>
      </c>
      <c r="N51" s="236">
        <f t="shared" si="6"/>
        <v>0</v>
      </c>
      <c r="O51" s="236">
        <f t="shared" si="4"/>
        <v>18916</v>
      </c>
      <c r="P51" s="149"/>
      <c r="Q51" s="149"/>
      <c r="R51" s="149"/>
      <c r="S51" s="149"/>
      <c r="T51" s="149"/>
      <c r="U51" s="170"/>
      <c r="V51" s="227"/>
      <c r="W51" s="170"/>
      <c r="X51" s="170"/>
      <c r="Y51" s="170"/>
      <c r="Z51" s="170"/>
      <c r="AA51" s="170"/>
      <c r="AB51" s="170"/>
      <c r="AC51" s="170"/>
      <c r="AD51" s="204"/>
      <c r="AE51" s="204"/>
      <c r="AF51" s="194"/>
      <c r="AG51" s="194"/>
      <c r="AH51" s="194"/>
      <c r="AI51" s="194"/>
      <c r="AP51" s="194"/>
      <c r="AQ51" s="194"/>
      <c r="AR51" s="194"/>
      <c r="AS51" s="194"/>
    </row>
    <row r="52" spans="1:45" s="151" customFormat="1" ht="14.5" customHeight="1" x14ac:dyDescent="0.3">
      <c r="A52" s="16"/>
      <c r="B52" s="16" t="s">
        <v>810</v>
      </c>
      <c r="C52" s="231">
        <v>134</v>
      </c>
      <c r="D52" s="231">
        <v>159</v>
      </c>
      <c r="E52" s="231">
        <v>215</v>
      </c>
      <c r="F52" s="231">
        <v>140</v>
      </c>
      <c r="G52" s="231">
        <v>144</v>
      </c>
      <c r="H52" s="231">
        <v>145</v>
      </c>
      <c r="I52" s="231">
        <v>43</v>
      </c>
      <c r="J52" s="231">
        <v>0</v>
      </c>
      <c r="K52" s="231">
        <v>0</v>
      </c>
      <c r="L52" s="232">
        <v>0</v>
      </c>
      <c r="M52" s="232">
        <v>0</v>
      </c>
      <c r="N52" s="232">
        <v>0</v>
      </c>
      <c r="O52" s="237">
        <f t="shared" si="4"/>
        <v>980</v>
      </c>
      <c r="P52" s="149"/>
      <c r="Q52" s="149"/>
      <c r="R52" s="149"/>
      <c r="S52" s="149"/>
      <c r="T52" s="149"/>
      <c r="U52" s="149"/>
      <c r="V52" s="222"/>
      <c r="W52" s="149"/>
      <c r="X52" s="170"/>
      <c r="Y52" s="170"/>
      <c r="Z52" s="170"/>
      <c r="AA52" s="170"/>
      <c r="AB52" s="170"/>
      <c r="AC52" s="170"/>
      <c r="AD52" s="204"/>
      <c r="AE52" s="204"/>
      <c r="AF52" s="194"/>
      <c r="AG52" s="194"/>
      <c r="AH52" s="194"/>
      <c r="AI52" s="194"/>
      <c r="AO52" s="194"/>
      <c r="AP52" s="194"/>
      <c r="AQ52" s="194"/>
      <c r="AR52" s="194"/>
      <c r="AS52" s="194"/>
    </row>
    <row r="53" spans="1:45" s="151" customFormat="1" ht="14.5" customHeight="1" x14ac:dyDescent="0.3">
      <c r="A53" s="16"/>
      <c r="B53" s="16" t="s">
        <v>811</v>
      </c>
      <c r="C53" s="231">
        <v>260</v>
      </c>
      <c r="D53" s="231">
        <v>305</v>
      </c>
      <c r="E53" s="231">
        <v>410</v>
      </c>
      <c r="F53" s="231">
        <v>310</v>
      </c>
      <c r="G53" s="231">
        <v>296</v>
      </c>
      <c r="H53" s="231">
        <v>347</v>
      </c>
      <c r="I53" s="231">
        <v>74</v>
      </c>
      <c r="J53" s="231">
        <v>0</v>
      </c>
      <c r="K53" s="231">
        <v>0</v>
      </c>
      <c r="L53" s="232">
        <v>0</v>
      </c>
      <c r="M53" s="232">
        <v>0</v>
      </c>
      <c r="N53" s="232">
        <v>0</v>
      </c>
      <c r="O53" s="237">
        <f t="shared" si="4"/>
        <v>2002</v>
      </c>
      <c r="P53" s="149"/>
      <c r="Q53" s="149"/>
      <c r="R53" s="149"/>
      <c r="S53" s="149"/>
      <c r="T53" s="149"/>
      <c r="U53" s="149"/>
      <c r="V53" s="222"/>
      <c r="W53" s="149"/>
      <c r="X53" s="149"/>
      <c r="Y53" s="170"/>
      <c r="Z53" s="170"/>
      <c r="AA53" s="170"/>
      <c r="AB53" s="170"/>
      <c r="AC53" s="149"/>
      <c r="AD53" s="204"/>
      <c r="AE53" s="189"/>
      <c r="AF53" s="194"/>
      <c r="AG53" s="194"/>
      <c r="AH53" s="194"/>
      <c r="AI53" s="194"/>
      <c r="AP53" s="194"/>
      <c r="AQ53" s="194"/>
      <c r="AR53" s="194"/>
      <c r="AS53" s="194"/>
    </row>
    <row r="54" spans="1:45" s="151" customFormat="1" ht="14.5" customHeight="1" x14ac:dyDescent="0.3">
      <c r="A54" s="16"/>
      <c r="B54" s="16" t="s">
        <v>813</v>
      </c>
      <c r="C54" s="231">
        <v>1473</v>
      </c>
      <c r="D54" s="231">
        <v>1714</v>
      </c>
      <c r="E54" s="231">
        <v>4822</v>
      </c>
      <c r="F54" s="231">
        <v>2763</v>
      </c>
      <c r="G54" s="231">
        <v>2364</v>
      </c>
      <c r="H54" s="231">
        <v>2174</v>
      </c>
      <c r="I54" s="231">
        <v>624</v>
      </c>
      <c r="J54" s="231">
        <v>0</v>
      </c>
      <c r="K54" s="231">
        <v>0</v>
      </c>
      <c r="L54" s="232">
        <v>0</v>
      </c>
      <c r="M54" s="232">
        <v>0</v>
      </c>
      <c r="N54" s="232">
        <v>0</v>
      </c>
      <c r="O54" s="237">
        <f t="shared" si="4"/>
        <v>15934</v>
      </c>
      <c r="P54" s="149"/>
      <c r="Q54" s="149"/>
      <c r="R54" s="149"/>
      <c r="S54" s="149"/>
      <c r="T54" s="149"/>
      <c r="U54" s="149"/>
      <c r="V54" s="222"/>
      <c r="W54" s="149"/>
      <c r="X54" s="170"/>
      <c r="Y54" s="170"/>
      <c r="Z54" s="170"/>
      <c r="AA54" s="170"/>
      <c r="AB54" s="170"/>
      <c r="AC54" s="170"/>
      <c r="AD54" s="204"/>
      <c r="AE54" s="204"/>
      <c r="AF54" s="194"/>
      <c r="AG54" s="194"/>
      <c r="AH54" s="194"/>
      <c r="AI54" s="194"/>
      <c r="AP54" s="194"/>
      <c r="AQ54" s="194"/>
      <c r="AR54" s="194"/>
      <c r="AS54" s="194"/>
    </row>
    <row r="55" spans="1:45" s="151" customFormat="1" ht="14.5" customHeight="1" x14ac:dyDescent="0.3">
      <c r="A55" s="235" t="s">
        <v>2</v>
      </c>
      <c r="B55" s="235" t="s">
        <v>0</v>
      </c>
      <c r="C55" s="236">
        <f t="shared" ref="C55:N55" si="7">SUM(C56:C58)</f>
        <v>435</v>
      </c>
      <c r="D55" s="236">
        <f t="shared" si="7"/>
        <v>311</v>
      </c>
      <c r="E55" s="236">
        <f t="shared" si="7"/>
        <v>1226</v>
      </c>
      <c r="F55" s="236">
        <f t="shared" si="7"/>
        <v>788</v>
      </c>
      <c r="G55" s="236">
        <f t="shared" si="7"/>
        <v>254</v>
      </c>
      <c r="H55" s="236">
        <f t="shared" si="7"/>
        <v>325</v>
      </c>
      <c r="I55" s="236">
        <f t="shared" si="7"/>
        <v>80</v>
      </c>
      <c r="J55" s="236">
        <f t="shared" si="7"/>
        <v>0</v>
      </c>
      <c r="K55" s="236">
        <f t="shared" si="7"/>
        <v>0</v>
      </c>
      <c r="L55" s="236">
        <f t="shared" si="7"/>
        <v>0</v>
      </c>
      <c r="M55" s="236">
        <f t="shared" si="7"/>
        <v>0</v>
      </c>
      <c r="N55" s="236">
        <f t="shared" si="7"/>
        <v>0</v>
      </c>
      <c r="O55" s="236">
        <f t="shared" si="4"/>
        <v>3419</v>
      </c>
      <c r="P55" s="149"/>
      <c r="Q55" s="149"/>
      <c r="R55" s="149"/>
      <c r="S55" s="149"/>
      <c r="T55" s="149"/>
      <c r="U55" s="149"/>
      <c r="V55" s="222"/>
      <c r="W55" s="149"/>
      <c r="X55" s="149"/>
      <c r="Y55" s="170"/>
      <c r="Z55" s="170"/>
      <c r="AA55" s="149"/>
      <c r="AB55" s="170"/>
      <c r="AC55" s="149"/>
      <c r="AD55" s="189"/>
      <c r="AE55" s="189"/>
      <c r="AF55" s="194"/>
      <c r="AG55" s="194"/>
      <c r="AH55" s="194"/>
      <c r="AI55" s="194"/>
      <c r="AP55" s="194"/>
      <c r="AQ55" s="194"/>
      <c r="AR55" s="194"/>
      <c r="AS55" s="194"/>
    </row>
    <row r="56" spans="1:45" s="151" customFormat="1" ht="14.5" customHeight="1" x14ac:dyDescent="0.3">
      <c r="A56" s="16"/>
      <c r="B56" s="16" t="s">
        <v>810</v>
      </c>
      <c r="C56" s="231">
        <v>119</v>
      </c>
      <c r="D56" s="231">
        <v>138</v>
      </c>
      <c r="E56" s="231">
        <v>238</v>
      </c>
      <c r="F56" s="231">
        <v>200</v>
      </c>
      <c r="G56" s="231">
        <v>142</v>
      </c>
      <c r="H56" s="231">
        <v>179</v>
      </c>
      <c r="I56" s="231">
        <v>36</v>
      </c>
      <c r="J56" s="231">
        <v>0</v>
      </c>
      <c r="K56" s="231">
        <v>0</v>
      </c>
      <c r="L56" s="232">
        <v>0</v>
      </c>
      <c r="M56" s="232">
        <v>0</v>
      </c>
      <c r="N56" s="232">
        <v>0</v>
      </c>
      <c r="O56" s="237">
        <f t="shared" si="4"/>
        <v>1052</v>
      </c>
      <c r="P56" s="149"/>
      <c r="Q56" s="149"/>
      <c r="R56" s="149"/>
      <c r="S56" s="149"/>
      <c r="T56" s="149"/>
      <c r="U56" s="149"/>
      <c r="V56" s="222"/>
      <c r="W56" s="149"/>
      <c r="X56" s="149"/>
      <c r="Y56" s="149"/>
      <c r="Z56" s="170"/>
      <c r="AA56" s="170"/>
      <c r="AB56" s="170"/>
      <c r="AC56" s="170"/>
      <c r="AD56" s="204"/>
      <c r="AE56" s="204"/>
      <c r="AF56" s="194"/>
      <c r="AG56" s="194"/>
      <c r="AH56" s="194"/>
      <c r="AP56" s="194"/>
      <c r="AQ56" s="194"/>
      <c r="AR56" s="194"/>
      <c r="AS56" s="194"/>
    </row>
    <row r="57" spans="1:45" s="151" customFormat="1" ht="14.5" customHeight="1" x14ac:dyDescent="0.3">
      <c r="A57" s="16"/>
      <c r="B57" s="16" t="s">
        <v>811</v>
      </c>
      <c r="C57" s="231">
        <v>44</v>
      </c>
      <c r="D57" s="231">
        <v>47</v>
      </c>
      <c r="E57" s="231">
        <v>88</v>
      </c>
      <c r="F57" s="231">
        <v>51</v>
      </c>
      <c r="G57" s="231">
        <v>32</v>
      </c>
      <c r="H57" s="231">
        <v>33</v>
      </c>
      <c r="I57" s="231">
        <v>9</v>
      </c>
      <c r="J57" s="231">
        <v>0</v>
      </c>
      <c r="K57" s="231">
        <v>0</v>
      </c>
      <c r="L57" s="232">
        <v>0</v>
      </c>
      <c r="M57" s="232">
        <v>0</v>
      </c>
      <c r="N57" s="232">
        <v>0</v>
      </c>
      <c r="O57" s="237">
        <f t="shared" si="4"/>
        <v>304</v>
      </c>
      <c r="P57" s="149"/>
      <c r="Q57" s="149"/>
      <c r="R57" s="149"/>
      <c r="S57" s="149"/>
      <c r="T57" s="149"/>
      <c r="U57" s="149"/>
      <c r="V57" s="227"/>
      <c r="W57" s="170"/>
      <c r="X57" s="170"/>
      <c r="Y57" s="170"/>
      <c r="Z57" s="170"/>
      <c r="AA57" s="170"/>
      <c r="AB57" s="170"/>
      <c r="AC57" s="170"/>
      <c r="AD57" s="204"/>
      <c r="AE57" s="204"/>
      <c r="AF57" s="194"/>
      <c r="AG57" s="194"/>
      <c r="AH57" s="194"/>
      <c r="AI57" s="194"/>
      <c r="AP57" s="194"/>
      <c r="AQ57" s="194"/>
      <c r="AR57" s="194"/>
      <c r="AS57" s="194"/>
    </row>
    <row r="58" spans="1:45" s="151" customFormat="1" ht="14.5" customHeight="1" x14ac:dyDescent="0.3">
      <c r="A58" s="16"/>
      <c r="B58" s="16" t="s">
        <v>813</v>
      </c>
      <c r="C58" s="231">
        <v>272</v>
      </c>
      <c r="D58" s="231">
        <v>126</v>
      </c>
      <c r="E58" s="231">
        <v>900</v>
      </c>
      <c r="F58" s="231">
        <v>537</v>
      </c>
      <c r="G58" s="231">
        <v>80</v>
      </c>
      <c r="H58" s="231">
        <v>113</v>
      </c>
      <c r="I58" s="231">
        <v>35</v>
      </c>
      <c r="J58" s="231">
        <v>0</v>
      </c>
      <c r="K58" s="231">
        <v>0</v>
      </c>
      <c r="L58" s="232">
        <v>0</v>
      </c>
      <c r="M58" s="232">
        <v>0</v>
      </c>
      <c r="N58" s="232">
        <v>0</v>
      </c>
      <c r="O58" s="237">
        <f t="shared" si="4"/>
        <v>2063</v>
      </c>
      <c r="P58" s="149"/>
      <c r="Q58" s="149"/>
      <c r="R58" s="149"/>
      <c r="S58" s="149"/>
      <c r="T58" s="149"/>
      <c r="U58" s="149"/>
      <c r="V58" s="227"/>
      <c r="W58" s="170"/>
      <c r="X58" s="170"/>
      <c r="Y58" s="170"/>
      <c r="Z58" s="170"/>
      <c r="AA58" s="170"/>
      <c r="AB58" s="170"/>
      <c r="AC58" s="149"/>
      <c r="AD58" s="189"/>
      <c r="AE58" s="189"/>
      <c r="AF58" s="194"/>
      <c r="AG58" s="194"/>
      <c r="AI58" s="194"/>
      <c r="AP58" s="194"/>
      <c r="AQ58" s="194"/>
      <c r="AR58" s="194"/>
      <c r="AS58" s="194"/>
    </row>
    <row r="59" spans="1:45" s="151" customFormat="1" ht="14.5" customHeight="1" x14ac:dyDescent="0.3">
      <c r="A59" s="235" t="s">
        <v>825</v>
      </c>
      <c r="B59" s="235" t="s">
        <v>0</v>
      </c>
      <c r="C59" s="236">
        <f t="shared" ref="C59:N59" si="8">SUM(C60:C62)</f>
        <v>4745</v>
      </c>
      <c r="D59" s="236">
        <f t="shared" si="8"/>
        <v>7164</v>
      </c>
      <c r="E59" s="236">
        <f t="shared" si="8"/>
        <v>11761</v>
      </c>
      <c r="F59" s="236">
        <f t="shared" si="8"/>
        <v>5987</v>
      </c>
      <c r="G59" s="236">
        <f t="shared" si="8"/>
        <v>6043</v>
      </c>
      <c r="H59" s="236">
        <f t="shared" si="8"/>
        <v>9377</v>
      </c>
      <c r="I59" s="236">
        <f t="shared" si="8"/>
        <v>2213</v>
      </c>
      <c r="J59" s="236">
        <f t="shared" si="8"/>
        <v>0</v>
      </c>
      <c r="K59" s="236">
        <f t="shared" si="8"/>
        <v>0</v>
      </c>
      <c r="L59" s="236">
        <f t="shared" si="8"/>
        <v>0</v>
      </c>
      <c r="M59" s="236">
        <f t="shared" si="8"/>
        <v>0</v>
      </c>
      <c r="N59" s="236">
        <f t="shared" si="8"/>
        <v>0</v>
      </c>
      <c r="O59" s="236">
        <f t="shared" si="4"/>
        <v>47290</v>
      </c>
      <c r="P59" s="149"/>
      <c r="Q59" s="149"/>
      <c r="R59" s="149"/>
      <c r="S59" s="149"/>
      <c r="T59" s="149"/>
      <c r="U59" s="149"/>
      <c r="V59" s="222"/>
      <c r="W59" s="149"/>
      <c r="X59" s="149"/>
      <c r="Y59" s="170"/>
      <c r="Z59" s="170"/>
      <c r="AA59" s="170"/>
      <c r="AB59" s="170"/>
      <c r="AC59" s="170"/>
      <c r="AD59" s="204"/>
      <c r="AE59" s="204"/>
      <c r="AF59" s="194"/>
      <c r="AG59" s="194"/>
      <c r="AH59" s="194"/>
      <c r="AI59" s="194"/>
      <c r="AP59" s="194"/>
      <c r="AQ59" s="194"/>
      <c r="AR59" s="194"/>
      <c r="AS59" s="194"/>
    </row>
    <row r="60" spans="1:45" s="151" customFormat="1" ht="14.5" customHeight="1" x14ac:dyDescent="0.3">
      <c r="A60" s="16"/>
      <c r="B60" s="16" t="s">
        <v>810</v>
      </c>
      <c r="C60" s="231">
        <v>29</v>
      </c>
      <c r="D60" s="231">
        <v>38</v>
      </c>
      <c r="E60" s="231">
        <v>67</v>
      </c>
      <c r="F60" s="231">
        <v>34</v>
      </c>
      <c r="G60" s="231">
        <v>29</v>
      </c>
      <c r="H60" s="231">
        <v>48</v>
      </c>
      <c r="I60" s="231">
        <v>7</v>
      </c>
      <c r="J60" s="231">
        <v>0</v>
      </c>
      <c r="K60" s="231">
        <v>0</v>
      </c>
      <c r="L60" s="232">
        <v>0</v>
      </c>
      <c r="M60" s="232">
        <v>0</v>
      </c>
      <c r="N60" s="232">
        <v>0</v>
      </c>
      <c r="O60" s="237">
        <f t="shared" si="4"/>
        <v>252</v>
      </c>
      <c r="P60" s="149"/>
      <c r="Q60" s="149"/>
      <c r="R60" s="149"/>
      <c r="S60" s="149"/>
      <c r="T60" s="149"/>
      <c r="U60" s="149"/>
      <c r="V60" s="222"/>
      <c r="W60" s="149"/>
      <c r="X60" s="149"/>
      <c r="Y60" s="170"/>
      <c r="Z60" s="170"/>
      <c r="AA60" s="170"/>
      <c r="AB60" s="170"/>
      <c r="AC60" s="170"/>
      <c r="AD60" s="204"/>
      <c r="AE60" s="204"/>
      <c r="AF60" s="194"/>
      <c r="AG60" s="194"/>
      <c r="AH60" s="194"/>
      <c r="AP60" s="194"/>
      <c r="AQ60" s="194"/>
      <c r="AR60" s="194"/>
      <c r="AS60" s="194"/>
    </row>
    <row r="61" spans="1:45" s="151" customFormat="1" ht="14.5" customHeight="1" x14ac:dyDescent="0.3">
      <c r="A61" s="16"/>
      <c r="B61" s="16" t="s">
        <v>811</v>
      </c>
      <c r="C61" s="231">
        <v>48</v>
      </c>
      <c r="D61" s="231">
        <v>60</v>
      </c>
      <c r="E61" s="231">
        <v>149</v>
      </c>
      <c r="F61" s="231">
        <v>46</v>
      </c>
      <c r="G61" s="231">
        <v>70</v>
      </c>
      <c r="H61" s="231">
        <v>96</v>
      </c>
      <c r="I61" s="231">
        <v>18</v>
      </c>
      <c r="J61" s="231">
        <v>0</v>
      </c>
      <c r="K61" s="231">
        <v>0</v>
      </c>
      <c r="L61" s="232">
        <v>0</v>
      </c>
      <c r="M61" s="232">
        <v>0</v>
      </c>
      <c r="N61" s="232">
        <v>0</v>
      </c>
      <c r="O61" s="237">
        <f t="shared" si="4"/>
        <v>487</v>
      </c>
      <c r="P61" s="149"/>
      <c r="Q61" s="149"/>
      <c r="R61" s="149"/>
      <c r="S61" s="149"/>
      <c r="T61" s="149"/>
      <c r="U61" s="149"/>
      <c r="V61" s="222"/>
      <c r="W61" s="149"/>
      <c r="X61" s="149"/>
      <c r="Y61" s="170"/>
      <c r="Z61" s="170"/>
      <c r="AA61" s="170"/>
      <c r="AB61" s="170"/>
      <c r="AC61" s="170"/>
      <c r="AD61" s="204"/>
      <c r="AE61" s="204"/>
      <c r="AF61" s="194"/>
      <c r="AG61" s="194"/>
      <c r="AH61" s="194"/>
      <c r="AK61" s="194"/>
      <c r="AL61" s="194"/>
      <c r="AM61" s="194"/>
      <c r="AN61" s="194"/>
      <c r="AO61" s="194"/>
      <c r="AP61" s="194"/>
      <c r="AQ61" s="194"/>
      <c r="AR61" s="194"/>
      <c r="AS61" s="194"/>
    </row>
    <row r="62" spans="1:45" s="151" customFormat="1" ht="14.5" customHeight="1" x14ac:dyDescent="0.3">
      <c r="A62" s="16"/>
      <c r="B62" s="16" t="s">
        <v>813</v>
      </c>
      <c r="C62" s="231">
        <v>4668</v>
      </c>
      <c r="D62" s="231">
        <v>7066</v>
      </c>
      <c r="E62" s="231">
        <v>11545</v>
      </c>
      <c r="F62" s="231">
        <v>5907</v>
      </c>
      <c r="G62" s="231">
        <v>5944</v>
      </c>
      <c r="H62" s="231">
        <v>9233</v>
      </c>
      <c r="I62" s="231">
        <v>2188</v>
      </c>
      <c r="J62" s="231">
        <v>0</v>
      </c>
      <c r="K62" s="231">
        <v>0</v>
      </c>
      <c r="L62" s="232">
        <v>0</v>
      </c>
      <c r="M62" s="232">
        <v>0</v>
      </c>
      <c r="N62" s="232">
        <v>0</v>
      </c>
      <c r="O62" s="237">
        <f t="shared" si="4"/>
        <v>46551</v>
      </c>
      <c r="P62" s="149"/>
      <c r="Q62" s="149"/>
      <c r="R62" s="149"/>
      <c r="S62" s="149"/>
      <c r="T62" s="149"/>
      <c r="U62" s="149"/>
      <c r="V62" s="222"/>
      <c r="W62" s="149"/>
      <c r="X62" s="149"/>
      <c r="Y62" s="170"/>
      <c r="Z62" s="170"/>
      <c r="AA62" s="170"/>
      <c r="AB62" s="170"/>
      <c r="AC62" s="170"/>
      <c r="AD62" s="204"/>
      <c r="AE62" s="204"/>
      <c r="AF62" s="194"/>
      <c r="AG62" s="194"/>
      <c r="AI62" s="194"/>
      <c r="AP62" s="194"/>
      <c r="AQ62" s="194"/>
      <c r="AR62" s="194"/>
      <c r="AS62" s="194"/>
    </row>
    <row r="63" spans="1:45" s="151" customFormat="1" ht="12" x14ac:dyDescent="0.3">
      <c r="A63" s="209"/>
      <c r="E63" s="149"/>
      <c r="F63" s="149"/>
      <c r="G63" s="149"/>
      <c r="Q63" s="149"/>
      <c r="R63" s="160"/>
      <c r="S63" s="160"/>
      <c r="T63" s="175"/>
      <c r="U63" s="175"/>
      <c r="V63" s="238"/>
      <c r="W63" s="160"/>
      <c r="X63" s="175"/>
      <c r="Y63" s="175"/>
      <c r="Z63" s="160"/>
      <c r="AA63" s="160"/>
      <c r="AB63" s="160"/>
      <c r="AC63" s="189"/>
      <c r="AD63" s="189"/>
      <c r="AE63" s="189"/>
      <c r="AF63" s="189"/>
      <c r="AQ63" s="194"/>
      <c r="AS63" s="194"/>
    </row>
    <row r="64" spans="1:45" s="149" customFormat="1" ht="18" customHeight="1" x14ac:dyDescent="0.3">
      <c r="A64" s="392"/>
      <c r="B64" s="384"/>
      <c r="C64" s="384"/>
      <c r="D64" s="384"/>
      <c r="E64" s="384"/>
      <c r="F64" s="384"/>
      <c r="G64" s="384"/>
      <c r="H64" s="384"/>
      <c r="I64" s="384"/>
      <c r="J64" s="384"/>
      <c r="K64" s="384"/>
      <c r="L64" s="384"/>
      <c r="M64" s="384"/>
      <c r="N64" s="384"/>
      <c r="O64" s="384"/>
      <c r="P64" s="384"/>
      <c r="Q64" s="384"/>
      <c r="R64" s="384"/>
      <c r="S64" s="384"/>
      <c r="T64" s="384"/>
      <c r="U64" s="384"/>
      <c r="V64" s="393"/>
      <c r="W64" s="160"/>
      <c r="X64" s="160"/>
      <c r="Y64" s="160"/>
      <c r="Z64" s="160"/>
    </row>
    <row r="65" spans="1:33" s="151" customFormat="1" ht="12" x14ac:dyDescent="0.3">
      <c r="A65" s="209"/>
      <c r="F65" s="149"/>
      <c r="G65" s="149"/>
      <c r="H65" s="149"/>
      <c r="K65" s="149"/>
      <c r="L65" s="160"/>
      <c r="M65" s="160"/>
      <c r="N65" s="160"/>
      <c r="O65" s="160"/>
      <c r="P65" s="160"/>
      <c r="Q65" s="160"/>
      <c r="R65" s="160"/>
      <c r="S65" s="160"/>
      <c r="T65" s="160"/>
      <c r="U65" s="160"/>
      <c r="V65" s="169"/>
      <c r="W65" s="189"/>
      <c r="X65" s="189"/>
      <c r="Y65" s="189"/>
      <c r="Z65" s="189"/>
    </row>
    <row r="66" spans="1:33" s="151" customFormat="1" ht="23.25" customHeight="1" x14ac:dyDescent="0.3">
      <c r="A66" s="394" t="s">
        <v>826</v>
      </c>
      <c r="B66" s="395"/>
      <c r="C66" s="395"/>
      <c r="D66" s="395"/>
      <c r="E66" s="395"/>
      <c r="F66" s="395"/>
      <c r="G66" s="395"/>
      <c r="H66" s="395"/>
      <c r="I66" s="395"/>
      <c r="J66" s="395"/>
      <c r="K66" s="395"/>
      <c r="L66" s="395"/>
      <c r="M66" s="395"/>
      <c r="N66" s="395"/>
      <c r="O66" s="160"/>
      <c r="P66" s="160"/>
      <c r="Q66" s="221"/>
      <c r="R66" s="221"/>
      <c r="S66" s="221"/>
      <c r="T66" s="221"/>
      <c r="U66" s="221"/>
      <c r="V66" s="239"/>
      <c r="W66" s="190"/>
      <c r="X66" s="190"/>
      <c r="Y66" s="190"/>
      <c r="Z66" s="190"/>
      <c r="AA66" s="193"/>
      <c r="AB66" s="193"/>
    </row>
    <row r="67" spans="1:33" s="151" customFormat="1" ht="22.5" customHeight="1" x14ac:dyDescent="0.3">
      <c r="A67" s="17" t="s">
        <v>797</v>
      </c>
      <c r="B67" s="17" t="s">
        <v>798</v>
      </c>
      <c r="C67" s="17" t="s">
        <v>799</v>
      </c>
      <c r="D67" s="17" t="s">
        <v>800</v>
      </c>
      <c r="E67" s="17" t="s">
        <v>801</v>
      </c>
      <c r="F67" s="17" t="s">
        <v>802</v>
      </c>
      <c r="G67" s="17" t="s">
        <v>803</v>
      </c>
      <c r="H67" s="17" t="s">
        <v>804</v>
      </c>
      <c r="I67" s="17" t="s">
        <v>805</v>
      </c>
      <c r="J67" s="17" t="s">
        <v>806</v>
      </c>
      <c r="K67" s="17" t="s">
        <v>807</v>
      </c>
      <c r="L67" s="17" t="s">
        <v>808</v>
      </c>
      <c r="M67" s="17" t="s">
        <v>809</v>
      </c>
      <c r="N67" s="17" t="s">
        <v>827</v>
      </c>
      <c r="O67" s="160"/>
      <c r="P67" s="221"/>
      <c r="Q67" s="221"/>
      <c r="R67" s="221"/>
      <c r="S67" s="221"/>
      <c r="T67" s="221"/>
      <c r="U67" s="221"/>
      <c r="V67" s="239"/>
      <c r="W67" s="190"/>
      <c r="X67" s="190"/>
      <c r="Y67" s="190"/>
      <c r="Z67" s="190"/>
      <c r="AA67" s="193"/>
      <c r="AB67" s="193"/>
      <c r="AC67" s="193"/>
      <c r="AD67" s="193"/>
      <c r="AE67" s="193"/>
      <c r="AF67" s="193"/>
    </row>
    <row r="68" spans="1:33" s="151" customFormat="1" ht="12" x14ac:dyDescent="0.3">
      <c r="A68" s="240" t="s">
        <v>828</v>
      </c>
      <c r="B68" s="241">
        <v>20584.193548387098</v>
      </c>
      <c r="C68" s="242">
        <v>21722.6</v>
      </c>
      <c r="D68" s="243">
        <v>16090.7096774194</v>
      </c>
      <c r="E68" s="242">
        <v>13733.3870967742</v>
      </c>
      <c r="F68" s="243">
        <v>17707.142857142899</v>
      </c>
      <c r="G68" s="242">
        <v>18017.516129032301</v>
      </c>
      <c r="H68" s="242">
        <v>16175.25</v>
      </c>
      <c r="I68" s="243">
        <v>0</v>
      </c>
      <c r="J68" s="242">
        <v>0</v>
      </c>
      <c r="K68" s="243">
        <v>0</v>
      </c>
      <c r="L68" s="243">
        <v>0</v>
      </c>
      <c r="M68" s="242">
        <v>0</v>
      </c>
      <c r="N68" s="243">
        <v>17884.631578947399</v>
      </c>
      <c r="O68" s="244"/>
      <c r="P68" s="245"/>
      <c r="Q68" s="245"/>
      <c r="R68" s="245"/>
      <c r="S68" s="245"/>
      <c r="T68" s="245"/>
      <c r="U68" s="245"/>
      <c r="V68" s="246"/>
      <c r="W68" s="247"/>
      <c r="X68" s="247"/>
      <c r="Y68" s="247"/>
      <c r="Z68" s="247"/>
      <c r="AA68" s="248"/>
      <c r="AB68" s="248"/>
    </row>
    <row r="69" spans="1:33" s="151" customFormat="1" ht="12" x14ac:dyDescent="0.3">
      <c r="A69" s="249" t="s">
        <v>810</v>
      </c>
      <c r="B69" s="207">
        <v>983.70967741935499</v>
      </c>
      <c r="C69" s="250">
        <v>999.33333333333303</v>
      </c>
      <c r="D69" s="250">
        <v>1042.9354838709701</v>
      </c>
      <c r="E69" s="250">
        <v>1048.5483870967701</v>
      </c>
      <c r="F69" s="250">
        <v>1038.92857142857</v>
      </c>
      <c r="G69" s="250">
        <v>1107.83870967742</v>
      </c>
      <c r="H69" s="250">
        <v>1119.625</v>
      </c>
      <c r="I69" s="250">
        <v>0</v>
      </c>
      <c r="J69" s="250">
        <v>0</v>
      </c>
      <c r="K69" s="250">
        <v>0</v>
      </c>
      <c r="L69" s="250">
        <v>0</v>
      </c>
      <c r="M69" s="250">
        <v>0</v>
      </c>
      <c r="N69" s="250">
        <v>1040.53157894737</v>
      </c>
      <c r="O69" s="160"/>
      <c r="P69" s="245"/>
      <c r="Q69" s="245"/>
      <c r="R69" s="245"/>
      <c r="S69" s="245"/>
      <c r="T69" s="245"/>
      <c r="U69" s="175"/>
      <c r="V69" s="246"/>
      <c r="W69" s="247"/>
      <c r="X69" s="247"/>
      <c r="Y69" s="247"/>
      <c r="Z69" s="247"/>
      <c r="AA69" s="248"/>
      <c r="AB69" s="248"/>
      <c r="AC69" s="248"/>
      <c r="AD69" s="248"/>
      <c r="AE69" s="248"/>
      <c r="AF69" s="248"/>
      <c r="AG69" s="248"/>
    </row>
    <row r="70" spans="1:33" s="151" customFormat="1" ht="12" x14ac:dyDescent="0.3">
      <c r="A70" s="251" t="s">
        <v>811</v>
      </c>
      <c r="B70" s="207">
        <v>404.51612903225799</v>
      </c>
      <c r="C70" s="250">
        <v>439</v>
      </c>
      <c r="D70" s="250">
        <v>431.74193548387098</v>
      </c>
      <c r="E70" s="250">
        <v>389.322580645161</v>
      </c>
      <c r="F70" s="250">
        <v>441.607142857143</v>
      </c>
      <c r="G70" s="250">
        <v>418.06451612903197</v>
      </c>
      <c r="H70" s="250">
        <v>356.875</v>
      </c>
      <c r="I70" s="250">
        <v>0</v>
      </c>
      <c r="J70" s="250">
        <v>0</v>
      </c>
      <c r="K70" s="250">
        <v>0</v>
      </c>
      <c r="L70" s="250">
        <v>0</v>
      </c>
      <c r="M70" s="250">
        <v>0</v>
      </c>
      <c r="N70" s="250">
        <v>417.59473684210502</v>
      </c>
      <c r="O70" s="160"/>
      <c r="P70" s="221"/>
      <c r="Q70" s="221"/>
      <c r="R70" s="221"/>
      <c r="S70" s="221"/>
      <c r="T70" s="221"/>
      <c r="U70" s="221"/>
      <c r="V70" s="239"/>
      <c r="W70" s="190"/>
      <c r="X70" s="190"/>
      <c r="Y70" s="190"/>
      <c r="Z70" s="190"/>
      <c r="AA70" s="248"/>
      <c r="AB70" s="248"/>
      <c r="AC70" s="248"/>
      <c r="AG70" s="248"/>
    </row>
    <row r="71" spans="1:33" s="253" customFormat="1" ht="12" x14ac:dyDescent="0.3">
      <c r="A71" s="251" t="s">
        <v>813</v>
      </c>
      <c r="B71" s="207">
        <v>19195.967741935499</v>
      </c>
      <c r="C71" s="250">
        <v>20284.266666666699</v>
      </c>
      <c r="D71" s="250">
        <v>14616.032258064501</v>
      </c>
      <c r="E71" s="250">
        <v>12295.516129032299</v>
      </c>
      <c r="F71" s="250">
        <v>16226.607142857099</v>
      </c>
      <c r="G71" s="250">
        <v>16491.6129032258</v>
      </c>
      <c r="H71" s="250">
        <v>14698.75</v>
      </c>
      <c r="I71" s="250">
        <v>0</v>
      </c>
      <c r="J71" s="250">
        <v>0</v>
      </c>
      <c r="K71" s="250">
        <v>0</v>
      </c>
      <c r="L71" s="250">
        <v>0</v>
      </c>
      <c r="M71" s="250">
        <v>0</v>
      </c>
      <c r="N71" s="250">
        <v>16426.505263157898</v>
      </c>
      <c r="O71" s="245"/>
      <c r="P71" s="245"/>
      <c r="Q71" s="245"/>
      <c r="R71" s="245"/>
      <c r="S71" s="245"/>
      <c r="T71" s="245"/>
      <c r="U71" s="245"/>
      <c r="V71" s="246"/>
      <c r="W71" s="252"/>
      <c r="X71" s="252"/>
      <c r="Y71" s="252"/>
      <c r="Z71" s="252"/>
      <c r="AA71" s="252"/>
      <c r="AB71" s="252"/>
      <c r="AC71" s="252"/>
      <c r="AD71" s="252"/>
      <c r="AE71" s="252"/>
      <c r="AF71" s="252"/>
      <c r="AG71" s="252"/>
    </row>
    <row r="72" spans="1:33" s="151" customFormat="1" ht="12" x14ac:dyDescent="0.3">
      <c r="A72" s="240" t="s">
        <v>829</v>
      </c>
      <c r="B72" s="241">
        <v>8242.7419354838694</v>
      </c>
      <c r="C72" s="242">
        <v>8555.4666666666708</v>
      </c>
      <c r="D72" s="243">
        <v>8539.3225806451592</v>
      </c>
      <c r="E72" s="242">
        <v>8440.77419354839</v>
      </c>
      <c r="F72" s="243">
        <v>9029.25</v>
      </c>
      <c r="G72" s="242">
        <v>9673.9032258064508</v>
      </c>
      <c r="H72" s="242">
        <v>9837.625</v>
      </c>
      <c r="I72" s="243">
        <v>0</v>
      </c>
      <c r="J72" s="242">
        <v>0</v>
      </c>
      <c r="K72" s="243">
        <v>0</v>
      </c>
      <c r="L72" s="243">
        <v>0</v>
      </c>
      <c r="M72" s="242">
        <v>0</v>
      </c>
      <c r="N72" s="243">
        <v>8789.3842105263193</v>
      </c>
      <c r="O72" s="160"/>
      <c r="P72" s="245"/>
      <c r="Q72" s="245"/>
      <c r="R72" s="245"/>
      <c r="S72" s="245"/>
      <c r="T72" s="245"/>
      <c r="U72" s="245"/>
      <c r="V72" s="246"/>
      <c r="W72" s="248"/>
      <c r="X72" s="248"/>
      <c r="Y72" s="248"/>
      <c r="Z72" s="248"/>
      <c r="AA72" s="248"/>
      <c r="AB72" s="248"/>
      <c r="AC72" s="248"/>
      <c r="AD72" s="248"/>
      <c r="AE72" s="248"/>
      <c r="AF72" s="248"/>
      <c r="AG72" s="248"/>
    </row>
    <row r="73" spans="1:33" s="151" customFormat="1" ht="12" x14ac:dyDescent="0.3">
      <c r="A73" s="249" t="s">
        <v>810</v>
      </c>
      <c r="B73" s="207">
        <v>5849.2580645161297</v>
      </c>
      <c r="C73" s="250">
        <v>6037.0666666666702</v>
      </c>
      <c r="D73" s="250">
        <v>6166.0967741935501</v>
      </c>
      <c r="E73" s="250">
        <v>6159.3225806451601</v>
      </c>
      <c r="F73" s="250">
        <v>6529.8214285714303</v>
      </c>
      <c r="G73" s="250">
        <v>6963.9032258064499</v>
      </c>
      <c r="H73" s="250">
        <v>7104.625</v>
      </c>
      <c r="I73" s="250">
        <v>0</v>
      </c>
      <c r="J73" s="250">
        <v>0</v>
      </c>
      <c r="K73" s="250">
        <v>0</v>
      </c>
      <c r="L73" s="250">
        <v>0</v>
      </c>
      <c r="M73" s="250">
        <v>0</v>
      </c>
      <c r="N73" s="250">
        <v>6316.21052631579</v>
      </c>
      <c r="O73" s="160"/>
      <c r="P73" s="245"/>
      <c r="Q73" s="245"/>
      <c r="R73" s="245"/>
      <c r="S73" s="245"/>
      <c r="T73" s="245"/>
      <c r="U73" s="245"/>
      <c r="V73" s="246"/>
      <c r="W73" s="248"/>
      <c r="X73" s="248"/>
      <c r="Y73" s="248"/>
      <c r="Z73" s="248"/>
      <c r="AA73" s="248"/>
      <c r="AB73" s="248"/>
      <c r="AC73" s="194"/>
      <c r="AD73" s="248"/>
      <c r="AE73" s="248"/>
      <c r="AF73" s="248"/>
      <c r="AG73" s="248"/>
    </row>
    <row r="74" spans="1:33" s="151" customFormat="1" ht="12" x14ac:dyDescent="0.3">
      <c r="A74" s="251" t="s">
        <v>811</v>
      </c>
      <c r="B74" s="207">
        <v>1812.61290322581</v>
      </c>
      <c r="C74" s="250">
        <v>1970.8</v>
      </c>
      <c r="D74" s="250">
        <v>1899.5483870967701</v>
      </c>
      <c r="E74" s="250">
        <v>1871.3548387096801</v>
      </c>
      <c r="F74" s="250">
        <v>2029.82142857143</v>
      </c>
      <c r="G74" s="250">
        <v>2173.3225806451601</v>
      </c>
      <c r="H74" s="250">
        <v>2196.625</v>
      </c>
      <c r="I74" s="250">
        <v>0</v>
      </c>
      <c r="J74" s="250">
        <v>0</v>
      </c>
      <c r="K74" s="250">
        <v>0</v>
      </c>
      <c r="L74" s="250">
        <v>0</v>
      </c>
      <c r="M74" s="250">
        <v>0</v>
      </c>
      <c r="N74" s="250">
        <v>1968.3894736842101</v>
      </c>
      <c r="O74" s="160"/>
      <c r="P74" s="245"/>
      <c r="Q74" s="245"/>
      <c r="R74" s="245"/>
      <c r="S74" s="245"/>
      <c r="T74" s="175"/>
      <c r="U74" s="245"/>
      <c r="V74" s="246"/>
      <c r="W74" s="248"/>
      <c r="X74" s="248"/>
      <c r="Y74" s="248"/>
      <c r="Z74" s="248"/>
      <c r="AA74" s="248"/>
      <c r="AB74" s="248"/>
      <c r="AC74" s="248"/>
      <c r="AD74" s="248"/>
      <c r="AE74" s="248"/>
      <c r="AF74" s="248"/>
      <c r="AG74" s="248"/>
    </row>
    <row r="75" spans="1:33" s="151" customFormat="1" ht="12" x14ac:dyDescent="0.3">
      <c r="A75" s="251" t="s">
        <v>813</v>
      </c>
      <c r="B75" s="250">
        <v>580.87096774193503</v>
      </c>
      <c r="C75" s="250">
        <v>547.6</v>
      </c>
      <c r="D75" s="250">
        <v>473.677419354839</v>
      </c>
      <c r="E75" s="250">
        <v>410.09677419354801</v>
      </c>
      <c r="F75" s="250">
        <v>469.607142857143</v>
      </c>
      <c r="G75" s="250">
        <v>536.677419354839</v>
      </c>
      <c r="H75" s="250">
        <v>536.375</v>
      </c>
      <c r="I75" s="250">
        <v>0</v>
      </c>
      <c r="J75" s="250">
        <v>0</v>
      </c>
      <c r="K75" s="250">
        <v>0</v>
      </c>
      <c r="L75" s="250">
        <v>0</v>
      </c>
      <c r="M75" s="250">
        <v>0</v>
      </c>
      <c r="N75" s="250">
        <v>504.78421052631597</v>
      </c>
      <c r="O75" s="160"/>
      <c r="P75" s="245"/>
      <c r="Q75" s="245"/>
      <c r="R75" s="245"/>
      <c r="S75" s="245"/>
      <c r="T75" s="245"/>
      <c r="U75" s="245"/>
      <c r="V75" s="246"/>
      <c r="W75" s="248"/>
      <c r="X75" s="248"/>
      <c r="Y75" s="248"/>
      <c r="Z75" s="194"/>
      <c r="AA75" s="248"/>
      <c r="AB75" s="248"/>
      <c r="AC75" s="248"/>
      <c r="AD75" s="248"/>
      <c r="AG75" s="248"/>
    </row>
    <row r="76" spans="1:33" s="151" customFormat="1" ht="12" x14ac:dyDescent="0.3">
      <c r="A76" s="240" t="s">
        <v>830</v>
      </c>
      <c r="B76" s="241">
        <v>28826.935483870999</v>
      </c>
      <c r="C76" s="242">
        <v>30278.066666666698</v>
      </c>
      <c r="D76" s="243">
        <v>24630.032258064501</v>
      </c>
      <c r="E76" s="242">
        <v>22174.161290322601</v>
      </c>
      <c r="F76" s="243">
        <v>26736.392857142899</v>
      </c>
      <c r="G76" s="242">
        <v>27691.419354838701</v>
      </c>
      <c r="H76" s="242">
        <v>26012.875</v>
      </c>
      <c r="I76" s="243">
        <v>0</v>
      </c>
      <c r="J76" s="242">
        <v>0</v>
      </c>
      <c r="K76" s="243">
        <v>0</v>
      </c>
      <c r="L76" s="243">
        <v>0</v>
      </c>
      <c r="M76" s="242">
        <v>0</v>
      </c>
      <c r="N76" s="243">
        <v>26674.015789473699</v>
      </c>
      <c r="O76" s="160"/>
      <c r="P76" s="245"/>
      <c r="Q76" s="245"/>
      <c r="R76" s="245"/>
      <c r="S76" s="245"/>
      <c r="T76" s="245"/>
      <c r="U76" s="245"/>
      <c r="V76" s="246"/>
      <c r="W76" s="248"/>
      <c r="X76" s="248"/>
      <c r="Y76" s="248"/>
      <c r="Z76" s="248"/>
      <c r="AA76" s="248"/>
      <c r="AB76" s="248"/>
      <c r="AC76" s="248"/>
      <c r="AD76" s="248"/>
      <c r="AG76" s="248"/>
    </row>
    <row r="77" spans="1:33" s="151" customFormat="1" ht="12" x14ac:dyDescent="0.3">
      <c r="A77" s="249" t="s">
        <v>810</v>
      </c>
      <c r="B77" s="207">
        <v>6832.9677419354803</v>
      </c>
      <c r="C77" s="250">
        <v>7036.4</v>
      </c>
      <c r="D77" s="250">
        <v>7209.0322580645197</v>
      </c>
      <c r="E77" s="250">
        <v>7207.8709677419301</v>
      </c>
      <c r="F77" s="250">
        <v>7568.75</v>
      </c>
      <c r="G77" s="250">
        <v>8071.7419354838703</v>
      </c>
      <c r="H77" s="250">
        <v>8224.25</v>
      </c>
      <c r="I77" s="250">
        <v>0</v>
      </c>
      <c r="J77" s="250">
        <v>0</v>
      </c>
      <c r="K77" s="250">
        <v>0</v>
      </c>
      <c r="L77" s="250">
        <v>0</v>
      </c>
      <c r="M77" s="250">
        <v>0</v>
      </c>
      <c r="N77" s="250">
        <v>7356.7421052631598</v>
      </c>
      <c r="O77" s="160"/>
      <c r="P77" s="245"/>
      <c r="Q77" s="245"/>
      <c r="R77" s="248"/>
      <c r="S77" s="245"/>
      <c r="T77" s="245"/>
      <c r="U77" s="245"/>
      <c r="V77" s="246"/>
      <c r="W77" s="248"/>
      <c r="X77" s="248"/>
      <c r="Y77" s="248"/>
      <c r="Z77" s="248"/>
      <c r="AA77" s="248"/>
      <c r="AB77" s="248"/>
    </row>
    <row r="78" spans="1:33" s="151" customFormat="1" ht="12" x14ac:dyDescent="0.3">
      <c r="A78" s="251" t="s">
        <v>811</v>
      </c>
      <c r="B78" s="207">
        <v>2217.1290322580599</v>
      </c>
      <c r="C78" s="250">
        <v>2409.8000000000002</v>
      </c>
      <c r="D78" s="250">
        <v>2331.2903225806399</v>
      </c>
      <c r="E78" s="250">
        <v>2260.6774193548399</v>
      </c>
      <c r="F78" s="250">
        <v>2471.4285714285702</v>
      </c>
      <c r="G78" s="250">
        <v>2591.38709677419</v>
      </c>
      <c r="H78" s="250">
        <v>2553.5</v>
      </c>
      <c r="I78" s="250">
        <v>0</v>
      </c>
      <c r="J78" s="250">
        <v>0</v>
      </c>
      <c r="K78" s="250">
        <v>0</v>
      </c>
      <c r="L78" s="250">
        <v>0</v>
      </c>
      <c r="M78" s="250">
        <v>0</v>
      </c>
      <c r="N78" s="250">
        <v>2385.9842105263201</v>
      </c>
      <c r="O78" s="160"/>
      <c r="P78" s="245"/>
      <c r="Q78" s="245"/>
      <c r="R78" s="175"/>
      <c r="S78" s="245"/>
      <c r="T78" s="245"/>
      <c r="U78" s="245"/>
      <c r="V78" s="246"/>
      <c r="W78" s="248"/>
      <c r="X78" s="248"/>
      <c r="Y78" s="248"/>
      <c r="Z78" s="248"/>
      <c r="AA78" s="248"/>
      <c r="AB78" s="248"/>
    </row>
    <row r="79" spans="1:33" s="151" customFormat="1" ht="12" x14ac:dyDescent="0.3">
      <c r="A79" s="251" t="s">
        <v>813</v>
      </c>
      <c r="B79" s="207">
        <v>19776.838709677399</v>
      </c>
      <c r="C79" s="250">
        <v>20831.866666666701</v>
      </c>
      <c r="D79" s="250">
        <v>15089.7096774194</v>
      </c>
      <c r="E79" s="250">
        <v>12705.6129032258</v>
      </c>
      <c r="F79" s="250">
        <v>16696.214285714301</v>
      </c>
      <c r="G79" s="250">
        <v>17028.2903225806</v>
      </c>
      <c r="H79" s="250">
        <v>15235.125</v>
      </c>
      <c r="I79" s="250">
        <v>0</v>
      </c>
      <c r="J79" s="250">
        <v>0</v>
      </c>
      <c r="K79" s="250">
        <v>0</v>
      </c>
      <c r="L79" s="250">
        <v>0</v>
      </c>
      <c r="M79" s="250">
        <v>0</v>
      </c>
      <c r="N79" s="250">
        <v>16931.289473684199</v>
      </c>
      <c r="O79" s="160"/>
      <c r="P79" s="245"/>
      <c r="Q79" s="245"/>
      <c r="R79" s="175"/>
      <c r="S79" s="175"/>
      <c r="T79" s="245"/>
      <c r="U79" s="245"/>
      <c r="V79" s="246"/>
      <c r="W79" s="248"/>
      <c r="X79" s="248"/>
      <c r="Y79" s="248"/>
      <c r="Z79" s="248"/>
      <c r="AA79" s="248"/>
      <c r="AB79" s="248"/>
    </row>
    <row r="80" spans="1:33" s="151" customFormat="1" ht="12" x14ac:dyDescent="0.3">
      <c r="A80" s="209"/>
      <c r="F80" s="149"/>
      <c r="G80" s="149"/>
      <c r="H80" s="149"/>
      <c r="I80" s="149"/>
      <c r="J80" s="149"/>
      <c r="K80" s="149"/>
      <c r="L80" s="160"/>
      <c r="M80" s="160"/>
      <c r="N80" s="160"/>
      <c r="O80" s="160"/>
      <c r="P80" s="245"/>
      <c r="Q80" s="245"/>
      <c r="R80" s="245"/>
      <c r="S80" s="175"/>
      <c r="T80" s="245"/>
      <c r="U80" s="245"/>
      <c r="V80" s="246"/>
      <c r="W80" s="248"/>
      <c r="X80" s="248"/>
      <c r="Y80" s="248"/>
      <c r="Z80" s="248"/>
      <c r="AA80" s="248"/>
      <c r="AB80" s="248"/>
    </row>
    <row r="81" spans="1:34" s="151" customFormat="1" ht="12" customHeight="1" x14ac:dyDescent="0.3">
      <c r="A81" s="383"/>
      <c r="B81" s="384"/>
      <c r="C81" s="384"/>
      <c r="D81" s="384"/>
      <c r="E81" s="384"/>
      <c r="F81" s="384"/>
      <c r="G81" s="384"/>
      <c r="H81" s="384"/>
      <c r="I81" s="384"/>
      <c r="J81" s="384"/>
      <c r="K81" s="384"/>
      <c r="L81" s="384"/>
      <c r="M81" s="384"/>
      <c r="N81" s="384"/>
      <c r="O81" s="384"/>
      <c r="P81" s="384"/>
      <c r="Q81" s="384"/>
      <c r="R81" s="384"/>
      <c r="S81" s="384"/>
      <c r="T81" s="384"/>
      <c r="U81" s="384"/>
      <c r="V81" s="385"/>
    </row>
    <row r="82" spans="1:34" s="151" customFormat="1" ht="12" x14ac:dyDescent="0.3">
      <c r="A82" s="209"/>
      <c r="F82" s="149"/>
      <c r="G82" s="149"/>
      <c r="H82" s="149"/>
      <c r="I82" s="149"/>
      <c r="J82" s="149"/>
      <c r="K82" s="149"/>
      <c r="L82" s="160"/>
      <c r="M82" s="160"/>
      <c r="N82" s="160"/>
      <c r="O82" s="160"/>
      <c r="P82" s="160"/>
      <c r="Q82" s="160"/>
      <c r="R82" s="160"/>
      <c r="S82" s="160"/>
      <c r="T82" s="160"/>
      <c r="U82" s="160"/>
      <c r="V82" s="169"/>
      <c r="AA82" s="193"/>
      <c r="AB82" s="193"/>
      <c r="AC82" s="193"/>
      <c r="AD82" s="193"/>
      <c r="AE82" s="193"/>
      <c r="AF82" s="193"/>
      <c r="AG82" s="193"/>
    </row>
    <row r="83" spans="1:34" s="151" customFormat="1" ht="24.75" customHeight="1" x14ac:dyDescent="0.3">
      <c r="A83" s="394" t="s">
        <v>831</v>
      </c>
      <c r="B83" s="395"/>
      <c r="C83" s="395"/>
      <c r="D83" s="395"/>
      <c r="E83" s="395"/>
      <c r="F83" s="395"/>
      <c r="G83" s="395"/>
      <c r="H83" s="395"/>
      <c r="I83" s="395"/>
      <c r="J83" s="395"/>
      <c r="K83" s="395"/>
      <c r="L83" s="395"/>
      <c r="M83" s="395"/>
      <c r="N83" s="395"/>
      <c r="O83" s="160"/>
      <c r="P83" s="160"/>
      <c r="Q83" s="221"/>
      <c r="R83" s="221"/>
      <c r="S83" s="221"/>
      <c r="T83" s="221"/>
      <c r="U83" s="221"/>
      <c r="V83" s="239"/>
      <c r="W83" s="193"/>
      <c r="X83" s="193"/>
      <c r="Y83" s="193"/>
      <c r="Z83" s="193"/>
      <c r="AA83" s="193"/>
      <c r="AB83" s="193"/>
    </row>
    <row r="84" spans="1:34" s="151" customFormat="1" ht="12" x14ac:dyDescent="0.3">
      <c r="A84" s="17" t="s">
        <v>797</v>
      </c>
      <c r="B84" s="17" t="s">
        <v>798</v>
      </c>
      <c r="C84" s="17" t="s">
        <v>799</v>
      </c>
      <c r="D84" s="17" t="s">
        <v>800</v>
      </c>
      <c r="E84" s="17" t="s">
        <v>801</v>
      </c>
      <c r="F84" s="17" t="s">
        <v>802</v>
      </c>
      <c r="G84" s="17" t="s">
        <v>803</v>
      </c>
      <c r="H84" s="17" t="s">
        <v>804</v>
      </c>
      <c r="I84" s="17" t="s">
        <v>805</v>
      </c>
      <c r="J84" s="17" t="s">
        <v>806</v>
      </c>
      <c r="K84" s="17" t="s">
        <v>807</v>
      </c>
      <c r="L84" s="17" t="s">
        <v>808</v>
      </c>
      <c r="M84" s="17" t="s">
        <v>809</v>
      </c>
      <c r="N84" s="17" t="s">
        <v>827</v>
      </c>
      <c r="O84" s="160"/>
      <c r="P84" s="221"/>
      <c r="Q84" s="221"/>
      <c r="R84" s="221"/>
      <c r="S84" s="221"/>
      <c r="T84" s="221"/>
      <c r="U84" s="221"/>
      <c r="V84" s="239"/>
      <c r="W84" s="193"/>
      <c r="X84" s="193"/>
      <c r="Y84" s="193"/>
      <c r="Z84" s="193"/>
      <c r="AA84" s="193"/>
      <c r="AB84" s="193"/>
      <c r="AC84" s="248"/>
      <c r="AD84" s="248"/>
      <c r="AE84" s="248"/>
      <c r="AF84" s="248"/>
      <c r="AG84" s="248"/>
      <c r="AH84" s="248"/>
    </row>
    <row r="85" spans="1:34" s="151" customFormat="1" ht="12.75" customHeight="1" x14ac:dyDescent="0.3">
      <c r="A85" s="240" t="s">
        <v>828</v>
      </c>
      <c r="B85" s="254">
        <v>43.184414198025102</v>
      </c>
      <c r="C85" s="255">
        <v>40.704194102490703</v>
      </c>
      <c r="D85" s="256">
        <v>44.546650952661601</v>
      </c>
      <c r="E85" s="255">
        <v>43.287686062246301</v>
      </c>
      <c r="F85" s="256">
        <v>34.671664849145799</v>
      </c>
      <c r="G85" s="255">
        <v>35.547008547008502</v>
      </c>
      <c r="H85" s="255">
        <v>31.161245482346398</v>
      </c>
      <c r="I85" s="256">
        <v>0</v>
      </c>
      <c r="J85" s="255">
        <v>0</v>
      </c>
      <c r="K85" s="256">
        <v>0</v>
      </c>
      <c r="L85" s="256">
        <v>0</v>
      </c>
      <c r="M85" s="255">
        <v>0</v>
      </c>
      <c r="N85" s="256">
        <v>40.141209715246703</v>
      </c>
      <c r="O85" s="160"/>
      <c r="P85" s="160"/>
      <c r="Q85" s="221"/>
      <c r="R85" s="221"/>
      <c r="S85" s="221"/>
      <c r="T85" s="221"/>
      <c r="U85" s="221"/>
      <c r="V85" s="239"/>
      <c r="W85" s="193"/>
      <c r="X85" s="193"/>
      <c r="Y85" s="193"/>
      <c r="Z85" s="193"/>
      <c r="AA85" s="193"/>
      <c r="AB85" s="193"/>
      <c r="AC85" s="248"/>
      <c r="AD85" s="248"/>
      <c r="AE85" s="248"/>
      <c r="AF85" s="248"/>
      <c r="AG85" s="248"/>
      <c r="AH85" s="248"/>
    </row>
    <row r="86" spans="1:34" s="151" customFormat="1" ht="12" x14ac:dyDescent="0.3">
      <c r="A86" s="249" t="s">
        <v>810</v>
      </c>
      <c r="B86" s="257">
        <v>27.047970479704802</v>
      </c>
      <c r="C86" s="258">
        <v>36.719480519480499</v>
      </c>
      <c r="D86" s="258">
        <v>31.345252774352598</v>
      </c>
      <c r="E86" s="258">
        <v>37.022900763358798</v>
      </c>
      <c r="F86" s="258">
        <v>40.822884012539198</v>
      </c>
      <c r="G86" s="258">
        <v>37.931034482758598</v>
      </c>
      <c r="H86" s="258">
        <v>21.108333333333299</v>
      </c>
      <c r="I86" s="258">
        <v>0</v>
      </c>
      <c r="J86" s="258">
        <v>0</v>
      </c>
      <c r="K86" s="258">
        <v>0</v>
      </c>
      <c r="L86" s="258">
        <v>0</v>
      </c>
      <c r="M86" s="258">
        <v>0</v>
      </c>
      <c r="N86" s="258">
        <v>34.490798874215201</v>
      </c>
      <c r="O86" s="160"/>
      <c r="P86" s="160"/>
      <c r="Q86" s="160"/>
      <c r="R86" s="221"/>
      <c r="S86" s="221"/>
      <c r="T86" s="221"/>
      <c r="U86" s="221"/>
      <c r="V86" s="239"/>
      <c r="W86" s="193"/>
      <c r="X86" s="193"/>
      <c r="Y86" s="193"/>
      <c r="Z86" s="193"/>
      <c r="AA86" s="248"/>
      <c r="AB86" s="248"/>
      <c r="AC86" s="194"/>
      <c r="AD86" s="248"/>
      <c r="AE86" s="248"/>
      <c r="AF86" s="248"/>
      <c r="AH86" s="248"/>
    </row>
    <row r="87" spans="1:34" s="151" customFormat="1" ht="12" x14ac:dyDescent="0.3">
      <c r="A87" s="251" t="s">
        <v>811</v>
      </c>
      <c r="B87" s="257">
        <v>44.0208333333333</v>
      </c>
      <c r="C87" s="258">
        <v>51.797872340425499</v>
      </c>
      <c r="D87" s="258">
        <v>46.884146341463399</v>
      </c>
      <c r="E87" s="258">
        <v>63.044444444444402</v>
      </c>
      <c r="F87" s="258">
        <v>49.461928934010203</v>
      </c>
      <c r="G87" s="258">
        <v>53.4627450980392</v>
      </c>
      <c r="H87" s="258">
        <v>63.219512195121901</v>
      </c>
      <c r="I87" s="258">
        <v>0</v>
      </c>
      <c r="J87" s="258">
        <v>0</v>
      </c>
      <c r="K87" s="258">
        <v>0</v>
      </c>
      <c r="L87" s="258">
        <v>0</v>
      </c>
      <c r="M87" s="258">
        <v>0</v>
      </c>
      <c r="N87" s="258">
        <v>51.698457223001398</v>
      </c>
      <c r="O87" s="160"/>
      <c r="P87" s="160"/>
      <c r="Q87" s="221"/>
      <c r="R87" s="221"/>
      <c r="S87" s="221"/>
      <c r="T87" s="221"/>
      <c r="U87" s="221"/>
      <c r="V87" s="239"/>
      <c r="W87" s="193"/>
      <c r="X87" s="193"/>
      <c r="AA87" s="248"/>
      <c r="AB87" s="248"/>
      <c r="AC87" s="248"/>
      <c r="AD87" s="248"/>
      <c r="AE87" s="248"/>
      <c r="AF87" s="248"/>
      <c r="AG87" s="248"/>
      <c r="AH87" s="248"/>
    </row>
    <row r="88" spans="1:34" s="151" customFormat="1" ht="12" x14ac:dyDescent="0.3">
      <c r="A88" s="251" t="s">
        <v>813</v>
      </c>
      <c r="B88" s="257">
        <v>44.450371238765101</v>
      </c>
      <c r="C88" s="258">
        <v>40.779698785922797</v>
      </c>
      <c r="D88" s="258">
        <v>45.063667100129997</v>
      </c>
      <c r="E88" s="258">
        <v>43.2541891229789</v>
      </c>
      <c r="F88" s="258">
        <v>33.999213295309303</v>
      </c>
      <c r="G88" s="258">
        <v>35.115657536971902</v>
      </c>
      <c r="H88" s="258">
        <v>31.129802095459802</v>
      </c>
      <c r="I88" s="258">
        <v>0</v>
      </c>
      <c r="J88" s="258">
        <v>0</v>
      </c>
      <c r="K88" s="258">
        <v>0</v>
      </c>
      <c r="L88" s="258">
        <v>0</v>
      </c>
      <c r="M88" s="258">
        <v>0</v>
      </c>
      <c r="N88" s="258">
        <v>40.259426773511599</v>
      </c>
      <c r="O88" s="160"/>
      <c r="P88" s="221"/>
      <c r="Q88" s="221"/>
      <c r="R88" s="221"/>
      <c r="S88" s="221"/>
      <c r="T88" s="221"/>
      <c r="U88" s="221"/>
      <c r="V88" s="239"/>
      <c r="W88" s="193"/>
      <c r="X88" s="193"/>
      <c r="Y88" s="193"/>
      <c r="Z88" s="193"/>
    </row>
    <row r="89" spans="1:34" s="151" customFormat="1" ht="12" x14ac:dyDescent="0.3">
      <c r="A89" s="240" t="s">
        <v>829</v>
      </c>
      <c r="B89" s="254">
        <v>33.842497515733697</v>
      </c>
      <c r="C89" s="255">
        <v>34.433470290771197</v>
      </c>
      <c r="D89" s="256">
        <v>38.939022396599597</v>
      </c>
      <c r="E89" s="255">
        <v>38.769443091410899</v>
      </c>
      <c r="F89" s="256">
        <v>40.018548129197299</v>
      </c>
      <c r="G89" s="255">
        <v>38.191201353637901</v>
      </c>
      <c r="H89" s="255">
        <v>36.6917344173442</v>
      </c>
      <c r="I89" s="256">
        <v>0</v>
      </c>
      <c r="J89" s="255">
        <v>0</v>
      </c>
      <c r="K89" s="256">
        <v>0</v>
      </c>
      <c r="L89" s="256">
        <v>0</v>
      </c>
      <c r="M89" s="255">
        <v>0</v>
      </c>
      <c r="N89" s="256">
        <v>37.375184121832497</v>
      </c>
      <c r="O89" s="160"/>
      <c r="P89" s="221"/>
      <c r="Q89" s="221"/>
      <c r="R89" s="245"/>
      <c r="S89" s="245"/>
      <c r="T89" s="245"/>
      <c r="U89" s="245"/>
      <c r="V89" s="169"/>
      <c r="Z89" s="193"/>
      <c r="AA89" s="193"/>
      <c r="AB89" s="193"/>
      <c r="AC89" s="193"/>
      <c r="AD89" s="193"/>
      <c r="AE89" s="193"/>
      <c r="AF89" s="193"/>
    </row>
    <row r="90" spans="1:34" s="151" customFormat="1" ht="12" x14ac:dyDescent="0.3">
      <c r="A90" s="249" t="s">
        <v>810</v>
      </c>
      <c r="B90" s="257">
        <v>41.019704433497502</v>
      </c>
      <c r="C90" s="258">
        <v>42.027762803234502</v>
      </c>
      <c r="D90" s="258">
        <v>45.767512410369498</v>
      </c>
      <c r="E90" s="258">
        <v>46.367727771679498</v>
      </c>
      <c r="F90" s="258">
        <v>48.5130208333333</v>
      </c>
      <c r="G90" s="258">
        <v>44.209052631578899</v>
      </c>
      <c r="H90" s="258">
        <v>42.101265822784796</v>
      </c>
      <c r="I90" s="258">
        <v>0</v>
      </c>
      <c r="J90" s="258">
        <v>0</v>
      </c>
      <c r="K90" s="258">
        <v>0</v>
      </c>
      <c r="L90" s="258">
        <v>0</v>
      </c>
      <c r="M90" s="258">
        <v>0</v>
      </c>
      <c r="N90" s="258">
        <v>44.552416018533798</v>
      </c>
      <c r="O90" s="160"/>
      <c r="P90" s="221"/>
      <c r="Q90" s="221"/>
      <c r="R90" s="221"/>
      <c r="S90" s="221"/>
      <c r="T90" s="221"/>
      <c r="U90" s="245"/>
      <c r="V90" s="239"/>
      <c r="W90" s="193"/>
      <c r="X90" s="193"/>
      <c r="Y90" s="193"/>
      <c r="Z90" s="193"/>
      <c r="AA90" s="193"/>
      <c r="AB90" s="193"/>
      <c r="AC90" s="193"/>
    </row>
    <row r="91" spans="1:34" s="151" customFormat="1" ht="12" customHeight="1" x14ac:dyDescent="0.3">
      <c r="A91" s="251" t="s">
        <v>811</v>
      </c>
      <c r="B91" s="257">
        <v>29.264393939393901</v>
      </c>
      <c r="C91" s="258">
        <v>30.410256410256402</v>
      </c>
      <c r="D91" s="258">
        <v>37.481711525189802</v>
      </c>
      <c r="E91" s="258">
        <v>39.4173850574713</v>
      </c>
      <c r="F91" s="258">
        <v>37.808400884303602</v>
      </c>
      <c r="G91" s="258">
        <v>35.479847494553397</v>
      </c>
      <c r="H91" s="258">
        <v>35.282208588956998</v>
      </c>
      <c r="I91" s="258">
        <v>0</v>
      </c>
      <c r="J91" s="258">
        <v>0</v>
      </c>
      <c r="K91" s="258">
        <v>0</v>
      </c>
      <c r="L91" s="258">
        <v>0</v>
      </c>
      <c r="M91" s="258">
        <v>0</v>
      </c>
      <c r="N91" s="258">
        <v>34.997500271709598</v>
      </c>
      <c r="O91" s="160"/>
      <c r="P91" s="221"/>
      <c r="Q91" s="221"/>
      <c r="R91" s="245"/>
      <c r="S91" s="245"/>
      <c r="T91" s="245"/>
      <c r="U91" s="245"/>
      <c r="V91" s="239"/>
      <c r="W91" s="193"/>
      <c r="X91" s="193"/>
      <c r="Y91" s="193"/>
      <c r="Z91" s="193"/>
      <c r="AA91" s="193"/>
      <c r="AB91" s="193"/>
    </row>
    <row r="92" spans="1:34" s="151" customFormat="1" ht="12" x14ac:dyDescent="0.3">
      <c r="A92" s="251" t="s">
        <v>813</v>
      </c>
      <c r="B92" s="257">
        <v>14.8740601503759</v>
      </c>
      <c r="C92" s="258">
        <v>14.328167730173201</v>
      </c>
      <c r="D92" s="258">
        <v>17.203454894433801</v>
      </c>
      <c r="E92" s="258">
        <v>13.310774710596601</v>
      </c>
      <c r="F92" s="258">
        <v>11.996215704825</v>
      </c>
      <c r="G92" s="258">
        <v>16.671832269826801</v>
      </c>
      <c r="H92" s="258">
        <v>13.579207920792101</v>
      </c>
      <c r="I92" s="258">
        <v>0</v>
      </c>
      <c r="J92" s="258">
        <v>0</v>
      </c>
      <c r="K92" s="258">
        <v>0</v>
      </c>
      <c r="L92" s="258">
        <v>0</v>
      </c>
      <c r="M92" s="258">
        <v>0</v>
      </c>
      <c r="N92" s="258">
        <v>14.685722837473801</v>
      </c>
      <c r="O92" s="160"/>
      <c r="P92" s="221"/>
      <c r="Q92" s="221"/>
      <c r="R92" s="221"/>
      <c r="S92" s="221"/>
      <c r="T92" s="221"/>
      <c r="U92" s="221"/>
      <c r="V92" s="239"/>
      <c r="W92" s="193"/>
      <c r="X92" s="193"/>
      <c r="Y92" s="193"/>
      <c r="Z92" s="193"/>
      <c r="AA92" s="193"/>
      <c r="AB92" s="193"/>
    </row>
    <row r="93" spans="1:34" s="151" customFormat="1" ht="12" x14ac:dyDescent="0.3">
      <c r="A93" s="240" t="s">
        <v>830</v>
      </c>
      <c r="B93" s="254">
        <v>39.919960645870702</v>
      </c>
      <c r="C93" s="255">
        <v>38.7494581280788</v>
      </c>
      <c r="D93" s="256">
        <v>43.2513122616215</v>
      </c>
      <c r="E93" s="255">
        <v>41.673915564834097</v>
      </c>
      <c r="F93" s="256">
        <v>36.609282651523898</v>
      </c>
      <c r="G93" s="255">
        <v>36.399555163875903</v>
      </c>
      <c r="H93" s="255">
        <v>32.770352848413197</v>
      </c>
      <c r="I93" s="256">
        <v>0</v>
      </c>
      <c r="J93" s="255">
        <v>0</v>
      </c>
      <c r="K93" s="256">
        <v>0</v>
      </c>
      <c r="L93" s="256">
        <v>0</v>
      </c>
      <c r="M93" s="255">
        <v>0</v>
      </c>
      <c r="N93" s="256">
        <v>39.271998368166699</v>
      </c>
      <c r="O93" s="160"/>
      <c r="P93" s="160"/>
      <c r="Q93" s="160"/>
      <c r="R93" s="160"/>
      <c r="S93" s="160"/>
      <c r="T93" s="160"/>
      <c r="U93" s="160"/>
      <c r="V93" s="169"/>
    </row>
    <row r="94" spans="1:34" s="151" customFormat="1" ht="12" x14ac:dyDescent="0.3">
      <c r="A94" s="249" t="s">
        <v>810</v>
      </c>
      <c r="B94" s="257">
        <v>38.476830087306901</v>
      </c>
      <c r="C94" s="258">
        <v>41.115401785714297</v>
      </c>
      <c r="D94" s="258">
        <v>43.131395086770297</v>
      </c>
      <c r="E94" s="258">
        <v>44.9439404512677</v>
      </c>
      <c r="F94" s="258">
        <v>47.417373827601601</v>
      </c>
      <c r="G94" s="258">
        <v>43.292520676015798</v>
      </c>
      <c r="H94" s="258">
        <v>39.742509363295902</v>
      </c>
      <c r="I94" s="258">
        <v>0</v>
      </c>
      <c r="J94" s="258">
        <v>0</v>
      </c>
      <c r="K94" s="258">
        <v>0</v>
      </c>
      <c r="L94" s="258">
        <v>0</v>
      </c>
      <c r="M94" s="258">
        <v>0</v>
      </c>
      <c r="N94" s="258">
        <v>42.938209857247102</v>
      </c>
      <c r="O94" s="160"/>
      <c r="P94" s="160"/>
      <c r="Q94" s="160"/>
      <c r="R94" s="160"/>
      <c r="S94" s="160"/>
      <c r="T94" s="160"/>
      <c r="U94" s="160"/>
      <c r="V94" s="169"/>
    </row>
    <row r="95" spans="1:34" s="151" customFormat="1" ht="12" x14ac:dyDescent="0.3">
      <c r="A95" s="251" t="s">
        <v>811</v>
      </c>
      <c r="B95" s="257">
        <v>31.138227513227498</v>
      </c>
      <c r="C95" s="258">
        <v>32.763019309537697</v>
      </c>
      <c r="D95" s="258">
        <v>39.217220033764796</v>
      </c>
      <c r="E95" s="258">
        <v>42.705009276437799</v>
      </c>
      <c r="F95" s="258">
        <v>39.285714285714299</v>
      </c>
      <c r="G95" s="258">
        <v>37.672883787661398</v>
      </c>
      <c r="H95" s="258">
        <v>38.403269754768402</v>
      </c>
      <c r="I95" s="258">
        <v>0</v>
      </c>
      <c r="J95" s="258">
        <v>0</v>
      </c>
      <c r="K95" s="258">
        <v>0</v>
      </c>
      <c r="L95" s="258">
        <v>0</v>
      </c>
      <c r="M95" s="258">
        <v>0</v>
      </c>
      <c r="N95" s="258">
        <v>37.238543333019699</v>
      </c>
      <c r="O95" s="160"/>
      <c r="P95" s="160"/>
      <c r="Q95" s="160"/>
      <c r="R95" s="160"/>
      <c r="S95" s="160"/>
      <c r="T95" s="160"/>
      <c r="U95" s="160"/>
      <c r="V95" s="169"/>
    </row>
    <row r="96" spans="1:34" s="151" customFormat="1" ht="12" x14ac:dyDescent="0.3">
      <c r="A96" s="251" t="s">
        <v>813</v>
      </c>
      <c r="B96" s="257">
        <v>41.665486725663698</v>
      </c>
      <c r="C96" s="258">
        <v>38.723336404223602</v>
      </c>
      <c r="D96" s="258">
        <v>43.6312725119653</v>
      </c>
      <c r="E96" s="258">
        <v>40.285752118644098</v>
      </c>
      <c r="F96" s="258">
        <v>31.927489755923698</v>
      </c>
      <c r="G96" s="258">
        <v>33.864861523244301</v>
      </c>
      <c r="H96" s="258">
        <v>30.155305112699299</v>
      </c>
      <c r="I96" s="258">
        <v>0</v>
      </c>
      <c r="J96" s="258">
        <v>0</v>
      </c>
      <c r="K96" s="258">
        <v>0</v>
      </c>
      <c r="L96" s="258">
        <v>0</v>
      </c>
      <c r="M96" s="258">
        <v>0</v>
      </c>
      <c r="N96" s="258">
        <v>38.3185834677328</v>
      </c>
      <c r="O96" s="160"/>
      <c r="P96" s="160"/>
      <c r="Q96" s="160"/>
      <c r="R96" s="160"/>
      <c r="S96" s="160"/>
      <c r="T96" s="160"/>
      <c r="U96" s="160"/>
      <c r="V96" s="169"/>
    </row>
    <row r="97" spans="1:33" s="151" customFormat="1" ht="12" x14ac:dyDescent="0.3">
      <c r="A97" s="209"/>
      <c r="F97" s="149"/>
      <c r="G97" s="149"/>
      <c r="H97" s="149"/>
      <c r="I97" s="149"/>
      <c r="J97" s="149"/>
      <c r="K97" s="149"/>
      <c r="L97" s="160"/>
      <c r="M97" s="160"/>
      <c r="N97" s="160"/>
      <c r="O97" s="160"/>
      <c r="P97" s="160"/>
      <c r="Q97" s="160"/>
      <c r="R97" s="160"/>
      <c r="S97" s="160"/>
      <c r="T97" s="160"/>
      <c r="U97" s="160"/>
      <c r="V97" s="169"/>
    </row>
    <row r="98" spans="1:33" s="151" customFormat="1" ht="12" x14ac:dyDescent="0.3">
      <c r="A98" s="383"/>
      <c r="B98" s="384"/>
      <c r="C98" s="384"/>
      <c r="D98" s="384"/>
      <c r="E98" s="384"/>
      <c r="F98" s="384"/>
      <c r="G98" s="384"/>
      <c r="H98" s="384"/>
      <c r="I98" s="384"/>
      <c r="J98" s="384"/>
      <c r="K98" s="384"/>
      <c r="L98" s="384"/>
      <c r="M98" s="384"/>
      <c r="N98" s="384"/>
      <c r="O98" s="384"/>
      <c r="P98" s="384"/>
      <c r="Q98" s="384"/>
      <c r="R98" s="384"/>
      <c r="S98" s="384"/>
      <c r="T98" s="384"/>
      <c r="U98" s="384"/>
      <c r="V98" s="385"/>
    </row>
    <row r="99" spans="1:33" s="151" customFormat="1" ht="12" x14ac:dyDescent="0.3">
      <c r="A99" s="209"/>
      <c r="F99" s="149"/>
      <c r="G99" s="149"/>
      <c r="H99" s="149"/>
      <c r="I99" s="149"/>
      <c r="J99" s="149"/>
      <c r="K99" s="149"/>
      <c r="L99" s="160"/>
      <c r="M99" s="160"/>
      <c r="N99" s="160"/>
      <c r="O99" s="160"/>
      <c r="P99" s="160"/>
      <c r="Q99" s="160"/>
      <c r="R99" s="160"/>
      <c r="S99" s="221"/>
      <c r="T99" s="221"/>
      <c r="U99" s="221"/>
      <c r="V99" s="239"/>
    </row>
    <row r="100" spans="1:33" s="149" customFormat="1" ht="24.75" customHeight="1" x14ac:dyDescent="0.3">
      <c r="A100" s="398" t="s">
        <v>832</v>
      </c>
      <c r="B100" s="378"/>
      <c r="C100" s="378"/>
      <c r="D100" s="378"/>
      <c r="E100" s="378"/>
      <c r="F100" s="378"/>
      <c r="G100" s="378"/>
      <c r="H100" s="378"/>
      <c r="I100" s="378"/>
      <c r="J100" s="378"/>
      <c r="K100" s="378"/>
      <c r="L100" s="378"/>
      <c r="M100" s="378"/>
      <c r="N100" s="378"/>
      <c r="O100" s="160"/>
      <c r="P100" s="221"/>
      <c r="Q100" s="221"/>
      <c r="R100" s="221"/>
      <c r="S100" s="221"/>
      <c r="T100" s="221"/>
      <c r="U100" s="221"/>
      <c r="V100" s="239"/>
      <c r="W100" s="214"/>
      <c r="X100" s="214"/>
      <c r="Y100" s="214"/>
      <c r="Z100" s="214"/>
      <c r="AA100" s="214"/>
      <c r="AB100" s="214"/>
    </row>
    <row r="101" spans="1:33" s="151" customFormat="1" ht="12" x14ac:dyDescent="0.3">
      <c r="A101" s="166" t="s">
        <v>817</v>
      </c>
      <c r="B101" s="17" t="s">
        <v>798</v>
      </c>
      <c r="C101" s="17" t="s">
        <v>799</v>
      </c>
      <c r="D101" s="17" t="s">
        <v>800</v>
      </c>
      <c r="E101" s="17" t="s">
        <v>801</v>
      </c>
      <c r="F101" s="17" t="s">
        <v>802</v>
      </c>
      <c r="G101" s="17" t="s">
        <v>803</v>
      </c>
      <c r="H101" s="17" t="s">
        <v>804</v>
      </c>
      <c r="I101" s="17" t="s">
        <v>805</v>
      </c>
      <c r="J101" s="17" t="s">
        <v>806</v>
      </c>
      <c r="K101" s="17" t="s">
        <v>807</v>
      </c>
      <c r="L101" s="17" t="s">
        <v>808</v>
      </c>
      <c r="M101" s="17" t="s">
        <v>809</v>
      </c>
      <c r="N101" s="17" t="s">
        <v>827</v>
      </c>
      <c r="O101" s="160"/>
      <c r="P101" s="245"/>
      <c r="Q101" s="221"/>
      <c r="R101" s="221"/>
      <c r="S101" s="221"/>
      <c r="T101" s="221"/>
      <c r="U101" s="221"/>
      <c r="V101" s="239"/>
      <c r="W101" s="193"/>
      <c r="X101" s="193"/>
      <c r="Y101" s="193"/>
      <c r="Z101" s="193"/>
      <c r="AA101" s="193"/>
      <c r="AB101" s="193"/>
      <c r="AC101" s="193"/>
      <c r="AD101" s="193"/>
      <c r="AE101" s="193"/>
      <c r="AF101" s="193"/>
    </row>
    <row r="102" spans="1:33" s="151" customFormat="1" ht="12.75" customHeight="1" thickBot="1" x14ac:dyDescent="0.35">
      <c r="A102" s="171" t="s">
        <v>0</v>
      </c>
      <c r="B102" s="241">
        <v>28826.935483870999</v>
      </c>
      <c r="C102" s="242">
        <v>30278.066666666698</v>
      </c>
      <c r="D102" s="243">
        <v>24630.032258064501</v>
      </c>
      <c r="E102" s="242">
        <v>22174.161290322601</v>
      </c>
      <c r="F102" s="243">
        <v>26736.392857142899</v>
      </c>
      <c r="G102" s="242">
        <v>27691.419354838701</v>
      </c>
      <c r="H102" s="242">
        <v>26012.875</v>
      </c>
      <c r="I102" s="243">
        <v>0</v>
      </c>
      <c r="J102" s="242">
        <v>0</v>
      </c>
      <c r="K102" s="243">
        <v>0</v>
      </c>
      <c r="L102" s="243">
        <v>0</v>
      </c>
      <c r="M102" s="242">
        <v>0</v>
      </c>
      <c r="N102" s="241">
        <v>26674.015789473699</v>
      </c>
      <c r="O102" s="160"/>
      <c r="P102" s="245"/>
      <c r="Q102" s="245"/>
      <c r="R102" s="245"/>
      <c r="S102" s="245"/>
      <c r="T102" s="175"/>
      <c r="U102" s="245"/>
      <c r="V102" s="246"/>
      <c r="W102" s="248"/>
      <c r="X102" s="248"/>
      <c r="Y102" s="248"/>
      <c r="Z102" s="248"/>
      <c r="AA102" s="248"/>
      <c r="AB102" s="248"/>
    </row>
    <row r="103" spans="1:33" s="151" customFormat="1" ht="12.5" thickTop="1" x14ac:dyDescent="0.3">
      <c r="A103" s="177" t="s">
        <v>782</v>
      </c>
      <c r="B103" s="207">
        <v>0</v>
      </c>
      <c r="C103" s="250">
        <v>0</v>
      </c>
      <c r="D103" s="250">
        <v>0</v>
      </c>
      <c r="E103" s="250">
        <v>0</v>
      </c>
      <c r="F103" s="250">
        <v>0</v>
      </c>
      <c r="G103" s="250">
        <v>0</v>
      </c>
      <c r="H103" s="250">
        <v>0</v>
      </c>
      <c r="I103" s="250">
        <v>0</v>
      </c>
      <c r="J103" s="250">
        <v>0</v>
      </c>
      <c r="K103" s="250">
        <v>0</v>
      </c>
      <c r="L103" s="250">
        <v>0</v>
      </c>
      <c r="M103" s="250">
        <v>0</v>
      </c>
      <c r="N103" s="250">
        <v>0</v>
      </c>
      <c r="O103" s="160"/>
      <c r="P103" s="245"/>
      <c r="Q103" s="245"/>
      <c r="R103" s="245"/>
      <c r="S103" s="245"/>
      <c r="T103" s="245"/>
      <c r="U103" s="245"/>
      <c r="V103" s="246"/>
      <c r="W103" s="248"/>
      <c r="X103" s="248"/>
      <c r="Y103" s="248"/>
      <c r="Z103" s="248"/>
      <c r="AA103" s="248"/>
      <c r="AB103" s="248"/>
      <c r="AC103" s="248"/>
      <c r="AD103" s="248"/>
      <c r="AE103" s="248"/>
      <c r="AF103" s="248"/>
      <c r="AG103" s="248"/>
    </row>
    <row r="104" spans="1:33" s="151" customFormat="1" ht="12" x14ac:dyDescent="0.3">
      <c r="A104" s="183" t="s">
        <v>783</v>
      </c>
      <c r="B104" s="207">
        <v>28826.935483870999</v>
      </c>
      <c r="C104" s="250">
        <v>30278.066666666698</v>
      </c>
      <c r="D104" s="250">
        <v>24630.032258064501</v>
      </c>
      <c r="E104" s="250">
        <v>22174.161290322601</v>
      </c>
      <c r="F104" s="250">
        <v>26736.392857142899</v>
      </c>
      <c r="G104" s="250">
        <v>27691.419354838701</v>
      </c>
      <c r="H104" s="250">
        <v>26012.875</v>
      </c>
      <c r="I104" s="250">
        <v>0</v>
      </c>
      <c r="J104" s="250">
        <v>0</v>
      </c>
      <c r="K104" s="250">
        <v>0</v>
      </c>
      <c r="L104" s="250">
        <v>0</v>
      </c>
      <c r="M104" s="250">
        <v>0</v>
      </c>
      <c r="N104" s="207">
        <v>26674.015789473699</v>
      </c>
      <c r="O104" s="160"/>
      <c r="P104" s="245"/>
      <c r="Q104" s="245"/>
      <c r="R104" s="245"/>
      <c r="S104" s="245"/>
      <c r="T104" s="245"/>
      <c r="U104" s="245"/>
      <c r="V104" s="246"/>
      <c r="W104" s="248"/>
      <c r="X104" s="248"/>
      <c r="Y104" s="248"/>
      <c r="Z104" s="248"/>
      <c r="AA104" s="193"/>
      <c r="AB104" s="248"/>
      <c r="AF104" s="248"/>
      <c r="AG104" s="248"/>
    </row>
    <row r="105" spans="1:33" s="260" customFormat="1" ht="23.25" customHeight="1" x14ac:dyDescent="0.3">
      <c r="A105" s="209"/>
      <c r="B105" s="151"/>
      <c r="C105" s="151"/>
      <c r="D105" s="151"/>
      <c r="E105" s="151"/>
      <c r="F105" s="149"/>
      <c r="G105" s="149"/>
      <c r="H105" s="149"/>
      <c r="I105" s="149"/>
      <c r="J105" s="149"/>
      <c r="K105" s="149"/>
      <c r="L105" s="160"/>
      <c r="M105" s="160"/>
      <c r="N105" s="160"/>
      <c r="O105" s="160"/>
      <c r="P105" s="245"/>
      <c r="Q105" s="245"/>
      <c r="R105" s="245"/>
      <c r="S105" s="245"/>
      <c r="T105" s="245"/>
      <c r="U105" s="245"/>
      <c r="V105" s="246"/>
      <c r="W105" s="259"/>
      <c r="X105" s="259"/>
      <c r="Y105" s="259"/>
      <c r="Z105" s="259"/>
      <c r="AA105" s="259"/>
      <c r="AB105" s="259"/>
      <c r="AC105" s="259"/>
      <c r="AD105" s="259"/>
      <c r="AE105" s="259"/>
      <c r="AF105" s="259"/>
      <c r="AG105" s="259"/>
    </row>
    <row r="106" spans="1:33" s="151" customFormat="1" ht="12.75" customHeight="1" x14ac:dyDescent="0.3">
      <c r="A106" s="398" t="s">
        <v>833</v>
      </c>
      <c r="B106" s="378"/>
      <c r="C106" s="378"/>
      <c r="D106" s="378"/>
      <c r="E106" s="378"/>
      <c r="F106" s="378"/>
      <c r="G106" s="378"/>
      <c r="H106" s="378"/>
      <c r="I106" s="378"/>
      <c r="J106" s="378"/>
      <c r="K106" s="378"/>
      <c r="L106" s="378"/>
      <c r="M106" s="378"/>
      <c r="N106" s="378"/>
      <c r="O106" s="160"/>
      <c r="P106" s="160"/>
      <c r="Q106" s="245"/>
      <c r="R106" s="245"/>
      <c r="S106" s="221"/>
      <c r="T106" s="221"/>
      <c r="U106" s="221"/>
      <c r="V106" s="246"/>
      <c r="W106" s="248"/>
      <c r="X106" s="248"/>
      <c r="Y106" s="248"/>
      <c r="Z106" s="248"/>
      <c r="AA106" s="248"/>
    </row>
    <row r="107" spans="1:33" s="151" customFormat="1" ht="12.75" customHeight="1" x14ac:dyDescent="0.3">
      <c r="A107" s="166" t="s">
        <v>817</v>
      </c>
      <c r="B107" s="17" t="s">
        <v>798</v>
      </c>
      <c r="C107" s="17" t="s">
        <v>799</v>
      </c>
      <c r="D107" s="17" t="s">
        <v>800</v>
      </c>
      <c r="E107" s="17" t="s">
        <v>801</v>
      </c>
      <c r="F107" s="17" t="s">
        <v>802</v>
      </c>
      <c r="G107" s="17" t="s">
        <v>803</v>
      </c>
      <c r="H107" s="17" t="s">
        <v>804</v>
      </c>
      <c r="I107" s="17" t="s">
        <v>805</v>
      </c>
      <c r="J107" s="17" t="s">
        <v>806</v>
      </c>
      <c r="K107" s="17" t="s">
        <v>807</v>
      </c>
      <c r="L107" s="17" t="s">
        <v>808</v>
      </c>
      <c r="M107" s="17" t="s">
        <v>809</v>
      </c>
      <c r="N107" s="17" t="s">
        <v>827</v>
      </c>
      <c r="O107" s="160"/>
      <c r="P107" s="221"/>
      <c r="Q107" s="221"/>
      <c r="R107" s="221"/>
      <c r="S107" s="221"/>
      <c r="T107" s="221"/>
      <c r="U107" s="221"/>
      <c r="V107" s="239"/>
      <c r="W107" s="193"/>
      <c r="X107" s="193"/>
      <c r="Y107" s="193"/>
      <c r="Z107" s="193"/>
      <c r="AA107" s="193"/>
      <c r="AB107" s="193"/>
      <c r="AC107" s="193"/>
      <c r="AD107" s="193"/>
      <c r="AE107" s="193"/>
      <c r="AF107" s="193"/>
    </row>
    <row r="108" spans="1:33" s="149" customFormat="1" ht="14.25" customHeight="1" thickBot="1" x14ac:dyDescent="0.35">
      <c r="A108" s="171" t="s">
        <v>0</v>
      </c>
      <c r="B108" s="254">
        <v>39.919960645870702</v>
      </c>
      <c r="C108" s="255">
        <v>38.7494581280788</v>
      </c>
      <c r="D108" s="256">
        <v>43.2513122616215</v>
      </c>
      <c r="E108" s="255">
        <v>41.673915564834097</v>
      </c>
      <c r="F108" s="256">
        <v>36.609282651523898</v>
      </c>
      <c r="G108" s="255">
        <v>36.399555163875903</v>
      </c>
      <c r="H108" s="255">
        <v>32.770352848413197</v>
      </c>
      <c r="I108" s="256">
        <v>0</v>
      </c>
      <c r="J108" s="255">
        <v>0</v>
      </c>
      <c r="K108" s="256">
        <v>0</v>
      </c>
      <c r="L108" s="256">
        <v>0</v>
      </c>
      <c r="M108" s="255">
        <v>0</v>
      </c>
      <c r="N108" s="256">
        <v>39.271998368166699</v>
      </c>
      <c r="P108" s="214"/>
      <c r="Q108" s="214"/>
      <c r="R108" s="214"/>
      <c r="S108" s="214"/>
      <c r="T108" s="214"/>
      <c r="U108" s="214"/>
      <c r="V108" s="261"/>
      <c r="W108" s="214"/>
      <c r="X108" s="214"/>
      <c r="Y108" s="214"/>
      <c r="Z108" s="214"/>
      <c r="AA108" s="262"/>
      <c r="AB108" s="214"/>
    </row>
    <row r="109" spans="1:33" s="151" customFormat="1" ht="12.5" thickTop="1" x14ac:dyDescent="0.3">
      <c r="A109" s="177" t="s">
        <v>782</v>
      </c>
      <c r="B109" s="257">
        <v>0</v>
      </c>
      <c r="C109" s="258">
        <v>0</v>
      </c>
      <c r="D109" s="258">
        <v>0</v>
      </c>
      <c r="E109" s="258">
        <v>0</v>
      </c>
      <c r="F109" s="258">
        <v>0</v>
      </c>
      <c r="G109" s="258">
        <v>0</v>
      </c>
      <c r="H109" s="258">
        <v>0</v>
      </c>
      <c r="I109" s="258">
        <v>0</v>
      </c>
      <c r="J109" s="258">
        <v>0</v>
      </c>
      <c r="K109" s="258">
        <v>0</v>
      </c>
      <c r="L109" s="258">
        <v>0</v>
      </c>
      <c r="M109" s="258">
        <v>0</v>
      </c>
      <c r="N109" s="258">
        <v>0</v>
      </c>
      <c r="O109" s="160"/>
      <c r="P109" s="160"/>
      <c r="Q109" s="160"/>
      <c r="R109" s="160"/>
      <c r="S109" s="160"/>
      <c r="T109" s="160"/>
      <c r="U109" s="160"/>
      <c r="V109" s="263"/>
    </row>
    <row r="110" spans="1:33" s="151" customFormat="1" ht="12.75" customHeight="1" x14ac:dyDescent="0.3">
      <c r="A110" s="183" t="s">
        <v>783</v>
      </c>
      <c r="B110" s="257">
        <v>39.919960645870702</v>
      </c>
      <c r="C110" s="258">
        <v>38.7494581280788</v>
      </c>
      <c r="D110" s="258">
        <v>43.2513122616215</v>
      </c>
      <c r="E110" s="258">
        <v>41.673915564834097</v>
      </c>
      <c r="F110" s="258">
        <v>36.609282651523898</v>
      </c>
      <c r="G110" s="258">
        <v>36.399555163875903</v>
      </c>
      <c r="H110" s="258">
        <v>32.770352848413197</v>
      </c>
      <c r="I110" s="258">
        <v>0</v>
      </c>
      <c r="J110" s="258">
        <v>0</v>
      </c>
      <c r="K110" s="258">
        <v>0</v>
      </c>
      <c r="L110" s="258">
        <v>0</v>
      </c>
      <c r="M110" s="258">
        <v>0</v>
      </c>
      <c r="N110" s="258">
        <v>39.271998368166699</v>
      </c>
      <c r="O110" s="160"/>
      <c r="P110" s="160"/>
      <c r="Q110" s="160"/>
      <c r="R110" s="221"/>
      <c r="S110" s="221"/>
      <c r="T110" s="221"/>
      <c r="U110" s="221"/>
      <c r="V110" s="264"/>
      <c r="W110" s="193"/>
      <c r="X110" s="193"/>
      <c r="Y110" s="193"/>
      <c r="Z110" s="193"/>
      <c r="AA110" s="193"/>
      <c r="AB110" s="193"/>
      <c r="AC110" s="193"/>
    </row>
    <row r="111" spans="1:33" s="151" customFormat="1" ht="12.75" customHeight="1" x14ac:dyDescent="0.3">
      <c r="A111" s="185"/>
      <c r="B111" s="265"/>
      <c r="C111" s="265"/>
      <c r="D111" s="265"/>
      <c r="E111" s="265"/>
      <c r="F111" s="265"/>
      <c r="G111" s="265"/>
      <c r="H111" s="265"/>
      <c r="I111" s="265"/>
      <c r="J111" s="265"/>
      <c r="K111" s="265"/>
      <c r="L111" s="265"/>
      <c r="M111" s="265"/>
      <c r="N111" s="265"/>
      <c r="O111" s="160"/>
      <c r="P111" s="160"/>
      <c r="Q111" s="160"/>
      <c r="R111" s="160"/>
      <c r="S111" s="160"/>
      <c r="T111" s="160"/>
      <c r="U111" s="160"/>
      <c r="V111" s="263"/>
    </row>
    <row r="112" spans="1:33" s="151" customFormat="1" ht="12" x14ac:dyDescent="0.3">
      <c r="A112" s="398" t="s">
        <v>834</v>
      </c>
      <c r="B112" s="378"/>
      <c r="C112" s="378"/>
      <c r="D112" s="378"/>
      <c r="E112" s="378"/>
      <c r="F112" s="378"/>
      <c r="G112" s="378"/>
      <c r="H112" s="378"/>
      <c r="I112" s="378"/>
      <c r="J112" s="378"/>
      <c r="K112" s="378"/>
      <c r="L112" s="378"/>
      <c r="M112" s="378"/>
      <c r="N112" s="378"/>
      <c r="O112" s="160"/>
      <c r="P112" s="160"/>
      <c r="Q112" s="160"/>
      <c r="R112" s="221"/>
      <c r="S112" s="221"/>
      <c r="T112" s="221"/>
      <c r="U112" s="221"/>
      <c r="V112" s="264"/>
      <c r="W112" s="193"/>
      <c r="X112" s="193"/>
      <c r="Y112" s="193"/>
      <c r="Z112" s="193"/>
      <c r="AA112" s="193"/>
      <c r="AB112" s="193"/>
      <c r="AC112" s="193"/>
    </row>
    <row r="113" spans="1:29" s="151" customFormat="1" ht="12" x14ac:dyDescent="0.3">
      <c r="A113" s="166" t="s">
        <v>835</v>
      </c>
      <c r="B113" s="17" t="s">
        <v>798</v>
      </c>
      <c r="C113" s="17" t="s">
        <v>799</v>
      </c>
      <c r="D113" s="17" t="s">
        <v>800</v>
      </c>
      <c r="E113" s="17" t="s">
        <v>801</v>
      </c>
      <c r="F113" s="17" t="s">
        <v>802</v>
      </c>
      <c r="G113" s="17" t="s">
        <v>803</v>
      </c>
      <c r="H113" s="17" t="s">
        <v>804</v>
      </c>
      <c r="I113" s="17" t="s">
        <v>805</v>
      </c>
      <c r="J113" s="17" t="s">
        <v>806</v>
      </c>
      <c r="K113" s="17" t="s">
        <v>807</v>
      </c>
      <c r="L113" s="17" t="s">
        <v>808</v>
      </c>
      <c r="M113" s="17" t="s">
        <v>809</v>
      </c>
      <c r="N113" s="17" t="s">
        <v>827</v>
      </c>
      <c r="O113" s="160"/>
      <c r="P113" s="160"/>
      <c r="Q113" s="160"/>
      <c r="R113" s="221"/>
      <c r="S113" s="221"/>
      <c r="T113" s="221"/>
      <c r="U113" s="221"/>
      <c r="V113" s="264"/>
      <c r="W113" s="193"/>
      <c r="X113" s="193"/>
      <c r="Y113" s="193"/>
      <c r="Z113" s="193"/>
      <c r="AA113" s="193"/>
      <c r="AB113" s="193"/>
      <c r="AC113" s="193"/>
    </row>
    <row r="114" spans="1:29" ht="15" thickBot="1" x14ac:dyDescent="0.4">
      <c r="A114" s="171" t="s">
        <v>0</v>
      </c>
      <c r="B114" s="254">
        <v>39.919960645870702</v>
      </c>
      <c r="C114" s="255">
        <v>38.7494581280788</v>
      </c>
      <c r="D114" s="256">
        <v>43.2513122616215</v>
      </c>
      <c r="E114" s="255">
        <v>41.673915564834097</v>
      </c>
      <c r="F114" s="256">
        <v>36.609282651523898</v>
      </c>
      <c r="G114" s="255">
        <v>36.399555163875903</v>
      </c>
      <c r="H114" s="255">
        <v>32.770352848413197</v>
      </c>
      <c r="I114" s="256">
        <v>0</v>
      </c>
      <c r="J114" s="255">
        <v>0</v>
      </c>
      <c r="K114" s="256">
        <v>0</v>
      </c>
      <c r="L114" s="256">
        <v>0</v>
      </c>
      <c r="M114" s="255">
        <v>0</v>
      </c>
      <c r="N114" s="256">
        <v>39.271998368166699</v>
      </c>
      <c r="V114" s="263"/>
    </row>
    <row r="115" spans="1:29" ht="15" thickTop="1" x14ac:dyDescent="0.35">
      <c r="A115" s="177" t="s">
        <v>59</v>
      </c>
      <c r="B115" s="257">
        <v>43.184414198025102</v>
      </c>
      <c r="C115" s="258">
        <v>40.704194102490703</v>
      </c>
      <c r="D115" s="258">
        <v>44.546650952661601</v>
      </c>
      <c r="E115" s="258">
        <v>43.287686062246301</v>
      </c>
      <c r="F115" s="258">
        <v>34.671664849145799</v>
      </c>
      <c r="G115" s="258">
        <v>35.547008547008502</v>
      </c>
      <c r="H115" s="258">
        <v>31.161245482346398</v>
      </c>
      <c r="I115" s="258">
        <v>0</v>
      </c>
      <c r="J115" s="258">
        <v>0</v>
      </c>
      <c r="K115" s="258">
        <v>0</v>
      </c>
      <c r="L115" s="258">
        <v>0</v>
      </c>
      <c r="M115" s="258">
        <v>0</v>
      </c>
      <c r="N115" s="258">
        <v>40.141209715246703</v>
      </c>
      <c r="V115" s="263"/>
    </row>
    <row r="116" spans="1:29" x14ac:dyDescent="0.35">
      <c r="A116" s="183" t="s">
        <v>75</v>
      </c>
      <c r="B116" s="257">
        <v>33.842497515733697</v>
      </c>
      <c r="C116" s="258">
        <v>34.433470290771197</v>
      </c>
      <c r="D116" s="258">
        <v>38.939022396599597</v>
      </c>
      <c r="E116" s="258">
        <v>38.769443091410899</v>
      </c>
      <c r="F116" s="258">
        <v>40.018548129197299</v>
      </c>
      <c r="G116" s="258">
        <v>38.191201353637901</v>
      </c>
      <c r="H116" s="258">
        <v>36.6917344173442</v>
      </c>
      <c r="I116" s="258">
        <v>0</v>
      </c>
      <c r="J116" s="258">
        <v>0</v>
      </c>
      <c r="K116" s="258">
        <v>0</v>
      </c>
      <c r="L116" s="258">
        <v>0</v>
      </c>
      <c r="M116" s="258">
        <v>0</v>
      </c>
      <c r="N116" s="258">
        <v>37.375184121832497</v>
      </c>
      <c r="O116" s="266"/>
      <c r="V116" s="263"/>
    </row>
    <row r="117" spans="1:29" x14ac:dyDescent="0.35">
      <c r="A117" s="186"/>
      <c r="B117" s="265"/>
      <c r="C117" s="265"/>
      <c r="D117" s="265"/>
      <c r="E117" s="265"/>
      <c r="F117" s="265"/>
      <c r="G117" s="265"/>
      <c r="H117" s="265"/>
      <c r="I117" s="265"/>
      <c r="J117" s="265"/>
      <c r="K117" s="267"/>
      <c r="L117" s="265"/>
      <c r="M117" s="265"/>
      <c r="N117" s="268"/>
      <c r="O117" s="266"/>
      <c r="V117" s="263"/>
    </row>
    <row r="118" spans="1:29" x14ac:dyDescent="0.35">
      <c r="A118" s="269" t="s">
        <v>836</v>
      </c>
      <c r="B118" s="265"/>
      <c r="C118" s="265"/>
      <c r="D118" s="265"/>
      <c r="E118" s="265"/>
      <c r="F118" s="265"/>
      <c r="G118" s="265"/>
      <c r="H118" s="265"/>
      <c r="I118" s="265"/>
      <c r="J118" s="265"/>
      <c r="K118" s="267"/>
      <c r="L118" s="265"/>
      <c r="M118" s="265"/>
      <c r="N118" s="268"/>
      <c r="O118" s="266"/>
      <c r="V118" s="263"/>
    </row>
    <row r="119" spans="1:29" x14ac:dyDescent="0.35">
      <c r="A119" s="166" t="s">
        <v>837</v>
      </c>
      <c r="B119" s="270" t="s">
        <v>798</v>
      </c>
      <c r="C119" s="270" t="s">
        <v>799</v>
      </c>
      <c r="D119" s="270" t="s">
        <v>800</v>
      </c>
      <c r="E119" s="270" t="s">
        <v>801</v>
      </c>
      <c r="F119" s="270" t="s">
        <v>802</v>
      </c>
      <c r="G119" s="270" t="s">
        <v>803</v>
      </c>
      <c r="H119" s="270" t="s">
        <v>804</v>
      </c>
      <c r="I119" s="270" t="s">
        <v>805</v>
      </c>
      <c r="J119" s="270" t="s">
        <v>806</v>
      </c>
      <c r="K119" s="270" t="s">
        <v>807</v>
      </c>
      <c r="L119" s="270" t="s">
        <v>808</v>
      </c>
      <c r="M119" s="270" t="s">
        <v>809</v>
      </c>
      <c r="N119" s="270" t="s">
        <v>827</v>
      </c>
      <c r="O119" s="266"/>
      <c r="V119" s="263"/>
      <c r="W119" s="151"/>
    </row>
    <row r="120" spans="1:29" x14ac:dyDescent="0.35">
      <c r="A120" s="271" t="s">
        <v>787</v>
      </c>
      <c r="B120" s="207">
        <v>348</v>
      </c>
      <c r="C120" s="250">
        <v>306</v>
      </c>
      <c r="D120" s="250">
        <v>208</v>
      </c>
      <c r="E120" s="250">
        <v>377</v>
      </c>
      <c r="F120" s="250">
        <v>215</v>
      </c>
      <c r="G120" s="250">
        <v>519</v>
      </c>
      <c r="H120" s="250">
        <v>207</v>
      </c>
      <c r="I120" s="250">
        <v>0</v>
      </c>
      <c r="J120" s="250">
        <v>0</v>
      </c>
      <c r="K120" s="250">
        <v>0</v>
      </c>
      <c r="L120" s="250">
        <v>0</v>
      </c>
      <c r="M120" s="250">
        <v>0</v>
      </c>
      <c r="N120" s="250">
        <f>SUM(B120:M120)</f>
        <v>2180</v>
      </c>
      <c r="O120" s="266"/>
      <c r="V120" s="263"/>
      <c r="W120" s="151"/>
    </row>
    <row r="121" spans="1:29" x14ac:dyDescent="0.35">
      <c r="A121" s="271" t="s">
        <v>838</v>
      </c>
      <c r="B121" s="207">
        <v>475</v>
      </c>
      <c r="C121" s="250">
        <v>215</v>
      </c>
      <c r="D121" s="250">
        <v>233</v>
      </c>
      <c r="E121" s="250">
        <v>178</v>
      </c>
      <c r="F121" s="250">
        <v>317</v>
      </c>
      <c r="G121" s="250">
        <v>276</v>
      </c>
      <c r="H121" s="250">
        <v>85</v>
      </c>
      <c r="I121" s="250">
        <v>66</v>
      </c>
      <c r="J121" s="250">
        <v>123</v>
      </c>
      <c r="K121" s="250">
        <v>193</v>
      </c>
      <c r="L121" s="250">
        <v>154</v>
      </c>
      <c r="M121" s="250">
        <v>204</v>
      </c>
      <c r="N121" s="250">
        <f>SUM(B121:M121)</f>
        <v>2519</v>
      </c>
      <c r="O121" s="266"/>
      <c r="V121" s="263"/>
      <c r="W121" s="151"/>
    </row>
    <row r="122" spans="1:29" x14ac:dyDescent="0.35">
      <c r="A122" s="272" t="s">
        <v>839</v>
      </c>
      <c r="B122" s="207">
        <v>26</v>
      </c>
      <c r="C122" s="250">
        <v>26</v>
      </c>
      <c r="D122" s="250">
        <v>85</v>
      </c>
      <c r="E122" s="250">
        <v>91</v>
      </c>
      <c r="F122" s="250">
        <v>64</v>
      </c>
      <c r="G122" s="250">
        <v>44</v>
      </c>
      <c r="H122" s="250">
        <v>110</v>
      </c>
      <c r="I122" s="250">
        <v>116</v>
      </c>
      <c r="J122" s="250">
        <v>165</v>
      </c>
      <c r="K122" s="250">
        <v>1040</v>
      </c>
      <c r="L122" s="250">
        <v>896</v>
      </c>
      <c r="M122" s="250">
        <v>519</v>
      </c>
      <c r="N122" s="250">
        <f>SUM(B122:M122)</f>
        <v>3182</v>
      </c>
      <c r="O122" s="266"/>
      <c r="V122" s="263"/>
      <c r="W122" s="151"/>
    </row>
    <row r="123" spans="1:29" x14ac:dyDescent="0.35">
      <c r="A123" s="273"/>
      <c r="B123" s="186"/>
      <c r="C123" s="274"/>
      <c r="D123" s="274"/>
      <c r="E123" s="274"/>
      <c r="F123" s="274"/>
      <c r="G123" s="274"/>
      <c r="H123" s="274"/>
      <c r="I123" s="274"/>
      <c r="J123" s="274"/>
      <c r="K123" s="274"/>
      <c r="L123" s="267"/>
      <c r="M123" s="274"/>
      <c r="N123" s="274"/>
      <c r="O123" s="266"/>
      <c r="P123" s="266"/>
      <c r="V123" s="263"/>
      <c r="W123" s="151"/>
    </row>
    <row r="124" spans="1:29" x14ac:dyDescent="0.35">
      <c r="A124" s="269" t="s">
        <v>840</v>
      </c>
      <c r="B124" s="265"/>
      <c r="C124" s="265"/>
      <c r="D124" s="265"/>
      <c r="E124" s="265"/>
      <c r="F124" s="265"/>
      <c r="G124" s="265"/>
      <c r="H124" s="265"/>
      <c r="I124" s="265"/>
      <c r="J124" s="265"/>
      <c r="K124" s="267"/>
      <c r="L124" s="265"/>
      <c r="M124" s="265"/>
      <c r="N124" s="268"/>
      <c r="O124" s="266"/>
      <c r="V124" s="263"/>
    </row>
    <row r="125" spans="1:29" x14ac:dyDescent="0.35">
      <c r="A125" s="166" t="s">
        <v>837</v>
      </c>
      <c r="B125" s="166" t="s">
        <v>841</v>
      </c>
      <c r="C125" s="270" t="s">
        <v>798</v>
      </c>
      <c r="D125" s="270" t="s">
        <v>799</v>
      </c>
      <c r="E125" s="270" t="s">
        <v>800</v>
      </c>
      <c r="F125" s="270" t="s">
        <v>801</v>
      </c>
      <c r="G125" s="270" t="s">
        <v>802</v>
      </c>
      <c r="H125" s="270" t="s">
        <v>803</v>
      </c>
      <c r="I125" s="270" t="s">
        <v>804</v>
      </c>
      <c r="J125" s="270" t="s">
        <v>805</v>
      </c>
      <c r="K125" s="270" t="s">
        <v>806</v>
      </c>
      <c r="L125" s="270" t="s">
        <v>807</v>
      </c>
      <c r="M125" s="270" t="s">
        <v>808</v>
      </c>
      <c r="N125" s="270" t="s">
        <v>809</v>
      </c>
      <c r="O125" s="270" t="s">
        <v>827</v>
      </c>
      <c r="P125" s="266"/>
      <c r="V125" s="263"/>
    </row>
    <row r="126" spans="1:29" x14ac:dyDescent="0.35">
      <c r="A126" s="396" t="s">
        <v>787</v>
      </c>
      <c r="B126" s="16" t="s">
        <v>842</v>
      </c>
      <c r="C126" s="207">
        <v>273</v>
      </c>
      <c r="D126" s="250">
        <v>249</v>
      </c>
      <c r="E126" s="250">
        <v>167</v>
      </c>
      <c r="F126" s="250">
        <v>327</v>
      </c>
      <c r="G126" s="250">
        <v>106</v>
      </c>
      <c r="H126" s="250">
        <v>408</v>
      </c>
      <c r="I126" s="250">
        <v>203</v>
      </c>
      <c r="J126" s="250">
        <v>0</v>
      </c>
      <c r="K126" s="250">
        <v>0</v>
      </c>
      <c r="L126" s="250">
        <v>0</v>
      </c>
      <c r="M126" s="250">
        <v>0</v>
      </c>
      <c r="N126" s="250">
        <v>0</v>
      </c>
      <c r="O126" s="275">
        <f>SUM(C126:N126)</f>
        <v>1733</v>
      </c>
      <c r="P126" s="266"/>
      <c r="V126" s="263"/>
    </row>
    <row r="127" spans="1:29" x14ac:dyDescent="0.35">
      <c r="A127" s="397"/>
      <c r="B127" s="16" t="s">
        <v>843</v>
      </c>
      <c r="C127" s="207">
        <v>46</v>
      </c>
      <c r="D127" s="250">
        <v>17</v>
      </c>
      <c r="E127" s="250">
        <v>15</v>
      </c>
      <c r="F127" s="250">
        <v>40</v>
      </c>
      <c r="G127" s="250">
        <v>58</v>
      </c>
      <c r="H127" s="250">
        <v>69</v>
      </c>
      <c r="I127" s="250">
        <v>14</v>
      </c>
      <c r="J127" s="250">
        <v>0</v>
      </c>
      <c r="K127" s="250">
        <v>0</v>
      </c>
      <c r="L127" s="250">
        <v>0</v>
      </c>
      <c r="M127" s="250">
        <v>0</v>
      </c>
      <c r="N127" s="250">
        <v>0</v>
      </c>
      <c r="O127" s="275">
        <f t="shared" ref="O127" si="9">SUM(C127:N127)</f>
        <v>259</v>
      </c>
      <c r="P127" s="266"/>
      <c r="V127" s="263"/>
    </row>
    <row r="128" spans="1:29" x14ac:dyDescent="0.35">
      <c r="A128" s="396" t="s">
        <v>838</v>
      </c>
      <c r="B128" s="16" t="s">
        <v>842</v>
      </c>
      <c r="C128" s="207">
        <v>390</v>
      </c>
      <c r="D128" s="250">
        <v>207</v>
      </c>
      <c r="E128" s="250">
        <v>211</v>
      </c>
      <c r="F128" s="250">
        <v>129</v>
      </c>
      <c r="G128" s="250">
        <v>266</v>
      </c>
      <c r="H128" s="250">
        <v>236</v>
      </c>
      <c r="I128" s="250">
        <v>56</v>
      </c>
      <c r="J128" s="250">
        <v>46</v>
      </c>
      <c r="K128" s="250">
        <v>101</v>
      </c>
      <c r="L128" s="250">
        <v>185</v>
      </c>
      <c r="M128" s="250">
        <v>131</v>
      </c>
      <c r="N128" s="250">
        <v>140</v>
      </c>
      <c r="O128" s="275">
        <f>SUM(C128:N128)</f>
        <v>2098</v>
      </c>
      <c r="P128" s="266"/>
      <c r="V128" s="263"/>
    </row>
    <row r="129" spans="1:22" x14ac:dyDescent="0.35">
      <c r="A129" s="397"/>
      <c r="B129" s="16" t="s">
        <v>843</v>
      </c>
      <c r="C129" s="207">
        <v>4</v>
      </c>
      <c r="D129" s="250">
        <v>10</v>
      </c>
      <c r="E129" s="250">
        <v>2</v>
      </c>
      <c r="F129" s="250">
        <v>11</v>
      </c>
      <c r="G129" s="250">
        <v>22</v>
      </c>
      <c r="H129" s="250">
        <v>11</v>
      </c>
      <c r="I129" s="250">
        <v>20</v>
      </c>
      <c r="J129" s="250">
        <v>14</v>
      </c>
      <c r="K129" s="250">
        <v>8</v>
      </c>
      <c r="L129" s="250">
        <v>8</v>
      </c>
      <c r="M129" s="250">
        <v>20</v>
      </c>
      <c r="N129" s="250">
        <v>50</v>
      </c>
      <c r="O129" s="275">
        <f t="shared" ref="O129:O131" si="10">SUM(C129:N129)</f>
        <v>180</v>
      </c>
      <c r="P129" s="266"/>
      <c r="V129" s="263"/>
    </row>
    <row r="130" spans="1:22" x14ac:dyDescent="0.35">
      <c r="A130" s="396" t="s">
        <v>839</v>
      </c>
      <c r="B130" s="16" t="s">
        <v>842</v>
      </c>
      <c r="C130" s="207">
        <v>21</v>
      </c>
      <c r="D130" s="250">
        <v>13</v>
      </c>
      <c r="E130" s="250">
        <v>71</v>
      </c>
      <c r="F130" s="250">
        <v>69</v>
      </c>
      <c r="G130" s="250">
        <v>53</v>
      </c>
      <c r="H130" s="250">
        <v>15</v>
      </c>
      <c r="I130" s="250">
        <v>23</v>
      </c>
      <c r="J130" s="250">
        <v>49</v>
      </c>
      <c r="K130" s="250">
        <v>48</v>
      </c>
      <c r="L130" s="250">
        <v>973</v>
      </c>
      <c r="M130" s="250">
        <v>902</v>
      </c>
      <c r="N130" s="250">
        <v>476</v>
      </c>
      <c r="O130" s="275">
        <f t="shared" si="10"/>
        <v>2713</v>
      </c>
      <c r="P130" s="266"/>
      <c r="V130" s="263"/>
    </row>
    <row r="131" spans="1:22" x14ac:dyDescent="0.35">
      <c r="A131" s="397"/>
      <c r="B131" s="16" t="s">
        <v>843</v>
      </c>
      <c r="C131" s="207">
        <v>1</v>
      </c>
      <c r="D131" s="250">
        <v>3</v>
      </c>
      <c r="E131" s="250">
        <v>15</v>
      </c>
      <c r="F131" s="250">
        <v>9</v>
      </c>
      <c r="G131" s="250">
        <v>5</v>
      </c>
      <c r="H131" s="250">
        <v>17</v>
      </c>
      <c r="I131" s="250">
        <v>39</v>
      </c>
      <c r="J131" s="250">
        <v>42</v>
      </c>
      <c r="K131" s="250">
        <v>38</v>
      </c>
      <c r="L131" s="250">
        <v>44</v>
      </c>
      <c r="M131" s="250">
        <v>19</v>
      </c>
      <c r="N131" s="250">
        <v>13</v>
      </c>
      <c r="O131" s="275">
        <f t="shared" si="10"/>
        <v>245</v>
      </c>
      <c r="P131" s="266"/>
      <c r="V131" s="263"/>
    </row>
    <row r="132" spans="1:22" x14ac:dyDescent="0.35">
      <c r="B132" s="266"/>
      <c r="C132" s="266"/>
      <c r="D132" s="266"/>
      <c r="E132" s="266"/>
      <c r="F132" s="266"/>
      <c r="G132" s="266"/>
      <c r="H132" s="266"/>
      <c r="I132" s="266"/>
      <c r="J132" s="266"/>
      <c r="K132" s="266"/>
      <c r="L132" s="266"/>
      <c r="M132" s="266"/>
      <c r="V132" s="263"/>
    </row>
    <row r="133" spans="1:22" ht="15" thickBot="1" x14ac:dyDescent="0.4">
      <c r="A133" s="276"/>
      <c r="B133" s="276"/>
      <c r="C133" s="276"/>
      <c r="D133" s="276"/>
      <c r="E133" s="276"/>
      <c r="F133" s="276"/>
      <c r="G133" s="276"/>
      <c r="H133" s="276"/>
      <c r="I133" s="276"/>
      <c r="J133" s="276"/>
      <c r="K133" s="276"/>
      <c r="L133" s="276"/>
      <c r="M133" s="276"/>
      <c r="N133" s="276"/>
      <c r="O133" s="276"/>
      <c r="P133" s="276"/>
      <c r="Q133" s="276"/>
      <c r="R133" s="276"/>
      <c r="S133" s="276"/>
      <c r="T133" s="276"/>
      <c r="U133" s="276"/>
      <c r="V133" s="277"/>
    </row>
    <row r="134" spans="1:22" x14ac:dyDescent="0.35">
      <c r="B134" s="278"/>
      <c r="C134" s="278"/>
      <c r="D134" s="278"/>
      <c r="E134" s="278"/>
      <c r="F134" s="278"/>
      <c r="G134" s="278"/>
      <c r="H134" s="278"/>
      <c r="I134" s="278"/>
      <c r="J134" s="278"/>
      <c r="K134" s="278"/>
      <c r="L134" s="278"/>
      <c r="M134" s="278"/>
      <c r="P134" s="278"/>
    </row>
    <row r="135" spans="1:22" x14ac:dyDescent="0.35">
      <c r="A135" s="395"/>
      <c r="B135" s="395"/>
      <c r="C135" s="395"/>
      <c r="D135" s="395"/>
      <c r="E135" s="395"/>
      <c r="F135" s="395"/>
      <c r="G135" s="395"/>
      <c r="H135" s="395"/>
      <c r="I135" s="395"/>
      <c r="J135" s="395"/>
      <c r="K135" s="395"/>
      <c r="L135" s="395"/>
      <c r="M135" s="395"/>
      <c r="N135" s="395"/>
    </row>
    <row r="136" spans="1:22" x14ac:dyDescent="0.35">
      <c r="A136" s="279"/>
      <c r="B136" s="279"/>
      <c r="C136" s="280"/>
      <c r="D136" s="278"/>
      <c r="E136" s="278"/>
      <c r="F136" s="278"/>
      <c r="G136" s="278"/>
      <c r="H136" s="278"/>
      <c r="I136" s="278"/>
      <c r="J136" s="278"/>
      <c r="K136" s="278"/>
      <c r="L136" s="278"/>
      <c r="M136" s="266"/>
      <c r="P136" s="278"/>
    </row>
    <row r="137" spans="1:22" x14ac:dyDescent="0.35">
      <c r="A137" s="281"/>
      <c r="B137" s="281"/>
      <c r="C137" s="281"/>
      <c r="D137" s="278"/>
      <c r="E137" s="278"/>
      <c r="F137" s="278"/>
      <c r="G137" s="278"/>
      <c r="H137" s="266"/>
      <c r="I137" s="266"/>
    </row>
    <row r="138" spans="1:22" x14ac:dyDescent="0.35">
      <c r="A138" s="281"/>
      <c r="B138" s="281"/>
      <c r="C138" s="281"/>
      <c r="D138" s="266"/>
      <c r="E138" s="278"/>
      <c r="F138" s="266"/>
    </row>
    <row r="139" spans="1:22" x14ac:dyDescent="0.35">
      <c r="A139" s="281"/>
      <c r="B139" s="281"/>
      <c r="C139" s="281"/>
    </row>
    <row r="140" spans="1:22" x14ac:dyDescent="0.35">
      <c r="A140" s="281"/>
      <c r="B140" s="281"/>
      <c r="C140" s="281"/>
    </row>
  </sheetData>
  <mergeCells count="46">
    <mergeCell ref="A128:A129"/>
    <mergeCell ref="A130:A131"/>
    <mergeCell ref="A135:N135"/>
    <mergeCell ref="A83:N83"/>
    <mergeCell ref="A98:V98"/>
    <mergeCell ref="A100:N100"/>
    <mergeCell ref="A106:N106"/>
    <mergeCell ref="A112:N112"/>
    <mergeCell ref="A126:A127"/>
    <mergeCell ref="A81:V81"/>
    <mergeCell ref="H28:I28"/>
    <mergeCell ref="N28:O28"/>
    <mergeCell ref="H29:I29"/>
    <mergeCell ref="N29:O29"/>
    <mergeCell ref="H30:I30"/>
    <mergeCell ref="N30:O30"/>
    <mergeCell ref="H31:I31"/>
    <mergeCell ref="A33:V33"/>
    <mergeCell ref="A36:E36"/>
    <mergeCell ref="A64:V64"/>
    <mergeCell ref="A66:N66"/>
    <mergeCell ref="A18:F18"/>
    <mergeCell ref="I18:V18"/>
    <mergeCell ref="A25:V25"/>
    <mergeCell ref="A27:E27"/>
    <mergeCell ref="H27:L27"/>
    <mergeCell ref="N27:R27"/>
    <mergeCell ref="M2:P2"/>
    <mergeCell ref="A16:V16"/>
    <mergeCell ref="A4:V4"/>
    <mergeCell ref="A6:V6"/>
    <mergeCell ref="A8:D8"/>
    <mergeCell ref="G8:K8"/>
    <mergeCell ref="M8:Q8"/>
    <mergeCell ref="G9:H9"/>
    <mergeCell ref="M9:N9"/>
    <mergeCell ref="G10:H10"/>
    <mergeCell ref="M10:N10"/>
    <mergeCell ref="G11:H11"/>
    <mergeCell ref="M11:N11"/>
    <mergeCell ref="M12:N12"/>
    <mergeCell ref="A3:D3"/>
    <mergeCell ref="A1:D1"/>
    <mergeCell ref="A2:D2"/>
    <mergeCell ref="E2:H2"/>
    <mergeCell ref="I2:L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7565B-9D59-47C8-A304-D0A0F907E96D}">
  <dimension ref="A1:BO52"/>
  <sheetViews>
    <sheetView showGridLines="0" zoomScaleNormal="100" workbookViewId="0">
      <pane xSplit="1" topLeftCell="AX1" activePane="topRight" state="frozen"/>
      <selection pane="topRight" activeCell="BD50" sqref="BD50:BO54"/>
    </sheetView>
  </sheetViews>
  <sheetFormatPr defaultColWidth="9.1796875" defaultRowHeight="15.5" x14ac:dyDescent="0.35"/>
  <cols>
    <col min="1" max="1" width="71.1796875" style="103" customWidth="1"/>
    <col min="2" max="2" width="7.453125" style="103" bestFit="1" customWidth="1"/>
    <col min="3" max="4" width="7.81640625" style="103" bestFit="1" customWidth="1"/>
    <col min="5" max="5" width="7.453125" style="103" bestFit="1" customWidth="1"/>
    <col min="6" max="6" width="8.1796875" style="103" bestFit="1" customWidth="1"/>
    <col min="7" max="9" width="7.81640625" style="103" bestFit="1" customWidth="1"/>
    <col min="10" max="12" width="7.453125" style="103" bestFit="1" customWidth="1"/>
    <col min="13" max="15" width="7.81640625" style="103" bestFit="1" customWidth="1"/>
    <col min="16" max="16" width="8.453125" style="103" customWidth="1"/>
    <col min="17" max="17" width="8.54296875" style="103" customWidth="1"/>
    <col min="18" max="18" width="7.453125" style="103" customWidth="1"/>
    <col min="19" max="19" width="8.1796875" style="103" customWidth="1"/>
    <col min="20" max="22" width="7.81640625" style="103" bestFit="1" customWidth="1"/>
    <col min="23" max="25" width="8.1796875" style="103" bestFit="1" customWidth="1"/>
    <col min="26" max="26" width="7.81640625" style="103" bestFit="1" customWidth="1"/>
    <col min="27" max="28" width="8.1796875" style="103" bestFit="1" customWidth="1"/>
    <col min="29" max="55" width="9.1796875" style="103"/>
    <col min="56" max="56" width="9.81640625" style="103" customWidth="1"/>
    <col min="57" max="16384" width="9.1796875" style="103"/>
  </cols>
  <sheetData>
    <row r="1" spans="1:67" x14ac:dyDescent="0.35">
      <c r="A1" s="282" t="s">
        <v>844</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row>
    <row r="2" spans="1:67" x14ac:dyDescent="0.35">
      <c r="A2" s="282"/>
    </row>
    <row r="3" spans="1:67" x14ac:dyDescent="0.35">
      <c r="A3" s="282"/>
    </row>
    <row r="4" spans="1:67" x14ac:dyDescent="0.35">
      <c r="A4" s="401" t="s">
        <v>845</v>
      </c>
      <c r="B4" s="283">
        <v>2020</v>
      </c>
      <c r="C4" s="284"/>
      <c r="D4" s="284"/>
      <c r="E4" s="284"/>
      <c r="F4" s="284"/>
      <c r="G4" s="284"/>
      <c r="H4" s="284"/>
      <c r="I4" s="284"/>
      <c r="J4" s="284"/>
      <c r="K4" s="284"/>
      <c r="L4" s="284"/>
      <c r="M4" s="285"/>
      <c r="N4" s="286">
        <v>2021</v>
      </c>
      <c r="O4" s="287"/>
      <c r="P4" s="287"/>
      <c r="Q4" s="287"/>
      <c r="R4" s="287"/>
      <c r="S4" s="287"/>
      <c r="T4" s="287"/>
      <c r="U4" s="287"/>
      <c r="V4" s="287"/>
      <c r="W4" s="287"/>
      <c r="X4" s="287"/>
      <c r="Y4" s="287"/>
      <c r="Z4" s="287"/>
      <c r="AA4" s="287"/>
      <c r="AB4" s="287"/>
      <c r="AC4" s="287"/>
      <c r="AD4" s="287"/>
      <c r="AE4" s="287"/>
      <c r="AF4" s="287"/>
      <c r="AG4" s="287"/>
      <c r="AH4" s="287"/>
      <c r="AI4" s="287"/>
      <c r="AJ4" s="287"/>
      <c r="AK4" s="288"/>
      <c r="AL4" s="289">
        <v>2022</v>
      </c>
      <c r="AM4" s="290"/>
      <c r="AN4" s="290"/>
      <c r="AO4" s="290"/>
      <c r="AP4" s="290"/>
      <c r="AQ4" s="290"/>
      <c r="AR4" s="290"/>
      <c r="AS4" s="290"/>
      <c r="AT4" s="290"/>
      <c r="AU4" s="290"/>
      <c r="AV4" s="290"/>
      <c r="AW4" s="290"/>
      <c r="AX4" s="290"/>
      <c r="AY4" s="290"/>
      <c r="AZ4" s="290"/>
      <c r="BA4" s="290"/>
      <c r="BB4" s="290"/>
      <c r="BC4" s="290"/>
      <c r="BD4" s="290"/>
      <c r="BE4" s="290"/>
      <c r="BF4" s="290"/>
      <c r="BG4" s="290"/>
      <c r="BH4" s="290"/>
      <c r="BI4" s="290"/>
      <c r="BJ4" s="291">
        <v>2023</v>
      </c>
      <c r="BK4" s="292"/>
      <c r="BL4" s="292"/>
      <c r="BM4" s="293"/>
      <c r="BN4" s="292"/>
      <c r="BO4" s="293"/>
    </row>
    <row r="5" spans="1:67" x14ac:dyDescent="0.35">
      <c r="A5" s="401"/>
      <c r="B5" s="399" t="s">
        <v>846</v>
      </c>
      <c r="C5" s="400"/>
      <c r="D5" s="399" t="s">
        <v>847</v>
      </c>
      <c r="E5" s="400"/>
      <c r="F5" s="399" t="s">
        <v>848</v>
      </c>
      <c r="G5" s="400"/>
      <c r="H5" s="399" t="s">
        <v>849</v>
      </c>
      <c r="I5" s="400"/>
      <c r="J5" s="399" t="s">
        <v>850</v>
      </c>
      <c r="K5" s="400"/>
      <c r="L5" s="399" t="s">
        <v>851</v>
      </c>
      <c r="M5" s="400"/>
      <c r="N5" s="402" t="s">
        <v>852</v>
      </c>
      <c r="O5" s="403"/>
      <c r="P5" s="402" t="s">
        <v>853</v>
      </c>
      <c r="Q5" s="403"/>
      <c r="R5" s="402" t="s">
        <v>854</v>
      </c>
      <c r="S5" s="403"/>
      <c r="T5" s="402" t="s">
        <v>855</v>
      </c>
      <c r="U5" s="403"/>
      <c r="V5" s="402" t="s">
        <v>805</v>
      </c>
      <c r="W5" s="403"/>
      <c r="X5" s="402" t="s">
        <v>856</v>
      </c>
      <c r="Y5" s="403"/>
      <c r="Z5" s="402" t="s">
        <v>846</v>
      </c>
      <c r="AA5" s="403"/>
      <c r="AB5" s="402" t="s">
        <v>847</v>
      </c>
      <c r="AC5" s="403"/>
      <c r="AD5" s="402" t="s">
        <v>848</v>
      </c>
      <c r="AE5" s="403"/>
      <c r="AF5" s="402" t="s">
        <v>849</v>
      </c>
      <c r="AG5" s="403"/>
      <c r="AH5" s="402" t="s">
        <v>850</v>
      </c>
      <c r="AI5" s="403"/>
      <c r="AJ5" s="402" t="s">
        <v>851</v>
      </c>
      <c r="AK5" s="403"/>
      <c r="AL5" s="404" t="s">
        <v>852</v>
      </c>
      <c r="AM5" s="405"/>
      <c r="AN5" s="404" t="s">
        <v>853</v>
      </c>
      <c r="AO5" s="405"/>
      <c r="AP5" s="404" t="s">
        <v>854</v>
      </c>
      <c r="AQ5" s="405"/>
      <c r="AR5" s="404" t="s">
        <v>855</v>
      </c>
      <c r="AS5" s="405"/>
      <c r="AT5" s="404" t="s">
        <v>805</v>
      </c>
      <c r="AU5" s="405"/>
      <c r="AV5" s="404" t="s">
        <v>856</v>
      </c>
      <c r="AW5" s="405"/>
      <c r="AX5" s="404" t="s">
        <v>846</v>
      </c>
      <c r="AY5" s="405"/>
      <c r="AZ5" s="404" t="s">
        <v>847</v>
      </c>
      <c r="BA5" s="405"/>
      <c r="BB5" s="404" t="s">
        <v>848</v>
      </c>
      <c r="BC5" s="405"/>
      <c r="BD5" s="407" t="s">
        <v>849</v>
      </c>
      <c r="BE5" s="408"/>
      <c r="BF5" s="407" t="s">
        <v>850</v>
      </c>
      <c r="BG5" s="408"/>
      <c r="BH5" s="407" t="s">
        <v>851</v>
      </c>
      <c r="BI5" s="408"/>
      <c r="BJ5" s="409" t="s">
        <v>852</v>
      </c>
      <c r="BK5" s="410"/>
      <c r="BL5" s="409" t="s">
        <v>853</v>
      </c>
      <c r="BM5" s="410"/>
      <c r="BN5" s="409" t="s">
        <v>854</v>
      </c>
      <c r="BO5" s="410"/>
    </row>
    <row r="6" spans="1:67" x14ac:dyDescent="0.35">
      <c r="A6" s="401"/>
      <c r="B6" s="294" t="s">
        <v>857</v>
      </c>
      <c r="C6" s="294" t="s">
        <v>858</v>
      </c>
      <c r="D6" s="294" t="s">
        <v>857</v>
      </c>
      <c r="E6" s="294" t="s">
        <v>858</v>
      </c>
      <c r="F6" s="294" t="s">
        <v>857</v>
      </c>
      <c r="G6" s="294" t="s">
        <v>858</v>
      </c>
      <c r="H6" s="294" t="s">
        <v>857</v>
      </c>
      <c r="I6" s="294" t="s">
        <v>858</v>
      </c>
      <c r="J6" s="294" t="s">
        <v>857</v>
      </c>
      <c r="K6" s="294" t="s">
        <v>858</v>
      </c>
      <c r="L6" s="294" t="s">
        <v>857</v>
      </c>
      <c r="M6" s="294" t="s">
        <v>858</v>
      </c>
      <c r="N6" s="295" t="s">
        <v>857</v>
      </c>
      <c r="O6" s="295" t="s">
        <v>858</v>
      </c>
      <c r="P6" s="295" t="s">
        <v>857</v>
      </c>
      <c r="Q6" s="295" t="s">
        <v>858</v>
      </c>
      <c r="R6" s="295" t="s">
        <v>857</v>
      </c>
      <c r="S6" s="295" t="s">
        <v>858</v>
      </c>
      <c r="T6" s="295" t="s">
        <v>857</v>
      </c>
      <c r="U6" s="295" t="s">
        <v>858</v>
      </c>
      <c r="V6" s="295" t="s">
        <v>857</v>
      </c>
      <c r="W6" s="295" t="s">
        <v>858</v>
      </c>
      <c r="X6" s="295" t="s">
        <v>857</v>
      </c>
      <c r="Y6" s="295" t="s">
        <v>858</v>
      </c>
      <c r="Z6" s="295" t="s">
        <v>857</v>
      </c>
      <c r="AA6" s="295" t="s">
        <v>858</v>
      </c>
      <c r="AB6" s="295" t="s">
        <v>857</v>
      </c>
      <c r="AC6" s="295" t="s">
        <v>858</v>
      </c>
      <c r="AD6" s="295" t="s">
        <v>857</v>
      </c>
      <c r="AE6" s="295" t="s">
        <v>858</v>
      </c>
      <c r="AF6" s="295" t="s">
        <v>857</v>
      </c>
      <c r="AG6" s="295" t="s">
        <v>858</v>
      </c>
      <c r="AH6" s="295" t="s">
        <v>857</v>
      </c>
      <c r="AI6" s="295" t="s">
        <v>858</v>
      </c>
      <c r="AJ6" s="295" t="s">
        <v>857</v>
      </c>
      <c r="AK6" s="295" t="s">
        <v>858</v>
      </c>
      <c r="AL6" s="296" t="s">
        <v>857</v>
      </c>
      <c r="AM6" s="296" t="s">
        <v>858</v>
      </c>
      <c r="AN6" s="296" t="s">
        <v>857</v>
      </c>
      <c r="AO6" s="296" t="s">
        <v>858</v>
      </c>
      <c r="AP6" s="296" t="s">
        <v>857</v>
      </c>
      <c r="AQ6" s="296" t="s">
        <v>858</v>
      </c>
      <c r="AR6" s="296" t="s">
        <v>857</v>
      </c>
      <c r="AS6" s="296" t="s">
        <v>858</v>
      </c>
      <c r="AT6" s="296" t="s">
        <v>859</v>
      </c>
      <c r="AU6" s="296" t="s">
        <v>858</v>
      </c>
      <c r="AV6" s="296" t="s">
        <v>859</v>
      </c>
      <c r="AW6" s="296" t="s">
        <v>858</v>
      </c>
      <c r="AX6" s="296" t="s">
        <v>857</v>
      </c>
      <c r="AY6" s="296" t="s">
        <v>858</v>
      </c>
      <c r="AZ6" s="296" t="s">
        <v>857</v>
      </c>
      <c r="BA6" s="296" t="s">
        <v>858</v>
      </c>
      <c r="BB6" s="296" t="s">
        <v>857</v>
      </c>
      <c r="BC6" s="296" t="s">
        <v>858</v>
      </c>
      <c r="BD6" s="296" t="s">
        <v>857</v>
      </c>
      <c r="BE6" s="296" t="s">
        <v>858</v>
      </c>
      <c r="BF6" s="296" t="s">
        <v>857</v>
      </c>
      <c r="BG6" s="296" t="s">
        <v>858</v>
      </c>
      <c r="BH6" s="296" t="s">
        <v>857</v>
      </c>
      <c r="BI6" s="296" t="s">
        <v>858</v>
      </c>
      <c r="BJ6" s="297" t="s">
        <v>857</v>
      </c>
      <c r="BK6" s="297" t="s">
        <v>858</v>
      </c>
      <c r="BL6" s="297" t="s">
        <v>857</v>
      </c>
      <c r="BM6" s="297" t="s">
        <v>858</v>
      </c>
      <c r="BN6" s="297" t="s">
        <v>857</v>
      </c>
      <c r="BO6" s="297" t="s">
        <v>858</v>
      </c>
    </row>
    <row r="7" spans="1:67" x14ac:dyDescent="0.35">
      <c r="A7" s="298" t="s">
        <v>860</v>
      </c>
      <c r="B7" s="299">
        <v>166.45621</v>
      </c>
      <c r="C7" s="299">
        <v>166.60888</v>
      </c>
      <c r="D7" s="299">
        <v>166.07884000000001</v>
      </c>
      <c r="E7" s="299">
        <v>163.90737999999999</v>
      </c>
      <c r="F7" s="299">
        <v>162.40288000000001</v>
      </c>
      <c r="G7" s="299">
        <v>156.58816999999999</v>
      </c>
      <c r="H7" s="299">
        <v>155.78474</v>
      </c>
      <c r="I7" s="299">
        <v>156.10682</v>
      </c>
      <c r="J7" s="299">
        <v>154.09211999999999</v>
      </c>
      <c r="K7" s="299">
        <v>148.91552999999999</v>
      </c>
      <c r="L7" s="299">
        <v>140.98845</v>
      </c>
      <c r="M7" s="299">
        <v>143.2731</v>
      </c>
      <c r="N7" s="300">
        <v>144.33805000000001</v>
      </c>
      <c r="O7" s="300">
        <v>142.70872</v>
      </c>
      <c r="P7" s="300">
        <v>143.90504999999999</v>
      </c>
      <c r="Q7" s="300">
        <v>142.70633000000001</v>
      </c>
      <c r="R7" s="300">
        <v>128.1009</v>
      </c>
      <c r="S7" s="300">
        <v>111.64449999999999</v>
      </c>
      <c r="T7" s="300">
        <v>92.941900000000004</v>
      </c>
      <c r="U7" s="300">
        <v>76.255539999999996</v>
      </c>
      <c r="V7" s="300">
        <v>65.216229999999996</v>
      </c>
      <c r="W7" s="300">
        <v>63.734160000000003</v>
      </c>
      <c r="X7" s="300">
        <v>59.766379999999998</v>
      </c>
      <c r="Y7" s="300">
        <v>60.389389999999999</v>
      </c>
      <c r="Z7" s="300">
        <v>58.88015</v>
      </c>
      <c r="AA7" s="300">
        <v>61.948590000000003</v>
      </c>
      <c r="AB7" s="300">
        <v>57.586829999999999</v>
      </c>
      <c r="AC7" s="300">
        <v>61.311149999999998</v>
      </c>
      <c r="AD7" s="300">
        <v>64.787239999999997</v>
      </c>
      <c r="AE7" s="300">
        <v>64.646240000000006</v>
      </c>
      <c r="AF7" s="300">
        <v>44.154554401010898</v>
      </c>
      <c r="AG7" s="300">
        <v>44.824032582755201</v>
      </c>
      <c r="AH7" s="300">
        <v>45.275060081533901</v>
      </c>
      <c r="AI7" s="300">
        <v>47.455098767350698</v>
      </c>
      <c r="AJ7" s="300">
        <v>42.9106217903486</v>
      </c>
      <c r="AK7" s="300">
        <v>42.100637807385702</v>
      </c>
      <c r="AL7" s="300">
        <v>45.180865929946201</v>
      </c>
      <c r="AM7" s="300">
        <v>43.264011174744297</v>
      </c>
      <c r="AN7" s="300">
        <v>44.783241272557802</v>
      </c>
      <c r="AO7" s="300">
        <v>44.825933267184297</v>
      </c>
      <c r="AP7" s="300">
        <v>38.050886408754501</v>
      </c>
      <c r="AQ7" s="300">
        <v>37.614841619556103</v>
      </c>
      <c r="AR7" s="300">
        <v>39.802419240077597</v>
      </c>
      <c r="AS7" s="300">
        <v>36.116219323386296</v>
      </c>
      <c r="AT7" s="300">
        <v>36.954498202469601</v>
      </c>
      <c r="AU7" s="300">
        <v>36.475766763157701</v>
      </c>
      <c r="AV7" s="300">
        <v>40.699771629606701</v>
      </c>
      <c r="AW7" s="300">
        <v>42.644444494601103</v>
      </c>
      <c r="AX7" s="300">
        <v>45.388587662147302</v>
      </c>
      <c r="AY7" s="300">
        <v>45.977150018795903</v>
      </c>
      <c r="AZ7" s="300">
        <v>44.364639771571298</v>
      </c>
      <c r="BA7" s="300">
        <v>43.038809706464498</v>
      </c>
      <c r="BB7" s="300">
        <v>47.193868789853397</v>
      </c>
      <c r="BC7" s="300">
        <v>47.0747471094476</v>
      </c>
      <c r="BD7" s="301">
        <v>44.846014072114997</v>
      </c>
      <c r="BE7" s="301">
        <v>44.910228750929598</v>
      </c>
      <c r="BF7" s="301">
        <v>46.353834028189098</v>
      </c>
      <c r="BG7" s="301">
        <v>50.554907522464099</v>
      </c>
      <c r="BH7" s="301">
        <v>55.109920765462597</v>
      </c>
      <c r="BI7" s="301">
        <v>55.613873997497699</v>
      </c>
      <c r="BJ7" s="300">
        <v>49.257864695812302</v>
      </c>
      <c r="BK7" s="300">
        <v>42.893431860628098</v>
      </c>
      <c r="BL7" s="300">
        <v>42.136422385670997</v>
      </c>
      <c r="BM7" s="300">
        <v>42.045224260974997</v>
      </c>
      <c r="BN7" s="300">
        <v>42.246227630930399</v>
      </c>
      <c r="BO7" s="300">
        <v>44.554628747823699</v>
      </c>
    </row>
    <row r="8" spans="1:67" x14ac:dyDescent="0.35">
      <c r="A8" s="298" t="s">
        <v>861</v>
      </c>
      <c r="B8" s="299">
        <v>83.423079999999999</v>
      </c>
      <c r="C8" s="299">
        <v>92.953590000000005</v>
      </c>
      <c r="D8" s="299">
        <v>128.72662</v>
      </c>
      <c r="E8" s="299">
        <v>116.94904</v>
      </c>
      <c r="F8" s="299">
        <v>137.77778000000001</v>
      </c>
      <c r="G8" s="299">
        <v>63.13308</v>
      </c>
      <c r="H8" s="299">
        <v>60.2</v>
      </c>
      <c r="I8" s="299">
        <v>73.017650000000003</v>
      </c>
      <c r="J8" s="299">
        <v>66.228070000000002</v>
      </c>
      <c r="K8" s="299">
        <v>54.49785</v>
      </c>
      <c r="L8" s="299">
        <v>65.342860000000002</v>
      </c>
      <c r="M8" s="299">
        <v>33.012549999999997</v>
      </c>
      <c r="N8" s="300">
        <v>41.149430000000002</v>
      </c>
      <c r="O8" s="300">
        <v>16.395389999999999</v>
      </c>
      <c r="P8" s="300">
        <v>12.27163</v>
      </c>
      <c r="Q8" s="300">
        <v>13.5214</v>
      </c>
      <c r="R8" s="300">
        <v>3.4177</v>
      </c>
      <c r="S8" s="300">
        <v>4.7975500000000002</v>
      </c>
      <c r="T8" s="300">
        <v>7.6909400000000003</v>
      </c>
      <c r="U8" s="300">
        <v>4.40313</v>
      </c>
      <c r="V8" s="300">
        <v>5.7128100000000002</v>
      </c>
      <c r="W8" s="300">
        <v>4.3956</v>
      </c>
      <c r="X8" s="300">
        <v>5.35121</v>
      </c>
      <c r="Y8" s="300">
        <v>4.3433200000000003</v>
      </c>
      <c r="Z8" s="300">
        <v>4.0528599999999999</v>
      </c>
      <c r="AA8" s="300">
        <v>5.9111700000000003</v>
      </c>
      <c r="AB8" s="300">
        <v>4.9472800000000001</v>
      </c>
      <c r="AC8" s="300">
        <v>2.9433500000000001</v>
      </c>
      <c r="AD8" s="300">
        <v>2.59226</v>
      </c>
      <c r="AE8" s="300">
        <v>2.8071100000000002</v>
      </c>
      <c r="AF8" s="300">
        <v>3.6378281373111698</v>
      </c>
      <c r="AG8" s="300">
        <v>1.8878057980334599</v>
      </c>
      <c r="AH8" s="300">
        <v>1.9686303291812399</v>
      </c>
      <c r="AI8" s="300">
        <v>1.46399768039324</v>
      </c>
      <c r="AJ8" s="300">
        <v>1.5154991448716</v>
      </c>
      <c r="AK8" s="300">
        <v>2.8028270609341899</v>
      </c>
      <c r="AL8" s="300">
        <v>3.6791555733016001</v>
      </c>
      <c r="AM8" s="300">
        <v>5.4827323717945502</v>
      </c>
      <c r="AN8" s="300">
        <v>3.5738236961479601</v>
      </c>
      <c r="AO8" s="300">
        <v>3.7543745275898002</v>
      </c>
      <c r="AP8" s="300">
        <v>2.4237222222230002</v>
      </c>
      <c r="AQ8" s="300">
        <v>0</v>
      </c>
      <c r="AR8" s="300">
        <v>0</v>
      </c>
      <c r="AS8" s="300">
        <v>0</v>
      </c>
      <c r="AT8" s="300">
        <v>0</v>
      </c>
      <c r="AU8" s="300">
        <v>0</v>
      </c>
      <c r="AV8" s="300">
        <v>0</v>
      </c>
      <c r="AW8" s="300">
        <v>0</v>
      </c>
      <c r="AX8" s="300">
        <v>0</v>
      </c>
      <c r="AY8" s="300">
        <v>0</v>
      </c>
      <c r="AZ8" s="300">
        <v>0</v>
      </c>
      <c r="BA8" s="300">
        <v>0</v>
      </c>
      <c r="BB8" s="300">
        <v>0</v>
      </c>
      <c r="BC8" s="300">
        <v>0</v>
      </c>
      <c r="BD8" s="300">
        <v>0</v>
      </c>
      <c r="BE8" s="300">
        <v>0</v>
      </c>
      <c r="BF8" s="300">
        <v>0</v>
      </c>
      <c r="BG8" s="300">
        <v>0</v>
      </c>
      <c r="BH8" s="300">
        <v>0</v>
      </c>
      <c r="BI8" s="300">
        <v>0</v>
      </c>
      <c r="BJ8" s="300">
        <v>0</v>
      </c>
      <c r="BK8" s="300">
        <v>0</v>
      </c>
      <c r="BL8" s="300">
        <v>0</v>
      </c>
      <c r="BM8" s="300">
        <v>0</v>
      </c>
      <c r="BN8" s="300">
        <v>0</v>
      </c>
      <c r="BO8" s="300">
        <v>0</v>
      </c>
    </row>
    <row r="9" spans="1:67" x14ac:dyDescent="0.35">
      <c r="A9" s="298" t="s">
        <v>862</v>
      </c>
      <c r="B9" s="299">
        <v>287.27668999999997</v>
      </c>
      <c r="C9" s="299">
        <v>299.18414000000001</v>
      </c>
      <c r="D9" s="299">
        <v>303.41052000000002</v>
      </c>
      <c r="E9" s="299">
        <v>321.93230999999997</v>
      </c>
      <c r="F9" s="299">
        <v>334.91737000000001</v>
      </c>
      <c r="G9" s="299">
        <v>346.06366000000003</v>
      </c>
      <c r="H9" s="299">
        <v>350.20936999999998</v>
      </c>
      <c r="I9" s="299">
        <v>359.56124999999997</v>
      </c>
      <c r="J9" s="299">
        <v>368.41888999999998</v>
      </c>
      <c r="K9" s="299">
        <v>366.08258000000001</v>
      </c>
      <c r="L9" s="299">
        <v>361.91541000000001</v>
      </c>
      <c r="M9" s="299">
        <v>359.04696999999999</v>
      </c>
      <c r="N9" s="300">
        <v>344.00698999999997</v>
      </c>
      <c r="O9" s="300">
        <v>341.17102</v>
      </c>
      <c r="P9" s="300">
        <v>321.68135000000001</v>
      </c>
      <c r="Q9" s="300">
        <v>290.20193</v>
      </c>
      <c r="R9" s="300">
        <v>231.52411000000001</v>
      </c>
      <c r="S9" s="300">
        <v>117.73972999999999</v>
      </c>
      <c r="T9" s="300">
        <v>87.502520000000004</v>
      </c>
      <c r="U9" s="300">
        <v>70.530349999999999</v>
      </c>
      <c r="V9" s="300">
        <v>66.206050000000005</v>
      </c>
      <c r="W9" s="300">
        <v>69.484939999999995</v>
      </c>
      <c r="X9" s="300">
        <v>72.395160000000004</v>
      </c>
      <c r="Y9" s="300">
        <v>72.542649999999995</v>
      </c>
      <c r="Z9" s="300">
        <v>74.830719999999999</v>
      </c>
      <c r="AA9" s="300">
        <v>75.550510000000003</v>
      </c>
      <c r="AB9" s="300">
        <v>79.833640000000003</v>
      </c>
      <c r="AC9" s="300">
        <v>77.329480000000004</v>
      </c>
      <c r="AD9" s="300">
        <v>82.778530000000003</v>
      </c>
      <c r="AE9" s="300">
        <v>78.386970000000005</v>
      </c>
      <c r="AF9" s="300">
        <v>59.823434446351598</v>
      </c>
      <c r="AG9" s="300">
        <v>60.863062630001998</v>
      </c>
      <c r="AH9" s="300">
        <v>57.651975203662197</v>
      </c>
      <c r="AI9" s="300">
        <v>59.838787453183102</v>
      </c>
      <c r="AJ9" s="300">
        <v>64.734013500849997</v>
      </c>
      <c r="AK9" s="300">
        <v>68.851337414515996</v>
      </c>
      <c r="AL9" s="300">
        <v>71.120745308523993</v>
      </c>
      <c r="AM9" s="300">
        <v>70.199213305390899</v>
      </c>
      <c r="AN9" s="300">
        <v>68.780505812107407</v>
      </c>
      <c r="AO9" s="300">
        <v>73.710562305166206</v>
      </c>
      <c r="AP9" s="300">
        <v>73.103892102133798</v>
      </c>
      <c r="AQ9" s="300">
        <v>79.141287123227599</v>
      </c>
      <c r="AR9" s="300">
        <v>76.454734484372395</v>
      </c>
      <c r="AS9" s="300">
        <v>77.253974251188197</v>
      </c>
      <c r="AT9" s="300">
        <v>81.896812731283205</v>
      </c>
      <c r="AU9" s="300">
        <v>82.168077149831305</v>
      </c>
      <c r="AV9" s="300">
        <v>67.085352950057</v>
      </c>
      <c r="AW9" s="300">
        <v>66.751348146526695</v>
      </c>
      <c r="AX9" s="300">
        <v>67.829326005942605</v>
      </c>
      <c r="AY9" s="300">
        <v>66.454162800747994</v>
      </c>
      <c r="AZ9" s="300">
        <v>64.966637289524897</v>
      </c>
      <c r="BA9" s="300">
        <v>66.038758137015606</v>
      </c>
      <c r="BB9" s="300">
        <v>65.737939343726495</v>
      </c>
      <c r="BC9" s="300">
        <v>65.534771700775593</v>
      </c>
      <c r="BD9" s="300">
        <v>71.743814675962</v>
      </c>
      <c r="BE9" s="300">
        <v>69.077278889656895</v>
      </c>
      <c r="BF9" s="300">
        <v>64.706189916145902</v>
      </c>
      <c r="BG9" s="300">
        <v>67.290540487948206</v>
      </c>
      <c r="BH9" s="300">
        <v>62.187626831469302</v>
      </c>
      <c r="BI9" s="300">
        <v>70.028641315587294</v>
      </c>
      <c r="BJ9" s="300">
        <v>71.166824488954902</v>
      </c>
      <c r="BK9" s="300">
        <v>58.480819888930803</v>
      </c>
      <c r="BL9" s="300">
        <v>58.284378454895297</v>
      </c>
      <c r="BM9" s="300">
        <v>55.520986278997</v>
      </c>
      <c r="BN9" s="300">
        <v>52.013232643029802</v>
      </c>
      <c r="BO9" s="300">
        <v>52.752775316879401</v>
      </c>
    </row>
    <row r="10" spans="1:67" ht="16" thickBot="1" x14ac:dyDescent="0.4">
      <c r="A10" s="302" t="s">
        <v>863</v>
      </c>
      <c r="B10" s="303">
        <v>201.67815999999999</v>
      </c>
      <c r="C10" s="303">
        <v>174.51886999999999</v>
      </c>
      <c r="D10" s="303">
        <v>198.4898</v>
      </c>
      <c r="E10" s="303">
        <v>239.60975999999999</v>
      </c>
      <c r="F10" s="303">
        <v>296.81159000000002</v>
      </c>
      <c r="G10" s="303">
        <v>272.23077000000001</v>
      </c>
      <c r="H10" s="303">
        <v>186.91011</v>
      </c>
      <c r="I10" s="303">
        <v>177.17142999999999</v>
      </c>
      <c r="J10" s="303">
        <v>247.56863000000001</v>
      </c>
      <c r="K10" s="303">
        <v>147.31578999999999</v>
      </c>
      <c r="L10" s="303">
        <v>206.96666999999999</v>
      </c>
      <c r="M10" s="303">
        <v>46.453130000000002</v>
      </c>
      <c r="N10" s="304">
        <v>27.838709999999999</v>
      </c>
      <c r="O10" s="304">
        <v>13.11842</v>
      </c>
      <c r="P10" s="304">
        <v>22.243590000000001</v>
      </c>
      <c r="Q10" s="304">
        <v>23.435479999999998</v>
      </c>
      <c r="R10" s="304">
        <v>0</v>
      </c>
      <c r="S10" s="304">
        <v>0</v>
      </c>
      <c r="T10" s="304">
        <v>0</v>
      </c>
      <c r="U10" s="304">
        <v>0</v>
      </c>
      <c r="V10" s="304">
        <v>0</v>
      </c>
      <c r="W10" s="304">
        <v>0</v>
      </c>
      <c r="X10" s="304">
        <v>0</v>
      </c>
      <c r="Y10" s="304">
        <v>0</v>
      </c>
      <c r="Z10" s="304">
        <v>0</v>
      </c>
      <c r="AA10" s="304">
        <v>10</v>
      </c>
      <c r="AB10" s="304">
        <v>0</v>
      </c>
      <c r="AC10" s="304">
        <v>0</v>
      </c>
      <c r="AD10" s="304">
        <v>0</v>
      </c>
      <c r="AE10" s="304">
        <v>0</v>
      </c>
      <c r="AF10" s="304">
        <v>8.2493055555500003</v>
      </c>
      <c r="AG10" s="304">
        <v>0</v>
      </c>
      <c r="AH10" s="304">
        <v>0.85833333334999995</v>
      </c>
      <c r="AI10" s="304">
        <v>3.9953703703666701</v>
      </c>
      <c r="AJ10" s="304">
        <v>0</v>
      </c>
      <c r="AK10" s="304">
        <v>0</v>
      </c>
      <c r="AL10" s="304">
        <v>0</v>
      </c>
      <c r="AM10" s="304">
        <v>0</v>
      </c>
      <c r="AN10" s="304">
        <v>0</v>
      </c>
      <c r="AO10" s="304">
        <v>0</v>
      </c>
      <c r="AP10" s="304">
        <v>0</v>
      </c>
      <c r="AQ10" s="304">
        <v>0</v>
      </c>
      <c r="AR10" s="304">
        <v>0</v>
      </c>
      <c r="AS10" s="304">
        <v>0</v>
      </c>
      <c r="AT10" s="304">
        <v>0</v>
      </c>
      <c r="AU10" s="304">
        <v>0</v>
      </c>
      <c r="AV10" s="304">
        <v>0</v>
      </c>
      <c r="AW10" s="304">
        <v>0</v>
      </c>
      <c r="AX10" s="304">
        <v>0</v>
      </c>
      <c r="AY10" s="304">
        <v>0</v>
      </c>
      <c r="AZ10" s="304">
        <v>0</v>
      </c>
      <c r="BA10" s="304">
        <v>0</v>
      </c>
      <c r="BB10" s="304">
        <v>0</v>
      </c>
      <c r="BC10" s="304">
        <v>0</v>
      </c>
      <c r="BD10" s="304">
        <v>0</v>
      </c>
      <c r="BE10" s="304">
        <v>0</v>
      </c>
      <c r="BF10" s="304">
        <v>0</v>
      </c>
      <c r="BG10" s="304">
        <v>0</v>
      </c>
      <c r="BH10" s="304">
        <v>0</v>
      </c>
      <c r="BI10" s="304">
        <v>0</v>
      </c>
      <c r="BJ10" s="304">
        <v>0</v>
      </c>
      <c r="BK10" s="304">
        <v>0</v>
      </c>
      <c r="BL10" s="304">
        <v>0</v>
      </c>
      <c r="BM10" s="304">
        <v>0</v>
      </c>
      <c r="BN10" s="304">
        <v>0</v>
      </c>
      <c r="BO10" s="304">
        <v>0</v>
      </c>
    </row>
    <row r="11" spans="1:67" x14ac:dyDescent="0.35">
      <c r="A11" s="305" t="s">
        <v>0</v>
      </c>
      <c r="B11" s="306">
        <v>183.48498000000001</v>
      </c>
      <c r="C11" s="306">
        <v>184.75197</v>
      </c>
      <c r="D11" s="306">
        <v>185.28295</v>
      </c>
      <c r="E11" s="306">
        <v>184.77921000000001</v>
      </c>
      <c r="F11" s="306">
        <v>184.77745999999999</v>
      </c>
      <c r="G11" s="306">
        <v>178.81926999999999</v>
      </c>
      <c r="H11" s="306">
        <v>177.94882999999999</v>
      </c>
      <c r="I11" s="306">
        <v>180.06950000000001</v>
      </c>
      <c r="J11" s="306">
        <v>178.56487000000001</v>
      </c>
      <c r="K11" s="306">
        <v>171.97140999999999</v>
      </c>
      <c r="L11" s="306">
        <v>164.59678</v>
      </c>
      <c r="M11" s="306">
        <v>164.15828999999999</v>
      </c>
      <c r="N11" s="307">
        <v>165.49565000000001</v>
      </c>
      <c r="O11" s="307">
        <v>158.70374000000001</v>
      </c>
      <c r="P11" s="307">
        <v>159.12960000000001</v>
      </c>
      <c r="Q11" s="307">
        <v>157.29579000000001</v>
      </c>
      <c r="R11" s="307">
        <v>131.27873</v>
      </c>
      <c r="S11" s="307">
        <v>103.40934</v>
      </c>
      <c r="T11" s="307">
        <v>86.666300000000007</v>
      </c>
      <c r="U11" s="307">
        <v>74.191019999999995</v>
      </c>
      <c r="V11" s="307">
        <v>63.978670000000001</v>
      </c>
      <c r="W11" s="307">
        <v>61.497920000000001</v>
      </c>
      <c r="X11" s="307">
        <v>59.282859999999999</v>
      </c>
      <c r="Y11" s="307">
        <v>60.462649999999996</v>
      </c>
      <c r="Z11" s="307">
        <v>58.61598</v>
      </c>
      <c r="AA11" s="307">
        <v>61.378810000000001</v>
      </c>
      <c r="AB11" s="307">
        <v>57.492809999999999</v>
      </c>
      <c r="AC11" s="307">
        <v>60.223689999999998</v>
      </c>
      <c r="AD11" s="307">
        <v>64.523359999999997</v>
      </c>
      <c r="AE11" s="307">
        <v>64.557969999999997</v>
      </c>
      <c r="AF11" s="307">
        <v>43.7638250097773</v>
      </c>
      <c r="AG11" s="307">
        <v>44.518678614644301</v>
      </c>
      <c r="AH11" s="307">
        <v>44.553691967691101</v>
      </c>
      <c r="AI11" s="307">
        <v>45.858365113914502</v>
      </c>
      <c r="AJ11" s="307">
        <v>42.898138079517103</v>
      </c>
      <c r="AK11" s="307">
        <v>43.630866319495603</v>
      </c>
      <c r="AL11" s="307">
        <v>46.1711106060622</v>
      </c>
      <c r="AM11" s="307">
        <v>44.563703115515402</v>
      </c>
      <c r="AN11" s="307">
        <v>46.094717440189598</v>
      </c>
      <c r="AO11" s="307">
        <v>46.722388919686601</v>
      </c>
      <c r="AP11" s="307">
        <v>40.2444274650111</v>
      </c>
      <c r="AQ11" s="307">
        <v>39.8424348537268</v>
      </c>
      <c r="AR11" s="307">
        <v>41.913481706491503</v>
      </c>
      <c r="AS11" s="307">
        <v>38.4188928429502</v>
      </c>
      <c r="AT11" s="307">
        <v>39.105015132562698</v>
      </c>
      <c r="AU11" s="307">
        <v>38.218015056969499</v>
      </c>
      <c r="AV11" s="307">
        <v>42.342764390891197</v>
      </c>
      <c r="AW11" s="307">
        <v>44.310309432910401</v>
      </c>
      <c r="AX11" s="307">
        <v>47.1650678691121</v>
      </c>
      <c r="AY11" s="307">
        <v>47.645173351659103</v>
      </c>
      <c r="AZ11" s="307">
        <v>46.110957370861698</v>
      </c>
      <c r="BA11" s="307">
        <v>44.996448176880001</v>
      </c>
      <c r="BB11" s="307">
        <v>49.083773304952999</v>
      </c>
      <c r="BC11" s="307">
        <v>49.033594717403901</v>
      </c>
      <c r="BD11" s="307">
        <v>47.203397488922199</v>
      </c>
      <c r="BE11" s="307">
        <v>47.026688279212998</v>
      </c>
      <c r="BF11" s="307">
        <v>48.207252800218598</v>
      </c>
      <c r="BG11" s="307">
        <v>52.368381455042403</v>
      </c>
      <c r="BH11" s="307">
        <v>56.170256257580903</v>
      </c>
      <c r="BI11" s="307">
        <v>57.4932232859735</v>
      </c>
      <c r="BJ11" s="307">
        <v>51.558658356555597</v>
      </c>
      <c r="BK11" s="307">
        <v>44.716333360341999</v>
      </c>
      <c r="BL11" s="307">
        <v>44.0929693373945</v>
      </c>
      <c r="BM11" s="307">
        <v>43.889962662403697</v>
      </c>
      <c r="BN11" s="307">
        <v>43.840012305925598</v>
      </c>
      <c r="BO11" s="307">
        <v>45.875330055326401</v>
      </c>
    </row>
    <row r="13" spans="1:67" x14ac:dyDescent="0.35">
      <c r="A13" s="282" t="s">
        <v>864</v>
      </c>
      <c r="B13"/>
      <c r="C13"/>
      <c r="D13"/>
      <c r="E13"/>
      <c r="F13"/>
      <c r="G13"/>
      <c r="H13"/>
      <c r="I13"/>
      <c r="J13"/>
      <c r="K13"/>
      <c r="L13"/>
      <c r="M13"/>
      <c r="N13"/>
      <c r="O13"/>
      <c r="P13"/>
      <c r="Q13"/>
      <c r="R13"/>
      <c r="S13"/>
      <c r="T13"/>
      <c r="U13"/>
      <c r="V13"/>
      <c r="W13"/>
      <c r="X13"/>
      <c r="Y13"/>
      <c r="Z13"/>
      <c r="AA13"/>
    </row>
    <row r="14" spans="1:67" x14ac:dyDescent="0.35">
      <c r="A14" s="308"/>
      <c r="B14"/>
      <c r="C14"/>
      <c r="D14"/>
      <c r="E14"/>
      <c r="F14"/>
      <c r="G14"/>
      <c r="H14"/>
      <c r="I14"/>
      <c r="J14"/>
      <c r="K14"/>
      <c r="L14"/>
      <c r="M14"/>
      <c r="N14"/>
      <c r="O14"/>
      <c r="P14"/>
      <c r="Q14"/>
      <c r="R14"/>
      <c r="S14"/>
      <c r="T14"/>
      <c r="U14"/>
      <c r="V14"/>
      <c r="W14"/>
      <c r="X14"/>
      <c r="Y14"/>
      <c r="Z14"/>
      <c r="AA14"/>
    </row>
    <row r="15" spans="1:67" x14ac:dyDescent="0.35">
      <c r="A15" s="308"/>
      <c r="B15"/>
      <c r="C15"/>
      <c r="D15"/>
      <c r="E15"/>
      <c r="F15"/>
      <c r="G15"/>
      <c r="H15"/>
      <c r="I15"/>
      <c r="J15"/>
      <c r="K15"/>
      <c r="L15"/>
      <c r="M15"/>
      <c r="N15"/>
      <c r="O15"/>
      <c r="P15"/>
      <c r="Q15"/>
      <c r="R15"/>
      <c r="S15"/>
      <c r="T15"/>
      <c r="U15"/>
      <c r="V15"/>
      <c r="W15"/>
      <c r="X15"/>
      <c r="Y15"/>
      <c r="Z15"/>
      <c r="AA15"/>
    </row>
    <row r="16" spans="1:67" x14ac:dyDescent="0.35">
      <c r="A16" s="406" t="s">
        <v>845</v>
      </c>
      <c r="B16" s="283">
        <v>2020</v>
      </c>
      <c r="C16" s="284"/>
      <c r="D16" s="284"/>
      <c r="E16" s="284"/>
      <c r="F16" s="284"/>
      <c r="G16" s="284"/>
      <c r="H16" s="284"/>
      <c r="I16" s="284"/>
      <c r="J16" s="284"/>
      <c r="K16" s="284"/>
      <c r="L16" s="284"/>
      <c r="M16" s="285"/>
      <c r="N16" s="286">
        <v>2021</v>
      </c>
      <c r="O16" s="287"/>
      <c r="P16" s="287"/>
      <c r="Q16" s="287"/>
      <c r="R16" s="287"/>
      <c r="S16" s="287"/>
      <c r="T16" s="287"/>
      <c r="U16" s="287"/>
      <c r="V16" s="287"/>
      <c r="W16" s="287"/>
      <c r="X16" s="287"/>
      <c r="Y16" s="287"/>
      <c r="Z16" s="287"/>
      <c r="AA16" s="287"/>
      <c r="AB16" s="287"/>
      <c r="AC16" s="287"/>
      <c r="AD16" s="287"/>
      <c r="AE16" s="288"/>
      <c r="AF16" s="287"/>
      <c r="AG16" s="288"/>
      <c r="AH16" s="287"/>
      <c r="AI16" s="288"/>
      <c r="AJ16" s="287"/>
      <c r="AK16" s="288"/>
      <c r="AL16" s="289">
        <v>2022</v>
      </c>
      <c r="AM16" s="290"/>
      <c r="AN16" s="290"/>
      <c r="AO16" s="290"/>
      <c r="AP16" s="290"/>
      <c r="AQ16" s="290"/>
      <c r="AR16" s="290"/>
      <c r="AS16" s="290"/>
      <c r="AT16" s="290"/>
      <c r="AU16" s="290"/>
      <c r="AV16" s="290"/>
      <c r="AW16" s="290"/>
      <c r="AX16" s="290"/>
      <c r="AY16" s="290"/>
      <c r="AZ16" s="290"/>
      <c r="BA16" s="290"/>
      <c r="BB16" s="290"/>
      <c r="BC16" s="290"/>
      <c r="BD16" s="290"/>
      <c r="BE16" s="290"/>
      <c r="BF16" s="290"/>
      <c r="BG16" s="290"/>
      <c r="BH16" s="290"/>
      <c r="BI16" s="290"/>
      <c r="BJ16" s="291">
        <v>2023</v>
      </c>
      <c r="BK16" s="292"/>
      <c r="BL16" s="292"/>
      <c r="BM16" s="293"/>
      <c r="BN16" s="292"/>
      <c r="BO16" s="293"/>
    </row>
    <row r="17" spans="1:67" x14ac:dyDescent="0.35">
      <c r="A17" s="406"/>
      <c r="B17" s="399" t="s">
        <v>846</v>
      </c>
      <c r="C17" s="400"/>
      <c r="D17" s="399" t="s">
        <v>847</v>
      </c>
      <c r="E17" s="400"/>
      <c r="F17" s="399" t="s">
        <v>848</v>
      </c>
      <c r="G17" s="400"/>
      <c r="H17" s="399" t="s">
        <v>849</v>
      </c>
      <c r="I17" s="400"/>
      <c r="J17" s="399" t="s">
        <v>850</v>
      </c>
      <c r="K17" s="400"/>
      <c r="L17" s="399" t="s">
        <v>851</v>
      </c>
      <c r="M17" s="400"/>
      <c r="N17" s="402" t="s">
        <v>852</v>
      </c>
      <c r="O17" s="403"/>
      <c r="P17" s="402" t="s">
        <v>853</v>
      </c>
      <c r="Q17" s="403"/>
      <c r="R17" s="402" t="s">
        <v>854</v>
      </c>
      <c r="S17" s="403"/>
      <c r="T17" s="402" t="s">
        <v>855</v>
      </c>
      <c r="U17" s="403"/>
      <c r="V17" s="402" t="s">
        <v>805</v>
      </c>
      <c r="W17" s="403"/>
      <c r="X17" s="402" t="s">
        <v>856</v>
      </c>
      <c r="Y17" s="403"/>
      <c r="Z17" s="402" t="s">
        <v>846</v>
      </c>
      <c r="AA17" s="403"/>
      <c r="AB17" s="402" t="s">
        <v>847</v>
      </c>
      <c r="AC17" s="403"/>
      <c r="AD17" s="402" t="s">
        <v>848</v>
      </c>
      <c r="AE17" s="403"/>
      <c r="AF17" s="402" t="s">
        <v>849</v>
      </c>
      <c r="AG17" s="403"/>
      <c r="AH17" s="402" t="s">
        <v>850</v>
      </c>
      <c r="AI17" s="403"/>
      <c r="AJ17" s="402" t="s">
        <v>851</v>
      </c>
      <c r="AK17" s="403"/>
      <c r="AL17" s="404" t="s">
        <v>852</v>
      </c>
      <c r="AM17" s="405"/>
      <c r="AN17" s="404" t="s">
        <v>853</v>
      </c>
      <c r="AO17" s="405"/>
      <c r="AP17" s="404" t="s">
        <v>854</v>
      </c>
      <c r="AQ17" s="405"/>
      <c r="AR17" s="404" t="s">
        <v>855</v>
      </c>
      <c r="AS17" s="405"/>
      <c r="AT17" s="404" t="s">
        <v>805</v>
      </c>
      <c r="AU17" s="405"/>
      <c r="AV17" s="404" t="s">
        <v>856</v>
      </c>
      <c r="AW17" s="405"/>
      <c r="AX17" s="404" t="s">
        <v>846</v>
      </c>
      <c r="AY17" s="405"/>
      <c r="AZ17" s="404" t="s">
        <v>847</v>
      </c>
      <c r="BA17" s="405"/>
      <c r="BB17" s="404" t="s">
        <v>848</v>
      </c>
      <c r="BC17" s="405"/>
      <c r="BD17" s="407" t="s">
        <v>849</v>
      </c>
      <c r="BE17" s="408"/>
      <c r="BF17" s="407" t="s">
        <v>850</v>
      </c>
      <c r="BG17" s="408"/>
      <c r="BH17" s="407" t="s">
        <v>851</v>
      </c>
      <c r="BI17" s="408"/>
      <c r="BJ17" s="409" t="s">
        <v>852</v>
      </c>
      <c r="BK17" s="410"/>
      <c r="BL17" s="409" t="s">
        <v>853</v>
      </c>
      <c r="BM17" s="410"/>
      <c r="BN17" s="409" t="s">
        <v>854</v>
      </c>
      <c r="BO17" s="410"/>
    </row>
    <row r="18" spans="1:67" x14ac:dyDescent="0.35">
      <c r="A18" s="406"/>
      <c r="B18" s="294" t="s">
        <v>857</v>
      </c>
      <c r="C18" s="294" t="s">
        <v>858</v>
      </c>
      <c r="D18" s="294" t="s">
        <v>857</v>
      </c>
      <c r="E18" s="294" t="s">
        <v>858</v>
      </c>
      <c r="F18" s="294" t="s">
        <v>857</v>
      </c>
      <c r="G18" s="294" t="s">
        <v>858</v>
      </c>
      <c r="H18" s="294" t="s">
        <v>857</v>
      </c>
      <c r="I18" s="294" t="s">
        <v>858</v>
      </c>
      <c r="J18" s="294" t="s">
        <v>857</v>
      </c>
      <c r="K18" s="294" t="s">
        <v>858</v>
      </c>
      <c r="L18" s="294" t="s">
        <v>857</v>
      </c>
      <c r="M18" s="294" t="s">
        <v>858</v>
      </c>
      <c r="N18" s="295" t="s">
        <v>857</v>
      </c>
      <c r="O18" s="295" t="s">
        <v>858</v>
      </c>
      <c r="P18" s="295" t="s">
        <v>857</v>
      </c>
      <c r="Q18" s="295" t="s">
        <v>858</v>
      </c>
      <c r="R18" s="295" t="s">
        <v>857</v>
      </c>
      <c r="S18" s="295" t="s">
        <v>858</v>
      </c>
      <c r="T18" s="295" t="s">
        <v>857</v>
      </c>
      <c r="U18" s="295" t="s">
        <v>858</v>
      </c>
      <c r="V18" s="295" t="s">
        <v>857</v>
      </c>
      <c r="W18" s="295" t="s">
        <v>858</v>
      </c>
      <c r="X18" s="295" t="s">
        <v>857</v>
      </c>
      <c r="Y18" s="295" t="s">
        <v>858</v>
      </c>
      <c r="Z18" s="295" t="s">
        <v>857</v>
      </c>
      <c r="AA18" s="295" t="s">
        <v>858</v>
      </c>
      <c r="AB18" s="295" t="s">
        <v>857</v>
      </c>
      <c r="AC18" s="295" t="s">
        <v>858</v>
      </c>
      <c r="AD18" s="295" t="s">
        <v>857</v>
      </c>
      <c r="AE18" s="295" t="s">
        <v>858</v>
      </c>
      <c r="AF18" s="295" t="s">
        <v>857</v>
      </c>
      <c r="AG18" s="295" t="s">
        <v>858</v>
      </c>
      <c r="AH18" s="295" t="s">
        <v>857</v>
      </c>
      <c r="AI18" s="295" t="s">
        <v>858</v>
      </c>
      <c r="AJ18" s="295" t="s">
        <v>857</v>
      </c>
      <c r="AK18" s="295" t="s">
        <v>858</v>
      </c>
      <c r="AL18" s="296" t="s">
        <v>857</v>
      </c>
      <c r="AM18" s="296" t="s">
        <v>858</v>
      </c>
      <c r="AN18" s="296" t="s">
        <v>857</v>
      </c>
      <c r="AO18" s="296" t="s">
        <v>858</v>
      </c>
      <c r="AP18" s="296" t="s">
        <v>857</v>
      </c>
      <c r="AQ18" s="296" t="s">
        <v>858</v>
      </c>
      <c r="AR18" s="296" t="s">
        <v>857</v>
      </c>
      <c r="AS18" s="296" t="s">
        <v>858</v>
      </c>
      <c r="AT18" s="296" t="s">
        <v>859</v>
      </c>
      <c r="AU18" s="296" t="s">
        <v>858</v>
      </c>
      <c r="AV18" s="296" t="s">
        <v>859</v>
      </c>
      <c r="AW18" s="296" t="s">
        <v>858</v>
      </c>
      <c r="AX18" s="296" t="s">
        <v>857</v>
      </c>
      <c r="AY18" s="296" t="s">
        <v>858</v>
      </c>
      <c r="AZ18" s="296" t="s">
        <v>857</v>
      </c>
      <c r="BA18" s="296" t="s">
        <v>858</v>
      </c>
      <c r="BB18" s="296" t="s">
        <v>857</v>
      </c>
      <c r="BC18" s="296" t="s">
        <v>858</v>
      </c>
      <c r="BD18" s="296" t="s">
        <v>857</v>
      </c>
      <c r="BE18" s="296" t="s">
        <v>858</v>
      </c>
      <c r="BF18" s="296" t="s">
        <v>857</v>
      </c>
      <c r="BG18" s="296" t="s">
        <v>858</v>
      </c>
      <c r="BH18" s="296" t="s">
        <v>857</v>
      </c>
      <c r="BI18" s="296" t="s">
        <v>858</v>
      </c>
      <c r="BJ18" s="297" t="s">
        <v>857</v>
      </c>
      <c r="BK18" s="297" t="s">
        <v>858</v>
      </c>
      <c r="BL18" s="297" t="s">
        <v>857</v>
      </c>
      <c r="BM18" s="297" t="s">
        <v>858</v>
      </c>
      <c r="BN18" s="297" t="s">
        <v>857</v>
      </c>
      <c r="BO18" s="297" t="s">
        <v>858</v>
      </c>
    </row>
    <row r="19" spans="1:67" x14ac:dyDescent="0.35">
      <c r="A19" s="309" t="s">
        <v>860</v>
      </c>
      <c r="B19" s="310"/>
      <c r="C19" s="310"/>
      <c r="D19" s="310"/>
      <c r="E19" s="310"/>
      <c r="F19" s="310"/>
      <c r="G19" s="310"/>
      <c r="H19" s="310"/>
      <c r="I19" s="310"/>
      <c r="J19" s="310"/>
      <c r="K19" s="310"/>
      <c r="L19" s="310"/>
      <c r="M19" s="310"/>
      <c r="N19" s="310"/>
      <c r="O19" s="310"/>
      <c r="P19" s="310"/>
      <c r="Q19" s="310"/>
      <c r="R19" s="310"/>
      <c r="S19" s="310"/>
      <c r="T19" s="310"/>
      <c r="U19" s="310"/>
      <c r="V19" s="310"/>
      <c r="W19" s="310"/>
      <c r="X19" s="310"/>
      <c r="Y19" s="310"/>
      <c r="Z19" s="310"/>
      <c r="AA19" s="310"/>
      <c r="AB19" s="310"/>
      <c r="AC19" s="310"/>
      <c r="AD19" s="310"/>
      <c r="AE19" s="310"/>
      <c r="AF19" s="310"/>
      <c r="AG19" s="310"/>
      <c r="AH19" s="310"/>
      <c r="AI19" s="310"/>
      <c r="AJ19" s="310"/>
      <c r="AK19" s="310"/>
      <c r="AL19" s="310"/>
      <c r="AM19" s="310"/>
      <c r="AN19" s="310"/>
      <c r="AO19" s="310"/>
      <c r="AP19" s="310"/>
      <c r="AQ19" s="310"/>
      <c r="AR19" s="310"/>
      <c r="AS19" s="310"/>
      <c r="AT19" s="310"/>
      <c r="AU19" s="310"/>
      <c r="AV19" s="310"/>
      <c r="AW19" s="310"/>
      <c r="AX19" s="310"/>
      <c r="AY19" s="310"/>
      <c r="AZ19" s="310"/>
      <c r="BA19" s="310"/>
      <c r="BB19" s="310"/>
      <c r="BC19" s="310"/>
      <c r="BD19" s="310"/>
      <c r="BE19" s="310"/>
      <c r="BF19" s="310"/>
      <c r="BG19" s="310"/>
      <c r="BH19" s="310"/>
      <c r="BI19" s="310"/>
      <c r="BJ19" s="310"/>
      <c r="BK19" s="310"/>
      <c r="BL19" s="310"/>
      <c r="BM19" s="310"/>
      <c r="BN19" s="310"/>
      <c r="BO19" s="310"/>
    </row>
    <row r="20" spans="1:67" x14ac:dyDescent="0.35">
      <c r="A20" s="311" t="s">
        <v>865</v>
      </c>
      <c r="B20" s="311">
        <v>13186</v>
      </c>
      <c r="C20" s="311">
        <v>12606</v>
      </c>
      <c r="D20" s="311">
        <v>12273</v>
      </c>
      <c r="E20" s="311">
        <v>11957</v>
      </c>
      <c r="F20" s="311">
        <v>11316</v>
      </c>
      <c r="G20" s="311">
        <v>11543</v>
      </c>
      <c r="H20" s="311">
        <v>11306</v>
      </c>
      <c r="I20" s="311">
        <v>10536</v>
      </c>
      <c r="J20" s="311">
        <v>10371</v>
      </c>
      <c r="K20" s="311">
        <v>10663</v>
      </c>
      <c r="L20" s="311">
        <v>10827</v>
      </c>
      <c r="M20" s="311">
        <v>10573</v>
      </c>
      <c r="N20" s="311">
        <v>9822</v>
      </c>
      <c r="O20" s="311">
        <v>9711</v>
      </c>
      <c r="P20" s="311">
        <v>9211</v>
      </c>
      <c r="Q20" s="311">
        <v>9245</v>
      </c>
      <c r="R20" s="311">
        <v>9567</v>
      </c>
      <c r="S20" s="311">
        <v>9524</v>
      </c>
      <c r="T20" s="311">
        <v>10749</v>
      </c>
      <c r="U20" s="311">
        <v>13033</v>
      </c>
      <c r="V20" s="311">
        <v>16183</v>
      </c>
      <c r="W20" s="311">
        <v>17902</v>
      </c>
      <c r="X20" s="311">
        <v>20206</v>
      </c>
      <c r="Y20" s="311">
        <v>20688</v>
      </c>
      <c r="Z20" s="311">
        <v>21653</v>
      </c>
      <c r="AA20" s="311">
        <v>20009</v>
      </c>
      <c r="AB20" s="311">
        <v>21005</v>
      </c>
      <c r="AC20" s="311">
        <v>19286</v>
      </c>
      <c r="AD20" s="311">
        <v>18236</v>
      </c>
      <c r="AE20" s="311">
        <v>17904</v>
      </c>
      <c r="AF20" s="311">
        <v>19511</v>
      </c>
      <c r="AG20" s="311">
        <v>20275</v>
      </c>
      <c r="AH20" s="311">
        <v>20907</v>
      </c>
      <c r="AI20" s="311">
        <v>19359</v>
      </c>
      <c r="AJ20" s="311">
        <v>19262</v>
      </c>
      <c r="AK20" s="311">
        <v>19985</v>
      </c>
      <c r="AL20" s="311">
        <v>18749</v>
      </c>
      <c r="AM20" s="311">
        <v>19730</v>
      </c>
      <c r="AN20" s="311">
        <v>18318</v>
      </c>
      <c r="AO20" s="311">
        <v>17090</v>
      </c>
      <c r="AP20" s="311">
        <v>19116</v>
      </c>
      <c r="AQ20" s="311">
        <v>19065</v>
      </c>
      <c r="AR20" s="311">
        <v>17631</v>
      </c>
      <c r="AS20" s="311">
        <v>20127</v>
      </c>
      <c r="AT20" s="311">
        <v>22507</v>
      </c>
      <c r="AU20" s="311">
        <v>24749</v>
      </c>
      <c r="AV20" s="311">
        <v>22751</v>
      </c>
      <c r="AW20" s="311">
        <v>22268</v>
      </c>
      <c r="AX20" s="311">
        <v>21174</v>
      </c>
      <c r="AY20" s="311">
        <v>21205</v>
      </c>
      <c r="AZ20" s="311">
        <v>23196</v>
      </c>
      <c r="BA20" s="311">
        <v>24291</v>
      </c>
      <c r="BB20" s="311">
        <v>22682</v>
      </c>
      <c r="BC20" s="311">
        <v>22822</v>
      </c>
      <c r="BD20" s="311">
        <v>25367</v>
      </c>
      <c r="BE20" s="311">
        <v>27741</v>
      </c>
      <c r="BF20" s="311">
        <v>27510</v>
      </c>
      <c r="BG20" s="311">
        <v>26028</v>
      </c>
      <c r="BH20" s="311">
        <v>21373</v>
      </c>
      <c r="BI20" s="311">
        <v>17143</v>
      </c>
      <c r="BJ20" s="311">
        <v>18354</v>
      </c>
      <c r="BK20" s="311">
        <v>22027</v>
      </c>
      <c r="BL20" s="311">
        <v>23173</v>
      </c>
      <c r="BM20" s="311">
        <v>23566</v>
      </c>
      <c r="BN20" s="311">
        <v>23328</v>
      </c>
      <c r="BO20" s="311">
        <v>21986</v>
      </c>
    </row>
    <row r="21" spans="1:67" x14ac:dyDescent="0.35">
      <c r="A21" s="311" t="s">
        <v>866</v>
      </c>
      <c r="B21" s="311">
        <v>3921</v>
      </c>
      <c r="C21" s="311">
        <v>3963</v>
      </c>
      <c r="D21" s="311">
        <v>4050</v>
      </c>
      <c r="E21" s="311">
        <v>4095</v>
      </c>
      <c r="F21" s="311">
        <v>4222</v>
      </c>
      <c r="G21" s="311">
        <v>3678</v>
      </c>
      <c r="H21" s="311">
        <v>3132</v>
      </c>
      <c r="I21" s="311">
        <v>2500</v>
      </c>
      <c r="J21" s="311">
        <v>2182</v>
      </c>
      <c r="K21" s="311">
        <v>1958</v>
      </c>
      <c r="L21" s="311">
        <v>1720</v>
      </c>
      <c r="M21" s="311">
        <v>1580</v>
      </c>
      <c r="N21" s="311">
        <v>1425</v>
      </c>
      <c r="O21" s="311">
        <v>1335</v>
      </c>
      <c r="P21" s="311">
        <v>1254</v>
      </c>
      <c r="Q21" s="311">
        <v>1176</v>
      </c>
      <c r="R21" s="311">
        <v>1060</v>
      </c>
      <c r="S21" s="311">
        <v>939</v>
      </c>
      <c r="T21" s="311">
        <v>889</v>
      </c>
      <c r="U21" s="311">
        <v>848</v>
      </c>
      <c r="V21" s="311">
        <v>824</v>
      </c>
      <c r="W21" s="311">
        <v>818</v>
      </c>
      <c r="X21" s="311">
        <v>836</v>
      </c>
      <c r="Y21" s="311">
        <v>808</v>
      </c>
      <c r="Z21" s="311">
        <v>761</v>
      </c>
      <c r="AA21" s="311">
        <v>703</v>
      </c>
      <c r="AB21" s="311">
        <v>649</v>
      </c>
      <c r="AC21" s="311">
        <v>623</v>
      </c>
      <c r="AD21" s="311">
        <v>631</v>
      </c>
      <c r="AE21" s="311">
        <v>626</v>
      </c>
      <c r="AF21" s="311">
        <v>372</v>
      </c>
      <c r="AG21" s="311">
        <v>390</v>
      </c>
      <c r="AH21" s="311">
        <v>395</v>
      </c>
      <c r="AI21" s="311">
        <v>425</v>
      </c>
      <c r="AJ21" s="311">
        <v>437</v>
      </c>
      <c r="AK21" s="311">
        <v>474</v>
      </c>
      <c r="AL21" s="311">
        <v>528</v>
      </c>
      <c r="AM21" s="311">
        <v>590</v>
      </c>
      <c r="AN21" s="311">
        <v>619</v>
      </c>
      <c r="AO21" s="311">
        <v>612</v>
      </c>
      <c r="AP21" s="311">
        <v>597</v>
      </c>
      <c r="AQ21" s="311">
        <v>593</v>
      </c>
      <c r="AR21" s="311">
        <v>578</v>
      </c>
      <c r="AS21" s="311">
        <v>551</v>
      </c>
      <c r="AT21" s="311">
        <v>579</v>
      </c>
      <c r="AU21" s="311">
        <v>601</v>
      </c>
      <c r="AV21" s="311">
        <v>590</v>
      </c>
      <c r="AW21" s="311">
        <v>586</v>
      </c>
      <c r="AX21" s="311">
        <v>591</v>
      </c>
      <c r="AY21" s="311">
        <v>591</v>
      </c>
      <c r="AZ21" s="311">
        <v>589</v>
      </c>
      <c r="BA21" s="311">
        <v>581</v>
      </c>
      <c r="BB21" s="311">
        <v>661</v>
      </c>
      <c r="BC21" s="311">
        <v>720</v>
      </c>
      <c r="BD21" s="311">
        <v>747</v>
      </c>
      <c r="BE21" s="311">
        <v>863</v>
      </c>
      <c r="BF21" s="311">
        <v>897</v>
      </c>
      <c r="BG21" s="311">
        <v>962</v>
      </c>
      <c r="BH21" s="311">
        <v>914</v>
      </c>
      <c r="BI21" s="311">
        <v>797</v>
      </c>
      <c r="BJ21" s="311">
        <v>799</v>
      </c>
      <c r="BK21" s="311">
        <v>768</v>
      </c>
      <c r="BL21" s="311">
        <v>771</v>
      </c>
      <c r="BM21" s="311">
        <v>766</v>
      </c>
      <c r="BN21" s="311">
        <v>780</v>
      </c>
      <c r="BO21" s="311">
        <v>791</v>
      </c>
    </row>
    <row r="22" spans="1:67" x14ac:dyDescent="0.35">
      <c r="A22" s="311" t="s">
        <v>867</v>
      </c>
      <c r="B22" s="311">
        <v>1426</v>
      </c>
      <c r="C22" s="311">
        <v>1456</v>
      </c>
      <c r="D22" s="311">
        <v>1487</v>
      </c>
      <c r="E22" s="311">
        <v>1531</v>
      </c>
      <c r="F22" s="311">
        <v>1556</v>
      </c>
      <c r="G22" s="311">
        <v>1569</v>
      </c>
      <c r="H22" s="311">
        <v>1600</v>
      </c>
      <c r="I22" s="311">
        <v>1556</v>
      </c>
      <c r="J22" s="311">
        <v>1526</v>
      </c>
      <c r="K22" s="311">
        <v>1529</v>
      </c>
      <c r="L22" s="311">
        <v>1406</v>
      </c>
      <c r="M22" s="311">
        <v>1349</v>
      </c>
      <c r="N22" s="311">
        <v>1295</v>
      </c>
      <c r="O22" s="311">
        <v>1284</v>
      </c>
      <c r="P22" s="311">
        <v>1253</v>
      </c>
      <c r="Q22" s="311">
        <v>1269</v>
      </c>
      <c r="R22" s="311">
        <v>1113</v>
      </c>
      <c r="S22" s="311">
        <v>838</v>
      </c>
      <c r="T22" s="311">
        <v>704</v>
      </c>
      <c r="U22" s="311">
        <v>620</v>
      </c>
      <c r="V22" s="311">
        <v>589</v>
      </c>
      <c r="W22" s="311">
        <v>527</v>
      </c>
      <c r="X22" s="311">
        <v>494</v>
      </c>
      <c r="Y22" s="311">
        <v>457</v>
      </c>
      <c r="Z22" s="311">
        <v>433</v>
      </c>
      <c r="AA22" s="311">
        <v>419</v>
      </c>
      <c r="AB22" s="311">
        <v>413</v>
      </c>
      <c r="AC22" s="311">
        <v>408</v>
      </c>
      <c r="AD22" s="311">
        <v>408</v>
      </c>
      <c r="AE22" s="311">
        <v>392</v>
      </c>
      <c r="AF22" s="311">
        <v>238</v>
      </c>
      <c r="AG22" s="311">
        <v>231</v>
      </c>
      <c r="AH22" s="311">
        <v>221</v>
      </c>
      <c r="AI22" s="311">
        <v>225</v>
      </c>
      <c r="AJ22" s="311">
        <v>212</v>
      </c>
      <c r="AK22" s="311">
        <v>217</v>
      </c>
      <c r="AL22" s="311">
        <v>208</v>
      </c>
      <c r="AM22" s="311">
        <v>211</v>
      </c>
      <c r="AN22" s="311">
        <v>198</v>
      </c>
      <c r="AO22" s="311">
        <v>189</v>
      </c>
      <c r="AP22" s="311">
        <v>178</v>
      </c>
      <c r="AQ22" s="311">
        <v>167</v>
      </c>
      <c r="AR22" s="311">
        <v>154</v>
      </c>
      <c r="AS22" s="311">
        <v>146</v>
      </c>
      <c r="AT22" s="311">
        <v>144</v>
      </c>
      <c r="AU22" s="311">
        <v>136</v>
      </c>
      <c r="AV22" s="311">
        <v>147</v>
      </c>
      <c r="AW22" s="311">
        <v>153</v>
      </c>
      <c r="AX22" s="311">
        <v>176</v>
      </c>
      <c r="AY22" s="311">
        <v>183</v>
      </c>
      <c r="AZ22" s="311">
        <v>181</v>
      </c>
      <c r="BA22" s="311">
        <v>181</v>
      </c>
      <c r="BB22" s="311">
        <v>191</v>
      </c>
      <c r="BC22" s="311">
        <v>197</v>
      </c>
      <c r="BD22" s="311">
        <v>194</v>
      </c>
      <c r="BE22" s="311">
        <v>197</v>
      </c>
      <c r="BF22" s="311">
        <v>199</v>
      </c>
      <c r="BG22" s="311">
        <v>203</v>
      </c>
      <c r="BH22" s="311">
        <v>204</v>
      </c>
      <c r="BI22" s="311">
        <v>204</v>
      </c>
      <c r="BJ22" s="311">
        <v>224</v>
      </c>
      <c r="BK22" s="311">
        <v>216</v>
      </c>
      <c r="BL22" s="311">
        <v>215</v>
      </c>
      <c r="BM22" s="311">
        <v>205</v>
      </c>
      <c r="BN22" s="311">
        <v>196</v>
      </c>
      <c r="BO22" s="311">
        <v>187</v>
      </c>
    </row>
    <row r="23" spans="1:67" ht="16" thickBot="1" x14ac:dyDescent="0.4">
      <c r="A23" s="312" t="s">
        <v>868</v>
      </c>
      <c r="B23" s="312">
        <v>432</v>
      </c>
      <c r="C23" s="312">
        <v>445</v>
      </c>
      <c r="D23" s="312">
        <v>443</v>
      </c>
      <c r="E23" s="312">
        <v>469</v>
      </c>
      <c r="F23" s="312">
        <v>447</v>
      </c>
      <c r="G23" s="312">
        <v>433</v>
      </c>
      <c r="H23" s="312">
        <v>440</v>
      </c>
      <c r="I23" s="312">
        <v>415</v>
      </c>
      <c r="J23" s="312">
        <v>392</v>
      </c>
      <c r="K23" s="312">
        <v>364</v>
      </c>
      <c r="L23" s="312">
        <v>338</v>
      </c>
      <c r="M23" s="312">
        <v>332</v>
      </c>
      <c r="N23" s="312">
        <v>317</v>
      </c>
      <c r="O23" s="312">
        <v>304</v>
      </c>
      <c r="P23" s="312">
        <v>288</v>
      </c>
      <c r="Q23" s="312">
        <v>276</v>
      </c>
      <c r="R23" s="312">
        <v>262</v>
      </c>
      <c r="S23" s="312">
        <v>232</v>
      </c>
      <c r="T23" s="312">
        <v>206</v>
      </c>
      <c r="U23" s="312">
        <v>201</v>
      </c>
      <c r="V23" s="312">
        <v>195</v>
      </c>
      <c r="W23" s="312">
        <v>201</v>
      </c>
      <c r="X23" s="312">
        <v>200</v>
      </c>
      <c r="Y23" s="312">
        <v>197</v>
      </c>
      <c r="Z23" s="312">
        <v>190</v>
      </c>
      <c r="AA23" s="312">
        <v>189</v>
      </c>
      <c r="AB23" s="312">
        <v>183</v>
      </c>
      <c r="AC23" s="312">
        <v>181</v>
      </c>
      <c r="AD23" s="312">
        <v>179</v>
      </c>
      <c r="AE23" s="312">
        <v>190</v>
      </c>
      <c r="AF23" s="312">
        <v>93</v>
      </c>
      <c r="AG23" s="312">
        <v>94</v>
      </c>
      <c r="AH23" s="312">
        <v>95</v>
      </c>
      <c r="AI23" s="312">
        <v>96</v>
      </c>
      <c r="AJ23" s="312">
        <v>88</v>
      </c>
      <c r="AK23" s="312">
        <v>92</v>
      </c>
      <c r="AL23" s="312">
        <v>90</v>
      </c>
      <c r="AM23" s="312">
        <v>88</v>
      </c>
      <c r="AN23" s="312">
        <v>82</v>
      </c>
      <c r="AO23" s="312">
        <v>82</v>
      </c>
      <c r="AP23" s="312">
        <v>76</v>
      </c>
      <c r="AQ23" s="312">
        <v>75</v>
      </c>
      <c r="AR23" s="312">
        <v>77</v>
      </c>
      <c r="AS23" s="312">
        <v>72</v>
      </c>
      <c r="AT23" s="312">
        <v>71</v>
      </c>
      <c r="AU23" s="312">
        <v>68</v>
      </c>
      <c r="AV23" s="312">
        <v>65</v>
      </c>
      <c r="AW23" s="312">
        <v>69</v>
      </c>
      <c r="AX23" s="312">
        <v>67</v>
      </c>
      <c r="AY23" s="312">
        <v>66</v>
      </c>
      <c r="AZ23" s="312">
        <v>69</v>
      </c>
      <c r="BA23" s="312">
        <v>67</v>
      </c>
      <c r="BB23" s="312">
        <v>65</v>
      </c>
      <c r="BC23" s="312">
        <v>67</v>
      </c>
      <c r="BD23" s="312">
        <v>71</v>
      </c>
      <c r="BE23" s="312">
        <v>69</v>
      </c>
      <c r="BF23" s="312">
        <v>67</v>
      </c>
      <c r="BG23" s="312">
        <v>68</v>
      </c>
      <c r="BH23" s="312">
        <v>67</v>
      </c>
      <c r="BI23" s="312">
        <v>72</v>
      </c>
      <c r="BJ23" s="312">
        <v>71</v>
      </c>
      <c r="BK23" s="312">
        <v>72</v>
      </c>
      <c r="BL23" s="312">
        <v>67</v>
      </c>
      <c r="BM23" s="312">
        <v>65</v>
      </c>
      <c r="BN23" s="312">
        <v>60</v>
      </c>
      <c r="BO23" s="312">
        <v>58</v>
      </c>
    </row>
    <row r="24" spans="1:67" x14ac:dyDescent="0.35">
      <c r="A24" s="313" t="s">
        <v>0</v>
      </c>
      <c r="B24" s="313">
        <f>SUM(B20:B23)</f>
        <v>18965</v>
      </c>
      <c r="C24" s="313">
        <f t="shared" ref="C24:M24" si="0">SUM(C20:C23)</f>
        <v>18470</v>
      </c>
      <c r="D24" s="313">
        <f t="shared" si="0"/>
        <v>18253</v>
      </c>
      <c r="E24" s="313">
        <f t="shared" si="0"/>
        <v>18052</v>
      </c>
      <c r="F24" s="313">
        <f t="shared" si="0"/>
        <v>17541</v>
      </c>
      <c r="G24" s="313">
        <f t="shared" si="0"/>
        <v>17223</v>
      </c>
      <c r="H24" s="313">
        <f t="shared" si="0"/>
        <v>16478</v>
      </c>
      <c r="I24" s="313">
        <f t="shared" si="0"/>
        <v>15007</v>
      </c>
      <c r="J24" s="313">
        <f t="shared" si="0"/>
        <v>14471</v>
      </c>
      <c r="K24" s="313">
        <f t="shared" si="0"/>
        <v>14514</v>
      </c>
      <c r="L24" s="313">
        <f t="shared" si="0"/>
        <v>14291</v>
      </c>
      <c r="M24" s="313">
        <f t="shared" si="0"/>
        <v>13834</v>
      </c>
      <c r="N24" s="313">
        <v>12859</v>
      </c>
      <c r="O24" s="313">
        <v>12634</v>
      </c>
      <c r="P24" s="313">
        <v>12006</v>
      </c>
      <c r="Q24" s="313">
        <v>11966</v>
      </c>
      <c r="R24" s="313">
        <v>12002</v>
      </c>
      <c r="S24" s="313">
        <v>11533</v>
      </c>
      <c r="T24" s="313">
        <v>12548</v>
      </c>
      <c r="U24" s="313">
        <v>14702</v>
      </c>
      <c r="V24" s="313">
        <v>17791</v>
      </c>
      <c r="W24" s="313">
        <v>19448</v>
      </c>
      <c r="X24" s="313">
        <v>21736</v>
      </c>
      <c r="Y24" s="313">
        <v>22150</v>
      </c>
      <c r="Z24" s="313">
        <v>23037</v>
      </c>
      <c r="AA24" s="313">
        <v>21320</v>
      </c>
      <c r="AB24" s="313">
        <v>22250</v>
      </c>
      <c r="AC24" s="313">
        <v>20498</v>
      </c>
      <c r="AD24" s="313">
        <v>19454</v>
      </c>
      <c r="AE24" s="313">
        <v>19112</v>
      </c>
      <c r="AF24" s="313">
        <v>20214</v>
      </c>
      <c r="AG24" s="313">
        <v>20990</v>
      </c>
      <c r="AH24" s="313">
        <v>21618</v>
      </c>
      <c r="AI24" s="313">
        <v>20105</v>
      </c>
      <c r="AJ24" s="313">
        <v>19999</v>
      </c>
      <c r="AK24" s="313">
        <v>20768</v>
      </c>
      <c r="AL24" s="313">
        <v>19575</v>
      </c>
      <c r="AM24" s="313">
        <v>20619</v>
      </c>
      <c r="AN24" s="313">
        <v>19217</v>
      </c>
      <c r="AO24" s="313">
        <v>17973</v>
      </c>
      <c r="AP24" s="313">
        <v>19967</v>
      </c>
      <c r="AQ24" s="313">
        <v>19900</v>
      </c>
      <c r="AR24" s="313">
        <v>18440</v>
      </c>
      <c r="AS24" s="313">
        <v>20896</v>
      </c>
      <c r="AT24" s="313">
        <v>23301</v>
      </c>
      <c r="AU24" s="313">
        <v>25554</v>
      </c>
      <c r="AV24" s="313">
        <v>23553</v>
      </c>
      <c r="AW24" s="313">
        <v>23076</v>
      </c>
      <c r="AX24" s="313">
        <v>22008</v>
      </c>
      <c r="AY24" s="313">
        <v>22045</v>
      </c>
      <c r="AZ24" s="313">
        <v>24035</v>
      </c>
      <c r="BA24" s="313">
        <v>25120</v>
      </c>
      <c r="BB24" s="313">
        <v>23599</v>
      </c>
      <c r="BC24" s="313">
        <v>23806</v>
      </c>
      <c r="BD24" s="313">
        <v>26379</v>
      </c>
      <c r="BE24" s="313">
        <v>28870</v>
      </c>
      <c r="BF24" s="313">
        <v>28673</v>
      </c>
      <c r="BG24" s="313">
        <v>27261</v>
      </c>
      <c r="BH24" s="313">
        <v>22558</v>
      </c>
      <c r="BI24" s="313">
        <v>18216</v>
      </c>
      <c r="BJ24" s="313">
        <v>19448</v>
      </c>
      <c r="BK24" s="313">
        <v>23083</v>
      </c>
      <c r="BL24" s="313">
        <v>24226</v>
      </c>
      <c r="BM24" s="313">
        <v>24602</v>
      </c>
      <c r="BN24" s="314">
        <v>24364</v>
      </c>
      <c r="BO24" s="313">
        <v>23022</v>
      </c>
    </row>
    <row r="25" spans="1:67" x14ac:dyDescent="0.35">
      <c r="A25" s="309" t="s">
        <v>861</v>
      </c>
      <c r="B25" s="310"/>
      <c r="C25" s="310"/>
      <c r="D25" s="310"/>
      <c r="E25" s="310"/>
      <c r="F25" s="310"/>
      <c r="G25" s="310"/>
      <c r="H25" s="310"/>
      <c r="I25" s="310"/>
      <c r="J25" s="310"/>
      <c r="K25" s="310"/>
      <c r="L25" s="310"/>
      <c r="M25" s="310"/>
      <c r="N25" s="310"/>
      <c r="O25" s="310"/>
      <c r="P25" s="310"/>
      <c r="Q25" s="310"/>
      <c r="R25" s="310"/>
      <c r="S25" s="310"/>
      <c r="T25" s="310"/>
      <c r="U25" s="310"/>
      <c r="V25" s="310"/>
      <c r="W25" s="310"/>
      <c r="X25" s="310"/>
      <c r="Y25" s="310"/>
      <c r="Z25" s="310"/>
      <c r="AA25" s="310"/>
      <c r="AB25" s="310"/>
      <c r="AC25" s="310"/>
      <c r="AD25" s="310"/>
      <c r="AE25" s="310"/>
      <c r="AF25" s="310"/>
      <c r="AG25" s="310"/>
      <c r="AH25" s="310"/>
      <c r="AI25" s="310"/>
      <c r="AJ25" s="310"/>
      <c r="AK25" s="310"/>
      <c r="AL25" s="310"/>
      <c r="AM25" s="310"/>
      <c r="AN25" s="310"/>
      <c r="AO25" s="310"/>
      <c r="AP25" s="310"/>
      <c r="AQ25" s="310"/>
      <c r="AR25" s="310"/>
      <c r="AS25" s="310"/>
      <c r="AT25" s="310"/>
      <c r="AU25" s="310"/>
      <c r="AV25" s="310"/>
      <c r="AW25" s="310"/>
      <c r="AX25" s="310"/>
      <c r="AY25" s="310"/>
      <c r="AZ25" s="310"/>
      <c r="BA25" s="310"/>
      <c r="BB25" s="310"/>
      <c r="BC25" s="310"/>
      <c r="BD25" s="310"/>
      <c r="BE25" s="310"/>
      <c r="BF25" s="310"/>
      <c r="BG25" s="310"/>
      <c r="BH25" s="310"/>
      <c r="BI25" s="310"/>
      <c r="BJ25" s="310"/>
      <c r="BK25" s="310"/>
      <c r="BL25" s="310"/>
      <c r="BM25" s="310"/>
      <c r="BN25" s="310"/>
      <c r="BO25" s="310"/>
    </row>
    <row r="26" spans="1:67" x14ac:dyDescent="0.35">
      <c r="A26" s="311" t="s">
        <v>865</v>
      </c>
      <c r="B26" s="311">
        <v>244</v>
      </c>
      <c r="C26" s="311">
        <v>197</v>
      </c>
      <c r="D26" s="311">
        <v>99</v>
      </c>
      <c r="E26" s="311">
        <v>116</v>
      </c>
      <c r="F26" s="311">
        <v>89</v>
      </c>
      <c r="G26" s="311">
        <v>228</v>
      </c>
      <c r="H26" s="311">
        <v>209</v>
      </c>
      <c r="I26" s="311">
        <v>146</v>
      </c>
      <c r="J26" s="311">
        <v>149</v>
      </c>
      <c r="K26" s="311">
        <v>211</v>
      </c>
      <c r="L26" s="311">
        <v>153</v>
      </c>
      <c r="M26" s="311">
        <v>227</v>
      </c>
      <c r="N26" s="311">
        <v>164</v>
      </c>
      <c r="O26" s="311">
        <v>554</v>
      </c>
      <c r="P26" s="311">
        <v>416</v>
      </c>
      <c r="Q26" s="311">
        <v>257</v>
      </c>
      <c r="R26" s="311">
        <v>1051</v>
      </c>
      <c r="S26" s="311">
        <v>1225</v>
      </c>
      <c r="T26" s="311">
        <v>1016</v>
      </c>
      <c r="U26" s="311">
        <v>320</v>
      </c>
      <c r="V26" s="311">
        <v>484</v>
      </c>
      <c r="W26" s="311">
        <v>1226</v>
      </c>
      <c r="X26" s="311">
        <v>1119</v>
      </c>
      <c r="Y26" s="311">
        <v>935</v>
      </c>
      <c r="Z26" s="311">
        <v>1135</v>
      </c>
      <c r="AA26" s="311">
        <v>1092</v>
      </c>
      <c r="AB26" s="311">
        <v>1195</v>
      </c>
      <c r="AC26" s="311">
        <v>1165</v>
      </c>
      <c r="AD26" s="311">
        <v>775</v>
      </c>
      <c r="AE26" s="311">
        <v>591</v>
      </c>
      <c r="AF26" s="311">
        <v>1128</v>
      </c>
      <c r="AG26" s="311">
        <v>1031</v>
      </c>
      <c r="AH26" s="311">
        <v>1178</v>
      </c>
      <c r="AI26" s="311">
        <v>1449</v>
      </c>
      <c r="AJ26" s="311">
        <v>1007</v>
      </c>
      <c r="AK26" s="311">
        <v>155</v>
      </c>
      <c r="AL26" s="311">
        <v>313</v>
      </c>
      <c r="AM26" s="311">
        <v>312</v>
      </c>
      <c r="AN26" s="311">
        <v>294</v>
      </c>
      <c r="AO26" s="311">
        <v>147</v>
      </c>
      <c r="AP26" s="311">
        <v>100</v>
      </c>
      <c r="AQ26" s="311">
        <v>0</v>
      </c>
      <c r="AR26" s="311">
        <v>0</v>
      </c>
      <c r="AS26" s="311">
        <v>0</v>
      </c>
      <c r="AT26" s="311">
        <v>0</v>
      </c>
      <c r="AU26" s="311">
        <v>0</v>
      </c>
      <c r="AV26" s="311">
        <v>0</v>
      </c>
      <c r="AW26" s="311">
        <v>0</v>
      </c>
      <c r="AX26" s="311">
        <v>0</v>
      </c>
      <c r="AY26" s="311">
        <v>0</v>
      </c>
      <c r="AZ26" s="311">
        <v>0</v>
      </c>
      <c r="BA26" s="311">
        <v>0</v>
      </c>
      <c r="BB26" s="311">
        <v>0</v>
      </c>
      <c r="BC26" s="311">
        <v>0</v>
      </c>
      <c r="BD26" s="311">
        <v>0</v>
      </c>
      <c r="BE26" s="311">
        <v>0</v>
      </c>
      <c r="BF26" s="311">
        <v>0</v>
      </c>
      <c r="BG26" s="311">
        <v>0</v>
      </c>
      <c r="BH26" s="311">
        <v>0</v>
      </c>
      <c r="BI26" s="311">
        <v>0</v>
      </c>
      <c r="BJ26" s="311">
        <v>0</v>
      </c>
      <c r="BK26" s="311">
        <v>0</v>
      </c>
      <c r="BL26" s="311">
        <v>0</v>
      </c>
      <c r="BM26" s="311">
        <v>0</v>
      </c>
      <c r="BN26" s="311">
        <v>0</v>
      </c>
      <c r="BO26" s="311">
        <v>0</v>
      </c>
    </row>
    <row r="27" spans="1:67" x14ac:dyDescent="0.35">
      <c r="A27" s="311" t="s">
        <v>866</v>
      </c>
      <c r="B27" s="311">
        <v>42</v>
      </c>
      <c r="C27" s="311">
        <v>40</v>
      </c>
      <c r="D27" s="311">
        <v>40</v>
      </c>
      <c r="E27" s="311">
        <v>26</v>
      </c>
      <c r="F27" s="311">
        <v>12</v>
      </c>
      <c r="G27" s="311">
        <v>10</v>
      </c>
      <c r="H27" s="311">
        <v>12</v>
      </c>
      <c r="I27" s="311">
        <v>2</v>
      </c>
      <c r="J27" s="311">
        <v>2</v>
      </c>
      <c r="K27" s="311">
        <v>2</v>
      </c>
      <c r="L27" s="311">
        <v>2</v>
      </c>
      <c r="M27" s="311">
        <v>0</v>
      </c>
      <c r="N27" s="311">
        <v>0</v>
      </c>
      <c r="O27" s="311">
        <v>0</v>
      </c>
      <c r="P27" s="311">
        <v>0</v>
      </c>
      <c r="Q27" s="311">
        <v>0</v>
      </c>
      <c r="R27" s="311">
        <v>0</v>
      </c>
      <c r="S27" s="311">
        <v>0</v>
      </c>
      <c r="T27" s="311">
        <v>0</v>
      </c>
      <c r="U27" s="311">
        <v>0</v>
      </c>
      <c r="V27" s="311">
        <v>0</v>
      </c>
      <c r="W27" s="311">
        <v>0</v>
      </c>
      <c r="X27" s="311">
        <v>0</v>
      </c>
      <c r="Y27" s="311">
        <v>0</v>
      </c>
      <c r="Z27" s="311">
        <v>0</v>
      </c>
      <c r="AA27" s="311">
        <v>0</v>
      </c>
      <c r="AB27" s="311">
        <v>0</v>
      </c>
      <c r="AC27" s="311">
        <v>0</v>
      </c>
      <c r="AD27" s="311">
        <v>0</v>
      </c>
      <c r="AE27" s="311">
        <v>0</v>
      </c>
      <c r="AF27" s="311">
        <v>0</v>
      </c>
      <c r="AG27" s="311">
        <v>0</v>
      </c>
      <c r="AH27" s="311">
        <v>0</v>
      </c>
      <c r="AI27" s="311">
        <v>0</v>
      </c>
      <c r="AJ27" s="311">
        <v>0</v>
      </c>
      <c r="AK27" s="311">
        <v>0</v>
      </c>
      <c r="AL27" s="311">
        <v>0</v>
      </c>
      <c r="AM27" s="311">
        <v>0</v>
      </c>
      <c r="AN27" s="311">
        <v>0</v>
      </c>
      <c r="AO27" s="311">
        <v>0</v>
      </c>
      <c r="AP27" s="311">
        <v>0</v>
      </c>
      <c r="AQ27" s="311">
        <v>0</v>
      </c>
      <c r="AR27" s="311">
        <v>0</v>
      </c>
      <c r="AS27" s="311">
        <v>0</v>
      </c>
      <c r="AT27" s="311">
        <v>0</v>
      </c>
      <c r="AU27" s="311">
        <v>0</v>
      </c>
      <c r="AV27" s="311">
        <v>0</v>
      </c>
      <c r="AW27" s="311">
        <v>0</v>
      </c>
      <c r="AX27" s="311">
        <v>0</v>
      </c>
      <c r="AY27" s="311">
        <v>0</v>
      </c>
      <c r="AZ27" s="311">
        <v>0</v>
      </c>
      <c r="BA27" s="311">
        <v>0</v>
      </c>
      <c r="BB27" s="311">
        <v>0</v>
      </c>
      <c r="BC27" s="311">
        <v>0</v>
      </c>
      <c r="BD27" s="311">
        <v>0</v>
      </c>
      <c r="BE27" s="311">
        <v>0</v>
      </c>
      <c r="BF27" s="311">
        <v>0</v>
      </c>
      <c r="BG27" s="311">
        <v>0</v>
      </c>
      <c r="BH27" s="311">
        <v>0</v>
      </c>
      <c r="BI27" s="311">
        <v>0</v>
      </c>
      <c r="BJ27" s="311">
        <v>0</v>
      </c>
      <c r="BK27" s="311">
        <v>0</v>
      </c>
      <c r="BL27" s="311">
        <v>0</v>
      </c>
      <c r="BM27" s="311">
        <v>0</v>
      </c>
      <c r="BN27" s="311">
        <v>0</v>
      </c>
      <c r="BO27" s="311">
        <v>0</v>
      </c>
    </row>
    <row r="28" spans="1:67" x14ac:dyDescent="0.35">
      <c r="A28" s="311" t="s">
        <v>867</v>
      </c>
      <c r="B28" s="311">
        <v>0</v>
      </c>
      <c r="C28" s="311">
        <v>0</v>
      </c>
      <c r="D28" s="311">
        <v>0</v>
      </c>
      <c r="E28" s="311">
        <v>15</v>
      </c>
      <c r="F28" s="311">
        <v>25</v>
      </c>
      <c r="G28" s="311">
        <v>25</v>
      </c>
      <c r="H28" s="311">
        <v>24</v>
      </c>
      <c r="I28" s="311">
        <v>22</v>
      </c>
      <c r="J28" s="311">
        <v>20</v>
      </c>
      <c r="K28" s="311">
        <v>20</v>
      </c>
      <c r="L28" s="311">
        <v>20</v>
      </c>
      <c r="M28" s="311">
        <v>12</v>
      </c>
      <c r="N28" s="311">
        <v>10</v>
      </c>
      <c r="O28" s="311">
        <v>10</v>
      </c>
      <c r="P28" s="311">
        <v>0</v>
      </c>
      <c r="Q28" s="311">
        <v>0</v>
      </c>
      <c r="R28" s="311">
        <v>0</v>
      </c>
      <c r="S28" s="311">
        <v>0</v>
      </c>
      <c r="T28" s="311">
        <v>0</v>
      </c>
      <c r="U28" s="311">
        <v>0</v>
      </c>
      <c r="V28" s="311">
        <v>0</v>
      </c>
      <c r="W28" s="311">
        <v>0</v>
      </c>
      <c r="X28" s="311">
        <v>0</v>
      </c>
      <c r="Y28" s="311">
        <v>0</v>
      </c>
      <c r="Z28" s="311">
        <v>0</v>
      </c>
      <c r="AA28" s="311">
        <v>0</v>
      </c>
      <c r="AB28" s="311">
        <v>0</v>
      </c>
      <c r="AC28" s="311">
        <v>0</v>
      </c>
      <c r="AD28" s="311">
        <v>0</v>
      </c>
      <c r="AE28" s="311">
        <v>0</v>
      </c>
      <c r="AF28" s="311">
        <v>0</v>
      </c>
      <c r="AG28" s="311">
        <v>0</v>
      </c>
      <c r="AH28" s="311">
        <v>0</v>
      </c>
      <c r="AI28" s="311">
        <v>0</v>
      </c>
      <c r="AJ28" s="311">
        <v>0</v>
      </c>
      <c r="AK28" s="311">
        <v>0</v>
      </c>
      <c r="AL28" s="311">
        <v>0</v>
      </c>
      <c r="AM28" s="311">
        <v>0</v>
      </c>
      <c r="AN28" s="311">
        <v>0</v>
      </c>
      <c r="AO28" s="311">
        <v>0</v>
      </c>
      <c r="AP28" s="311">
        <v>0</v>
      </c>
      <c r="AQ28" s="311">
        <v>0</v>
      </c>
      <c r="AR28" s="311">
        <v>0</v>
      </c>
      <c r="AS28" s="311">
        <v>0</v>
      </c>
      <c r="AT28" s="311">
        <v>0</v>
      </c>
      <c r="AU28" s="311">
        <v>0</v>
      </c>
      <c r="AV28" s="311">
        <v>0</v>
      </c>
      <c r="AW28" s="311">
        <v>0</v>
      </c>
      <c r="AX28" s="311">
        <v>0</v>
      </c>
      <c r="AY28" s="311">
        <v>0</v>
      </c>
      <c r="AZ28" s="311">
        <v>0</v>
      </c>
      <c r="BA28" s="311">
        <v>0</v>
      </c>
      <c r="BB28" s="311">
        <v>0</v>
      </c>
      <c r="BC28" s="311">
        <v>0</v>
      </c>
      <c r="BD28" s="311">
        <v>0</v>
      </c>
      <c r="BE28" s="311">
        <v>0</v>
      </c>
      <c r="BF28" s="311">
        <v>0</v>
      </c>
      <c r="BG28" s="311">
        <v>0</v>
      </c>
      <c r="BH28" s="311">
        <v>0</v>
      </c>
      <c r="BI28" s="311">
        <v>0</v>
      </c>
      <c r="BJ28" s="311">
        <v>0</v>
      </c>
      <c r="BK28" s="311">
        <v>0</v>
      </c>
      <c r="BL28" s="311">
        <v>0</v>
      </c>
      <c r="BM28" s="311">
        <v>0</v>
      </c>
      <c r="BN28" s="311">
        <v>0</v>
      </c>
      <c r="BO28" s="311">
        <v>0</v>
      </c>
    </row>
    <row r="29" spans="1:67" ht="16" thickBot="1" x14ac:dyDescent="0.4">
      <c r="A29" s="312" t="s">
        <v>868</v>
      </c>
      <c r="B29" s="312">
        <v>0</v>
      </c>
      <c r="C29" s="312">
        <v>0</v>
      </c>
      <c r="D29" s="312">
        <v>0</v>
      </c>
      <c r="E29" s="312">
        <v>0</v>
      </c>
      <c r="F29" s="312">
        <v>0</v>
      </c>
      <c r="G29" s="312">
        <v>0</v>
      </c>
      <c r="H29" s="312">
        <v>0</v>
      </c>
      <c r="I29" s="312">
        <v>0</v>
      </c>
      <c r="J29" s="312">
        <v>0</v>
      </c>
      <c r="K29" s="312">
        <v>0</v>
      </c>
      <c r="L29" s="312">
        <v>0</v>
      </c>
      <c r="M29" s="312">
        <v>0</v>
      </c>
      <c r="N29" s="312">
        <v>0</v>
      </c>
      <c r="O29" s="312">
        <v>0</v>
      </c>
      <c r="P29" s="312">
        <v>0</v>
      </c>
      <c r="Q29" s="312">
        <v>0</v>
      </c>
      <c r="R29" s="312">
        <v>0</v>
      </c>
      <c r="S29" s="312">
        <v>0</v>
      </c>
      <c r="T29" s="312">
        <v>0</v>
      </c>
      <c r="U29" s="312">
        <v>0</v>
      </c>
      <c r="V29" s="312">
        <v>0</v>
      </c>
      <c r="W29" s="312">
        <v>0</v>
      </c>
      <c r="X29" s="312">
        <v>0</v>
      </c>
      <c r="Y29" s="312">
        <v>0</v>
      </c>
      <c r="Z29" s="312">
        <v>0</v>
      </c>
      <c r="AA29" s="312">
        <v>0</v>
      </c>
      <c r="AB29" s="312">
        <v>0</v>
      </c>
      <c r="AC29" s="312">
        <v>0</v>
      </c>
      <c r="AD29" s="312">
        <v>0</v>
      </c>
      <c r="AE29" s="312">
        <v>0</v>
      </c>
      <c r="AF29" s="312">
        <v>0</v>
      </c>
      <c r="AG29" s="312">
        <v>0</v>
      </c>
      <c r="AH29" s="312">
        <v>0</v>
      </c>
      <c r="AI29" s="312">
        <v>0</v>
      </c>
      <c r="AJ29" s="312">
        <v>0</v>
      </c>
      <c r="AK29" s="312">
        <v>0</v>
      </c>
      <c r="AL29" s="312">
        <v>0</v>
      </c>
      <c r="AM29" s="312">
        <v>0</v>
      </c>
      <c r="AN29" s="312">
        <v>0</v>
      </c>
      <c r="AO29" s="312">
        <v>0</v>
      </c>
      <c r="AP29" s="312">
        <v>0</v>
      </c>
      <c r="AQ29" s="312">
        <v>0</v>
      </c>
      <c r="AR29" s="312">
        <v>0</v>
      </c>
      <c r="AS29" s="312">
        <v>0</v>
      </c>
      <c r="AT29" s="312">
        <v>0</v>
      </c>
      <c r="AU29" s="312">
        <v>0</v>
      </c>
      <c r="AV29" s="312">
        <v>0</v>
      </c>
      <c r="AW29" s="312">
        <v>0</v>
      </c>
      <c r="AX29" s="312">
        <v>0</v>
      </c>
      <c r="AY29" s="312">
        <v>0</v>
      </c>
      <c r="AZ29" s="312">
        <v>0</v>
      </c>
      <c r="BA29" s="312">
        <v>0</v>
      </c>
      <c r="BB29" s="312">
        <v>0</v>
      </c>
      <c r="BC29" s="312">
        <v>0</v>
      </c>
      <c r="BD29" s="312">
        <v>0</v>
      </c>
      <c r="BE29" s="312">
        <v>0</v>
      </c>
      <c r="BF29" s="312">
        <v>0</v>
      </c>
      <c r="BG29" s="312">
        <v>0</v>
      </c>
      <c r="BH29" s="312">
        <v>0</v>
      </c>
      <c r="BI29" s="312">
        <v>0</v>
      </c>
      <c r="BJ29" s="312">
        <v>0</v>
      </c>
      <c r="BK29" s="312">
        <v>0</v>
      </c>
      <c r="BL29" s="312">
        <v>0</v>
      </c>
      <c r="BM29" s="312">
        <v>0</v>
      </c>
      <c r="BN29" s="312">
        <v>0</v>
      </c>
      <c r="BO29" s="312">
        <v>0</v>
      </c>
    </row>
    <row r="30" spans="1:67" x14ac:dyDescent="0.35">
      <c r="A30" s="313" t="s">
        <v>0</v>
      </c>
      <c r="B30" s="313">
        <f>SUM(B26:B29)</f>
        <v>286</v>
      </c>
      <c r="C30" s="313">
        <f t="shared" ref="C30:M30" si="1">SUM(C26:C29)</f>
        <v>237</v>
      </c>
      <c r="D30" s="313">
        <f t="shared" si="1"/>
        <v>139</v>
      </c>
      <c r="E30" s="313">
        <f t="shared" si="1"/>
        <v>157</v>
      </c>
      <c r="F30" s="313">
        <f t="shared" si="1"/>
        <v>126</v>
      </c>
      <c r="G30" s="313">
        <f t="shared" si="1"/>
        <v>263</v>
      </c>
      <c r="H30" s="313">
        <f t="shared" si="1"/>
        <v>245</v>
      </c>
      <c r="I30" s="313">
        <f t="shared" si="1"/>
        <v>170</v>
      </c>
      <c r="J30" s="313">
        <f t="shared" si="1"/>
        <v>171</v>
      </c>
      <c r="K30" s="313">
        <f t="shared" si="1"/>
        <v>233</v>
      </c>
      <c r="L30" s="313">
        <f t="shared" si="1"/>
        <v>175</v>
      </c>
      <c r="M30" s="313">
        <f t="shared" si="1"/>
        <v>239</v>
      </c>
      <c r="N30" s="313">
        <v>174</v>
      </c>
      <c r="O30" s="313">
        <v>564</v>
      </c>
      <c r="P30" s="313">
        <v>416</v>
      </c>
      <c r="Q30" s="313">
        <v>257</v>
      </c>
      <c r="R30" s="313">
        <v>1051</v>
      </c>
      <c r="S30" s="313">
        <v>1225</v>
      </c>
      <c r="T30" s="313">
        <v>1016</v>
      </c>
      <c r="U30" s="313">
        <v>320</v>
      </c>
      <c r="V30" s="313">
        <v>484</v>
      </c>
      <c r="W30" s="313">
        <v>1226</v>
      </c>
      <c r="X30" s="313">
        <v>1119</v>
      </c>
      <c r="Y30" s="313">
        <v>935</v>
      </c>
      <c r="Z30" s="313">
        <v>1135</v>
      </c>
      <c r="AA30" s="313">
        <v>1092</v>
      </c>
      <c r="AB30" s="313">
        <v>1195</v>
      </c>
      <c r="AC30" s="313">
        <v>1165</v>
      </c>
      <c r="AD30" s="313">
        <v>775</v>
      </c>
      <c r="AE30" s="313">
        <v>591</v>
      </c>
      <c r="AF30" s="313">
        <v>1128</v>
      </c>
      <c r="AG30" s="313">
        <v>1031</v>
      </c>
      <c r="AH30" s="313">
        <v>1178</v>
      </c>
      <c r="AI30" s="313">
        <v>1449</v>
      </c>
      <c r="AJ30" s="313">
        <v>1007</v>
      </c>
      <c r="AK30" s="313">
        <v>155</v>
      </c>
      <c r="AL30" s="313">
        <v>313</v>
      </c>
      <c r="AM30" s="313">
        <v>312</v>
      </c>
      <c r="AN30" s="313">
        <v>294</v>
      </c>
      <c r="AO30" s="313">
        <v>147</v>
      </c>
      <c r="AP30" s="313">
        <v>100</v>
      </c>
      <c r="AQ30" s="313">
        <f t="shared" ref="AQ30:BH30" si="2">SUM(AQ26:AQ29)</f>
        <v>0</v>
      </c>
      <c r="AR30" s="313">
        <f t="shared" si="2"/>
        <v>0</v>
      </c>
      <c r="AS30" s="313">
        <f t="shared" si="2"/>
        <v>0</v>
      </c>
      <c r="AT30" s="313">
        <f t="shared" si="2"/>
        <v>0</v>
      </c>
      <c r="AU30" s="313">
        <f t="shared" si="2"/>
        <v>0</v>
      </c>
      <c r="AV30" s="313">
        <f t="shared" si="2"/>
        <v>0</v>
      </c>
      <c r="AW30" s="313">
        <f t="shared" si="2"/>
        <v>0</v>
      </c>
      <c r="AX30" s="313">
        <f t="shared" si="2"/>
        <v>0</v>
      </c>
      <c r="AY30" s="313">
        <f t="shared" si="2"/>
        <v>0</v>
      </c>
      <c r="AZ30" s="313">
        <f t="shared" si="2"/>
        <v>0</v>
      </c>
      <c r="BA30" s="313">
        <f t="shared" si="2"/>
        <v>0</v>
      </c>
      <c r="BB30" s="313">
        <f t="shared" si="2"/>
        <v>0</v>
      </c>
      <c r="BC30" s="313">
        <f t="shared" si="2"/>
        <v>0</v>
      </c>
      <c r="BD30" s="313">
        <f t="shared" si="2"/>
        <v>0</v>
      </c>
      <c r="BE30" s="313">
        <f t="shared" si="2"/>
        <v>0</v>
      </c>
      <c r="BF30" s="313">
        <f t="shared" si="2"/>
        <v>0</v>
      </c>
      <c r="BG30" s="313">
        <f t="shared" si="2"/>
        <v>0</v>
      </c>
      <c r="BH30" s="313">
        <f t="shared" si="2"/>
        <v>0</v>
      </c>
      <c r="BI30" s="313">
        <v>0</v>
      </c>
      <c r="BJ30" s="313">
        <v>0</v>
      </c>
      <c r="BK30" s="313">
        <v>0</v>
      </c>
      <c r="BL30" s="313">
        <v>0</v>
      </c>
      <c r="BM30" s="313">
        <v>0</v>
      </c>
      <c r="BN30" s="313">
        <v>0</v>
      </c>
      <c r="BO30" s="313">
        <v>0</v>
      </c>
    </row>
    <row r="31" spans="1:67" x14ac:dyDescent="0.35">
      <c r="A31" s="309" t="s">
        <v>862</v>
      </c>
      <c r="B31" s="310"/>
      <c r="C31" s="310"/>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10"/>
      <c r="AF31" s="310"/>
      <c r="AG31" s="310"/>
      <c r="AH31" s="310"/>
      <c r="AI31" s="310"/>
      <c r="AJ31" s="310"/>
      <c r="AK31" s="310"/>
      <c r="AL31" s="310"/>
      <c r="AM31" s="310"/>
      <c r="AN31" s="310"/>
      <c r="AO31" s="310"/>
      <c r="AP31" s="310"/>
      <c r="AQ31" s="310"/>
      <c r="AR31" s="310"/>
      <c r="AS31" s="310"/>
      <c r="AT31" s="310"/>
      <c r="AU31" s="310"/>
      <c r="AV31" s="310"/>
      <c r="AW31" s="310"/>
      <c r="AX31" s="310"/>
      <c r="AY31" s="310"/>
      <c r="AZ31" s="310"/>
      <c r="BA31" s="310"/>
      <c r="BB31" s="310"/>
      <c r="BC31" s="310"/>
      <c r="BD31" s="310"/>
      <c r="BE31" s="310"/>
      <c r="BF31" s="310"/>
      <c r="BG31" s="310"/>
      <c r="BH31" s="310"/>
      <c r="BI31" s="310"/>
      <c r="BJ31" s="310"/>
      <c r="BK31" s="310"/>
      <c r="BL31" s="310"/>
      <c r="BM31" s="310"/>
      <c r="BN31" s="310"/>
      <c r="BO31" s="310"/>
    </row>
    <row r="32" spans="1:67" x14ac:dyDescent="0.35">
      <c r="A32" s="311" t="s">
        <v>865</v>
      </c>
      <c r="B32" s="311">
        <v>1037</v>
      </c>
      <c r="C32" s="311">
        <v>855</v>
      </c>
      <c r="D32" s="311">
        <v>795</v>
      </c>
      <c r="E32" s="311">
        <v>644</v>
      </c>
      <c r="F32" s="311">
        <v>542</v>
      </c>
      <c r="G32" s="311">
        <v>502</v>
      </c>
      <c r="H32" s="311">
        <v>531</v>
      </c>
      <c r="I32" s="311">
        <v>511</v>
      </c>
      <c r="J32" s="311">
        <v>487</v>
      </c>
      <c r="K32" s="311">
        <v>519</v>
      </c>
      <c r="L32" s="311">
        <v>548</v>
      </c>
      <c r="M32" s="311">
        <v>560</v>
      </c>
      <c r="N32" s="311">
        <v>648</v>
      </c>
      <c r="O32" s="311">
        <v>637</v>
      </c>
      <c r="P32" s="311">
        <v>699</v>
      </c>
      <c r="Q32" s="311">
        <v>855</v>
      </c>
      <c r="R32" s="311">
        <v>1097</v>
      </c>
      <c r="S32" s="311">
        <v>1529</v>
      </c>
      <c r="T32" s="311">
        <v>1625</v>
      </c>
      <c r="U32" s="311">
        <v>2075</v>
      </c>
      <c r="V32" s="311">
        <v>2672</v>
      </c>
      <c r="W32" s="311">
        <v>3212</v>
      </c>
      <c r="X32" s="311">
        <v>3691</v>
      </c>
      <c r="Y32" s="311">
        <v>4359</v>
      </c>
      <c r="Z32" s="311">
        <v>3336</v>
      </c>
      <c r="AA32" s="311">
        <v>3326</v>
      </c>
      <c r="AB32" s="311">
        <v>2608</v>
      </c>
      <c r="AC32" s="311">
        <v>2484</v>
      </c>
      <c r="AD32" s="311">
        <v>2225</v>
      </c>
      <c r="AE32" s="311">
        <v>2397</v>
      </c>
      <c r="AF32" s="311">
        <v>2261</v>
      </c>
      <c r="AG32" s="311">
        <v>2216</v>
      </c>
      <c r="AH32" s="311">
        <v>2555</v>
      </c>
      <c r="AI32" s="311">
        <v>2223</v>
      </c>
      <c r="AJ32" s="311">
        <v>1816</v>
      </c>
      <c r="AK32" s="311">
        <v>1429</v>
      </c>
      <c r="AL32" s="311">
        <v>1225</v>
      </c>
      <c r="AM32" s="311">
        <v>1430</v>
      </c>
      <c r="AN32" s="311">
        <v>1580</v>
      </c>
      <c r="AO32" s="311">
        <v>1410</v>
      </c>
      <c r="AP32" s="311">
        <v>1365</v>
      </c>
      <c r="AQ32" s="311">
        <v>1038</v>
      </c>
      <c r="AR32" s="311">
        <v>1038</v>
      </c>
      <c r="AS32" s="311">
        <v>1151</v>
      </c>
      <c r="AT32" s="311">
        <v>1084</v>
      </c>
      <c r="AU32" s="311">
        <v>918</v>
      </c>
      <c r="AV32" s="311">
        <v>1461</v>
      </c>
      <c r="AW32" s="311">
        <v>1609</v>
      </c>
      <c r="AX32" s="311">
        <v>1782</v>
      </c>
      <c r="AY32" s="311">
        <v>1834</v>
      </c>
      <c r="AZ32" s="311">
        <v>2103</v>
      </c>
      <c r="BA32" s="311">
        <v>2215</v>
      </c>
      <c r="BB32" s="311">
        <v>2554</v>
      </c>
      <c r="BC32" s="311">
        <v>2700</v>
      </c>
      <c r="BD32" s="311">
        <v>2395</v>
      </c>
      <c r="BE32" s="311">
        <v>2623</v>
      </c>
      <c r="BF32" s="311">
        <v>3073</v>
      </c>
      <c r="BG32" s="311">
        <v>3147</v>
      </c>
      <c r="BH32" s="311">
        <v>3789</v>
      </c>
      <c r="BI32" s="311">
        <v>2543</v>
      </c>
      <c r="BJ32" s="311">
        <v>2093</v>
      </c>
      <c r="BK32" s="311">
        <v>2862</v>
      </c>
      <c r="BL32" s="311">
        <v>3125</v>
      </c>
      <c r="BM32" s="311">
        <v>3680</v>
      </c>
      <c r="BN32" s="311">
        <v>4535</v>
      </c>
      <c r="BO32" s="311">
        <v>4210</v>
      </c>
    </row>
    <row r="33" spans="1:67" x14ac:dyDescent="0.35">
      <c r="A33" s="311" t="s">
        <v>866</v>
      </c>
      <c r="B33" s="311">
        <v>1207</v>
      </c>
      <c r="C33" s="311">
        <v>1052</v>
      </c>
      <c r="D33" s="311">
        <v>1013</v>
      </c>
      <c r="E33" s="311">
        <v>879</v>
      </c>
      <c r="F33" s="311">
        <v>781</v>
      </c>
      <c r="G33" s="311">
        <v>678</v>
      </c>
      <c r="H33" s="311">
        <v>552</v>
      </c>
      <c r="I33" s="311">
        <v>428</v>
      </c>
      <c r="J33" s="311">
        <v>343</v>
      </c>
      <c r="K33" s="311">
        <v>306</v>
      </c>
      <c r="L33" s="311">
        <v>257</v>
      </c>
      <c r="M33" s="311">
        <v>210</v>
      </c>
      <c r="N33" s="311">
        <v>189</v>
      </c>
      <c r="O33" s="311">
        <v>159</v>
      </c>
      <c r="P33" s="311">
        <v>130</v>
      </c>
      <c r="Q33" s="311">
        <v>112</v>
      </c>
      <c r="R33" s="311">
        <v>87</v>
      </c>
      <c r="S33" s="311">
        <v>57</v>
      </c>
      <c r="T33" s="311">
        <v>53</v>
      </c>
      <c r="U33" s="311">
        <v>46</v>
      </c>
      <c r="V33" s="311">
        <v>45</v>
      </c>
      <c r="W33" s="311">
        <v>56</v>
      </c>
      <c r="X33" s="311">
        <v>60</v>
      </c>
      <c r="Y33" s="311">
        <v>68</v>
      </c>
      <c r="Z33" s="311">
        <v>61</v>
      </c>
      <c r="AA33" s="311">
        <v>58</v>
      </c>
      <c r="AB33" s="311">
        <v>60</v>
      </c>
      <c r="AC33" s="311">
        <v>70</v>
      </c>
      <c r="AD33" s="311">
        <v>80</v>
      </c>
      <c r="AE33" s="311">
        <v>77</v>
      </c>
      <c r="AF33" s="311">
        <v>56</v>
      </c>
      <c r="AG33" s="311">
        <v>65</v>
      </c>
      <c r="AH33" s="311">
        <v>73</v>
      </c>
      <c r="AI33" s="311">
        <v>71</v>
      </c>
      <c r="AJ33" s="311">
        <v>62</v>
      </c>
      <c r="AK33" s="311">
        <v>64</v>
      </c>
      <c r="AL33" s="311">
        <v>67</v>
      </c>
      <c r="AM33" s="311">
        <v>72</v>
      </c>
      <c r="AN33" s="311">
        <v>63</v>
      </c>
      <c r="AO33" s="311">
        <v>65</v>
      </c>
      <c r="AP33" s="311">
        <v>63</v>
      </c>
      <c r="AQ33" s="311">
        <v>72</v>
      </c>
      <c r="AR33" s="311">
        <v>71</v>
      </c>
      <c r="AS33" s="311">
        <v>69</v>
      </c>
      <c r="AT33" s="311">
        <v>67</v>
      </c>
      <c r="AU33" s="311">
        <v>74</v>
      </c>
      <c r="AV33" s="311">
        <v>81</v>
      </c>
      <c r="AW33" s="311">
        <v>81</v>
      </c>
      <c r="AX33" s="311">
        <v>87</v>
      </c>
      <c r="AY33" s="311">
        <v>96</v>
      </c>
      <c r="AZ33" s="311">
        <v>96</v>
      </c>
      <c r="BA33" s="311">
        <v>96</v>
      </c>
      <c r="BB33" s="311">
        <v>95</v>
      </c>
      <c r="BC33" s="311">
        <v>95</v>
      </c>
      <c r="BD33" s="311">
        <v>105</v>
      </c>
      <c r="BE33" s="311">
        <v>115</v>
      </c>
      <c r="BF33" s="311">
        <v>119</v>
      </c>
      <c r="BG33" s="311">
        <v>140</v>
      </c>
      <c r="BH33" s="311">
        <v>155</v>
      </c>
      <c r="BI33" s="311">
        <v>154</v>
      </c>
      <c r="BJ33" s="311">
        <v>153</v>
      </c>
      <c r="BK33" s="311">
        <v>158</v>
      </c>
      <c r="BL33" s="311">
        <v>176</v>
      </c>
      <c r="BM33" s="311">
        <v>184</v>
      </c>
      <c r="BN33" s="311">
        <v>180</v>
      </c>
      <c r="BO33" s="311">
        <v>173</v>
      </c>
    </row>
    <row r="34" spans="1:67" x14ac:dyDescent="0.35">
      <c r="A34" s="311" t="s">
        <v>867</v>
      </c>
      <c r="B34" s="311">
        <v>1127</v>
      </c>
      <c r="C34" s="311">
        <v>1220</v>
      </c>
      <c r="D34" s="311">
        <v>1214</v>
      </c>
      <c r="E34" s="311">
        <v>1268</v>
      </c>
      <c r="F34" s="311">
        <v>1278</v>
      </c>
      <c r="G34" s="311">
        <v>1245</v>
      </c>
      <c r="H34" s="311">
        <v>1188</v>
      </c>
      <c r="I34" s="311">
        <v>1150</v>
      </c>
      <c r="J34" s="311">
        <v>1098</v>
      </c>
      <c r="K34" s="311">
        <v>1029</v>
      </c>
      <c r="L34" s="311">
        <v>948</v>
      </c>
      <c r="M34" s="311">
        <v>874</v>
      </c>
      <c r="N34" s="311">
        <v>826</v>
      </c>
      <c r="O34" s="311">
        <v>755</v>
      </c>
      <c r="P34" s="311">
        <v>672</v>
      </c>
      <c r="Q34" s="311">
        <v>623</v>
      </c>
      <c r="R34" s="311">
        <v>477</v>
      </c>
      <c r="S34" s="311">
        <v>181</v>
      </c>
      <c r="T34" s="311">
        <v>84</v>
      </c>
      <c r="U34" s="311">
        <v>56</v>
      </c>
      <c r="V34" s="311">
        <v>48</v>
      </c>
      <c r="W34" s="311">
        <v>41</v>
      </c>
      <c r="X34" s="311">
        <v>40</v>
      </c>
      <c r="Y34" s="311">
        <v>41</v>
      </c>
      <c r="Z34" s="311">
        <v>36</v>
      </c>
      <c r="AA34" s="311">
        <v>40</v>
      </c>
      <c r="AB34" s="311">
        <v>36</v>
      </c>
      <c r="AC34" s="311">
        <v>32</v>
      </c>
      <c r="AD34" s="311">
        <v>30</v>
      </c>
      <c r="AE34" s="311">
        <v>30</v>
      </c>
      <c r="AF34" s="311">
        <v>12</v>
      </c>
      <c r="AG34" s="311">
        <v>15</v>
      </c>
      <c r="AH34" s="311">
        <v>17</v>
      </c>
      <c r="AI34" s="311">
        <v>18</v>
      </c>
      <c r="AJ34" s="311">
        <v>17</v>
      </c>
      <c r="AK34" s="311">
        <v>15</v>
      </c>
      <c r="AL34" s="311">
        <v>15</v>
      </c>
      <c r="AM34" s="311">
        <v>14</v>
      </c>
      <c r="AN34" s="311">
        <v>14</v>
      </c>
      <c r="AO34" s="311">
        <v>17</v>
      </c>
      <c r="AP34" s="311">
        <v>15</v>
      </c>
      <c r="AQ34" s="311">
        <v>12</v>
      </c>
      <c r="AR34" s="311">
        <v>13</v>
      </c>
      <c r="AS34" s="311">
        <v>13</v>
      </c>
      <c r="AT34" s="311">
        <v>15</v>
      </c>
      <c r="AU34" s="311">
        <v>16</v>
      </c>
      <c r="AV34" s="311">
        <v>17</v>
      </c>
      <c r="AW34" s="311">
        <v>16</v>
      </c>
      <c r="AX34" s="311">
        <v>16</v>
      </c>
      <c r="AY34" s="311">
        <v>18</v>
      </c>
      <c r="AZ34" s="311">
        <v>20</v>
      </c>
      <c r="BA34" s="311">
        <v>20</v>
      </c>
      <c r="BB34" s="311">
        <v>23</v>
      </c>
      <c r="BC34" s="311">
        <v>27</v>
      </c>
      <c r="BD34" s="311">
        <v>30</v>
      </c>
      <c r="BE34" s="311">
        <v>28</v>
      </c>
      <c r="BF34" s="311">
        <v>24</v>
      </c>
      <c r="BG34" s="311">
        <v>20</v>
      </c>
      <c r="BH34" s="311">
        <v>25</v>
      </c>
      <c r="BI34" s="311">
        <v>28</v>
      </c>
      <c r="BJ34" s="311">
        <v>30</v>
      </c>
      <c r="BK34" s="311">
        <v>31</v>
      </c>
      <c r="BL34" s="311">
        <v>33</v>
      </c>
      <c r="BM34" s="311">
        <v>32</v>
      </c>
      <c r="BN34" s="311">
        <v>30</v>
      </c>
      <c r="BO34" s="311">
        <v>32</v>
      </c>
    </row>
    <row r="35" spans="1:67" ht="16" thickBot="1" x14ac:dyDescent="0.4">
      <c r="A35" s="312" t="s">
        <v>868</v>
      </c>
      <c r="B35" s="312">
        <v>1</v>
      </c>
      <c r="C35" s="312">
        <v>1</v>
      </c>
      <c r="D35" s="312">
        <v>1</v>
      </c>
      <c r="E35" s="312">
        <v>1</v>
      </c>
      <c r="F35" s="312">
        <v>1</v>
      </c>
      <c r="G35" s="312">
        <v>10</v>
      </c>
      <c r="H35" s="312">
        <v>12</v>
      </c>
      <c r="I35" s="312">
        <v>17</v>
      </c>
      <c r="J35" s="312">
        <v>20</v>
      </c>
      <c r="K35" s="312">
        <v>23</v>
      </c>
      <c r="L35" s="312">
        <v>32</v>
      </c>
      <c r="M35" s="312">
        <v>38</v>
      </c>
      <c r="N35" s="312">
        <v>54</v>
      </c>
      <c r="O35" s="312">
        <v>57</v>
      </c>
      <c r="P35" s="312">
        <v>65</v>
      </c>
      <c r="Q35" s="312">
        <v>64</v>
      </c>
      <c r="R35" s="312">
        <v>60</v>
      </c>
      <c r="S35" s="312">
        <v>35</v>
      </c>
      <c r="T35" s="312">
        <v>23</v>
      </c>
      <c r="U35" s="312">
        <v>14</v>
      </c>
      <c r="V35" s="312">
        <v>11</v>
      </c>
      <c r="W35" s="312">
        <v>11</v>
      </c>
      <c r="X35" s="312">
        <v>10</v>
      </c>
      <c r="Y35" s="312">
        <v>10</v>
      </c>
      <c r="Z35" s="312">
        <v>11</v>
      </c>
      <c r="AA35" s="312">
        <v>11</v>
      </c>
      <c r="AB35" s="312">
        <v>13</v>
      </c>
      <c r="AC35" s="312">
        <v>12</v>
      </c>
      <c r="AD35" s="312">
        <v>13</v>
      </c>
      <c r="AE35" s="312">
        <v>13</v>
      </c>
      <c r="AF35" s="312">
        <v>2</v>
      </c>
      <c r="AG35" s="312">
        <v>1</v>
      </c>
      <c r="AH35" s="312">
        <v>1</v>
      </c>
      <c r="AI35" s="312">
        <v>2</v>
      </c>
      <c r="AJ35" s="312">
        <v>2</v>
      </c>
      <c r="AK35" s="312">
        <v>3</v>
      </c>
      <c r="AL35" s="312">
        <v>3</v>
      </c>
      <c r="AM35" s="312">
        <v>5</v>
      </c>
      <c r="AN35" s="312">
        <v>5</v>
      </c>
      <c r="AO35" s="312">
        <v>5</v>
      </c>
      <c r="AP35" s="312">
        <v>5</v>
      </c>
      <c r="AQ35" s="312">
        <v>6</v>
      </c>
      <c r="AR35" s="312">
        <v>5</v>
      </c>
      <c r="AS35" s="312">
        <v>6</v>
      </c>
      <c r="AT35" s="312">
        <v>5</v>
      </c>
      <c r="AU35" s="312">
        <v>5</v>
      </c>
      <c r="AV35" s="312">
        <v>5</v>
      </c>
      <c r="AW35" s="312">
        <v>7</v>
      </c>
      <c r="AX35" s="312">
        <v>7</v>
      </c>
      <c r="AY35" s="312">
        <v>7</v>
      </c>
      <c r="AZ35" s="312">
        <v>7</v>
      </c>
      <c r="BA35" s="312">
        <v>6</v>
      </c>
      <c r="BB35" s="312">
        <v>6</v>
      </c>
      <c r="BC35" s="312">
        <v>4</v>
      </c>
      <c r="BD35" s="312">
        <v>4</v>
      </c>
      <c r="BE35" s="312">
        <v>5</v>
      </c>
      <c r="BF35" s="312">
        <v>5</v>
      </c>
      <c r="BG35" s="312">
        <v>6</v>
      </c>
      <c r="BH35" s="312">
        <v>6</v>
      </c>
      <c r="BI35" s="312">
        <v>6</v>
      </c>
      <c r="BJ35" s="312">
        <v>6</v>
      </c>
      <c r="BK35" s="312">
        <v>6</v>
      </c>
      <c r="BL35" s="312">
        <v>6</v>
      </c>
      <c r="BM35" s="312">
        <v>6</v>
      </c>
      <c r="BN35" s="312">
        <v>6</v>
      </c>
      <c r="BO35" s="312">
        <v>6</v>
      </c>
    </row>
    <row r="36" spans="1:67" x14ac:dyDescent="0.35">
      <c r="A36" s="313" t="s">
        <v>0</v>
      </c>
      <c r="B36" s="313">
        <v>3372</v>
      </c>
      <c r="C36" s="313">
        <v>3128</v>
      </c>
      <c r="D36" s="313">
        <v>3023</v>
      </c>
      <c r="E36" s="313">
        <v>2792</v>
      </c>
      <c r="F36" s="313">
        <v>2602</v>
      </c>
      <c r="G36" s="313">
        <v>2435</v>
      </c>
      <c r="H36" s="313">
        <v>2283</v>
      </c>
      <c r="I36" s="313">
        <v>2106</v>
      </c>
      <c r="J36" s="313">
        <v>1948</v>
      </c>
      <c r="K36" s="313">
        <v>1877</v>
      </c>
      <c r="L36" s="313">
        <v>1785</v>
      </c>
      <c r="M36" s="313">
        <v>1682</v>
      </c>
      <c r="N36" s="313">
        <v>1717</v>
      </c>
      <c r="O36" s="313">
        <v>1608</v>
      </c>
      <c r="P36" s="313">
        <v>1566</v>
      </c>
      <c r="Q36" s="313">
        <v>1654</v>
      </c>
      <c r="R36" s="313">
        <v>1721</v>
      </c>
      <c r="S36" s="313">
        <v>1802</v>
      </c>
      <c r="T36" s="313">
        <v>1785</v>
      </c>
      <c r="U36" s="313">
        <v>2191</v>
      </c>
      <c r="V36" s="313">
        <v>2776</v>
      </c>
      <c r="W36" s="313">
        <v>3320</v>
      </c>
      <c r="X36" s="313">
        <v>3801</v>
      </c>
      <c r="Y36" s="313">
        <v>4478</v>
      </c>
      <c r="Z36" s="313">
        <v>3444</v>
      </c>
      <c r="AA36" s="313">
        <v>3435</v>
      </c>
      <c r="AB36" s="313">
        <v>2717</v>
      </c>
      <c r="AC36" s="313">
        <v>2598</v>
      </c>
      <c r="AD36" s="313">
        <v>2348</v>
      </c>
      <c r="AE36" s="313">
        <v>2517</v>
      </c>
      <c r="AF36" s="313">
        <v>2331</v>
      </c>
      <c r="AG36" s="313">
        <v>2297</v>
      </c>
      <c r="AH36" s="313">
        <v>2646</v>
      </c>
      <c r="AI36" s="313">
        <v>2314</v>
      </c>
      <c r="AJ36" s="313">
        <v>1897</v>
      </c>
      <c r="AK36" s="313">
        <v>1511</v>
      </c>
      <c r="AL36" s="313">
        <v>1310</v>
      </c>
      <c r="AM36" s="313">
        <v>1521</v>
      </c>
      <c r="AN36" s="313">
        <v>1662</v>
      </c>
      <c r="AO36" s="313">
        <v>1497</v>
      </c>
      <c r="AP36" s="313">
        <v>1448</v>
      </c>
      <c r="AQ36" s="313">
        <v>1128</v>
      </c>
      <c r="AR36" s="313">
        <v>1127</v>
      </c>
      <c r="AS36" s="313">
        <v>1239</v>
      </c>
      <c r="AT36" s="313">
        <v>1171</v>
      </c>
      <c r="AU36" s="313">
        <v>1013</v>
      </c>
      <c r="AV36" s="313">
        <v>1564</v>
      </c>
      <c r="AW36" s="313">
        <v>1713</v>
      </c>
      <c r="AX36" s="313">
        <v>1892</v>
      </c>
      <c r="AY36" s="313">
        <v>1955</v>
      </c>
      <c r="AZ36" s="313">
        <v>2226</v>
      </c>
      <c r="BA36" s="313">
        <v>2337</v>
      </c>
      <c r="BB36" s="313">
        <v>2678</v>
      </c>
      <c r="BC36" s="313">
        <v>2826</v>
      </c>
      <c r="BD36" s="313">
        <v>2534</v>
      </c>
      <c r="BE36" s="313">
        <v>2771</v>
      </c>
      <c r="BF36" s="313">
        <v>3221</v>
      </c>
      <c r="BG36" s="313">
        <v>3313</v>
      </c>
      <c r="BH36" s="313">
        <v>3975</v>
      </c>
      <c r="BI36" s="313">
        <v>2731</v>
      </c>
      <c r="BJ36" s="313">
        <v>2282</v>
      </c>
      <c r="BK36" s="313">
        <v>3057</v>
      </c>
      <c r="BL36" s="313">
        <v>3340</v>
      </c>
      <c r="BM36" s="313">
        <v>3902</v>
      </c>
      <c r="BN36" s="313">
        <v>4751</v>
      </c>
      <c r="BO36" s="313">
        <v>4421</v>
      </c>
    </row>
    <row r="37" spans="1:67" x14ac:dyDescent="0.35">
      <c r="A37" s="309" t="s">
        <v>863</v>
      </c>
      <c r="B37" s="310"/>
      <c r="C37" s="310"/>
      <c r="D37" s="310"/>
      <c r="E37" s="310"/>
      <c r="F37" s="310"/>
      <c r="G37" s="310"/>
      <c r="H37" s="310"/>
      <c r="I37" s="310"/>
      <c r="J37" s="310"/>
      <c r="K37" s="310"/>
      <c r="L37" s="310"/>
      <c r="M37" s="310"/>
      <c r="N37" s="310"/>
      <c r="O37" s="310"/>
      <c r="P37" s="310"/>
      <c r="Q37" s="310"/>
      <c r="R37" s="310"/>
      <c r="S37" s="310"/>
      <c r="T37" s="310"/>
      <c r="U37" s="310"/>
      <c r="V37" s="310"/>
      <c r="W37" s="310"/>
      <c r="X37" s="310"/>
      <c r="Y37" s="310"/>
      <c r="Z37" s="310"/>
      <c r="AA37" s="310"/>
      <c r="AB37" s="310"/>
      <c r="AC37" s="310"/>
      <c r="AD37" s="310"/>
      <c r="AE37" s="310"/>
      <c r="AF37" s="310"/>
      <c r="AG37" s="310"/>
      <c r="AH37" s="310"/>
      <c r="AI37" s="310"/>
      <c r="AJ37" s="310"/>
      <c r="AK37" s="310"/>
      <c r="AL37" s="310"/>
      <c r="AM37" s="310"/>
      <c r="AN37" s="310"/>
      <c r="AO37" s="310"/>
      <c r="AP37" s="310"/>
      <c r="AQ37" s="310"/>
      <c r="AR37" s="310"/>
      <c r="AS37" s="310"/>
      <c r="AT37" s="310"/>
      <c r="AU37" s="310"/>
      <c r="AV37" s="310"/>
      <c r="AW37" s="310"/>
      <c r="AX37" s="310"/>
      <c r="AY37" s="310"/>
      <c r="AZ37" s="310"/>
      <c r="BA37" s="310"/>
      <c r="BB37" s="310"/>
      <c r="BC37" s="310"/>
      <c r="BD37" s="310"/>
      <c r="BE37" s="310"/>
      <c r="BF37" s="310"/>
      <c r="BG37" s="310"/>
      <c r="BH37" s="310"/>
      <c r="BI37" s="310"/>
      <c r="BJ37" s="310"/>
      <c r="BK37" s="310"/>
      <c r="BL37" s="310"/>
      <c r="BM37" s="310"/>
      <c r="BN37" s="310"/>
      <c r="BO37" s="310"/>
    </row>
    <row r="38" spans="1:67" x14ac:dyDescent="0.35">
      <c r="A38" s="311" t="s">
        <v>865</v>
      </c>
      <c r="B38" s="311">
        <v>38</v>
      </c>
      <c r="C38" s="311">
        <v>54</v>
      </c>
      <c r="D38" s="311">
        <v>46</v>
      </c>
      <c r="E38" s="311">
        <v>30</v>
      </c>
      <c r="F38" s="311">
        <v>7</v>
      </c>
      <c r="G38" s="311">
        <v>13</v>
      </c>
      <c r="H38" s="311">
        <v>46</v>
      </c>
      <c r="I38" s="311">
        <v>39</v>
      </c>
      <c r="J38" s="311">
        <v>20</v>
      </c>
      <c r="K38" s="311">
        <v>64</v>
      </c>
      <c r="L38" s="311">
        <v>33</v>
      </c>
      <c r="M38" s="311">
        <v>58</v>
      </c>
      <c r="N38" s="311">
        <v>90</v>
      </c>
      <c r="O38" s="311">
        <v>76</v>
      </c>
      <c r="P38" s="311">
        <v>78</v>
      </c>
      <c r="Q38" s="311">
        <v>62</v>
      </c>
      <c r="R38" s="311">
        <v>0</v>
      </c>
      <c r="S38" s="311">
        <v>0</v>
      </c>
      <c r="T38" s="311">
        <v>0</v>
      </c>
      <c r="U38" s="311">
        <v>0</v>
      </c>
      <c r="V38" s="311">
        <v>0</v>
      </c>
      <c r="W38" s="311">
        <v>0</v>
      </c>
      <c r="X38" s="311">
        <v>0</v>
      </c>
      <c r="Y38" s="311">
        <v>0</v>
      </c>
      <c r="Z38" s="311">
        <v>0</v>
      </c>
      <c r="AA38" s="311">
        <v>5</v>
      </c>
      <c r="AB38" s="311">
        <v>0</v>
      </c>
      <c r="AC38" s="311">
        <v>0</v>
      </c>
      <c r="AD38" s="311">
        <v>0</v>
      </c>
      <c r="AE38" s="311">
        <v>0</v>
      </c>
      <c r="AF38" s="311">
        <v>2</v>
      </c>
      <c r="AG38" s="311">
        <v>0</v>
      </c>
      <c r="AH38" s="311">
        <v>2</v>
      </c>
      <c r="AI38" s="311">
        <v>3</v>
      </c>
      <c r="AJ38" s="311">
        <v>0</v>
      </c>
      <c r="AK38" s="311">
        <v>0</v>
      </c>
      <c r="AL38" s="311">
        <v>0</v>
      </c>
      <c r="AM38" s="311">
        <v>0</v>
      </c>
      <c r="AN38" s="311">
        <v>0</v>
      </c>
      <c r="AO38" s="311">
        <v>0</v>
      </c>
      <c r="AP38" s="311">
        <v>0</v>
      </c>
      <c r="AQ38" s="311">
        <v>0</v>
      </c>
      <c r="AR38" s="311">
        <v>0</v>
      </c>
      <c r="AS38" s="311">
        <v>0</v>
      </c>
      <c r="AT38" s="311">
        <v>0</v>
      </c>
      <c r="AU38" s="311">
        <v>0</v>
      </c>
      <c r="AV38" s="311">
        <v>0</v>
      </c>
      <c r="AW38" s="311">
        <v>0</v>
      </c>
      <c r="AX38" s="311"/>
      <c r="AY38" s="311"/>
      <c r="AZ38" s="311">
        <v>0</v>
      </c>
      <c r="BA38" s="311">
        <v>0</v>
      </c>
      <c r="BB38" s="311">
        <v>0</v>
      </c>
      <c r="BC38" s="311">
        <v>0</v>
      </c>
      <c r="BD38" s="311">
        <v>0</v>
      </c>
      <c r="BE38" s="311">
        <v>0</v>
      </c>
      <c r="BF38" s="311">
        <v>0</v>
      </c>
      <c r="BG38" s="311">
        <v>0</v>
      </c>
      <c r="BH38" s="311">
        <v>0</v>
      </c>
      <c r="BI38" s="311">
        <v>0</v>
      </c>
      <c r="BJ38" s="311">
        <v>0</v>
      </c>
      <c r="BK38" s="311">
        <v>0</v>
      </c>
      <c r="BL38" s="311">
        <v>0</v>
      </c>
      <c r="BM38" s="311">
        <v>0</v>
      </c>
      <c r="BN38" s="311">
        <v>0</v>
      </c>
      <c r="BO38" s="311">
        <v>0</v>
      </c>
    </row>
    <row r="39" spans="1:67" x14ac:dyDescent="0.35">
      <c r="A39" s="311" t="s">
        <v>866</v>
      </c>
      <c r="B39" s="311">
        <v>49</v>
      </c>
      <c r="C39" s="311">
        <v>52</v>
      </c>
      <c r="D39" s="311">
        <v>52</v>
      </c>
      <c r="E39" s="311">
        <v>30</v>
      </c>
      <c r="F39" s="311">
        <v>36</v>
      </c>
      <c r="G39" s="311">
        <v>22</v>
      </c>
      <c r="H39" s="311">
        <v>10</v>
      </c>
      <c r="I39" s="311">
        <v>10</v>
      </c>
      <c r="J39" s="311">
        <v>10</v>
      </c>
      <c r="K39" s="311">
        <v>10</v>
      </c>
      <c r="L39" s="311">
        <v>6</v>
      </c>
      <c r="M39" s="311">
        <v>6</v>
      </c>
      <c r="N39" s="311">
        <v>3</v>
      </c>
      <c r="O39" s="311">
        <v>0</v>
      </c>
      <c r="P39" s="311">
        <v>0</v>
      </c>
      <c r="Q39" s="311">
        <v>0</v>
      </c>
      <c r="R39" s="311">
        <v>0</v>
      </c>
      <c r="S39" s="311">
        <v>0</v>
      </c>
      <c r="T39" s="311">
        <v>0</v>
      </c>
      <c r="U39" s="311">
        <v>0</v>
      </c>
      <c r="V39" s="311">
        <v>0</v>
      </c>
      <c r="W39" s="311">
        <v>0</v>
      </c>
      <c r="X39" s="311">
        <v>0</v>
      </c>
      <c r="Y39" s="311">
        <v>0</v>
      </c>
      <c r="Z39" s="311">
        <v>0</v>
      </c>
      <c r="AA39" s="311">
        <v>0</v>
      </c>
      <c r="AB39" s="311">
        <v>0</v>
      </c>
      <c r="AC39" s="311">
        <v>0</v>
      </c>
      <c r="AD39" s="311">
        <v>0</v>
      </c>
      <c r="AE39" s="311">
        <v>0</v>
      </c>
      <c r="AF39" s="311">
        <v>0</v>
      </c>
      <c r="AG39" s="311">
        <v>0</v>
      </c>
      <c r="AH39" s="311">
        <v>0</v>
      </c>
      <c r="AI39" s="311">
        <v>0</v>
      </c>
      <c r="AJ39" s="311">
        <v>0</v>
      </c>
      <c r="AK39" s="311">
        <v>0</v>
      </c>
      <c r="AL39" s="311">
        <v>0</v>
      </c>
      <c r="AM39" s="311">
        <v>0</v>
      </c>
      <c r="AN39" s="311">
        <v>0</v>
      </c>
      <c r="AO39" s="311">
        <v>0</v>
      </c>
      <c r="AP39" s="311">
        <v>0</v>
      </c>
      <c r="AQ39" s="311">
        <v>0</v>
      </c>
      <c r="AR39" s="311">
        <v>0</v>
      </c>
      <c r="AS39" s="311">
        <v>0</v>
      </c>
      <c r="AT39" s="311">
        <v>0</v>
      </c>
      <c r="AU39" s="311">
        <v>0</v>
      </c>
      <c r="AV39" s="311">
        <v>0</v>
      </c>
      <c r="AW39" s="311">
        <v>0</v>
      </c>
      <c r="AX39" s="311"/>
      <c r="AY39" s="311"/>
      <c r="AZ39" s="311">
        <v>0</v>
      </c>
      <c r="BA39" s="311">
        <v>0</v>
      </c>
      <c r="BB39" s="311">
        <v>0</v>
      </c>
      <c r="BC39" s="311">
        <v>0</v>
      </c>
      <c r="BD39" s="311">
        <v>0</v>
      </c>
      <c r="BE39" s="311">
        <v>0</v>
      </c>
      <c r="BF39" s="311">
        <v>0</v>
      </c>
      <c r="BG39" s="311">
        <v>0</v>
      </c>
      <c r="BH39" s="311">
        <v>0</v>
      </c>
      <c r="BI39" s="311">
        <v>0</v>
      </c>
      <c r="BJ39" s="311">
        <v>0</v>
      </c>
      <c r="BK39" s="311">
        <v>0</v>
      </c>
      <c r="BL39" s="311">
        <v>0</v>
      </c>
      <c r="BM39" s="311">
        <v>0</v>
      </c>
      <c r="BN39" s="311">
        <v>0</v>
      </c>
      <c r="BO39" s="311">
        <v>0</v>
      </c>
    </row>
    <row r="40" spans="1:67" x14ac:dyDescent="0.35">
      <c r="A40" s="311" t="s">
        <v>867</v>
      </c>
      <c r="B40" s="311">
        <v>0</v>
      </c>
      <c r="C40" s="311">
        <v>0</v>
      </c>
      <c r="D40" s="311">
        <v>0</v>
      </c>
      <c r="E40" s="311">
        <v>22</v>
      </c>
      <c r="F40" s="311">
        <v>26</v>
      </c>
      <c r="G40" s="311">
        <v>30</v>
      </c>
      <c r="H40" s="311">
        <v>33</v>
      </c>
      <c r="I40" s="311">
        <v>21</v>
      </c>
      <c r="J40" s="311">
        <v>21</v>
      </c>
      <c r="K40" s="311">
        <v>21</v>
      </c>
      <c r="L40" s="311">
        <v>21</v>
      </c>
      <c r="M40" s="311">
        <v>0</v>
      </c>
      <c r="N40" s="311">
        <v>0</v>
      </c>
      <c r="O40" s="311">
        <v>0</v>
      </c>
      <c r="P40" s="311">
        <v>0</v>
      </c>
      <c r="Q40" s="311">
        <v>0</v>
      </c>
      <c r="R40" s="311">
        <v>0</v>
      </c>
      <c r="S40" s="311">
        <v>0</v>
      </c>
      <c r="T40" s="311">
        <v>0</v>
      </c>
      <c r="U40" s="311">
        <v>0</v>
      </c>
      <c r="V40" s="311">
        <v>0</v>
      </c>
      <c r="W40" s="311">
        <v>0</v>
      </c>
      <c r="X40" s="311">
        <v>0</v>
      </c>
      <c r="Y40" s="311">
        <v>0</v>
      </c>
      <c r="Z40" s="311">
        <v>0</v>
      </c>
      <c r="AA40" s="311">
        <v>0</v>
      </c>
      <c r="AB40" s="311">
        <v>0</v>
      </c>
      <c r="AC40" s="311">
        <v>0</v>
      </c>
      <c r="AD40" s="311">
        <v>0</v>
      </c>
      <c r="AE40" s="311">
        <v>0</v>
      </c>
      <c r="AF40" s="311">
        <v>0</v>
      </c>
      <c r="AG40" s="311">
        <v>0</v>
      </c>
      <c r="AH40" s="311">
        <v>0</v>
      </c>
      <c r="AI40" s="311">
        <v>0</v>
      </c>
      <c r="AJ40" s="311">
        <v>0</v>
      </c>
      <c r="AK40" s="311">
        <v>0</v>
      </c>
      <c r="AL40" s="311">
        <v>0</v>
      </c>
      <c r="AM40" s="311">
        <v>0</v>
      </c>
      <c r="AN40" s="311">
        <v>0</v>
      </c>
      <c r="AO40" s="311">
        <v>0</v>
      </c>
      <c r="AP40" s="311">
        <v>0</v>
      </c>
      <c r="AQ40" s="311">
        <v>0</v>
      </c>
      <c r="AR40" s="311">
        <v>0</v>
      </c>
      <c r="AS40" s="311">
        <v>0</v>
      </c>
      <c r="AT40" s="311">
        <v>0</v>
      </c>
      <c r="AU40" s="311">
        <v>0</v>
      </c>
      <c r="AV40" s="311">
        <v>0</v>
      </c>
      <c r="AW40" s="311">
        <v>0</v>
      </c>
      <c r="AX40" s="311"/>
      <c r="AY40" s="311"/>
      <c r="AZ40" s="311">
        <v>0</v>
      </c>
      <c r="BA40" s="311">
        <v>0</v>
      </c>
      <c r="BB40" s="311">
        <v>0</v>
      </c>
      <c r="BC40" s="311">
        <v>0</v>
      </c>
      <c r="BD40" s="311">
        <v>0</v>
      </c>
      <c r="BE40" s="311">
        <v>0</v>
      </c>
      <c r="BF40" s="311">
        <v>0</v>
      </c>
      <c r="BG40" s="311">
        <v>0</v>
      </c>
      <c r="BH40" s="311">
        <v>0</v>
      </c>
      <c r="BI40" s="311">
        <v>0</v>
      </c>
      <c r="BJ40" s="311">
        <v>0</v>
      </c>
      <c r="BK40" s="311">
        <v>0</v>
      </c>
      <c r="BL40" s="311">
        <v>0</v>
      </c>
      <c r="BM40" s="311">
        <v>0</v>
      </c>
      <c r="BN40" s="311">
        <v>0</v>
      </c>
      <c r="BO40" s="311">
        <v>0</v>
      </c>
    </row>
    <row r="41" spans="1:67" ht="16" thickBot="1" x14ac:dyDescent="0.4">
      <c r="A41" s="312" t="s">
        <v>868</v>
      </c>
      <c r="B41" s="312">
        <v>0</v>
      </c>
      <c r="C41" s="312">
        <v>0</v>
      </c>
      <c r="D41" s="312">
        <v>0</v>
      </c>
      <c r="E41" s="312">
        <v>0</v>
      </c>
      <c r="F41" s="312">
        <v>0</v>
      </c>
      <c r="G41" s="312">
        <v>0</v>
      </c>
      <c r="H41" s="312">
        <v>0</v>
      </c>
      <c r="I41" s="312">
        <v>0</v>
      </c>
      <c r="J41" s="312">
        <v>0</v>
      </c>
      <c r="K41" s="312">
        <v>0</v>
      </c>
      <c r="L41" s="312">
        <v>0</v>
      </c>
      <c r="M41" s="312">
        <v>0</v>
      </c>
      <c r="N41" s="312">
        <v>0</v>
      </c>
      <c r="O41" s="312">
        <v>0</v>
      </c>
      <c r="P41" s="312">
        <v>0</v>
      </c>
      <c r="Q41" s="312">
        <v>0</v>
      </c>
      <c r="R41" s="312">
        <v>0</v>
      </c>
      <c r="S41" s="312">
        <v>0</v>
      </c>
      <c r="T41" s="312">
        <v>0</v>
      </c>
      <c r="U41" s="312">
        <v>0</v>
      </c>
      <c r="V41" s="312">
        <v>0</v>
      </c>
      <c r="W41" s="312">
        <v>0</v>
      </c>
      <c r="X41" s="312">
        <v>0</v>
      </c>
      <c r="Y41" s="312">
        <v>0</v>
      </c>
      <c r="Z41" s="312">
        <v>0</v>
      </c>
      <c r="AA41" s="312">
        <v>0</v>
      </c>
      <c r="AB41" s="312">
        <v>0</v>
      </c>
      <c r="AC41" s="312">
        <v>0</v>
      </c>
      <c r="AD41" s="312">
        <v>0</v>
      </c>
      <c r="AE41" s="312">
        <v>0</v>
      </c>
      <c r="AF41" s="312">
        <v>0</v>
      </c>
      <c r="AG41" s="312">
        <v>0</v>
      </c>
      <c r="AH41" s="312">
        <v>0</v>
      </c>
      <c r="AI41" s="312">
        <v>0</v>
      </c>
      <c r="AJ41" s="312">
        <v>0</v>
      </c>
      <c r="AK41" s="312">
        <v>0</v>
      </c>
      <c r="AL41" s="312">
        <v>0</v>
      </c>
      <c r="AM41" s="312">
        <v>0</v>
      </c>
      <c r="AN41" s="312">
        <v>0</v>
      </c>
      <c r="AO41" s="312">
        <v>0</v>
      </c>
      <c r="AP41" s="312">
        <v>0</v>
      </c>
      <c r="AQ41" s="312">
        <v>0</v>
      </c>
      <c r="AR41" s="312">
        <v>0</v>
      </c>
      <c r="AS41" s="312">
        <v>0</v>
      </c>
      <c r="AT41" s="312">
        <v>0</v>
      </c>
      <c r="AU41" s="312">
        <v>0</v>
      </c>
      <c r="AV41" s="312">
        <v>0</v>
      </c>
      <c r="AW41" s="312">
        <v>0</v>
      </c>
      <c r="AX41" s="312"/>
      <c r="AY41" s="312"/>
      <c r="AZ41" s="312">
        <v>0</v>
      </c>
      <c r="BA41" s="312">
        <v>0</v>
      </c>
      <c r="BB41" s="312">
        <v>0</v>
      </c>
      <c r="BC41" s="312">
        <v>0</v>
      </c>
      <c r="BD41" s="312">
        <v>0</v>
      </c>
      <c r="BE41" s="312">
        <v>0</v>
      </c>
      <c r="BF41" s="312">
        <v>0</v>
      </c>
      <c r="BG41" s="312">
        <v>0</v>
      </c>
      <c r="BH41" s="312">
        <v>0</v>
      </c>
      <c r="BI41" s="312">
        <v>0</v>
      </c>
      <c r="BJ41" s="312">
        <v>0</v>
      </c>
      <c r="BK41" s="312">
        <v>0</v>
      </c>
      <c r="BL41" s="312">
        <v>0</v>
      </c>
      <c r="BM41" s="312">
        <v>0</v>
      </c>
      <c r="BN41" s="312">
        <v>0</v>
      </c>
      <c r="BO41" s="312">
        <v>0</v>
      </c>
    </row>
    <row r="42" spans="1:67" x14ac:dyDescent="0.35">
      <c r="A42" s="313" t="s">
        <v>0</v>
      </c>
      <c r="B42" s="313">
        <v>87</v>
      </c>
      <c r="C42" s="313">
        <v>106</v>
      </c>
      <c r="D42" s="313">
        <v>98</v>
      </c>
      <c r="E42" s="313">
        <v>82</v>
      </c>
      <c r="F42" s="313">
        <v>69</v>
      </c>
      <c r="G42" s="313">
        <v>65</v>
      </c>
      <c r="H42" s="313">
        <v>89</v>
      </c>
      <c r="I42" s="313">
        <v>70</v>
      </c>
      <c r="J42" s="313">
        <v>51</v>
      </c>
      <c r="K42" s="313">
        <v>95</v>
      </c>
      <c r="L42" s="313">
        <v>60</v>
      </c>
      <c r="M42" s="313">
        <v>64</v>
      </c>
      <c r="N42" s="313">
        <v>93</v>
      </c>
      <c r="O42" s="313">
        <v>76</v>
      </c>
      <c r="P42" s="313">
        <v>78</v>
      </c>
      <c r="Q42" s="313">
        <v>62</v>
      </c>
      <c r="R42" s="313">
        <v>0</v>
      </c>
      <c r="S42" s="313">
        <v>0</v>
      </c>
      <c r="T42" s="313">
        <v>0</v>
      </c>
      <c r="U42" s="313">
        <v>0</v>
      </c>
      <c r="V42" s="313">
        <v>0</v>
      </c>
      <c r="W42" s="313">
        <v>0</v>
      </c>
      <c r="X42" s="313">
        <v>0</v>
      </c>
      <c r="Y42" s="313">
        <v>0</v>
      </c>
      <c r="Z42" s="313">
        <v>0</v>
      </c>
      <c r="AA42" s="313">
        <v>5</v>
      </c>
      <c r="AB42" s="313">
        <v>0</v>
      </c>
      <c r="AC42" s="313">
        <v>0</v>
      </c>
      <c r="AD42" s="313">
        <v>0</v>
      </c>
      <c r="AE42" s="313">
        <v>0</v>
      </c>
      <c r="AF42" s="313">
        <v>2</v>
      </c>
      <c r="AG42" s="313">
        <v>0</v>
      </c>
      <c r="AH42" s="313">
        <v>2</v>
      </c>
      <c r="AI42" s="313">
        <v>3</v>
      </c>
      <c r="AJ42" s="313">
        <v>0</v>
      </c>
      <c r="AK42" s="313">
        <v>0</v>
      </c>
      <c r="AL42" s="313">
        <v>0</v>
      </c>
      <c r="AM42" s="313">
        <v>0</v>
      </c>
      <c r="AN42" s="313">
        <v>0</v>
      </c>
      <c r="AO42" s="313">
        <v>0</v>
      </c>
      <c r="AP42" s="313">
        <v>0</v>
      </c>
      <c r="AQ42" s="313">
        <v>0</v>
      </c>
      <c r="AR42" s="313">
        <v>0</v>
      </c>
      <c r="AS42" s="313">
        <v>0</v>
      </c>
      <c r="AT42" s="313">
        <v>0</v>
      </c>
      <c r="AU42" s="313">
        <v>0</v>
      </c>
      <c r="AV42" s="313">
        <v>0</v>
      </c>
      <c r="AW42" s="313">
        <v>0</v>
      </c>
      <c r="AX42" s="313"/>
      <c r="AY42" s="313"/>
      <c r="AZ42" s="313">
        <v>0</v>
      </c>
      <c r="BA42" s="313">
        <v>0</v>
      </c>
      <c r="BB42" s="313">
        <v>0</v>
      </c>
      <c r="BC42" s="313">
        <v>0</v>
      </c>
      <c r="BD42" s="313">
        <v>0</v>
      </c>
      <c r="BE42" s="313">
        <v>0</v>
      </c>
      <c r="BF42" s="313">
        <v>0</v>
      </c>
      <c r="BG42" s="313">
        <v>0</v>
      </c>
      <c r="BH42" s="313">
        <v>0</v>
      </c>
      <c r="BI42" s="313">
        <v>0</v>
      </c>
      <c r="BJ42" s="313">
        <v>0</v>
      </c>
      <c r="BK42" s="313">
        <v>0</v>
      </c>
      <c r="BL42" s="313">
        <v>0</v>
      </c>
      <c r="BM42" s="313">
        <v>0</v>
      </c>
      <c r="BN42" s="313">
        <v>0</v>
      </c>
      <c r="BO42" s="313">
        <v>0</v>
      </c>
    </row>
    <row r="43" spans="1:67" x14ac:dyDescent="0.35">
      <c r="A43" s="309" t="s">
        <v>0</v>
      </c>
      <c r="B43" s="310"/>
      <c r="C43" s="310"/>
      <c r="D43" s="310"/>
      <c r="E43" s="310"/>
      <c r="F43" s="310"/>
      <c r="G43" s="310"/>
      <c r="H43" s="310"/>
      <c r="I43" s="310"/>
      <c r="J43" s="310"/>
      <c r="K43" s="310"/>
      <c r="L43" s="310"/>
      <c r="M43" s="310"/>
      <c r="N43" s="310"/>
      <c r="O43" s="310"/>
      <c r="P43" s="310"/>
      <c r="Q43" s="310"/>
      <c r="R43" s="310"/>
      <c r="S43" s="310"/>
      <c r="T43" s="310"/>
      <c r="U43" s="310"/>
      <c r="V43" s="310"/>
      <c r="W43" s="310"/>
      <c r="X43" s="310"/>
      <c r="Y43" s="310"/>
      <c r="Z43" s="310"/>
      <c r="AA43" s="310"/>
      <c r="AB43" s="310"/>
      <c r="AC43" s="310"/>
      <c r="AD43" s="310"/>
      <c r="AE43" s="310"/>
      <c r="AF43" s="310"/>
      <c r="AG43" s="310"/>
      <c r="AH43" s="310"/>
      <c r="AI43" s="310"/>
      <c r="AJ43" s="310"/>
      <c r="AK43" s="310"/>
      <c r="AL43" s="310"/>
      <c r="AM43" s="310"/>
      <c r="AN43" s="310"/>
      <c r="AO43" s="310"/>
      <c r="AP43" s="310"/>
      <c r="AQ43" s="310"/>
      <c r="AR43" s="310"/>
      <c r="AS43" s="310"/>
      <c r="AT43" s="310"/>
      <c r="AU43" s="310"/>
      <c r="AV43" s="310"/>
      <c r="AW43" s="310"/>
      <c r="AX43" s="310"/>
      <c r="AY43" s="310"/>
      <c r="AZ43" s="310"/>
      <c r="BA43" s="310"/>
      <c r="BB43" s="310"/>
      <c r="BC43" s="310"/>
      <c r="BD43" s="310"/>
      <c r="BE43" s="310"/>
      <c r="BF43" s="310"/>
      <c r="BG43" s="310"/>
      <c r="BH43" s="310"/>
      <c r="BI43" s="310"/>
      <c r="BJ43" s="310"/>
      <c r="BK43" s="310"/>
      <c r="BL43" s="310"/>
      <c r="BM43" s="310"/>
      <c r="BN43" s="310"/>
      <c r="BO43" s="310"/>
    </row>
    <row r="44" spans="1:67" x14ac:dyDescent="0.35">
      <c r="A44" s="311" t="s">
        <v>865</v>
      </c>
      <c r="B44" s="311">
        <f t="shared" ref="B44:BM47" si="3">SUM(B20,B26,B32,B38)</f>
        <v>14505</v>
      </c>
      <c r="C44" s="311">
        <f t="shared" si="3"/>
        <v>13712</v>
      </c>
      <c r="D44" s="311">
        <f t="shared" si="3"/>
        <v>13213</v>
      </c>
      <c r="E44" s="311">
        <f t="shared" si="3"/>
        <v>12747</v>
      </c>
      <c r="F44" s="311">
        <f t="shared" si="3"/>
        <v>11954</v>
      </c>
      <c r="G44" s="311">
        <f t="shared" si="3"/>
        <v>12286</v>
      </c>
      <c r="H44" s="311">
        <f>SUM(H20,H26,H32,H38)</f>
        <v>12092</v>
      </c>
      <c r="I44" s="311">
        <f t="shared" si="3"/>
        <v>11232</v>
      </c>
      <c r="J44" s="311">
        <f t="shared" si="3"/>
        <v>11027</v>
      </c>
      <c r="K44" s="311">
        <f t="shared" si="3"/>
        <v>11457</v>
      </c>
      <c r="L44" s="311">
        <f t="shared" si="3"/>
        <v>11561</v>
      </c>
      <c r="M44" s="311">
        <f t="shared" si="3"/>
        <v>11418</v>
      </c>
      <c r="N44" s="311">
        <f t="shared" si="3"/>
        <v>10724</v>
      </c>
      <c r="O44" s="311">
        <f t="shared" si="3"/>
        <v>10978</v>
      </c>
      <c r="P44" s="311">
        <f t="shared" si="3"/>
        <v>10404</v>
      </c>
      <c r="Q44" s="311">
        <f t="shared" si="3"/>
        <v>10419</v>
      </c>
      <c r="R44" s="311">
        <f t="shared" si="3"/>
        <v>11715</v>
      </c>
      <c r="S44" s="311">
        <f t="shared" si="3"/>
        <v>12278</v>
      </c>
      <c r="T44" s="311">
        <f t="shared" si="3"/>
        <v>13390</v>
      </c>
      <c r="U44" s="311">
        <f t="shared" si="3"/>
        <v>15428</v>
      </c>
      <c r="V44" s="311">
        <f t="shared" si="3"/>
        <v>19339</v>
      </c>
      <c r="W44" s="311">
        <f t="shared" si="3"/>
        <v>22340</v>
      </c>
      <c r="X44" s="311">
        <f t="shared" si="3"/>
        <v>25016</v>
      </c>
      <c r="Y44" s="311">
        <f t="shared" si="3"/>
        <v>25982</v>
      </c>
      <c r="Z44" s="311">
        <f t="shared" si="3"/>
        <v>26124</v>
      </c>
      <c r="AA44" s="311">
        <f t="shared" si="3"/>
        <v>24432</v>
      </c>
      <c r="AB44" s="311">
        <f t="shared" si="3"/>
        <v>24808</v>
      </c>
      <c r="AC44" s="311">
        <f t="shared" si="3"/>
        <v>22935</v>
      </c>
      <c r="AD44" s="311">
        <f t="shared" si="3"/>
        <v>21236</v>
      </c>
      <c r="AE44" s="311">
        <f t="shared" si="3"/>
        <v>20892</v>
      </c>
      <c r="AF44" s="311">
        <f t="shared" si="3"/>
        <v>22902</v>
      </c>
      <c r="AG44" s="311">
        <f t="shared" si="3"/>
        <v>23522</v>
      </c>
      <c r="AH44" s="311">
        <f t="shared" si="3"/>
        <v>24642</v>
      </c>
      <c r="AI44" s="311">
        <f t="shared" si="3"/>
        <v>23034</v>
      </c>
      <c r="AJ44" s="311">
        <f t="shared" si="3"/>
        <v>22085</v>
      </c>
      <c r="AK44" s="311">
        <f t="shared" si="3"/>
        <v>21569</v>
      </c>
      <c r="AL44" s="311">
        <f t="shared" si="3"/>
        <v>20287</v>
      </c>
      <c r="AM44" s="311">
        <f t="shared" si="3"/>
        <v>21472</v>
      </c>
      <c r="AN44" s="311">
        <f t="shared" si="3"/>
        <v>20192</v>
      </c>
      <c r="AO44" s="311">
        <f t="shared" si="3"/>
        <v>18647</v>
      </c>
      <c r="AP44" s="311">
        <f t="shared" si="3"/>
        <v>20581</v>
      </c>
      <c r="AQ44" s="311">
        <f t="shared" si="3"/>
        <v>20103</v>
      </c>
      <c r="AR44" s="311">
        <f t="shared" si="3"/>
        <v>18669</v>
      </c>
      <c r="AS44" s="311">
        <f t="shared" si="3"/>
        <v>21278</v>
      </c>
      <c r="AT44" s="311">
        <f t="shared" si="3"/>
        <v>23591</v>
      </c>
      <c r="AU44" s="311">
        <f t="shared" si="3"/>
        <v>25667</v>
      </c>
      <c r="AV44" s="311">
        <f t="shared" si="3"/>
        <v>24212</v>
      </c>
      <c r="AW44" s="311">
        <f t="shared" si="3"/>
        <v>23877</v>
      </c>
      <c r="AX44" s="311">
        <f t="shared" si="3"/>
        <v>22956</v>
      </c>
      <c r="AY44" s="311">
        <f t="shared" si="3"/>
        <v>23039</v>
      </c>
      <c r="AZ44" s="311">
        <f t="shared" si="3"/>
        <v>25299</v>
      </c>
      <c r="BA44" s="311">
        <f t="shared" si="3"/>
        <v>26506</v>
      </c>
      <c r="BB44" s="311">
        <f t="shared" si="3"/>
        <v>25236</v>
      </c>
      <c r="BC44" s="311">
        <f t="shared" si="3"/>
        <v>25522</v>
      </c>
      <c r="BD44" s="311">
        <f t="shared" si="3"/>
        <v>27762</v>
      </c>
      <c r="BE44" s="311">
        <f t="shared" si="3"/>
        <v>30364</v>
      </c>
      <c r="BF44" s="311">
        <f t="shared" si="3"/>
        <v>30583</v>
      </c>
      <c r="BG44" s="311">
        <f t="shared" si="3"/>
        <v>29175</v>
      </c>
      <c r="BH44" s="311">
        <f t="shared" si="3"/>
        <v>25162</v>
      </c>
      <c r="BI44" s="311">
        <f t="shared" si="3"/>
        <v>19686</v>
      </c>
      <c r="BJ44" s="311">
        <f t="shared" si="3"/>
        <v>20447</v>
      </c>
      <c r="BK44" s="311">
        <f t="shared" si="3"/>
        <v>24889</v>
      </c>
      <c r="BL44" s="311">
        <f t="shared" si="3"/>
        <v>26298</v>
      </c>
      <c r="BM44" s="311">
        <f t="shared" si="3"/>
        <v>27246</v>
      </c>
      <c r="BN44" s="311">
        <f t="shared" ref="BN44:BO47" si="4">SUM(BN20,BN26,BN32,BN38)</f>
        <v>27863</v>
      </c>
      <c r="BO44" s="311">
        <f t="shared" si="4"/>
        <v>26196</v>
      </c>
    </row>
    <row r="45" spans="1:67" x14ac:dyDescent="0.35">
      <c r="A45" s="311" t="s">
        <v>866</v>
      </c>
      <c r="B45" s="311">
        <f t="shared" si="3"/>
        <v>5219</v>
      </c>
      <c r="C45" s="311">
        <f t="shared" si="3"/>
        <v>5107</v>
      </c>
      <c r="D45" s="311">
        <f t="shared" si="3"/>
        <v>5155</v>
      </c>
      <c r="E45" s="311">
        <f t="shared" si="3"/>
        <v>5030</v>
      </c>
      <c r="F45" s="311">
        <f t="shared" si="3"/>
        <v>5051</v>
      </c>
      <c r="G45" s="311">
        <f t="shared" si="3"/>
        <v>4388</v>
      </c>
      <c r="H45" s="311">
        <f t="shared" si="3"/>
        <v>3706</v>
      </c>
      <c r="I45" s="311">
        <f t="shared" si="3"/>
        <v>2940</v>
      </c>
      <c r="J45" s="311">
        <f t="shared" si="3"/>
        <v>2537</v>
      </c>
      <c r="K45" s="311">
        <f t="shared" si="3"/>
        <v>2276</v>
      </c>
      <c r="L45" s="311">
        <f t="shared" si="3"/>
        <v>1985</v>
      </c>
      <c r="M45" s="311">
        <f t="shared" si="3"/>
        <v>1796</v>
      </c>
      <c r="N45" s="311">
        <f t="shared" si="3"/>
        <v>1617</v>
      </c>
      <c r="O45" s="311">
        <f t="shared" si="3"/>
        <v>1494</v>
      </c>
      <c r="P45" s="311">
        <f t="shared" si="3"/>
        <v>1384</v>
      </c>
      <c r="Q45" s="311">
        <f t="shared" si="3"/>
        <v>1288</v>
      </c>
      <c r="R45" s="311">
        <f t="shared" si="3"/>
        <v>1147</v>
      </c>
      <c r="S45" s="311">
        <f t="shared" si="3"/>
        <v>996</v>
      </c>
      <c r="T45" s="311">
        <f t="shared" si="3"/>
        <v>942</v>
      </c>
      <c r="U45" s="311">
        <f t="shared" si="3"/>
        <v>894</v>
      </c>
      <c r="V45" s="311">
        <f t="shared" si="3"/>
        <v>869</v>
      </c>
      <c r="W45" s="311">
        <f t="shared" si="3"/>
        <v>874</v>
      </c>
      <c r="X45" s="311">
        <f t="shared" si="3"/>
        <v>896</v>
      </c>
      <c r="Y45" s="311">
        <f t="shared" si="3"/>
        <v>876</v>
      </c>
      <c r="Z45" s="311">
        <f t="shared" si="3"/>
        <v>822</v>
      </c>
      <c r="AA45" s="311">
        <f t="shared" si="3"/>
        <v>761</v>
      </c>
      <c r="AB45" s="311">
        <f t="shared" si="3"/>
        <v>709</v>
      </c>
      <c r="AC45" s="311">
        <f t="shared" si="3"/>
        <v>693</v>
      </c>
      <c r="AD45" s="311">
        <f t="shared" si="3"/>
        <v>711</v>
      </c>
      <c r="AE45" s="311">
        <f t="shared" si="3"/>
        <v>703</v>
      </c>
      <c r="AF45" s="311">
        <f t="shared" si="3"/>
        <v>428</v>
      </c>
      <c r="AG45" s="311">
        <f t="shared" si="3"/>
        <v>455</v>
      </c>
      <c r="AH45" s="311">
        <f t="shared" si="3"/>
        <v>468</v>
      </c>
      <c r="AI45" s="311">
        <f t="shared" si="3"/>
        <v>496</v>
      </c>
      <c r="AJ45" s="311">
        <f t="shared" si="3"/>
        <v>499</v>
      </c>
      <c r="AK45" s="311">
        <f t="shared" si="3"/>
        <v>538</v>
      </c>
      <c r="AL45" s="311">
        <f t="shared" si="3"/>
        <v>595</v>
      </c>
      <c r="AM45" s="311">
        <f t="shared" si="3"/>
        <v>662</v>
      </c>
      <c r="AN45" s="311">
        <f t="shared" si="3"/>
        <v>682</v>
      </c>
      <c r="AO45" s="311">
        <f t="shared" si="3"/>
        <v>677</v>
      </c>
      <c r="AP45" s="311">
        <f t="shared" si="3"/>
        <v>660</v>
      </c>
      <c r="AQ45" s="311">
        <f t="shared" si="3"/>
        <v>665</v>
      </c>
      <c r="AR45" s="311">
        <f t="shared" si="3"/>
        <v>649</v>
      </c>
      <c r="AS45" s="311">
        <f t="shared" si="3"/>
        <v>620</v>
      </c>
      <c r="AT45" s="311">
        <f t="shared" si="3"/>
        <v>646</v>
      </c>
      <c r="AU45" s="311">
        <f t="shared" si="3"/>
        <v>675</v>
      </c>
      <c r="AV45" s="311">
        <f t="shared" si="3"/>
        <v>671</v>
      </c>
      <c r="AW45" s="311">
        <f t="shared" si="3"/>
        <v>667</v>
      </c>
      <c r="AX45" s="311">
        <f t="shared" si="3"/>
        <v>678</v>
      </c>
      <c r="AY45" s="311">
        <f t="shared" si="3"/>
        <v>687</v>
      </c>
      <c r="AZ45" s="311">
        <f t="shared" si="3"/>
        <v>685</v>
      </c>
      <c r="BA45" s="311">
        <f t="shared" si="3"/>
        <v>677</v>
      </c>
      <c r="BB45" s="311">
        <f t="shared" si="3"/>
        <v>756</v>
      </c>
      <c r="BC45" s="311">
        <f t="shared" si="3"/>
        <v>815</v>
      </c>
      <c r="BD45" s="311">
        <f t="shared" si="3"/>
        <v>852</v>
      </c>
      <c r="BE45" s="311">
        <f t="shared" si="3"/>
        <v>978</v>
      </c>
      <c r="BF45" s="311">
        <f t="shared" si="3"/>
        <v>1016</v>
      </c>
      <c r="BG45" s="311">
        <f t="shared" si="3"/>
        <v>1102</v>
      </c>
      <c r="BH45" s="311">
        <f t="shared" si="3"/>
        <v>1069</v>
      </c>
      <c r="BI45" s="311">
        <f t="shared" si="3"/>
        <v>951</v>
      </c>
      <c r="BJ45" s="311">
        <f t="shared" si="3"/>
        <v>952</v>
      </c>
      <c r="BK45" s="311">
        <f t="shared" si="3"/>
        <v>926</v>
      </c>
      <c r="BL45" s="311">
        <f t="shared" si="3"/>
        <v>947</v>
      </c>
      <c r="BM45" s="311">
        <f t="shared" si="3"/>
        <v>950</v>
      </c>
      <c r="BN45" s="311">
        <f t="shared" si="4"/>
        <v>960</v>
      </c>
      <c r="BO45" s="311">
        <f t="shared" si="4"/>
        <v>964</v>
      </c>
    </row>
    <row r="46" spans="1:67" x14ac:dyDescent="0.35">
      <c r="A46" s="311" t="s">
        <v>867</v>
      </c>
      <c r="B46" s="311">
        <f t="shared" si="3"/>
        <v>2553</v>
      </c>
      <c r="C46" s="311">
        <f t="shared" si="3"/>
        <v>2676</v>
      </c>
      <c r="D46" s="311">
        <f t="shared" si="3"/>
        <v>2701</v>
      </c>
      <c r="E46" s="311">
        <f t="shared" si="3"/>
        <v>2836</v>
      </c>
      <c r="F46" s="311">
        <f t="shared" si="3"/>
        <v>2885</v>
      </c>
      <c r="G46" s="311">
        <f t="shared" si="3"/>
        <v>2869</v>
      </c>
      <c r="H46" s="311">
        <f t="shared" si="3"/>
        <v>2845</v>
      </c>
      <c r="I46" s="311">
        <f t="shared" si="3"/>
        <v>2749</v>
      </c>
      <c r="J46" s="311">
        <f t="shared" si="3"/>
        <v>2665</v>
      </c>
      <c r="K46" s="311">
        <f t="shared" si="3"/>
        <v>2599</v>
      </c>
      <c r="L46" s="311">
        <f t="shared" si="3"/>
        <v>2395</v>
      </c>
      <c r="M46" s="311">
        <f t="shared" si="3"/>
        <v>2235</v>
      </c>
      <c r="N46" s="311">
        <f t="shared" si="3"/>
        <v>2131</v>
      </c>
      <c r="O46" s="311">
        <f t="shared" si="3"/>
        <v>2049</v>
      </c>
      <c r="P46" s="311">
        <f t="shared" si="3"/>
        <v>1925</v>
      </c>
      <c r="Q46" s="311">
        <f t="shared" si="3"/>
        <v>1892</v>
      </c>
      <c r="R46" s="311">
        <f t="shared" si="3"/>
        <v>1590</v>
      </c>
      <c r="S46" s="311">
        <f t="shared" si="3"/>
        <v>1019</v>
      </c>
      <c r="T46" s="311">
        <f t="shared" si="3"/>
        <v>788</v>
      </c>
      <c r="U46" s="311">
        <f t="shared" si="3"/>
        <v>676</v>
      </c>
      <c r="V46" s="311">
        <f t="shared" si="3"/>
        <v>637</v>
      </c>
      <c r="W46" s="311">
        <f t="shared" si="3"/>
        <v>568</v>
      </c>
      <c r="X46" s="311">
        <f t="shared" si="3"/>
        <v>534</v>
      </c>
      <c r="Y46" s="311">
        <f t="shared" si="3"/>
        <v>498</v>
      </c>
      <c r="Z46" s="311">
        <f t="shared" si="3"/>
        <v>469</v>
      </c>
      <c r="AA46" s="311">
        <f t="shared" si="3"/>
        <v>459</v>
      </c>
      <c r="AB46" s="311">
        <f t="shared" si="3"/>
        <v>449</v>
      </c>
      <c r="AC46" s="311">
        <f t="shared" si="3"/>
        <v>440</v>
      </c>
      <c r="AD46" s="311">
        <f t="shared" si="3"/>
        <v>438</v>
      </c>
      <c r="AE46" s="311">
        <f t="shared" si="3"/>
        <v>422</v>
      </c>
      <c r="AF46" s="311">
        <f t="shared" si="3"/>
        <v>250</v>
      </c>
      <c r="AG46" s="311">
        <f t="shared" si="3"/>
        <v>246</v>
      </c>
      <c r="AH46" s="311">
        <f t="shared" si="3"/>
        <v>238</v>
      </c>
      <c r="AI46" s="311">
        <f t="shared" si="3"/>
        <v>243</v>
      </c>
      <c r="AJ46" s="311">
        <f t="shared" si="3"/>
        <v>229</v>
      </c>
      <c r="AK46" s="311">
        <f t="shared" si="3"/>
        <v>232</v>
      </c>
      <c r="AL46" s="311">
        <f t="shared" si="3"/>
        <v>223</v>
      </c>
      <c r="AM46" s="311">
        <f t="shared" si="3"/>
        <v>225</v>
      </c>
      <c r="AN46" s="311">
        <f t="shared" si="3"/>
        <v>212</v>
      </c>
      <c r="AO46" s="311">
        <f t="shared" si="3"/>
        <v>206</v>
      </c>
      <c r="AP46" s="311">
        <f t="shared" si="3"/>
        <v>193</v>
      </c>
      <c r="AQ46" s="311">
        <f t="shared" si="3"/>
        <v>179</v>
      </c>
      <c r="AR46" s="311">
        <f t="shared" si="3"/>
        <v>167</v>
      </c>
      <c r="AS46" s="311">
        <f t="shared" si="3"/>
        <v>159</v>
      </c>
      <c r="AT46" s="311">
        <f t="shared" si="3"/>
        <v>159</v>
      </c>
      <c r="AU46" s="311">
        <f t="shared" si="3"/>
        <v>152</v>
      </c>
      <c r="AV46" s="311">
        <f t="shared" si="3"/>
        <v>164</v>
      </c>
      <c r="AW46" s="311">
        <f t="shared" si="3"/>
        <v>169</v>
      </c>
      <c r="AX46" s="311">
        <f t="shared" si="3"/>
        <v>192</v>
      </c>
      <c r="AY46" s="311">
        <f t="shared" si="3"/>
        <v>201</v>
      </c>
      <c r="AZ46" s="311">
        <f t="shared" si="3"/>
        <v>201</v>
      </c>
      <c r="BA46" s="311">
        <f t="shared" si="3"/>
        <v>201</v>
      </c>
      <c r="BB46" s="311">
        <f t="shared" si="3"/>
        <v>214</v>
      </c>
      <c r="BC46" s="311">
        <f t="shared" si="3"/>
        <v>224</v>
      </c>
      <c r="BD46" s="311">
        <f t="shared" si="3"/>
        <v>224</v>
      </c>
      <c r="BE46" s="311">
        <f t="shared" si="3"/>
        <v>225</v>
      </c>
      <c r="BF46" s="311">
        <f t="shared" si="3"/>
        <v>223</v>
      </c>
      <c r="BG46" s="311">
        <f t="shared" si="3"/>
        <v>223</v>
      </c>
      <c r="BH46" s="311">
        <f t="shared" si="3"/>
        <v>229</v>
      </c>
      <c r="BI46" s="311">
        <f t="shared" si="3"/>
        <v>232</v>
      </c>
      <c r="BJ46" s="311">
        <f t="shared" si="3"/>
        <v>254</v>
      </c>
      <c r="BK46" s="311">
        <f t="shared" si="3"/>
        <v>247</v>
      </c>
      <c r="BL46" s="311">
        <f t="shared" si="3"/>
        <v>248</v>
      </c>
      <c r="BM46" s="311">
        <f t="shared" si="3"/>
        <v>237</v>
      </c>
      <c r="BN46" s="311">
        <f t="shared" si="4"/>
        <v>226</v>
      </c>
      <c r="BO46" s="311">
        <f t="shared" si="4"/>
        <v>219</v>
      </c>
    </row>
    <row r="47" spans="1:67" ht="16" thickBot="1" x14ac:dyDescent="0.4">
      <c r="A47" s="312" t="s">
        <v>868</v>
      </c>
      <c r="B47" s="312">
        <f t="shared" si="3"/>
        <v>433</v>
      </c>
      <c r="C47" s="312">
        <f t="shared" si="3"/>
        <v>446</v>
      </c>
      <c r="D47" s="312">
        <f t="shared" si="3"/>
        <v>444</v>
      </c>
      <c r="E47" s="312">
        <f t="shared" si="3"/>
        <v>470</v>
      </c>
      <c r="F47" s="312">
        <f t="shared" si="3"/>
        <v>448</v>
      </c>
      <c r="G47" s="312">
        <f t="shared" si="3"/>
        <v>443</v>
      </c>
      <c r="H47" s="312">
        <f t="shared" si="3"/>
        <v>452</v>
      </c>
      <c r="I47" s="312">
        <f t="shared" si="3"/>
        <v>432</v>
      </c>
      <c r="J47" s="312">
        <f t="shared" si="3"/>
        <v>412</v>
      </c>
      <c r="K47" s="312">
        <f t="shared" si="3"/>
        <v>387</v>
      </c>
      <c r="L47" s="312">
        <f t="shared" si="3"/>
        <v>370</v>
      </c>
      <c r="M47" s="312">
        <f t="shared" si="3"/>
        <v>370</v>
      </c>
      <c r="N47" s="312">
        <f t="shared" si="3"/>
        <v>371</v>
      </c>
      <c r="O47" s="312">
        <f t="shared" si="3"/>
        <v>361</v>
      </c>
      <c r="P47" s="312">
        <f t="shared" si="3"/>
        <v>353</v>
      </c>
      <c r="Q47" s="312">
        <f t="shared" si="3"/>
        <v>340</v>
      </c>
      <c r="R47" s="312">
        <f t="shared" si="3"/>
        <v>322</v>
      </c>
      <c r="S47" s="312">
        <f t="shared" si="3"/>
        <v>267</v>
      </c>
      <c r="T47" s="312">
        <f t="shared" si="3"/>
        <v>229</v>
      </c>
      <c r="U47" s="312">
        <f t="shared" si="3"/>
        <v>215</v>
      </c>
      <c r="V47" s="312">
        <f t="shared" si="3"/>
        <v>206</v>
      </c>
      <c r="W47" s="312">
        <f t="shared" si="3"/>
        <v>212</v>
      </c>
      <c r="X47" s="312">
        <f t="shared" si="3"/>
        <v>210</v>
      </c>
      <c r="Y47" s="312">
        <f t="shared" si="3"/>
        <v>207</v>
      </c>
      <c r="Z47" s="312">
        <f t="shared" si="3"/>
        <v>201</v>
      </c>
      <c r="AA47" s="312">
        <f t="shared" si="3"/>
        <v>200</v>
      </c>
      <c r="AB47" s="312">
        <f t="shared" si="3"/>
        <v>196</v>
      </c>
      <c r="AC47" s="312">
        <f t="shared" si="3"/>
        <v>193</v>
      </c>
      <c r="AD47" s="312">
        <f t="shared" si="3"/>
        <v>192</v>
      </c>
      <c r="AE47" s="312">
        <f t="shared" si="3"/>
        <v>203</v>
      </c>
      <c r="AF47" s="312">
        <f t="shared" si="3"/>
        <v>95</v>
      </c>
      <c r="AG47" s="312">
        <f t="shared" si="3"/>
        <v>95</v>
      </c>
      <c r="AH47" s="312">
        <f t="shared" si="3"/>
        <v>96</v>
      </c>
      <c r="AI47" s="312">
        <f t="shared" si="3"/>
        <v>98</v>
      </c>
      <c r="AJ47" s="312">
        <f t="shared" si="3"/>
        <v>90</v>
      </c>
      <c r="AK47" s="312">
        <f t="shared" si="3"/>
        <v>95</v>
      </c>
      <c r="AL47" s="312">
        <f t="shared" si="3"/>
        <v>93</v>
      </c>
      <c r="AM47" s="312">
        <f t="shared" si="3"/>
        <v>93</v>
      </c>
      <c r="AN47" s="312">
        <f t="shared" si="3"/>
        <v>87</v>
      </c>
      <c r="AO47" s="312">
        <f t="shared" si="3"/>
        <v>87</v>
      </c>
      <c r="AP47" s="312">
        <f t="shared" si="3"/>
        <v>81</v>
      </c>
      <c r="AQ47" s="312">
        <f t="shared" si="3"/>
        <v>81</v>
      </c>
      <c r="AR47" s="312">
        <f t="shared" si="3"/>
        <v>82</v>
      </c>
      <c r="AS47" s="312">
        <f t="shared" si="3"/>
        <v>78</v>
      </c>
      <c r="AT47" s="312">
        <f t="shared" si="3"/>
        <v>76</v>
      </c>
      <c r="AU47" s="312">
        <f t="shared" si="3"/>
        <v>73</v>
      </c>
      <c r="AV47" s="312">
        <f t="shared" si="3"/>
        <v>70</v>
      </c>
      <c r="AW47" s="312">
        <f t="shared" si="3"/>
        <v>76</v>
      </c>
      <c r="AX47" s="312">
        <f t="shared" si="3"/>
        <v>74</v>
      </c>
      <c r="AY47" s="312">
        <f t="shared" si="3"/>
        <v>73</v>
      </c>
      <c r="AZ47" s="312">
        <f t="shared" si="3"/>
        <v>76</v>
      </c>
      <c r="BA47" s="312">
        <f t="shared" si="3"/>
        <v>73</v>
      </c>
      <c r="BB47" s="312">
        <f t="shared" si="3"/>
        <v>71</v>
      </c>
      <c r="BC47" s="312">
        <f t="shared" si="3"/>
        <v>71</v>
      </c>
      <c r="BD47" s="312">
        <f t="shared" si="3"/>
        <v>75</v>
      </c>
      <c r="BE47" s="312">
        <f t="shared" si="3"/>
        <v>74</v>
      </c>
      <c r="BF47" s="312">
        <f t="shared" si="3"/>
        <v>72</v>
      </c>
      <c r="BG47" s="312">
        <f t="shared" si="3"/>
        <v>74</v>
      </c>
      <c r="BH47" s="312">
        <f t="shared" si="3"/>
        <v>73</v>
      </c>
      <c r="BI47" s="312">
        <f t="shared" si="3"/>
        <v>78</v>
      </c>
      <c r="BJ47" s="312">
        <f t="shared" si="3"/>
        <v>77</v>
      </c>
      <c r="BK47" s="312">
        <f t="shared" si="3"/>
        <v>78</v>
      </c>
      <c r="BL47" s="312">
        <f t="shared" si="3"/>
        <v>73</v>
      </c>
      <c r="BM47" s="312">
        <f t="shared" si="3"/>
        <v>71</v>
      </c>
      <c r="BN47" s="312">
        <f t="shared" si="4"/>
        <v>66</v>
      </c>
      <c r="BO47" s="312">
        <f t="shared" si="4"/>
        <v>64</v>
      </c>
    </row>
    <row r="48" spans="1:67" x14ac:dyDescent="0.35">
      <c r="A48" s="313" t="s">
        <v>0</v>
      </c>
      <c r="B48" s="313">
        <f t="shared" ref="B48:BH48" si="5">SUM(B44:B47)</f>
        <v>22710</v>
      </c>
      <c r="C48" s="313">
        <f t="shared" si="5"/>
        <v>21941</v>
      </c>
      <c r="D48" s="313">
        <f t="shared" si="5"/>
        <v>21513</v>
      </c>
      <c r="E48" s="313">
        <f t="shared" si="5"/>
        <v>21083</v>
      </c>
      <c r="F48" s="313">
        <f t="shared" si="5"/>
        <v>20338</v>
      </c>
      <c r="G48" s="313">
        <f t="shared" si="5"/>
        <v>19986</v>
      </c>
      <c r="H48" s="313">
        <f t="shared" si="5"/>
        <v>19095</v>
      </c>
      <c r="I48" s="313">
        <f t="shared" si="5"/>
        <v>17353</v>
      </c>
      <c r="J48" s="313">
        <f t="shared" si="5"/>
        <v>16641</v>
      </c>
      <c r="K48" s="313">
        <f t="shared" si="5"/>
        <v>16719</v>
      </c>
      <c r="L48" s="313">
        <f t="shared" si="5"/>
        <v>16311</v>
      </c>
      <c r="M48" s="313">
        <f t="shared" si="5"/>
        <v>15819</v>
      </c>
      <c r="N48" s="313">
        <f t="shared" si="5"/>
        <v>14843</v>
      </c>
      <c r="O48" s="313">
        <f t="shared" si="5"/>
        <v>14882</v>
      </c>
      <c r="P48" s="313">
        <f t="shared" si="5"/>
        <v>14066</v>
      </c>
      <c r="Q48" s="313">
        <f t="shared" si="5"/>
        <v>13939</v>
      </c>
      <c r="R48" s="313">
        <f t="shared" si="5"/>
        <v>14774</v>
      </c>
      <c r="S48" s="313">
        <f t="shared" si="5"/>
        <v>14560</v>
      </c>
      <c r="T48" s="313">
        <f t="shared" si="5"/>
        <v>15349</v>
      </c>
      <c r="U48" s="313">
        <f t="shared" si="5"/>
        <v>17213</v>
      </c>
      <c r="V48" s="313">
        <f t="shared" si="5"/>
        <v>21051</v>
      </c>
      <c r="W48" s="313">
        <f t="shared" si="5"/>
        <v>23994</v>
      </c>
      <c r="X48" s="313">
        <f t="shared" si="5"/>
        <v>26656</v>
      </c>
      <c r="Y48" s="313">
        <f t="shared" si="5"/>
        <v>27563</v>
      </c>
      <c r="Z48" s="313">
        <f t="shared" si="5"/>
        <v>27616</v>
      </c>
      <c r="AA48" s="313">
        <f t="shared" si="5"/>
        <v>25852</v>
      </c>
      <c r="AB48" s="313">
        <f t="shared" si="5"/>
        <v>26162</v>
      </c>
      <c r="AC48" s="313">
        <f t="shared" si="5"/>
        <v>24261</v>
      </c>
      <c r="AD48" s="313">
        <f t="shared" si="5"/>
        <v>22577</v>
      </c>
      <c r="AE48" s="313">
        <f t="shared" si="5"/>
        <v>22220</v>
      </c>
      <c r="AF48" s="313">
        <f t="shared" si="5"/>
        <v>23675</v>
      </c>
      <c r="AG48" s="313">
        <f t="shared" si="5"/>
        <v>24318</v>
      </c>
      <c r="AH48" s="313">
        <f t="shared" si="5"/>
        <v>25444</v>
      </c>
      <c r="AI48" s="313">
        <f t="shared" si="5"/>
        <v>23871</v>
      </c>
      <c r="AJ48" s="313">
        <f t="shared" si="5"/>
        <v>22903</v>
      </c>
      <c r="AK48" s="313">
        <f t="shared" si="5"/>
        <v>22434</v>
      </c>
      <c r="AL48" s="313">
        <f t="shared" si="5"/>
        <v>21198</v>
      </c>
      <c r="AM48" s="313">
        <f t="shared" si="5"/>
        <v>22452</v>
      </c>
      <c r="AN48" s="313">
        <f t="shared" si="5"/>
        <v>21173</v>
      </c>
      <c r="AO48" s="313">
        <f t="shared" si="5"/>
        <v>19617</v>
      </c>
      <c r="AP48" s="313">
        <f t="shared" si="5"/>
        <v>21515</v>
      </c>
      <c r="AQ48" s="313">
        <f t="shared" si="5"/>
        <v>21028</v>
      </c>
      <c r="AR48" s="313">
        <f t="shared" si="5"/>
        <v>19567</v>
      </c>
      <c r="AS48" s="313">
        <f t="shared" si="5"/>
        <v>22135</v>
      </c>
      <c r="AT48" s="313">
        <f t="shared" si="5"/>
        <v>24472</v>
      </c>
      <c r="AU48" s="313">
        <f t="shared" si="5"/>
        <v>26567</v>
      </c>
      <c r="AV48" s="313">
        <f t="shared" si="5"/>
        <v>25117</v>
      </c>
      <c r="AW48" s="313">
        <f t="shared" si="5"/>
        <v>24789</v>
      </c>
      <c r="AX48" s="313">
        <f t="shared" si="5"/>
        <v>23900</v>
      </c>
      <c r="AY48" s="313">
        <f t="shared" si="5"/>
        <v>24000</v>
      </c>
      <c r="AZ48" s="313">
        <f t="shared" si="5"/>
        <v>26261</v>
      </c>
      <c r="BA48" s="313">
        <f t="shared" si="5"/>
        <v>27457</v>
      </c>
      <c r="BB48" s="313">
        <f t="shared" si="5"/>
        <v>26277</v>
      </c>
      <c r="BC48" s="313">
        <f t="shared" si="5"/>
        <v>26632</v>
      </c>
      <c r="BD48" s="313">
        <f t="shared" si="5"/>
        <v>28913</v>
      </c>
      <c r="BE48" s="313">
        <f t="shared" si="5"/>
        <v>31641</v>
      </c>
      <c r="BF48" s="313">
        <f t="shared" si="5"/>
        <v>31894</v>
      </c>
      <c r="BG48" s="313">
        <f t="shared" si="5"/>
        <v>30574</v>
      </c>
      <c r="BH48" s="313">
        <f t="shared" si="5"/>
        <v>26533</v>
      </c>
      <c r="BI48" s="313">
        <f t="shared" ref="BI48:BO48" si="6">SUM(BI44:BI47)</f>
        <v>20947</v>
      </c>
      <c r="BJ48" s="313">
        <f t="shared" si="6"/>
        <v>21730</v>
      </c>
      <c r="BK48" s="313">
        <f t="shared" si="6"/>
        <v>26140</v>
      </c>
      <c r="BL48" s="313">
        <f t="shared" si="6"/>
        <v>27566</v>
      </c>
      <c r="BM48" s="313">
        <f t="shared" si="6"/>
        <v>28504</v>
      </c>
      <c r="BN48" s="313">
        <f t="shared" si="6"/>
        <v>29115</v>
      </c>
      <c r="BO48" s="313">
        <f t="shared" si="6"/>
        <v>27443</v>
      </c>
    </row>
    <row r="49" spans="2:55" x14ac:dyDescent="0.35">
      <c r="B49" s="315"/>
      <c r="C49" s="315"/>
      <c r="D49" s="315"/>
      <c r="E49" s="315"/>
      <c r="F49" s="315"/>
      <c r="G49" s="315"/>
      <c r="H49" s="315"/>
      <c r="I49" s="315"/>
      <c r="J49" s="315"/>
      <c r="K49" s="315"/>
      <c r="L49" s="315"/>
      <c r="M49" s="315"/>
    </row>
    <row r="50" spans="2:55" x14ac:dyDescent="0.35">
      <c r="N50" s="315"/>
      <c r="O50" s="315"/>
      <c r="P50" s="315"/>
      <c r="Q50" s="315"/>
      <c r="R50" s="315"/>
      <c r="S50" s="315"/>
      <c r="T50" s="315"/>
      <c r="U50" s="315"/>
      <c r="V50" s="315"/>
      <c r="W50" s="315"/>
      <c r="X50" s="315"/>
      <c r="Y50" s="315"/>
      <c r="Z50" s="315"/>
      <c r="AA50" s="315"/>
      <c r="AB50" s="315"/>
      <c r="AC50" s="315"/>
      <c r="AD50" s="315"/>
      <c r="AE50" s="316"/>
      <c r="AF50" s="316"/>
      <c r="AG50" s="316"/>
      <c r="AH50" s="316"/>
      <c r="AI50" s="316"/>
      <c r="AJ50" s="316"/>
      <c r="AK50" s="316"/>
      <c r="AL50" s="316"/>
      <c r="AM50" s="316"/>
      <c r="AN50" s="316"/>
      <c r="AO50" s="316"/>
      <c r="AP50" s="316"/>
      <c r="AQ50" s="316"/>
      <c r="AR50" s="316"/>
      <c r="AS50" s="316"/>
      <c r="AT50" s="316"/>
      <c r="AU50" s="316"/>
      <c r="AV50" s="316"/>
      <c r="AW50" s="316"/>
      <c r="AX50" s="316"/>
      <c r="AY50" s="316"/>
      <c r="AZ50" s="316"/>
      <c r="BA50" s="316"/>
      <c r="BB50" s="316"/>
    </row>
    <row r="51" spans="2:55" x14ac:dyDescent="0.35">
      <c r="AE51" s="316"/>
      <c r="AF51" s="316"/>
      <c r="AG51" s="316"/>
      <c r="AH51" s="316"/>
      <c r="AI51" s="316"/>
      <c r="AJ51" s="316"/>
      <c r="AK51" s="316"/>
      <c r="AL51" s="316"/>
      <c r="AM51" s="316"/>
      <c r="AN51" s="316"/>
      <c r="AO51" s="316"/>
      <c r="AP51" s="316"/>
      <c r="AQ51" s="316"/>
      <c r="AR51" s="316"/>
      <c r="AS51" s="316"/>
      <c r="AT51" s="316"/>
      <c r="AU51" s="316"/>
      <c r="AV51" s="316"/>
      <c r="AW51" s="316"/>
      <c r="AX51" s="316"/>
      <c r="AY51" s="316"/>
      <c r="AZ51" s="316"/>
      <c r="BA51" s="316"/>
      <c r="BB51" s="316"/>
      <c r="BC51" s="316"/>
    </row>
    <row r="52" spans="2:55" x14ac:dyDescent="0.35">
      <c r="AE52" s="316"/>
      <c r="AF52" s="316"/>
      <c r="AG52" s="316"/>
      <c r="AH52" s="316"/>
      <c r="AI52" s="316"/>
      <c r="AJ52" s="316"/>
      <c r="AK52" s="316"/>
      <c r="AL52" s="316"/>
      <c r="AM52" s="316"/>
      <c r="AN52" s="316"/>
      <c r="AO52" s="316"/>
      <c r="AP52" s="316"/>
      <c r="AQ52" s="316"/>
      <c r="AR52" s="316"/>
      <c r="AS52" s="316"/>
      <c r="AT52" s="316"/>
      <c r="AU52" s="316"/>
      <c r="AV52" s="316"/>
      <c r="AW52" s="316"/>
      <c r="AX52" s="316"/>
      <c r="AY52" s="316"/>
      <c r="AZ52" s="316"/>
      <c r="BA52" s="316"/>
      <c r="BB52" s="316"/>
      <c r="BC52" s="316"/>
    </row>
  </sheetData>
  <mergeCells count="68">
    <mergeCell ref="BH17:BI17"/>
    <mergeCell ref="BJ17:BK17"/>
    <mergeCell ref="BL17:BM17"/>
    <mergeCell ref="BN17:BO17"/>
    <mergeCell ref="AV17:AW17"/>
    <mergeCell ref="AX17:AY17"/>
    <mergeCell ref="AZ17:BA17"/>
    <mergeCell ref="BB17:BC17"/>
    <mergeCell ref="BD17:BE17"/>
    <mergeCell ref="BF17:BG17"/>
    <mergeCell ref="AJ17:AK17"/>
    <mergeCell ref="AL17:AM17"/>
    <mergeCell ref="AN17:AO17"/>
    <mergeCell ref="AP17:AQ17"/>
    <mergeCell ref="AR17:AS17"/>
    <mergeCell ref="L17:M17"/>
    <mergeCell ref="N17:O17"/>
    <mergeCell ref="P17:Q17"/>
    <mergeCell ref="R17:S17"/>
    <mergeCell ref="T17:U17"/>
    <mergeCell ref="V17:W17"/>
    <mergeCell ref="BH5:BI5"/>
    <mergeCell ref="BJ5:BK5"/>
    <mergeCell ref="BL5:BM5"/>
    <mergeCell ref="BN5:BO5"/>
    <mergeCell ref="BD5:BE5"/>
    <mergeCell ref="BF5:BG5"/>
    <mergeCell ref="AH5:AI5"/>
    <mergeCell ref="V5:W5"/>
    <mergeCell ref="AT17:AU17"/>
    <mergeCell ref="X17:Y17"/>
    <mergeCell ref="Z17:AA17"/>
    <mergeCell ref="AB17:AC17"/>
    <mergeCell ref="AD17:AE17"/>
    <mergeCell ref="AF17:AG17"/>
    <mergeCell ref="AH17:AI17"/>
    <mergeCell ref="A16:A18"/>
    <mergeCell ref="B17:C17"/>
    <mergeCell ref="D17:E17"/>
    <mergeCell ref="F17:G17"/>
    <mergeCell ref="H17:I17"/>
    <mergeCell ref="J17:K17"/>
    <mergeCell ref="AV5:AW5"/>
    <mergeCell ref="AX5:AY5"/>
    <mergeCell ref="AZ5:BA5"/>
    <mergeCell ref="BB5:BC5"/>
    <mergeCell ref="AJ5:AK5"/>
    <mergeCell ref="AL5:AM5"/>
    <mergeCell ref="AN5:AO5"/>
    <mergeCell ref="AP5:AQ5"/>
    <mergeCell ref="AR5:AS5"/>
    <mergeCell ref="AT5:AU5"/>
    <mergeCell ref="X5:Y5"/>
    <mergeCell ref="Z5:AA5"/>
    <mergeCell ref="AB5:AC5"/>
    <mergeCell ref="AD5:AE5"/>
    <mergeCell ref="AF5:AG5"/>
    <mergeCell ref="L5:M5"/>
    <mergeCell ref="N5:O5"/>
    <mergeCell ref="P5:Q5"/>
    <mergeCell ref="R5:S5"/>
    <mergeCell ref="T5:U5"/>
    <mergeCell ref="J5:K5"/>
    <mergeCell ref="A4:A6"/>
    <mergeCell ref="B5:C5"/>
    <mergeCell ref="D5:E5"/>
    <mergeCell ref="F5:G5"/>
    <mergeCell ref="H5:I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4023-ECA1-4C5A-A028-0ED2001B0D15}">
  <dimension ref="A1:O8"/>
  <sheetViews>
    <sheetView showGridLines="0" zoomScale="80" zoomScaleNormal="80" workbookViewId="0"/>
  </sheetViews>
  <sheetFormatPr defaultColWidth="8.7265625" defaultRowHeight="15.5" x14ac:dyDescent="0.35"/>
  <cols>
    <col min="1" max="1" width="37.453125" style="103" customWidth="1"/>
    <col min="2" max="9" width="12.7265625" style="103" customWidth="1"/>
    <col min="10" max="10" width="11" style="103" bestFit="1" customWidth="1"/>
    <col min="11" max="11" width="12.1796875" style="103" customWidth="1"/>
    <col min="12" max="12" width="10.7265625" style="103" bestFit="1" customWidth="1"/>
    <col min="13" max="13" width="10.7265625" style="103" customWidth="1"/>
    <col min="14" max="14" width="12.81640625" style="103" customWidth="1"/>
    <col min="15" max="15" width="10.1796875" style="103" bestFit="1" customWidth="1"/>
    <col min="16" max="16384" width="8.7265625" style="103"/>
  </cols>
  <sheetData>
    <row r="1" spans="1:15" x14ac:dyDescent="0.35">
      <c r="A1" s="282" t="s">
        <v>869</v>
      </c>
    </row>
    <row r="2" spans="1:15" ht="16" thickBot="1" x14ac:dyDescent="0.4"/>
    <row r="3" spans="1:15" x14ac:dyDescent="0.35">
      <c r="A3" s="317"/>
      <c r="B3" s="318">
        <v>44621</v>
      </c>
      <c r="C3" s="318">
        <v>44652</v>
      </c>
      <c r="D3" s="318">
        <v>44682</v>
      </c>
      <c r="E3" s="318">
        <v>44713</v>
      </c>
      <c r="F3" s="318">
        <v>44743</v>
      </c>
      <c r="G3" s="318">
        <v>44774</v>
      </c>
      <c r="H3" s="318">
        <v>44805</v>
      </c>
      <c r="I3" s="319">
        <v>44835</v>
      </c>
      <c r="J3" s="319">
        <v>44866</v>
      </c>
      <c r="K3" s="319">
        <v>44896</v>
      </c>
      <c r="L3" s="319">
        <v>44927</v>
      </c>
      <c r="M3" s="319">
        <v>44958</v>
      </c>
      <c r="N3" s="319">
        <v>44986</v>
      </c>
      <c r="O3" s="320">
        <v>45017</v>
      </c>
    </row>
    <row r="4" spans="1:15" x14ac:dyDescent="0.35">
      <c r="A4" s="321" t="s">
        <v>870</v>
      </c>
      <c r="B4" s="322">
        <v>24955</v>
      </c>
      <c r="C4" s="322">
        <v>18418</v>
      </c>
      <c r="D4" s="322">
        <v>16689</v>
      </c>
      <c r="E4" s="322">
        <v>18319</v>
      </c>
      <c r="F4" s="322">
        <v>15557</v>
      </c>
      <c r="G4" s="322">
        <v>15103</v>
      </c>
      <c r="H4" s="322">
        <v>13147</v>
      </c>
      <c r="I4" s="322">
        <v>9727</v>
      </c>
      <c r="J4" s="322">
        <v>12483</v>
      </c>
      <c r="K4" s="322">
        <v>20314</v>
      </c>
      <c r="L4" s="322">
        <v>10910</v>
      </c>
      <c r="M4" s="322">
        <v>10115</v>
      </c>
      <c r="N4" s="322">
        <v>14252</v>
      </c>
      <c r="O4" s="323">
        <v>3349</v>
      </c>
    </row>
    <row r="5" spans="1:15" x14ac:dyDescent="0.35">
      <c r="A5" s="321" t="s">
        <v>871</v>
      </c>
      <c r="B5" s="322">
        <v>3182</v>
      </c>
      <c r="C5" s="322">
        <v>2423</v>
      </c>
      <c r="D5" s="322">
        <v>2720</v>
      </c>
      <c r="E5" s="322">
        <v>3450</v>
      </c>
      <c r="F5" s="322">
        <v>3070</v>
      </c>
      <c r="G5" s="322">
        <v>3397</v>
      </c>
      <c r="H5" s="322">
        <v>2843</v>
      </c>
      <c r="I5" s="322">
        <v>2722</v>
      </c>
      <c r="J5" s="322">
        <v>2856</v>
      </c>
      <c r="K5" s="322">
        <v>1947</v>
      </c>
      <c r="L5" s="322">
        <v>918</v>
      </c>
      <c r="M5" s="322">
        <v>1075</v>
      </c>
      <c r="N5" s="322">
        <v>2043</v>
      </c>
      <c r="O5" s="323">
        <v>355</v>
      </c>
    </row>
    <row r="6" spans="1:15" x14ac:dyDescent="0.35">
      <c r="A6" s="321" t="s">
        <v>872</v>
      </c>
      <c r="B6" s="324">
        <f t="shared" ref="B6:O6" si="0">IF(ISERROR(B5/B4),0,B5/B4)</f>
        <v>0.1275095171308355</v>
      </c>
      <c r="C6" s="324">
        <f t="shared" si="0"/>
        <v>0.13155608643718103</v>
      </c>
      <c r="D6" s="324">
        <f t="shared" si="0"/>
        <v>0.1629816046497693</v>
      </c>
      <c r="E6" s="324">
        <f t="shared" si="0"/>
        <v>0.18832905726295104</v>
      </c>
      <c r="F6" s="324">
        <f t="shared" si="0"/>
        <v>0.19733881853827859</v>
      </c>
      <c r="G6" s="324">
        <f t="shared" si="0"/>
        <v>0.22492220088724094</v>
      </c>
      <c r="H6" s="324">
        <f t="shared" si="0"/>
        <v>0.21624705255951929</v>
      </c>
      <c r="I6" s="324">
        <f t="shared" si="0"/>
        <v>0.27983962167163567</v>
      </c>
      <c r="J6" s="324">
        <f t="shared" si="0"/>
        <v>0.22879115597212207</v>
      </c>
      <c r="K6" s="324">
        <f t="shared" si="0"/>
        <v>9.5845229890715769E-2</v>
      </c>
      <c r="L6" s="324">
        <f t="shared" si="0"/>
        <v>8.4142988084326312E-2</v>
      </c>
      <c r="M6" s="324">
        <f t="shared" si="0"/>
        <v>0.10627780523974295</v>
      </c>
      <c r="N6" s="324">
        <f t="shared" si="0"/>
        <v>0.14334830199270279</v>
      </c>
      <c r="O6" s="325">
        <f t="shared" si="0"/>
        <v>0.106001791579576</v>
      </c>
    </row>
    <row r="7" spans="1:15" x14ac:dyDescent="0.35">
      <c r="A7" s="321" t="s">
        <v>873</v>
      </c>
      <c r="B7" s="322">
        <v>3840.0842514582</v>
      </c>
      <c r="C7" s="322">
        <v>4848.4527342094098</v>
      </c>
      <c r="D7" s="322">
        <v>5439.1628236963497</v>
      </c>
      <c r="E7" s="322">
        <v>4753.0787104269502</v>
      </c>
      <c r="F7" s="322">
        <v>5433.4336342360402</v>
      </c>
      <c r="G7" s="322">
        <v>5305.2949640287798</v>
      </c>
      <c r="H7" s="322">
        <v>5611.5643845335198</v>
      </c>
      <c r="I7" s="322">
        <v>5512.8279883381902</v>
      </c>
      <c r="J7" s="322">
        <v>6498.8564391273803</v>
      </c>
      <c r="K7" s="322">
        <v>5888.9180672268903</v>
      </c>
      <c r="L7" s="322">
        <v>5333.5129310344801</v>
      </c>
      <c r="M7" s="326">
        <v>5433.9796860572496</v>
      </c>
      <c r="N7" s="326">
        <v>4149.3917274939204</v>
      </c>
      <c r="O7" s="327">
        <v>5759.7765363128501</v>
      </c>
    </row>
    <row r="8" spans="1:15" ht="16" thickBot="1" x14ac:dyDescent="0.4">
      <c r="A8" s="328" t="s">
        <v>874</v>
      </c>
      <c r="B8" s="329">
        <v>39.007228158390902</v>
      </c>
      <c r="C8" s="329">
        <v>41.376392901361903</v>
      </c>
      <c r="D8" s="329">
        <v>41.692647058823503</v>
      </c>
      <c r="E8" s="329">
        <v>38.944637681159399</v>
      </c>
      <c r="F8" s="329">
        <v>43.503908794788302</v>
      </c>
      <c r="G8" s="329">
        <v>43.136296732410997</v>
      </c>
      <c r="H8" s="329">
        <v>46.504748505100203</v>
      </c>
      <c r="I8" s="329">
        <v>46.508082292432</v>
      </c>
      <c r="J8" s="329">
        <v>46.0693277310924</v>
      </c>
      <c r="K8" s="329">
        <v>48.043656908063703</v>
      </c>
      <c r="L8" s="329">
        <v>56.699346405228702</v>
      </c>
      <c r="M8" s="329">
        <v>56.952558139534901</v>
      </c>
      <c r="N8" s="329">
        <v>34.9941262848752</v>
      </c>
      <c r="O8" s="330">
        <v>46.605633802816897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6848B-C509-4A28-A3DA-8505E67EDE3E}">
  <dimension ref="A1:L127"/>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11" t="s">
        <v>875</v>
      </c>
      <c r="B1" s="412"/>
      <c r="C1" s="412"/>
      <c r="D1" s="412"/>
      <c r="E1" s="412"/>
      <c r="F1" s="412"/>
      <c r="G1" s="412"/>
      <c r="H1" s="412"/>
      <c r="I1" s="412"/>
      <c r="J1" s="412"/>
      <c r="K1" s="412"/>
      <c r="L1" s="412"/>
    </row>
    <row r="2" spans="1:12" ht="12.65" customHeight="1" x14ac:dyDescent="0.35"/>
    <row r="3" spans="1:12" ht="16" thickBot="1" x14ac:dyDescent="0.4">
      <c r="A3" s="282" t="s">
        <v>876</v>
      </c>
      <c r="B3" s="103"/>
      <c r="C3" s="103"/>
    </row>
    <row r="4" spans="1:12" ht="15" x14ac:dyDescent="0.35">
      <c r="A4" s="317" t="s">
        <v>837</v>
      </c>
      <c r="B4" s="320" t="s">
        <v>877</v>
      </c>
    </row>
    <row r="5" spans="1:12" ht="15.5" x14ac:dyDescent="0.35">
      <c r="A5" s="321" t="s">
        <v>878</v>
      </c>
      <c r="B5" s="331">
        <v>15</v>
      </c>
    </row>
    <row r="6" spans="1:12" ht="15.5" x14ac:dyDescent="0.35">
      <c r="A6" s="321" t="s">
        <v>879</v>
      </c>
      <c r="B6" s="331">
        <v>9</v>
      </c>
    </row>
    <row r="7" spans="1:12" ht="15.5" x14ac:dyDescent="0.35">
      <c r="A7" s="321" t="s">
        <v>880</v>
      </c>
      <c r="B7" s="331">
        <v>10</v>
      </c>
    </row>
    <row r="8" spans="1:12" ht="15.5" x14ac:dyDescent="0.35">
      <c r="A8" s="321" t="s">
        <v>839</v>
      </c>
      <c r="B8" s="331">
        <v>25</v>
      </c>
    </row>
    <row r="9" spans="1:12" ht="16" thickBot="1" x14ac:dyDescent="0.4">
      <c r="A9" s="328" t="s">
        <v>881</v>
      </c>
      <c r="B9" s="332">
        <v>17</v>
      </c>
    </row>
    <row r="11" spans="1:12" ht="16" thickBot="1" x14ac:dyDescent="0.4">
      <c r="A11" s="282" t="s">
        <v>882</v>
      </c>
      <c r="B11" s="103"/>
    </row>
    <row r="12" spans="1:12" ht="15" x14ac:dyDescent="0.35">
      <c r="A12" s="317" t="s">
        <v>837</v>
      </c>
      <c r="B12" s="320" t="s">
        <v>883</v>
      </c>
    </row>
    <row r="13" spans="1:12" ht="15.5" x14ac:dyDescent="0.35">
      <c r="A13" s="321" t="s">
        <v>878</v>
      </c>
      <c r="B13" s="331">
        <v>22</v>
      </c>
    </row>
    <row r="14" spans="1:12" ht="15.5" x14ac:dyDescent="0.35">
      <c r="A14" s="321" t="s">
        <v>879</v>
      </c>
      <c r="B14" s="331">
        <v>21</v>
      </c>
    </row>
    <row r="15" spans="1:12" ht="15.5" x14ac:dyDescent="0.35">
      <c r="A15" s="321" t="s">
        <v>880</v>
      </c>
      <c r="B15" s="331">
        <v>19</v>
      </c>
    </row>
    <row r="16" spans="1:12" ht="15.5" x14ac:dyDescent="0.35">
      <c r="A16" s="321" t="s">
        <v>839</v>
      </c>
      <c r="B16" s="331">
        <v>19</v>
      </c>
    </row>
    <row r="17" spans="1:2" ht="16" thickBot="1" x14ac:dyDescent="0.4">
      <c r="A17" s="328" t="s">
        <v>881</v>
      </c>
      <c r="B17" s="332">
        <v>19</v>
      </c>
    </row>
    <row r="18" spans="1:2" ht="15.5" x14ac:dyDescent="0.35">
      <c r="B18" s="333"/>
    </row>
    <row r="19" spans="1:2" ht="16" thickBot="1" x14ac:dyDescent="0.4">
      <c r="A19" s="282" t="s">
        <v>884</v>
      </c>
      <c r="B19" s="103"/>
    </row>
    <row r="20" spans="1:2" ht="15" x14ac:dyDescent="0.35">
      <c r="A20" s="317" t="s">
        <v>837</v>
      </c>
      <c r="B20" s="320" t="s">
        <v>818</v>
      </c>
    </row>
    <row r="21" spans="1:2" ht="15.5" x14ac:dyDescent="0.35">
      <c r="A21" s="321" t="s">
        <v>878</v>
      </c>
      <c r="B21" s="323">
        <v>12</v>
      </c>
    </row>
    <row r="22" spans="1:2" ht="15.5" x14ac:dyDescent="0.35">
      <c r="A22" s="321" t="s">
        <v>879</v>
      </c>
      <c r="B22" s="323">
        <v>3</v>
      </c>
    </row>
    <row r="23" spans="1:2" ht="15.5" x14ac:dyDescent="0.35">
      <c r="A23" s="321" t="s">
        <v>880</v>
      </c>
      <c r="B23" s="323">
        <v>9</v>
      </c>
    </row>
    <row r="24" spans="1:2" ht="15.5" x14ac:dyDescent="0.35">
      <c r="A24" s="321" t="s">
        <v>839</v>
      </c>
      <c r="B24" s="323">
        <v>11</v>
      </c>
    </row>
    <row r="25" spans="1:2" ht="16" thickBot="1" x14ac:dyDescent="0.4">
      <c r="A25" s="328" t="s">
        <v>881</v>
      </c>
      <c r="B25" s="334">
        <v>8</v>
      </c>
    </row>
    <row r="26" spans="1:2" ht="15.5" x14ac:dyDescent="0.35">
      <c r="B26" s="333"/>
    </row>
    <row r="27" spans="1:2" ht="16" thickBot="1" x14ac:dyDescent="0.4">
      <c r="A27" s="282" t="s">
        <v>885</v>
      </c>
      <c r="B27" s="103"/>
    </row>
    <row r="28" spans="1:2" ht="15" x14ac:dyDescent="0.35">
      <c r="A28" s="317" t="s">
        <v>837</v>
      </c>
      <c r="B28" s="320" t="s">
        <v>877</v>
      </c>
    </row>
    <row r="29" spans="1:2" ht="15.5" x14ac:dyDescent="0.35">
      <c r="A29" s="321" t="s">
        <v>878</v>
      </c>
      <c r="B29" s="331">
        <v>30</v>
      </c>
    </row>
    <row r="30" spans="1:2" ht="15.5" x14ac:dyDescent="0.35">
      <c r="A30" s="321" t="s">
        <v>879</v>
      </c>
      <c r="B30" s="331">
        <v>12</v>
      </c>
    </row>
    <row r="31" spans="1:2" ht="15.5" x14ac:dyDescent="0.35">
      <c r="A31" s="321" t="s">
        <v>880</v>
      </c>
      <c r="B31" s="331">
        <v>11</v>
      </c>
    </row>
    <row r="32" spans="1:2" ht="15.5" x14ac:dyDescent="0.35">
      <c r="A32" s="321" t="s">
        <v>839</v>
      </c>
      <c r="B32" s="331">
        <v>6</v>
      </c>
    </row>
    <row r="33" spans="1:2" ht="16" thickBot="1" x14ac:dyDescent="0.4">
      <c r="A33" s="328" t="s">
        <v>838</v>
      </c>
      <c r="B33" s="334">
        <v>1</v>
      </c>
    </row>
    <row r="35" spans="1:2" ht="16" thickBot="1" x14ac:dyDescent="0.4">
      <c r="A35" s="282" t="s">
        <v>886</v>
      </c>
      <c r="B35" s="103"/>
    </row>
    <row r="36" spans="1:2" ht="15" x14ac:dyDescent="0.35">
      <c r="A36" s="317" t="s">
        <v>837</v>
      </c>
      <c r="B36" s="320" t="s">
        <v>883</v>
      </c>
    </row>
    <row r="37" spans="1:2" ht="15.5" x14ac:dyDescent="0.35">
      <c r="A37" s="321" t="s">
        <v>878</v>
      </c>
      <c r="B37" s="331">
        <v>19</v>
      </c>
    </row>
    <row r="38" spans="1:2" ht="15.5" x14ac:dyDescent="0.35">
      <c r="A38" s="321" t="s">
        <v>879</v>
      </c>
      <c r="B38" s="331">
        <v>8</v>
      </c>
    </row>
    <row r="39" spans="1:2" ht="15.5" x14ac:dyDescent="0.35">
      <c r="A39" s="321" t="s">
        <v>880</v>
      </c>
      <c r="B39" s="331">
        <v>9</v>
      </c>
    </row>
    <row r="40" spans="1:2" ht="15.5" x14ac:dyDescent="0.35">
      <c r="A40" s="321" t="s">
        <v>839</v>
      </c>
      <c r="B40" s="331">
        <v>4</v>
      </c>
    </row>
    <row r="41" spans="1:2" ht="16" thickBot="1" x14ac:dyDescent="0.4">
      <c r="A41" s="328" t="s">
        <v>838</v>
      </c>
      <c r="B41" s="335">
        <v>1</v>
      </c>
    </row>
    <row r="42" spans="1:2" ht="15.5" x14ac:dyDescent="0.35">
      <c r="B42" s="333"/>
    </row>
    <row r="43" spans="1:2" ht="16" thickBot="1" x14ac:dyDescent="0.4">
      <c r="A43" s="282" t="s">
        <v>887</v>
      </c>
      <c r="B43" s="103"/>
    </row>
    <row r="44" spans="1:2" ht="15" x14ac:dyDescent="0.35">
      <c r="A44" s="317" t="s">
        <v>837</v>
      </c>
      <c r="B44" s="320" t="s">
        <v>818</v>
      </c>
    </row>
    <row r="45" spans="1:2" ht="15.5" x14ac:dyDescent="0.35">
      <c r="A45" s="321" t="s">
        <v>878</v>
      </c>
      <c r="B45" s="323">
        <v>2</v>
      </c>
    </row>
    <row r="46" spans="1:2" ht="15.5" x14ac:dyDescent="0.35">
      <c r="A46" s="321" t="s">
        <v>879</v>
      </c>
      <c r="B46" s="323">
        <v>1</v>
      </c>
    </row>
    <row r="47" spans="1:2" ht="15.5" x14ac:dyDescent="0.35">
      <c r="A47" s="321" t="s">
        <v>880</v>
      </c>
      <c r="B47" s="323">
        <v>0</v>
      </c>
    </row>
    <row r="48" spans="1:2" ht="15.5" x14ac:dyDescent="0.35">
      <c r="A48" s="321" t="s">
        <v>839</v>
      </c>
      <c r="B48" s="323">
        <v>0</v>
      </c>
    </row>
    <row r="49" spans="1:2" ht="16" thickBot="1" x14ac:dyDescent="0.4">
      <c r="A49" s="328" t="s">
        <v>881</v>
      </c>
      <c r="B49" s="334">
        <v>0</v>
      </c>
    </row>
    <row r="50" spans="1:2" ht="15.5" x14ac:dyDescent="0.35">
      <c r="B50" s="333"/>
    </row>
    <row r="51" spans="1:2" ht="16" thickBot="1" x14ac:dyDescent="0.4">
      <c r="A51" s="282" t="s">
        <v>888</v>
      </c>
      <c r="B51" s="103"/>
    </row>
    <row r="52" spans="1:2" ht="15" x14ac:dyDescent="0.35">
      <c r="A52" s="317" t="s">
        <v>837</v>
      </c>
      <c r="B52" s="320" t="s">
        <v>877</v>
      </c>
    </row>
    <row r="53" spans="1:2" ht="15.5" x14ac:dyDescent="0.35">
      <c r="A53" s="321" t="s">
        <v>878</v>
      </c>
      <c r="B53" s="331">
        <v>24545</v>
      </c>
    </row>
    <row r="54" spans="1:2" ht="15.5" x14ac:dyDescent="0.35">
      <c r="A54" s="321" t="s">
        <v>879</v>
      </c>
      <c r="B54" s="331">
        <v>22976</v>
      </c>
    </row>
    <row r="55" spans="1:2" ht="15.5" x14ac:dyDescent="0.35">
      <c r="A55" s="321" t="s">
        <v>880</v>
      </c>
      <c r="B55" s="331">
        <v>16174</v>
      </c>
    </row>
    <row r="56" spans="1:2" ht="15.5" x14ac:dyDescent="0.35">
      <c r="A56" s="321" t="s">
        <v>839</v>
      </c>
      <c r="B56" s="331">
        <v>6941</v>
      </c>
    </row>
    <row r="57" spans="1:2" ht="16" thickBot="1" x14ac:dyDescent="0.4">
      <c r="A57" s="328" t="s">
        <v>881</v>
      </c>
      <c r="B57" s="332">
        <v>5977</v>
      </c>
    </row>
    <row r="59" spans="1:2" ht="16" thickBot="1" x14ac:dyDescent="0.4">
      <c r="A59" s="282" t="s">
        <v>889</v>
      </c>
      <c r="B59" s="103"/>
    </row>
    <row r="60" spans="1:2" ht="15" x14ac:dyDescent="0.35">
      <c r="A60" s="317" t="s">
        <v>837</v>
      </c>
      <c r="B60" s="320" t="s">
        <v>883</v>
      </c>
    </row>
    <row r="61" spans="1:2" ht="15.5" x14ac:dyDescent="0.35">
      <c r="A61" s="321" t="s">
        <v>878</v>
      </c>
      <c r="B61" s="331">
        <v>25793</v>
      </c>
    </row>
    <row r="62" spans="1:2" ht="15.5" x14ac:dyDescent="0.35">
      <c r="A62" s="321" t="s">
        <v>879</v>
      </c>
      <c r="B62" s="331">
        <v>24371</v>
      </c>
    </row>
    <row r="63" spans="1:2" ht="15.5" x14ac:dyDescent="0.35">
      <c r="A63" s="321" t="s">
        <v>880</v>
      </c>
      <c r="B63" s="331">
        <v>17657</v>
      </c>
    </row>
    <row r="64" spans="1:2" ht="15.5" x14ac:dyDescent="0.35">
      <c r="A64" s="321" t="s">
        <v>839</v>
      </c>
      <c r="B64" s="331">
        <v>7422</v>
      </c>
    </row>
    <row r="65" spans="1:6" ht="16" thickBot="1" x14ac:dyDescent="0.4">
      <c r="A65" s="328" t="s">
        <v>881</v>
      </c>
      <c r="B65" s="332">
        <v>6468</v>
      </c>
    </row>
    <row r="66" spans="1:6" ht="15.5" x14ac:dyDescent="0.35">
      <c r="B66" s="333"/>
    </row>
    <row r="67" spans="1:6" ht="16" thickBot="1" x14ac:dyDescent="0.4">
      <c r="A67" s="282" t="s">
        <v>890</v>
      </c>
      <c r="B67" s="103"/>
    </row>
    <row r="68" spans="1:6" ht="15" x14ac:dyDescent="0.35">
      <c r="A68" s="317" t="s">
        <v>837</v>
      </c>
      <c r="B68" s="320" t="s">
        <v>818</v>
      </c>
    </row>
    <row r="69" spans="1:6" ht="15.5" x14ac:dyDescent="0.35">
      <c r="A69" s="321" t="s">
        <v>878</v>
      </c>
      <c r="B69" s="323">
        <v>13632</v>
      </c>
    </row>
    <row r="70" spans="1:6" ht="15.5" x14ac:dyDescent="0.35">
      <c r="A70" s="321" t="s">
        <v>879</v>
      </c>
      <c r="B70" s="323">
        <v>13203</v>
      </c>
    </row>
    <row r="71" spans="1:6" ht="15.5" x14ac:dyDescent="0.35">
      <c r="A71" s="321" t="s">
        <v>880</v>
      </c>
      <c r="B71" s="323">
        <v>10998</v>
      </c>
    </row>
    <row r="72" spans="1:6" ht="15.5" x14ac:dyDescent="0.35">
      <c r="A72" s="321" t="s">
        <v>839</v>
      </c>
      <c r="B72" s="323">
        <v>64</v>
      </c>
    </row>
    <row r="73" spans="1:6" ht="16" thickBot="1" x14ac:dyDescent="0.4">
      <c r="A73" s="328" t="s">
        <v>881</v>
      </c>
      <c r="B73" s="334">
        <v>4065</v>
      </c>
    </row>
    <row r="74" spans="1:6" ht="15.5" x14ac:dyDescent="0.35">
      <c r="B74" s="333"/>
    </row>
    <row r="75" spans="1:6" ht="16" thickBot="1" x14ac:dyDescent="0.4">
      <c r="A75" s="282" t="s">
        <v>891</v>
      </c>
      <c r="B75" s="103"/>
    </row>
    <row r="76" spans="1:6" ht="15" x14ac:dyDescent="0.35">
      <c r="A76" s="317" t="s">
        <v>892</v>
      </c>
      <c r="B76" s="319" t="s">
        <v>878</v>
      </c>
      <c r="C76" s="319" t="s">
        <v>879</v>
      </c>
      <c r="D76" s="319" t="s">
        <v>880</v>
      </c>
      <c r="E76" s="319" t="s">
        <v>839</v>
      </c>
      <c r="F76" s="320" t="s">
        <v>838</v>
      </c>
    </row>
    <row r="77" spans="1:6" ht="15.5" x14ac:dyDescent="0.35">
      <c r="A77" s="321" t="s">
        <v>893</v>
      </c>
      <c r="B77" s="336"/>
      <c r="C77" s="336"/>
      <c r="D77" s="336"/>
      <c r="E77" s="336"/>
      <c r="F77" s="323">
        <v>23</v>
      </c>
    </row>
    <row r="78" spans="1:6" ht="15.5" x14ac:dyDescent="0.35">
      <c r="A78" s="321" t="s">
        <v>894</v>
      </c>
      <c r="B78" s="336">
        <v>0</v>
      </c>
      <c r="C78" s="336">
        <v>0</v>
      </c>
      <c r="D78" s="336">
        <v>0</v>
      </c>
      <c r="E78" s="322">
        <v>10</v>
      </c>
      <c r="F78" s="323">
        <v>37</v>
      </c>
    </row>
    <row r="79" spans="1:6" ht="15.5" x14ac:dyDescent="0.35">
      <c r="A79" s="321" t="s">
        <v>895</v>
      </c>
      <c r="B79" s="336"/>
      <c r="C79" s="336"/>
      <c r="D79" s="336"/>
      <c r="E79" s="336"/>
      <c r="F79" s="323">
        <v>54</v>
      </c>
    </row>
    <row r="80" spans="1:6" ht="15.5" x14ac:dyDescent="0.35">
      <c r="A80" s="321" t="s">
        <v>896</v>
      </c>
      <c r="B80" s="322">
        <v>10119</v>
      </c>
      <c r="C80" s="322">
        <v>9164</v>
      </c>
      <c r="D80" s="322">
        <v>6123</v>
      </c>
      <c r="E80" s="322">
        <v>5270</v>
      </c>
      <c r="F80" s="323">
        <v>6607</v>
      </c>
    </row>
    <row r="81" spans="1:6" ht="15.5" x14ac:dyDescent="0.35">
      <c r="A81" s="321" t="s">
        <v>897</v>
      </c>
      <c r="B81" s="336">
        <v>0</v>
      </c>
      <c r="C81" s="336">
        <v>0</v>
      </c>
      <c r="D81" s="336">
        <v>0</v>
      </c>
      <c r="E81" s="322">
        <v>1303</v>
      </c>
      <c r="F81" s="323">
        <v>4296</v>
      </c>
    </row>
    <row r="82" spans="1:6" ht="15.5" x14ac:dyDescent="0.35">
      <c r="A82" s="321" t="s">
        <v>898</v>
      </c>
      <c r="B82" s="322">
        <v>13597</v>
      </c>
      <c r="C82" s="322">
        <v>13716</v>
      </c>
      <c r="D82" s="322">
        <v>9950</v>
      </c>
      <c r="E82" s="322">
        <v>10790</v>
      </c>
      <c r="F82" s="323">
        <v>16487</v>
      </c>
    </row>
    <row r="83" spans="1:6" ht="15.5" x14ac:dyDescent="0.35">
      <c r="A83" s="321" t="s">
        <v>899</v>
      </c>
      <c r="B83" s="322">
        <v>53</v>
      </c>
      <c r="C83" s="322">
        <v>34</v>
      </c>
      <c r="D83" s="322">
        <v>36</v>
      </c>
      <c r="E83" s="322">
        <v>11</v>
      </c>
      <c r="F83" s="323">
        <v>30</v>
      </c>
    </row>
    <row r="84" spans="1:6" ht="15.5" x14ac:dyDescent="0.35">
      <c r="A84" s="321" t="s">
        <v>900</v>
      </c>
      <c r="B84" s="322">
        <v>637</v>
      </c>
      <c r="C84" s="322">
        <v>823</v>
      </c>
      <c r="D84" s="322">
        <v>543</v>
      </c>
      <c r="E84" s="322">
        <v>2222</v>
      </c>
      <c r="F84" s="323">
        <v>10858</v>
      </c>
    </row>
    <row r="85" spans="1:6" ht="15.5" x14ac:dyDescent="0.35">
      <c r="A85" s="321" t="s">
        <v>901</v>
      </c>
      <c r="B85" s="322">
        <v>236</v>
      </c>
      <c r="C85" s="322">
        <v>132</v>
      </c>
      <c r="D85" s="322">
        <v>105</v>
      </c>
      <c r="E85" s="322">
        <v>52</v>
      </c>
      <c r="F85" s="323">
        <v>88</v>
      </c>
    </row>
    <row r="86" spans="1:6" ht="15.5" x14ac:dyDescent="0.35">
      <c r="A86" s="321" t="s">
        <v>902</v>
      </c>
      <c r="B86" s="322">
        <v>81</v>
      </c>
      <c r="C86" s="322">
        <v>40</v>
      </c>
      <c r="D86" s="322">
        <v>29</v>
      </c>
      <c r="E86" s="322">
        <v>12</v>
      </c>
      <c r="F86" s="323">
        <v>5</v>
      </c>
    </row>
    <row r="87" spans="1:6" ht="15.5" x14ac:dyDescent="0.35">
      <c r="A87" s="321" t="s">
        <v>903</v>
      </c>
      <c r="B87" s="322">
        <v>134</v>
      </c>
      <c r="C87" s="322">
        <v>82</v>
      </c>
      <c r="D87" s="322">
        <v>72</v>
      </c>
      <c r="E87" s="322">
        <v>29</v>
      </c>
      <c r="F87" s="323">
        <v>26</v>
      </c>
    </row>
    <row r="88" spans="1:6" ht="15.5" x14ac:dyDescent="0.35">
      <c r="A88" s="321" t="s">
        <v>904</v>
      </c>
      <c r="B88" s="322">
        <v>27</v>
      </c>
      <c r="C88" s="322">
        <v>19</v>
      </c>
      <c r="D88" s="322">
        <v>17</v>
      </c>
      <c r="E88" s="322">
        <v>7</v>
      </c>
      <c r="F88" s="323">
        <v>12</v>
      </c>
    </row>
    <row r="89" spans="1:6" ht="15.5" x14ac:dyDescent="0.35">
      <c r="A89" s="321" t="s">
        <v>905</v>
      </c>
      <c r="B89" s="336"/>
      <c r="C89" s="336"/>
      <c r="D89" s="336"/>
      <c r="E89" s="336"/>
      <c r="F89" s="323">
        <v>86</v>
      </c>
    </row>
    <row r="90" spans="1:6" ht="15.5" x14ac:dyDescent="0.35">
      <c r="A90" s="321" t="s">
        <v>906</v>
      </c>
      <c r="B90" s="336">
        <v>0</v>
      </c>
      <c r="C90" s="336">
        <v>0</v>
      </c>
      <c r="D90" s="336">
        <v>0</v>
      </c>
      <c r="E90" s="322">
        <v>2452</v>
      </c>
      <c r="F90" s="323">
        <v>17061</v>
      </c>
    </row>
    <row r="91" spans="1:6" ht="16" thickBot="1" x14ac:dyDescent="0.4">
      <c r="A91" s="328" t="s">
        <v>907</v>
      </c>
      <c r="B91" s="337">
        <v>51</v>
      </c>
      <c r="C91" s="337">
        <v>32</v>
      </c>
      <c r="D91" s="337">
        <v>14</v>
      </c>
      <c r="E91" s="337">
        <v>5</v>
      </c>
      <c r="F91" s="334">
        <v>24</v>
      </c>
    </row>
    <row r="93" spans="1:6" ht="16" thickBot="1" x14ac:dyDescent="0.4">
      <c r="A93" s="282" t="s">
        <v>908</v>
      </c>
      <c r="B93" s="103"/>
    </row>
    <row r="94" spans="1:6" ht="15" x14ac:dyDescent="0.35">
      <c r="A94" s="317" t="s">
        <v>892</v>
      </c>
      <c r="B94" s="319" t="s">
        <v>878</v>
      </c>
      <c r="C94" s="319" t="s">
        <v>879</v>
      </c>
      <c r="D94" s="319" t="s">
        <v>880</v>
      </c>
      <c r="E94" s="319" t="s">
        <v>839</v>
      </c>
      <c r="F94" s="320" t="s">
        <v>838</v>
      </c>
    </row>
    <row r="95" spans="1:6" ht="15.5" x14ac:dyDescent="0.35">
      <c r="A95" s="321" t="s">
        <v>893</v>
      </c>
      <c r="B95" s="336"/>
      <c r="C95" s="336"/>
      <c r="D95" s="336"/>
      <c r="E95" s="336"/>
      <c r="F95" s="323">
        <v>173</v>
      </c>
    </row>
    <row r="96" spans="1:6" ht="15.5" x14ac:dyDescent="0.35">
      <c r="A96" s="321" t="s">
        <v>894</v>
      </c>
      <c r="B96" s="336">
        <v>0</v>
      </c>
      <c r="C96" s="336">
        <v>0</v>
      </c>
      <c r="D96" s="336">
        <v>0</v>
      </c>
      <c r="E96" s="322">
        <v>10</v>
      </c>
      <c r="F96" s="323">
        <v>36</v>
      </c>
    </row>
    <row r="97" spans="1:6" ht="15.5" x14ac:dyDescent="0.35">
      <c r="A97" s="321" t="s">
        <v>895</v>
      </c>
      <c r="B97" s="336"/>
      <c r="C97" s="336"/>
      <c r="D97" s="336"/>
      <c r="E97" s="336"/>
      <c r="F97" s="323">
        <v>108</v>
      </c>
    </row>
    <row r="98" spans="1:6" ht="15.5" x14ac:dyDescent="0.35">
      <c r="A98" s="321" t="s">
        <v>896</v>
      </c>
      <c r="B98" s="322">
        <v>33169</v>
      </c>
      <c r="C98" s="322">
        <v>43408</v>
      </c>
      <c r="D98" s="322">
        <v>11108</v>
      </c>
      <c r="E98" s="322">
        <v>5137</v>
      </c>
      <c r="F98" s="323">
        <v>5367</v>
      </c>
    </row>
    <row r="99" spans="1:6" ht="15.5" x14ac:dyDescent="0.35">
      <c r="A99" s="321" t="s">
        <v>897</v>
      </c>
      <c r="B99" s="336">
        <v>0</v>
      </c>
      <c r="C99" s="336">
        <v>0</v>
      </c>
      <c r="D99" s="336">
        <v>0</v>
      </c>
      <c r="E99" s="322">
        <v>12331</v>
      </c>
      <c r="F99" s="323">
        <v>3926</v>
      </c>
    </row>
    <row r="100" spans="1:6" ht="15.5" x14ac:dyDescent="0.35">
      <c r="A100" s="321" t="s">
        <v>898</v>
      </c>
      <c r="B100" s="322">
        <v>62461</v>
      </c>
      <c r="C100" s="322">
        <v>104166</v>
      </c>
      <c r="D100" s="322">
        <v>16860</v>
      </c>
      <c r="E100" s="322">
        <v>13106</v>
      </c>
      <c r="F100" s="323">
        <v>11239</v>
      </c>
    </row>
    <row r="101" spans="1:6" ht="15.5" x14ac:dyDescent="0.35">
      <c r="A101" s="321" t="s">
        <v>899</v>
      </c>
      <c r="B101" s="322">
        <v>777</v>
      </c>
      <c r="C101" s="322">
        <v>371</v>
      </c>
      <c r="D101" s="322">
        <v>152</v>
      </c>
      <c r="E101" s="322">
        <v>384</v>
      </c>
      <c r="F101" s="323">
        <v>962</v>
      </c>
    </row>
    <row r="102" spans="1:6" ht="15.5" x14ac:dyDescent="0.35">
      <c r="A102" s="321" t="s">
        <v>900</v>
      </c>
      <c r="B102" s="322">
        <v>3428</v>
      </c>
      <c r="C102" s="322">
        <v>7893</v>
      </c>
      <c r="D102" s="322">
        <v>1467</v>
      </c>
      <c r="E102" s="322">
        <v>26920</v>
      </c>
      <c r="F102" s="323">
        <v>48045</v>
      </c>
    </row>
    <row r="103" spans="1:6" ht="15.5" x14ac:dyDescent="0.35">
      <c r="A103" s="321" t="s">
        <v>901</v>
      </c>
      <c r="B103" s="322">
        <v>290</v>
      </c>
      <c r="C103" s="322">
        <v>155</v>
      </c>
      <c r="D103" s="322">
        <v>129</v>
      </c>
      <c r="E103" s="322">
        <v>106</v>
      </c>
      <c r="F103" s="323">
        <v>502</v>
      </c>
    </row>
    <row r="104" spans="1:6" ht="15.5" x14ac:dyDescent="0.35">
      <c r="A104" s="321" t="s">
        <v>902</v>
      </c>
      <c r="B104" s="322">
        <v>113</v>
      </c>
      <c r="C104" s="322">
        <v>61</v>
      </c>
      <c r="D104" s="322">
        <v>39</v>
      </c>
      <c r="E104" s="322">
        <v>15</v>
      </c>
      <c r="F104" s="323">
        <v>9</v>
      </c>
    </row>
    <row r="105" spans="1:6" ht="15.5" x14ac:dyDescent="0.35">
      <c r="A105" s="321" t="s">
        <v>903</v>
      </c>
      <c r="B105" s="322">
        <v>121</v>
      </c>
      <c r="C105" s="322">
        <v>73</v>
      </c>
      <c r="D105" s="322">
        <v>68</v>
      </c>
      <c r="E105" s="322">
        <v>46</v>
      </c>
      <c r="F105" s="323">
        <v>58</v>
      </c>
    </row>
    <row r="106" spans="1:6" ht="15.5" x14ac:dyDescent="0.35">
      <c r="A106" s="321" t="s">
        <v>904</v>
      </c>
      <c r="B106" s="322">
        <v>41</v>
      </c>
      <c r="C106" s="322">
        <v>31</v>
      </c>
      <c r="D106" s="322">
        <v>21</v>
      </c>
      <c r="E106" s="322">
        <v>19</v>
      </c>
      <c r="F106" s="323">
        <v>107</v>
      </c>
    </row>
    <row r="107" spans="1:6" ht="15.5" x14ac:dyDescent="0.35">
      <c r="A107" s="321" t="s">
        <v>905</v>
      </c>
      <c r="B107" s="336"/>
      <c r="C107" s="336"/>
      <c r="D107" s="336"/>
      <c r="E107" s="336"/>
      <c r="F107" s="323">
        <v>75</v>
      </c>
    </row>
    <row r="108" spans="1:6" ht="15.5" x14ac:dyDescent="0.35">
      <c r="A108" s="321" t="s">
        <v>906</v>
      </c>
      <c r="B108" s="336">
        <v>0</v>
      </c>
      <c r="C108" s="336">
        <v>0</v>
      </c>
      <c r="D108" s="336">
        <v>0</v>
      </c>
      <c r="E108" s="322">
        <v>3823</v>
      </c>
      <c r="F108" s="323">
        <v>36644</v>
      </c>
    </row>
    <row r="109" spans="1:6" ht="16" thickBot="1" x14ac:dyDescent="0.4">
      <c r="A109" s="328" t="s">
        <v>907</v>
      </c>
      <c r="B109" s="337">
        <v>99</v>
      </c>
      <c r="C109" s="337">
        <v>83</v>
      </c>
      <c r="D109" s="337">
        <v>37</v>
      </c>
      <c r="E109" s="337">
        <v>43</v>
      </c>
      <c r="F109" s="334">
        <v>75</v>
      </c>
    </row>
    <row r="110" spans="1:6" ht="15.5" x14ac:dyDescent="0.35">
      <c r="A110" s="338"/>
      <c r="B110" s="339"/>
      <c r="C110" s="339"/>
      <c r="D110" s="339"/>
      <c r="E110" s="339"/>
      <c r="F110" s="339"/>
    </row>
    <row r="111" spans="1:6" ht="16" thickBot="1" x14ac:dyDescent="0.4">
      <c r="A111" s="282" t="s">
        <v>909</v>
      </c>
      <c r="B111" s="103"/>
    </row>
    <row r="112" spans="1:6" ht="15" x14ac:dyDescent="0.35">
      <c r="A112" s="317" t="s">
        <v>892</v>
      </c>
      <c r="B112" s="319" t="s">
        <v>878</v>
      </c>
      <c r="C112" s="319" t="s">
        <v>879</v>
      </c>
      <c r="D112" s="319" t="s">
        <v>880</v>
      </c>
      <c r="E112" s="319" t="s">
        <v>839</v>
      </c>
      <c r="F112" s="320" t="s">
        <v>838</v>
      </c>
    </row>
    <row r="113" spans="1:6" ht="15.5" x14ac:dyDescent="0.35">
      <c r="A113" s="321" t="s">
        <v>893</v>
      </c>
      <c r="B113" s="336"/>
      <c r="C113" s="336"/>
      <c r="D113" s="336"/>
      <c r="E113" s="336"/>
      <c r="F113" s="323">
        <v>8</v>
      </c>
    </row>
    <row r="114" spans="1:6" ht="15.5" x14ac:dyDescent="0.35">
      <c r="A114" s="321" t="s">
        <v>894</v>
      </c>
      <c r="B114" s="336">
        <v>0</v>
      </c>
      <c r="C114" s="336">
        <v>0</v>
      </c>
      <c r="D114" s="336">
        <v>0</v>
      </c>
      <c r="E114" s="322">
        <v>0</v>
      </c>
      <c r="F114" s="323">
        <v>1</v>
      </c>
    </row>
    <row r="115" spans="1:6" ht="15.5" x14ac:dyDescent="0.35">
      <c r="A115" s="321" t="s">
        <v>895</v>
      </c>
      <c r="B115" s="336"/>
      <c r="C115" s="336"/>
      <c r="D115" s="336"/>
      <c r="E115" s="336"/>
      <c r="F115" s="323">
        <v>5</v>
      </c>
    </row>
    <row r="116" spans="1:6" ht="15.5" x14ac:dyDescent="0.35">
      <c r="A116" s="321" t="s">
        <v>896</v>
      </c>
      <c r="B116" s="322">
        <v>15445</v>
      </c>
      <c r="C116" s="322">
        <v>18981</v>
      </c>
      <c r="D116" s="322">
        <v>12590</v>
      </c>
      <c r="E116" s="322">
        <v>2872</v>
      </c>
      <c r="F116" s="323">
        <v>7376</v>
      </c>
    </row>
    <row r="117" spans="1:6" ht="15.5" x14ac:dyDescent="0.35">
      <c r="A117" s="321" t="s">
        <v>897</v>
      </c>
      <c r="B117" s="336">
        <v>0</v>
      </c>
      <c r="C117" s="336">
        <v>0</v>
      </c>
      <c r="D117" s="336">
        <v>0</v>
      </c>
      <c r="E117" s="322">
        <v>16</v>
      </c>
      <c r="F117" s="323">
        <v>1612</v>
      </c>
    </row>
    <row r="118" spans="1:6" ht="15.5" x14ac:dyDescent="0.35">
      <c r="A118" s="321" t="s">
        <v>898</v>
      </c>
      <c r="B118" s="322">
        <v>28894</v>
      </c>
      <c r="C118" s="322">
        <v>41800</v>
      </c>
      <c r="D118" s="322">
        <v>21139</v>
      </c>
      <c r="E118" s="322">
        <v>4904</v>
      </c>
      <c r="F118" s="323">
        <v>6541</v>
      </c>
    </row>
    <row r="119" spans="1:6" ht="15.5" x14ac:dyDescent="0.35">
      <c r="A119" s="321" t="s">
        <v>899</v>
      </c>
      <c r="B119" s="322">
        <v>45</v>
      </c>
      <c r="C119" s="322">
        <v>162</v>
      </c>
      <c r="D119" s="322">
        <v>97</v>
      </c>
      <c r="E119" s="322">
        <v>23</v>
      </c>
      <c r="F119" s="323">
        <v>32</v>
      </c>
    </row>
    <row r="120" spans="1:6" ht="15.5" x14ac:dyDescent="0.35">
      <c r="A120" s="321" t="s">
        <v>900</v>
      </c>
      <c r="B120" s="322">
        <v>879</v>
      </c>
      <c r="C120" s="322">
        <v>2240</v>
      </c>
      <c r="D120" s="322">
        <v>1416</v>
      </c>
      <c r="E120" s="322">
        <v>964</v>
      </c>
      <c r="F120" s="323">
        <v>2605</v>
      </c>
    </row>
    <row r="121" spans="1:6" ht="15.5" x14ac:dyDescent="0.35">
      <c r="A121" s="321" t="s">
        <v>901</v>
      </c>
      <c r="B121" s="322">
        <v>229</v>
      </c>
      <c r="C121" s="322">
        <v>151</v>
      </c>
      <c r="D121" s="322">
        <v>112</v>
      </c>
      <c r="E121" s="322">
        <v>47</v>
      </c>
      <c r="F121" s="323">
        <v>23</v>
      </c>
    </row>
    <row r="122" spans="1:6" ht="15.5" x14ac:dyDescent="0.35">
      <c r="A122" s="321" t="s">
        <v>902</v>
      </c>
      <c r="B122" s="322">
        <v>61</v>
      </c>
      <c r="C122" s="322">
        <v>65</v>
      </c>
      <c r="D122" s="322">
        <v>41</v>
      </c>
      <c r="E122" s="322">
        <v>22</v>
      </c>
      <c r="F122" s="323">
        <v>0</v>
      </c>
    </row>
    <row r="123" spans="1:6" ht="15.5" x14ac:dyDescent="0.35">
      <c r="A123" s="321" t="s">
        <v>903</v>
      </c>
      <c r="B123" s="322">
        <v>42</v>
      </c>
      <c r="C123" s="322">
        <v>18</v>
      </c>
      <c r="D123" s="322">
        <v>17</v>
      </c>
      <c r="E123" s="322">
        <v>4</v>
      </c>
      <c r="F123" s="323">
        <v>9</v>
      </c>
    </row>
    <row r="124" spans="1:6" ht="15.5" x14ac:dyDescent="0.35">
      <c r="A124" s="321" t="s">
        <v>904</v>
      </c>
      <c r="B124" s="322">
        <v>7</v>
      </c>
      <c r="C124" s="322">
        <v>9</v>
      </c>
      <c r="D124" s="322">
        <v>2</v>
      </c>
      <c r="E124" s="322">
        <v>0</v>
      </c>
      <c r="F124" s="323">
        <v>6</v>
      </c>
    </row>
    <row r="125" spans="1:6" ht="15.5" x14ac:dyDescent="0.35">
      <c r="A125" s="321" t="s">
        <v>905</v>
      </c>
      <c r="B125" s="336"/>
      <c r="C125" s="336"/>
      <c r="D125" s="336"/>
      <c r="E125" s="336"/>
      <c r="F125" s="323">
        <v>10</v>
      </c>
    </row>
    <row r="126" spans="1:6" ht="15.5" x14ac:dyDescent="0.35">
      <c r="A126" s="321" t="s">
        <v>906</v>
      </c>
      <c r="B126" s="336">
        <v>0</v>
      </c>
      <c r="C126" s="336">
        <v>0</v>
      </c>
      <c r="D126" s="336">
        <v>0</v>
      </c>
      <c r="E126" s="322">
        <v>18</v>
      </c>
      <c r="F126" s="323">
        <v>197</v>
      </c>
    </row>
    <row r="127" spans="1:6" ht="16" thickBot="1" x14ac:dyDescent="0.4">
      <c r="A127" s="328" t="s">
        <v>907</v>
      </c>
      <c r="B127" s="337">
        <v>24</v>
      </c>
      <c r="C127" s="337">
        <v>46</v>
      </c>
      <c r="D127" s="337">
        <v>14</v>
      </c>
      <c r="E127" s="337">
        <v>6</v>
      </c>
      <c r="F127" s="334">
        <v>17</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33E8-00F5-4379-A625-389A1D6ACA8E}">
  <dimension ref="A1:AG134"/>
  <sheetViews>
    <sheetView tabSelected="1" zoomScale="70" zoomScaleNormal="70" workbookViewId="0">
      <pane xSplit="1" topLeftCell="K1" activePane="topRight" state="frozen"/>
      <selection pane="topRight" activeCell="H14" sqref="H14"/>
    </sheetView>
  </sheetViews>
  <sheetFormatPr defaultColWidth="9.453125" defaultRowHeight="14.5" x14ac:dyDescent="0.35"/>
  <cols>
    <col min="1" max="1" width="72.54296875" customWidth="1"/>
    <col min="2" max="2" width="42.54296875" customWidth="1"/>
    <col min="3" max="3" width="27.54296875" customWidth="1"/>
    <col min="4" max="4" width="10" customWidth="1"/>
    <col min="5" max="5" width="9.7265625" customWidth="1"/>
    <col min="6" max="6" width="10.453125" customWidth="1"/>
    <col min="7" max="7" width="23.54296875" customWidth="1"/>
    <col min="8" max="8" width="18.453125" customWidth="1"/>
    <col min="9" max="9" width="19"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5.54296875" bestFit="1" customWidth="1"/>
    <col min="25" max="25" width="18.26953125" bestFit="1" customWidth="1"/>
    <col min="26" max="26" width="43.7265625" bestFit="1" customWidth="1"/>
    <col min="27" max="27" width="18.26953125" bestFit="1" customWidth="1"/>
    <col min="28" max="28" width="36.453125" customWidth="1"/>
    <col min="29" max="29" width="30.7265625" customWidth="1"/>
    <col min="30" max="30" width="18.7265625" bestFit="1" customWidth="1"/>
    <col min="31" max="31" width="16.453125" customWidth="1"/>
    <col min="32" max="32" width="28.26953125" customWidth="1"/>
    <col min="33" max="33" width="16.453125" style="102" customWidth="1"/>
  </cols>
  <sheetData>
    <row r="1" spans="1:33" ht="41.65" customHeight="1" x14ac:dyDescent="0.35">
      <c r="A1" s="357" t="s">
        <v>44</v>
      </c>
      <c r="B1" s="357"/>
      <c r="C1" s="357"/>
      <c r="D1" s="357"/>
      <c r="E1" s="8"/>
      <c r="F1" s="8"/>
      <c r="G1" s="8"/>
      <c r="H1" s="8"/>
      <c r="I1" s="8"/>
      <c r="J1" s="8"/>
      <c r="K1" s="8"/>
      <c r="L1" s="8"/>
      <c r="M1" s="8"/>
      <c r="N1" s="8"/>
      <c r="O1" s="8"/>
      <c r="P1" s="8"/>
      <c r="Q1" s="8"/>
      <c r="R1" s="8"/>
      <c r="S1" s="8"/>
      <c r="T1" s="8"/>
      <c r="U1" s="8"/>
      <c r="V1" s="8"/>
      <c r="W1" s="147"/>
      <c r="X1" s="8"/>
      <c r="Y1" s="8"/>
      <c r="Z1" s="8"/>
      <c r="AA1" s="8"/>
      <c r="AB1" s="8"/>
      <c r="AC1" s="8"/>
      <c r="AD1" s="146"/>
      <c r="AE1" s="8"/>
      <c r="AF1" s="8"/>
      <c r="AG1" s="146"/>
    </row>
    <row r="2" spans="1:33" ht="45" customHeight="1" x14ac:dyDescent="0.35">
      <c r="A2" s="358" t="s">
        <v>776</v>
      </c>
      <c r="B2" s="358"/>
      <c r="C2" s="358"/>
      <c r="D2" s="358"/>
      <c r="E2" s="8"/>
      <c r="F2" s="8"/>
      <c r="G2" s="8"/>
      <c r="H2" s="8"/>
      <c r="I2" s="8"/>
      <c r="J2" s="8"/>
      <c r="K2" s="8"/>
      <c r="L2" s="8"/>
      <c r="M2" s="8"/>
      <c r="N2" s="8"/>
      <c r="O2" s="8"/>
      <c r="P2" s="8"/>
      <c r="Q2" s="8"/>
      <c r="R2" s="8"/>
      <c r="S2" s="8"/>
      <c r="T2" s="8"/>
      <c r="U2" s="8"/>
      <c r="V2" s="8"/>
      <c r="W2" s="147"/>
      <c r="X2" s="8"/>
      <c r="Y2" s="8"/>
      <c r="Z2" s="8"/>
      <c r="AA2" s="8"/>
      <c r="AB2" s="8"/>
      <c r="AC2" s="8"/>
      <c r="AD2" s="146"/>
      <c r="AE2" s="8"/>
      <c r="AF2" s="8"/>
      <c r="AG2" s="146"/>
    </row>
    <row r="3" spans="1:33" ht="48.65" customHeight="1" x14ac:dyDescent="0.35">
      <c r="A3" s="356" t="s">
        <v>775</v>
      </c>
      <c r="B3" s="356"/>
      <c r="C3" s="356"/>
      <c r="D3" s="356"/>
      <c r="E3" s="356"/>
      <c r="F3" s="356"/>
      <c r="G3" s="356"/>
      <c r="H3" s="356"/>
      <c r="I3" s="356"/>
      <c r="J3" s="356"/>
      <c r="K3" s="356"/>
      <c r="L3" s="356"/>
      <c r="M3" s="356"/>
      <c r="N3" s="356"/>
      <c r="O3" s="356"/>
      <c r="P3" s="356"/>
      <c r="Q3" s="356"/>
      <c r="R3" s="356"/>
      <c r="S3" s="356"/>
      <c r="T3" s="356"/>
      <c r="U3" s="356"/>
      <c r="V3" s="356"/>
      <c r="W3" s="356"/>
      <c r="X3" s="356"/>
      <c r="Y3" s="63"/>
      <c r="Z3" s="63"/>
      <c r="AA3" s="63"/>
      <c r="AB3" s="356"/>
      <c r="AC3" s="356"/>
      <c r="AD3" s="356"/>
      <c r="AE3" s="356"/>
      <c r="AF3" s="356"/>
      <c r="AG3" s="356"/>
    </row>
    <row r="4" spans="1:33" ht="30.75" customHeight="1" x14ac:dyDescent="0.35">
      <c r="A4" s="415" t="s">
        <v>774</v>
      </c>
      <c r="B4" s="415"/>
      <c r="C4" s="415"/>
      <c r="D4" s="415"/>
      <c r="E4" s="415"/>
      <c r="F4" s="415"/>
      <c r="G4" s="415"/>
      <c r="H4" s="415"/>
      <c r="I4" s="415"/>
      <c r="J4" s="415"/>
      <c r="K4" s="415"/>
      <c r="L4" s="415"/>
      <c r="M4" s="415"/>
      <c r="N4" s="415"/>
      <c r="O4" s="415"/>
      <c r="P4" s="415"/>
      <c r="Q4" s="415"/>
      <c r="R4" s="415"/>
      <c r="S4" s="415"/>
      <c r="T4" s="415"/>
      <c r="U4" s="415"/>
      <c r="V4" s="415"/>
      <c r="W4" s="415"/>
      <c r="X4" s="415"/>
      <c r="Y4" s="415"/>
      <c r="Z4" s="415"/>
      <c r="AA4" s="415"/>
      <c r="AB4" s="415"/>
      <c r="AC4" s="415"/>
      <c r="AD4" s="415"/>
      <c r="AE4" s="415"/>
      <c r="AF4" s="415"/>
      <c r="AG4" s="415"/>
    </row>
    <row r="5" spans="1:33" ht="36" customHeight="1" x14ac:dyDescent="0.35">
      <c r="A5" s="145" t="s">
        <v>114</v>
      </c>
      <c r="B5" s="144"/>
      <c r="C5" s="144"/>
      <c r="D5" s="144"/>
      <c r="E5" s="144"/>
      <c r="F5" s="144"/>
      <c r="G5" s="144"/>
      <c r="H5" s="144"/>
      <c r="I5" s="144" t="s">
        <v>115</v>
      </c>
      <c r="J5" s="416" t="s">
        <v>773</v>
      </c>
      <c r="K5" s="416"/>
      <c r="L5" s="416"/>
      <c r="M5" s="416"/>
      <c r="N5" s="416" t="s">
        <v>772</v>
      </c>
      <c r="O5" s="416"/>
      <c r="P5" s="416"/>
      <c r="Q5" s="416"/>
      <c r="R5" s="414" t="s">
        <v>771</v>
      </c>
      <c r="S5" s="414"/>
      <c r="T5" s="414"/>
      <c r="U5" s="414"/>
      <c r="V5" s="143" t="s">
        <v>770</v>
      </c>
      <c r="W5" s="414" t="s">
        <v>116</v>
      </c>
      <c r="X5" s="414"/>
      <c r="Y5" s="414"/>
      <c r="Z5" s="414"/>
      <c r="AA5" s="414"/>
      <c r="AB5" s="414"/>
      <c r="AC5" s="414"/>
      <c r="AD5" s="414"/>
      <c r="AE5" s="414"/>
      <c r="AF5" s="414"/>
      <c r="AG5" s="414"/>
    </row>
    <row r="6" spans="1:33" ht="20.25" customHeight="1" x14ac:dyDescent="0.35">
      <c r="A6" s="142" t="s">
        <v>769</v>
      </c>
      <c r="B6" s="140"/>
      <c r="C6" s="140"/>
      <c r="D6" s="140"/>
      <c r="E6" s="140"/>
      <c r="F6" s="140"/>
      <c r="G6" s="140"/>
      <c r="H6" s="140"/>
      <c r="I6" s="141"/>
      <c r="J6" s="140"/>
      <c r="K6" s="140"/>
      <c r="L6" s="140"/>
      <c r="M6" s="140"/>
      <c r="N6" s="140"/>
      <c r="O6" s="140"/>
      <c r="P6" s="140"/>
      <c r="Q6" s="140"/>
      <c r="R6" s="137"/>
      <c r="S6" s="137"/>
      <c r="T6" s="137"/>
      <c r="U6" s="137"/>
      <c r="V6" s="139"/>
      <c r="W6" s="138"/>
      <c r="X6" s="137"/>
      <c r="Y6" s="137"/>
      <c r="Z6" s="137"/>
      <c r="AA6" s="137"/>
      <c r="AB6" s="137"/>
      <c r="AC6" s="137"/>
      <c r="AD6" s="136"/>
      <c r="AE6" s="137"/>
      <c r="AF6" s="137"/>
      <c r="AG6" s="136"/>
    </row>
    <row r="7" spans="1:33" ht="48" customHeight="1" x14ac:dyDescent="0.35">
      <c r="A7" s="134" t="s">
        <v>117</v>
      </c>
      <c r="B7" s="134" t="s">
        <v>118</v>
      </c>
      <c r="C7" s="134" t="s">
        <v>119</v>
      </c>
      <c r="D7" s="134" t="s">
        <v>120</v>
      </c>
      <c r="E7" s="134" t="s">
        <v>121</v>
      </c>
      <c r="F7" s="134" t="s">
        <v>52</v>
      </c>
      <c r="G7" s="134" t="s">
        <v>122</v>
      </c>
      <c r="H7" s="134" t="s">
        <v>87</v>
      </c>
      <c r="I7" s="135" t="s">
        <v>768</v>
      </c>
      <c r="J7" s="134" t="s">
        <v>123</v>
      </c>
      <c r="K7" s="134" t="s">
        <v>124</v>
      </c>
      <c r="L7" s="134" t="s">
        <v>125</v>
      </c>
      <c r="M7" s="134" t="s">
        <v>126</v>
      </c>
      <c r="N7" s="134" t="s">
        <v>127</v>
      </c>
      <c r="O7" s="134" t="s">
        <v>128</v>
      </c>
      <c r="P7" s="134" t="s">
        <v>129</v>
      </c>
      <c r="Q7" s="134" t="s">
        <v>130</v>
      </c>
      <c r="R7" s="134" t="s">
        <v>131</v>
      </c>
      <c r="S7" s="134" t="s">
        <v>132</v>
      </c>
      <c r="T7" s="134" t="s">
        <v>133</v>
      </c>
      <c r="U7" s="134" t="s">
        <v>134</v>
      </c>
      <c r="V7" s="134" t="s">
        <v>135</v>
      </c>
      <c r="W7" s="134" t="s">
        <v>136</v>
      </c>
      <c r="X7" s="134" t="s">
        <v>137</v>
      </c>
      <c r="Y7" s="134" t="s">
        <v>767</v>
      </c>
      <c r="Z7" s="134" t="s">
        <v>766</v>
      </c>
      <c r="AA7" s="134" t="s">
        <v>765</v>
      </c>
      <c r="AB7" s="134" t="s">
        <v>764</v>
      </c>
      <c r="AC7" s="134" t="s">
        <v>763</v>
      </c>
      <c r="AD7" s="134" t="s">
        <v>762</v>
      </c>
      <c r="AE7" s="134" t="s">
        <v>761</v>
      </c>
      <c r="AF7" s="134" t="s">
        <v>760</v>
      </c>
      <c r="AG7" s="133" t="s">
        <v>759</v>
      </c>
    </row>
    <row r="8" spans="1:33" ht="18.5" x14ac:dyDescent="0.35">
      <c r="A8" s="3" t="s">
        <v>758</v>
      </c>
      <c r="B8" s="3" t="s">
        <v>757</v>
      </c>
      <c r="C8" s="3" t="s">
        <v>157</v>
      </c>
      <c r="D8" s="124" t="s">
        <v>154</v>
      </c>
      <c r="E8" s="128">
        <v>78017</v>
      </c>
      <c r="F8" s="132" t="s">
        <v>155</v>
      </c>
      <c r="G8" s="128" t="s">
        <v>142</v>
      </c>
      <c r="H8" s="128" t="s">
        <v>143</v>
      </c>
      <c r="I8" s="131">
        <v>35.957434570031602</v>
      </c>
      <c r="J8" s="130">
        <v>1353.9239130434628</v>
      </c>
      <c r="K8" s="129">
        <v>3.1576086956521743</v>
      </c>
      <c r="L8" s="129">
        <v>0.45652173913043476</v>
      </c>
      <c r="M8" s="129">
        <v>0.10326086956521739</v>
      </c>
      <c r="N8" s="129">
        <v>0</v>
      </c>
      <c r="O8" s="129">
        <v>2.8586956521739131</v>
      </c>
      <c r="P8" s="129">
        <v>2.2065217391304346</v>
      </c>
      <c r="Q8" s="129">
        <v>1352.5760869565065</v>
      </c>
      <c r="R8" s="129">
        <v>0</v>
      </c>
      <c r="S8" s="129">
        <v>0</v>
      </c>
      <c r="T8" s="129">
        <v>1.3695652173913044</v>
      </c>
      <c r="U8" s="129">
        <v>1356.2717391304191</v>
      </c>
      <c r="V8" s="129">
        <v>438.45652173913328</v>
      </c>
      <c r="W8" s="129">
        <v>2400</v>
      </c>
      <c r="X8" s="126" t="s">
        <v>617</v>
      </c>
      <c r="Y8" s="121">
        <v>44882</v>
      </c>
      <c r="Z8" s="121" t="s">
        <v>756</v>
      </c>
      <c r="AA8" s="121" t="s">
        <v>244</v>
      </c>
      <c r="AB8" s="121" t="s">
        <v>158</v>
      </c>
      <c r="AC8" s="120" t="s">
        <v>146</v>
      </c>
      <c r="AD8" s="121" t="s">
        <v>755</v>
      </c>
      <c r="AE8" s="128" t="s">
        <v>144</v>
      </c>
      <c r="AF8" s="127" t="s">
        <v>158</v>
      </c>
      <c r="AG8" s="120">
        <v>44672</v>
      </c>
    </row>
    <row r="9" spans="1:33" ht="15.5" x14ac:dyDescent="0.35">
      <c r="A9" s="3" t="s">
        <v>15</v>
      </c>
      <c r="B9" s="3" t="s">
        <v>152</v>
      </c>
      <c r="C9" s="3" t="s">
        <v>153</v>
      </c>
      <c r="D9" s="124" t="s">
        <v>154</v>
      </c>
      <c r="E9" s="3">
        <v>78061</v>
      </c>
      <c r="F9" s="6" t="s">
        <v>155</v>
      </c>
      <c r="G9" s="3" t="s">
        <v>156</v>
      </c>
      <c r="H9" s="3" t="s">
        <v>143</v>
      </c>
      <c r="I9" s="123">
        <v>52.394347240915202</v>
      </c>
      <c r="J9" s="122">
        <v>1064.4184782608802</v>
      </c>
      <c r="K9" s="4">
        <v>88.043478260869506</v>
      </c>
      <c r="L9" s="4">
        <v>137.53804347826096</v>
      </c>
      <c r="M9" s="4">
        <v>65.456521739130409</v>
      </c>
      <c r="N9" s="4">
        <v>278.75543478260903</v>
      </c>
      <c r="O9" s="4">
        <v>1076.6413043478362</v>
      </c>
      <c r="P9" s="4">
        <v>0</v>
      </c>
      <c r="Q9" s="4">
        <v>5.9782608695652176E-2</v>
      </c>
      <c r="R9" s="4">
        <v>79.45108695652182</v>
      </c>
      <c r="S9" s="4">
        <v>57.315217391304365</v>
      </c>
      <c r="T9" s="4">
        <v>85.597826086956459</v>
      </c>
      <c r="U9" s="4">
        <v>1133.0923913043573</v>
      </c>
      <c r="V9" s="4">
        <v>777.80434782608597</v>
      </c>
      <c r="W9" s="4">
        <v>1350</v>
      </c>
      <c r="X9" s="126" t="s">
        <v>617</v>
      </c>
      <c r="Y9" s="121">
        <v>44966</v>
      </c>
      <c r="Z9" s="121" t="s">
        <v>693</v>
      </c>
      <c r="AA9" s="121" t="s">
        <v>244</v>
      </c>
      <c r="AB9" s="120" t="s">
        <v>691</v>
      </c>
      <c r="AC9" s="120" t="s">
        <v>146</v>
      </c>
      <c r="AD9" s="120" t="s">
        <v>696</v>
      </c>
      <c r="AE9" s="3" t="s">
        <v>144</v>
      </c>
      <c r="AF9" s="7" t="s">
        <v>691</v>
      </c>
      <c r="AG9" s="120">
        <v>44253</v>
      </c>
    </row>
    <row r="10" spans="1:33" ht="15.5" x14ac:dyDescent="0.35">
      <c r="A10" s="3" t="s">
        <v>159</v>
      </c>
      <c r="B10" s="3" t="s">
        <v>160</v>
      </c>
      <c r="C10" s="3" t="s">
        <v>161</v>
      </c>
      <c r="D10" s="124" t="s">
        <v>162</v>
      </c>
      <c r="E10" s="3">
        <v>71483</v>
      </c>
      <c r="F10" s="6" t="s">
        <v>163</v>
      </c>
      <c r="G10" s="3" t="s">
        <v>142</v>
      </c>
      <c r="H10" s="3" t="s">
        <v>4</v>
      </c>
      <c r="I10" s="123">
        <v>50.685913185913201</v>
      </c>
      <c r="J10" s="122">
        <v>959.10869565217104</v>
      </c>
      <c r="K10" s="4">
        <v>41.521739130434817</v>
      </c>
      <c r="L10" s="4">
        <v>59.440217391304309</v>
      </c>
      <c r="M10" s="4">
        <v>59.282608695652165</v>
      </c>
      <c r="N10" s="4">
        <v>162.78804347826116</v>
      </c>
      <c r="O10" s="4">
        <v>956.56521739130096</v>
      </c>
      <c r="P10" s="4">
        <v>0</v>
      </c>
      <c r="Q10" s="4">
        <v>0</v>
      </c>
      <c r="R10" s="4">
        <v>54.891304347826136</v>
      </c>
      <c r="S10" s="4">
        <v>15.766304347826088</v>
      </c>
      <c r="T10" s="4">
        <v>26.483695652173907</v>
      </c>
      <c r="U10" s="4">
        <v>1022.2119565217357</v>
      </c>
      <c r="V10" s="4">
        <v>740.88586956521681</v>
      </c>
      <c r="W10" s="4">
        <v>946</v>
      </c>
      <c r="X10" s="126" t="s">
        <v>617</v>
      </c>
      <c r="Y10" s="121">
        <v>44952</v>
      </c>
      <c r="Z10" s="121" t="s">
        <v>693</v>
      </c>
      <c r="AA10" s="121" t="s">
        <v>446</v>
      </c>
      <c r="AB10" s="120" t="s">
        <v>691</v>
      </c>
      <c r="AC10" s="120" t="s">
        <v>146</v>
      </c>
      <c r="AD10" s="120" t="s">
        <v>702</v>
      </c>
      <c r="AE10" s="3" t="s">
        <v>144</v>
      </c>
      <c r="AF10" s="7" t="s">
        <v>691</v>
      </c>
      <c r="AG10" s="120">
        <v>44127</v>
      </c>
    </row>
    <row r="11" spans="1:33" ht="15.5" x14ac:dyDescent="0.35">
      <c r="A11" s="3" t="s">
        <v>147</v>
      </c>
      <c r="B11" s="3" t="s">
        <v>148</v>
      </c>
      <c r="C11" s="3" t="s">
        <v>149</v>
      </c>
      <c r="D11" s="124" t="s">
        <v>150</v>
      </c>
      <c r="E11" s="3">
        <v>31815</v>
      </c>
      <c r="F11" s="6" t="s">
        <v>151</v>
      </c>
      <c r="G11" s="3" t="s">
        <v>142</v>
      </c>
      <c r="H11" s="3" t="s">
        <v>143</v>
      </c>
      <c r="I11" s="123">
        <v>52.482639743905402</v>
      </c>
      <c r="J11" s="122">
        <v>514.76086956521794</v>
      </c>
      <c r="K11" s="4">
        <v>117.7771739130436</v>
      </c>
      <c r="L11" s="4">
        <v>212.26630434782601</v>
      </c>
      <c r="M11" s="4">
        <v>274.09239130434725</v>
      </c>
      <c r="N11" s="4">
        <v>518.54347826086973</v>
      </c>
      <c r="O11" s="4">
        <v>473.59239130434838</v>
      </c>
      <c r="P11" s="4">
        <v>23.423913043478258</v>
      </c>
      <c r="Q11" s="4">
        <v>103.33695652173925</v>
      </c>
      <c r="R11" s="4">
        <v>208.7065217391303</v>
      </c>
      <c r="S11" s="4">
        <v>85.864130434782652</v>
      </c>
      <c r="T11" s="4">
        <v>59.201086956521678</v>
      </c>
      <c r="U11" s="4">
        <v>765.12500000000011</v>
      </c>
      <c r="V11" s="4">
        <v>810.18478260869608</v>
      </c>
      <c r="W11" s="4">
        <v>1600</v>
      </c>
      <c r="X11" s="5" t="s">
        <v>144</v>
      </c>
      <c r="Y11" s="121"/>
      <c r="Z11" s="121"/>
      <c r="AA11" s="121"/>
      <c r="AB11" s="120" t="s">
        <v>691</v>
      </c>
      <c r="AC11" s="120" t="s">
        <v>146</v>
      </c>
      <c r="AD11" s="120" t="s">
        <v>709</v>
      </c>
      <c r="AE11" s="3" t="s">
        <v>144</v>
      </c>
      <c r="AF11" s="125" t="s">
        <v>691</v>
      </c>
      <c r="AG11" s="120">
        <v>44322</v>
      </c>
    </row>
    <row r="12" spans="1:33" ht="15.5" x14ac:dyDescent="0.35">
      <c r="A12" s="3" t="s">
        <v>194</v>
      </c>
      <c r="B12" s="3" t="s">
        <v>195</v>
      </c>
      <c r="C12" s="3" t="s">
        <v>196</v>
      </c>
      <c r="D12" s="124" t="s">
        <v>154</v>
      </c>
      <c r="E12" s="3">
        <v>77301</v>
      </c>
      <c r="F12" s="6" t="s">
        <v>197</v>
      </c>
      <c r="G12" s="3" t="s">
        <v>156</v>
      </c>
      <c r="H12" s="3" t="s">
        <v>143</v>
      </c>
      <c r="I12" s="123">
        <v>31.8680648236416</v>
      </c>
      <c r="J12" s="122">
        <v>125.82608695652169</v>
      </c>
      <c r="K12" s="4">
        <v>485.99456521739268</v>
      </c>
      <c r="L12" s="4">
        <v>223.56521739130434</v>
      </c>
      <c r="M12" s="4">
        <v>172.21195652173958</v>
      </c>
      <c r="N12" s="4">
        <v>559.71195652174117</v>
      </c>
      <c r="O12" s="4">
        <v>358.98369565217484</v>
      </c>
      <c r="P12" s="4">
        <v>30.451086956521731</v>
      </c>
      <c r="Q12" s="4">
        <v>58.451086956521721</v>
      </c>
      <c r="R12" s="4">
        <v>262.77173913043589</v>
      </c>
      <c r="S12" s="4">
        <v>126.9456521739132</v>
      </c>
      <c r="T12" s="4">
        <v>129.00543478260875</v>
      </c>
      <c r="U12" s="4">
        <v>488.87499999999989</v>
      </c>
      <c r="V12" s="4">
        <v>664.07065217391448</v>
      </c>
      <c r="W12" s="4">
        <v>750</v>
      </c>
      <c r="X12" s="126" t="s">
        <v>617</v>
      </c>
      <c r="Y12" s="121">
        <v>44896</v>
      </c>
      <c r="Z12" s="121" t="s">
        <v>693</v>
      </c>
      <c r="AA12" s="121" t="s">
        <v>446</v>
      </c>
      <c r="AB12" s="120" t="s">
        <v>691</v>
      </c>
      <c r="AC12" s="120" t="s">
        <v>146</v>
      </c>
      <c r="AD12" s="120" t="s">
        <v>719</v>
      </c>
      <c r="AE12" s="3" t="s">
        <v>144</v>
      </c>
      <c r="AF12" s="7" t="s">
        <v>691</v>
      </c>
      <c r="AG12" s="120">
        <v>44181</v>
      </c>
    </row>
    <row r="13" spans="1:33" ht="15.5" x14ac:dyDescent="0.35">
      <c r="A13" s="3" t="s">
        <v>22</v>
      </c>
      <c r="B13" s="3" t="s">
        <v>172</v>
      </c>
      <c r="C13" s="3" t="s">
        <v>173</v>
      </c>
      <c r="D13" s="124" t="s">
        <v>174</v>
      </c>
      <c r="E13" s="3">
        <v>39120</v>
      </c>
      <c r="F13" s="6" t="s">
        <v>163</v>
      </c>
      <c r="G13" s="3" t="s">
        <v>142</v>
      </c>
      <c r="H13" s="3" t="s">
        <v>143</v>
      </c>
      <c r="I13" s="123">
        <v>32.458362738179297</v>
      </c>
      <c r="J13" s="122">
        <v>891.05978260867982</v>
      </c>
      <c r="K13" s="4">
        <v>36.733695652173971</v>
      </c>
      <c r="L13" s="4">
        <v>12.429347826086955</v>
      </c>
      <c r="M13" s="4">
        <v>13.135869565217392</v>
      </c>
      <c r="N13" s="4">
        <v>28.108695652173914</v>
      </c>
      <c r="O13" s="4">
        <v>925.14130434780873</v>
      </c>
      <c r="P13" s="4">
        <v>0</v>
      </c>
      <c r="Q13" s="4">
        <v>0.10869565217391304</v>
      </c>
      <c r="R13" s="4">
        <v>3.8152173913043477</v>
      </c>
      <c r="S13" s="4">
        <v>3.2173913043478262</v>
      </c>
      <c r="T13" s="4">
        <v>1.8423913043478262</v>
      </c>
      <c r="U13" s="4">
        <v>944.48369565215614</v>
      </c>
      <c r="V13" s="4">
        <v>358.36956521739313</v>
      </c>
      <c r="W13" s="4">
        <v>1100</v>
      </c>
      <c r="X13" s="126" t="s">
        <v>617</v>
      </c>
      <c r="Y13" s="121">
        <v>44938</v>
      </c>
      <c r="Z13" s="121" t="s">
        <v>693</v>
      </c>
      <c r="AA13" s="121" t="s">
        <v>244</v>
      </c>
      <c r="AB13" s="120" t="s">
        <v>691</v>
      </c>
      <c r="AC13" s="120" t="s">
        <v>146</v>
      </c>
      <c r="AD13" s="120" t="s">
        <v>679</v>
      </c>
      <c r="AE13" s="3" t="s">
        <v>144</v>
      </c>
      <c r="AF13" s="125" t="s">
        <v>691</v>
      </c>
      <c r="AG13" s="120">
        <v>44168</v>
      </c>
    </row>
    <row r="14" spans="1:33" ht="15.5" x14ac:dyDescent="0.35">
      <c r="A14" s="3" t="s">
        <v>175</v>
      </c>
      <c r="B14" s="3" t="s">
        <v>176</v>
      </c>
      <c r="C14" s="3" t="s">
        <v>177</v>
      </c>
      <c r="D14" s="124" t="s">
        <v>140</v>
      </c>
      <c r="E14" s="3">
        <v>92154</v>
      </c>
      <c r="F14" s="6" t="s">
        <v>178</v>
      </c>
      <c r="G14" s="3" t="s">
        <v>156</v>
      </c>
      <c r="H14" s="3" t="s">
        <v>143</v>
      </c>
      <c r="I14" s="123">
        <v>64.079529243937202</v>
      </c>
      <c r="J14" s="122">
        <v>766.55978260869642</v>
      </c>
      <c r="K14" s="4">
        <v>66.972826086956502</v>
      </c>
      <c r="L14" s="4">
        <v>34.934782608695635</v>
      </c>
      <c r="M14" s="4">
        <v>55.749999999999993</v>
      </c>
      <c r="N14" s="4">
        <v>129.41304347826087</v>
      </c>
      <c r="O14" s="4">
        <v>653.92391304347905</v>
      </c>
      <c r="P14" s="4">
        <v>13.690217391304346</v>
      </c>
      <c r="Q14" s="4">
        <v>127.19021739130451</v>
      </c>
      <c r="R14" s="4">
        <v>73.771739130434781</v>
      </c>
      <c r="S14" s="4">
        <v>22.032608695652169</v>
      </c>
      <c r="T14" s="4">
        <v>18.396739130434785</v>
      </c>
      <c r="U14" s="4">
        <v>810.01630434782703</v>
      </c>
      <c r="V14" s="4">
        <v>430.54891304347763</v>
      </c>
      <c r="W14" s="4">
        <v>750</v>
      </c>
      <c r="X14" s="126" t="s">
        <v>617</v>
      </c>
      <c r="Y14" s="121">
        <v>44854</v>
      </c>
      <c r="Z14" s="121" t="s">
        <v>693</v>
      </c>
      <c r="AA14" s="121" t="s">
        <v>244</v>
      </c>
      <c r="AB14" s="120" t="s">
        <v>691</v>
      </c>
      <c r="AC14" s="120" t="s">
        <v>146</v>
      </c>
      <c r="AD14" s="120" t="s">
        <v>741</v>
      </c>
      <c r="AE14" s="3" t="s">
        <v>144</v>
      </c>
      <c r="AF14" s="7" t="s">
        <v>691</v>
      </c>
      <c r="AG14" s="120">
        <v>44230</v>
      </c>
    </row>
    <row r="15" spans="1:33" ht="15.5" x14ac:dyDescent="0.35">
      <c r="A15" s="3" t="s">
        <v>170</v>
      </c>
      <c r="B15" s="3" t="s">
        <v>171</v>
      </c>
      <c r="C15" s="3" t="s">
        <v>28</v>
      </c>
      <c r="D15" s="124" t="s">
        <v>166</v>
      </c>
      <c r="E15" s="3">
        <v>85131</v>
      </c>
      <c r="F15" s="6" t="s">
        <v>167</v>
      </c>
      <c r="G15" s="3" t="s">
        <v>142</v>
      </c>
      <c r="H15" s="3" t="s">
        <v>143</v>
      </c>
      <c r="I15" s="123">
        <v>18.807342740971102</v>
      </c>
      <c r="J15" s="122">
        <v>783.21739130435776</v>
      </c>
      <c r="K15" s="4">
        <v>33.478260869565219</v>
      </c>
      <c r="L15" s="4">
        <v>41.576086956521713</v>
      </c>
      <c r="M15" s="4">
        <v>40.722826086956509</v>
      </c>
      <c r="N15" s="4">
        <v>55.065217391304323</v>
      </c>
      <c r="O15" s="4">
        <v>492.09239130436708</v>
      </c>
      <c r="P15" s="4">
        <v>30.673913043478258</v>
      </c>
      <c r="Q15" s="4">
        <v>321.16304347826406</v>
      </c>
      <c r="R15" s="4">
        <v>35.027173913043477</v>
      </c>
      <c r="S15" s="4">
        <v>17.554347826086957</v>
      </c>
      <c r="T15" s="4">
        <v>17.47282608695652</v>
      </c>
      <c r="U15" s="4">
        <v>828.94021739131563</v>
      </c>
      <c r="V15" s="4">
        <v>342.61956521739387</v>
      </c>
      <c r="W15" s="4">
        <v>900</v>
      </c>
      <c r="X15" s="126" t="s">
        <v>617</v>
      </c>
      <c r="Y15" s="121">
        <v>44868</v>
      </c>
      <c r="Z15" s="121" t="s">
        <v>693</v>
      </c>
      <c r="AA15" s="121" t="s">
        <v>244</v>
      </c>
      <c r="AB15" s="120" t="s">
        <v>691</v>
      </c>
      <c r="AC15" s="120" t="s">
        <v>146</v>
      </c>
      <c r="AD15" s="120" t="s">
        <v>728</v>
      </c>
      <c r="AE15" s="3" t="s">
        <v>144</v>
      </c>
      <c r="AF15" s="7" t="s">
        <v>691</v>
      </c>
      <c r="AG15" s="120">
        <v>44232</v>
      </c>
    </row>
    <row r="16" spans="1:33" ht="15.5" x14ac:dyDescent="0.35">
      <c r="A16" s="3" t="s">
        <v>754</v>
      </c>
      <c r="B16" s="3" t="s">
        <v>753</v>
      </c>
      <c r="C16" s="3" t="s">
        <v>752</v>
      </c>
      <c r="D16" s="124" t="s">
        <v>245</v>
      </c>
      <c r="E16" s="3">
        <v>16866</v>
      </c>
      <c r="F16" s="6" t="s">
        <v>246</v>
      </c>
      <c r="G16" s="3" t="s">
        <v>142</v>
      </c>
      <c r="H16" s="3" t="s">
        <v>143</v>
      </c>
      <c r="I16" s="123">
        <v>78.068424004486801</v>
      </c>
      <c r="J16" s="122">
        <v>88.983695652173921</v>
      </c>
      <c r="K16" s="4">
        <v>57.576086956521728</v>
      </c>
      <c r="L16" s="4">
        <v>368.90760869565241</v>
      </c>
      <c r="M16" s="4">
        <v>363.84239130434787</v>
      </c>
      <c r="N16" s="4">
        <v>551.60869565217411</v>
      </c>
      <c r="O16" s="4">
        <v>302.38586956521772</v>
      </c>
      <c r="P16" s="4">
        <v>12.858695652173912</v>
      </c>
      <c r="Q16" s="4">
        <v>12.456521739130435</v>
      </c>
      <c r="R16" s="4">
        <v>230.42391304347839</v>
      </c>
      <c r="S16" s="4">
        <v>56.434782608695627</v>
      </c>
      <c r="T16" s="4">
        <v>49.603260869565212</v>
      </c>
      <c r="U16" s="4">
        <v>542.84782608695787</v>
      </c>
      <c r="V16" s="4">
        <v>644.36413043478115</v>
      </c>
      <c r="W16" s="4">
        <v>800</v>
      </c>
      <c r="X16" s="5" t="s">
        <v>144</v>
      </c>
      <c r="Y16" s="121"/>
      <c r="Z16" s="121"/>
      <c r="AA16" s="121"/>
      <c r="AB16" s="120" t="s">
        <v>691</v>
      </c>
      <c r="AC16" s="120" t="s">
        <v>146</v>
      </c>
      <c r="AD16" s="120" t="s">
        <v>711</v>
      </c>
      <c r="AE16" s="3" t="s">
        <v>144</v>
      </c>
      <c r="AF16" s="7" t="s">
        <v>691</v>
      </c>
      <c r="AG16" s="120">
        <v>44392</v>
      </c>
    </row>
    <row r="17" spans="1:33" ht="15.5" x14ac:dyDescent="0.35">
      <c r="A17" s="3" t="s">
        <v>751</v>
      </c>
      <c r="B17" s="3" t="s">
        <v>168</v>
      </c>
      <c r="C17" s="3" t="s">
        <v>169</v>
      </c>
      <c r="D17" s="124" t="s">
        <v>162</v>
      </c>
      <c r="E17" s="3">
        <v>71342</v>
      </c>
      <c r="F17" s="6" t="s">
        <v>163</v>
      </c>
      <c r="G17" s="3" t="s">
        <v>142</v>
      </c>
      <c r="H17" s="3" t="s">
        <v>143</v>
      </c>
      <c r="I17" s="123">
        <v>47.150878293600996</v>
      </c>
      <c r="J17" s="122">
        <v>422.27173913043777</v>
      </c>
      <c r="K17" s="4">
        <v>123.01630434782609</v>
      </c>
      <c r="L17" s="4">
        <v>171.17391304347854</v>
      </c>
      <c r="M17" s="4">
        <v>82.364130434782624</v>
      </c>
      <c r="N17" s="4">
        <v>298.27717391304418</v>
      </c>
      <c r="O17" s="4">
        <v>484.64130434782896</v>
      </c>
      <c r="P17" s="4">
        <v>8.2282608695652133</v>
      </c>
      <c r="Q17" s="4">
        <v>7.679347826086973</v>
      </c>
      <c r="R17" s="4">
        <v>137.11413043478274</v>
      </c>
      <c r="S17" s="4">
        <v>61.510869565217369</v>
      </c>
      <c r="T17" s="4">
        <v>67.304347826086911</v>
      </c>
      <c r="U17" s="4">
        <v>532.89673913043771</v>
      </c>
      <c r="V17" s="4">
        <v>628.93478260869563</v>
      </c>
      <c r="W17" s="4">
        <v>1170</v>
      </c>
      <c r="X17" s="126" t="s">
        <v>617</v>
      </c>
      <c r="Y17" s="121">
        <v>44938</v>
      </c>
      <c r="Z17" s="121" t="s">
        <v>693</v>
      </c>
      <c r="AA17" s="121" t="s">
        <v>244</v>
      </c>
      <c r="AB17" s="120" t="s">
        <v>691</v>
      </c>
      <c r="AC17" s="120" t="s">
        <v>146</v>
      </c>
      <c r="AD17" s="120" t="s">
        <v>704</v>
      </c>
      <c r="AE17" s="3" t="s">
        <v>144</v>
      </c>
      <c r="AF17" s="125" t="s">
        <v>145</v>
      </c>
      <c r="AG17" s="120">
        <v>44111</v>
      </c>
    </row>
    <row r="18" spans="1:33" ht="15.5" x14ac:dyDescent="0.35">
      <c r="A18" s="3" t="s">
        <v>185</v>
      </c>
      <c r="B18" s="3" t="s">
        <v>186</v>
      </c>
      <c r="C18" s="3" t="s">
        <v>187</v>
      </c>
      <c r="D18" s="124" t="s">
        <v>154</v>
      </c>
      <c r="E18" s="3">
        <v>78566</v>
      </c>
      <c r="F18" s="6" t="s">
        <v>682</v>
      </c>
      <c r="G18" s="3" t="s">
        <v>188</v>
      </c>
      <c r="H18" s="3" t="s">
        <v>143</v>
      </c>
      <c r="I18" s="123">
        <v>13.4369311976702</v>
      </c>
      <c r="J18" s="122">
        <v>715.61956521743821</v>
      </c>
      <c r="K18" s="4">
        <v>28.065217391304319</v>
      </c>
      <c r="L18" s="4">
        <v>0.59239130434782616</v>
      </c>
      <c r="M18" s="4">
        <v>24.630434782608692</v>
      </c>
      <c r="N18" s="4">
        <v>112.4782608695658</v>
      </c>
      <c r="O18" s="4">
        <v>653.26086956524534</v>
      </c>
      <c r="P18" s="4">
        <v>4.8913043478260865E-2</v>
      </c>
      <c r="Q18" s="4">
        <v>3.1195652173913189</v>
      </c>
      <c r="R18" s="4">
        <v>16.554347826086964</v>
      </c>
      <c r="S18" s="4">
        <v>13.163043478260867</v>
      </c>
      <c r="T18" s="4">
        <v>29.804347826086968</v>
      </c>
      <c r="U18" s="4">
        <v>709.38586956526512</v>
      </c>
      <c r="V18" s="4">
        <v>448.38043478259698</v>
      </c>
      <c r="W18" s="4">
        <v>650</v>
      </c>
      <c r="X18" s="5" t="s">
        <v>144</v>
      </c>
      <c r="Y18" s="121"/>
      <c r="Z18" s="121"/>
      <c r="AA18" s="121"/>
      <c r="AB18" s="120" t="s">
        <v>691</v>
      </c>
      <c r="AC18" s="120" t="s">
        <v>146</v>
      </c>
      <c r="AD18" s="120" t="s">
        <v>743</v>
      </c>
      <c r="AE18" s="3" t="s">
        <v>144</v>
      </c>
      <c r="AF18" s="7" t="s">
        <v>691</v>
      </c>
      <c r="AG18" s="120">
        <v>44223</v>
      </c>
    </row>
    <row r="19" spans="1:33" ht="18.5" x14ac:dyDescent="0.35">
      <c r="A19" s="3" t="s">
        <v>750</v>
      </c>
      <c r="B19" s="3" t="s">
        <v>749</v>
      </c>
      <c r="C19" s="3" t="s">
        <v>305</v>
      </c>
      <c r="D19" s="124" t="s">
        <v>154</v>
      </c>
      <c r="E19" s="3">
        <v>78118</v>
      </c>
      <c r="F19" s="6" t="s">
        <v>155</v>
      </c>
      <c r="G19" s="3" t="s">
        <v>142</v>
      </c>
      <c r="H19" s="3" t="s">
        <v>143</v>
      </c>
      <c r="I19" s="123">
        <v>30.7971287361732</v>
      </c>
      <c r="J19" s="122">
        <v>684.64673913043816</v>
      </c>
      <c r="K19" s="4">
        <v>10.934782608695667</v>
      </c>
      <c r="L19" s="4">
        <v>0.82065217391304346</v>
      </c>
      <c r="M19" s="4">
        <v>0</v>
      </c>
      <c r="N19" s="4">
        <v>3.9402173913043481</v>
      </c>
      <c r="O19" s="4">
        <v>692.46195652174254</v>
      </c>
      <c r="P19" s="4">
        <v>0</v>
      </c>
      <c r="Q19" s="4">
        <v>0</v>
      </c>
      <c r="R19" s="4">
        <v>0</v>
      </c>
      <c r="S19" s="4">
        <v>0.97282608695652173</v>
      </c>
      <c r="T19" s="4">
        <v>2.5652173913043481</v>
      </c>
      <c r="U19" s="4">
        <v>692.86413043478581</v>
      </c>
      <c r="V19" s="4">
        <v>175.3967391304345</v>
      </c>
      <c r="W19" s="4">
        <v>830</v>
      </c>
      <c r="X19" s="5" t="s">
        <v>144</v>
      </c>
      <c r="Y19" s="121"/>
      <c r="Z19" s="121"/>
      <c r="AA19" s="121"/>
      <c r="AB19" s="120" t="s">
        <v>158</v>
      </c>
      <c r="AC19" s="120" t="s">
        <v>146</v>
      </c>
      <c r="AD19" s="120" t="s">
        <v>726</v>
      </c>
      <c r="AE19" s="3" t="s">
        <v>144</v>
      </c>
      <c r="AF19" s="7" t="s">
        <v>158</v>
      </c>
      <c r="AG19" s="120">
        <v>44581</v>
      </c>
    </row>
    <row r="20" spans="1:33" ht="15.5" x14ac:dyDescent="0.35">
      <c r="A20" s="3" t="s">
        <v>235</v>
      </c>
      <c r="B20" s="3" t="s">
        <v>236</v>
      </c>
      <c r="C20" s="3" t="s">
        <v>35</v>
      </c>
      <c r="D20" s="124" t="s">
        <v>237</v>
      </c>
      <c r="E20" s="3">
        <v>80010</v>
      </c>
      <c r="F20" s="6" t="s">
        <v>238</v>
      </c>
      <c r="G20" s="3" t="s">
        <v>156</v>
      </c>
      <c r="H20" s="3" t="s">
        <v>143</v>
      </c>
      <c r="I20" s="123">
        <v>49.1091549295775</v>
      </c>
      <c r="J20" s="122">
        <v>465.30978260869676</v>
      </c>
      <c r="K20" s="4">
        <v>43.896739130434767</v>
      </c>
      <c r="L20" s="4">
        <v>80.782608695652158</v>
      </c>
      <c r="M20" s="4">
        <v>82.07608695652165</v>
      </c>
      <c r="N20" s="4">
        <v>162.04891304347854</v>
      </c>
      <c r="O20" s="4">
        <v>441.00000000000153</v>
      </c>
      <c r="P20" s="4">
        <v>13.266304347826088</v>
      </c>
      <c r="Q20" s="4">
        <v>55.749999999999964</v>
      </c>
      <c r="R20" s="4">
        <v>84.413043478260789</v>
      </c>
      <c r="S20" s="4">
        <v>25.918478260869545</v>
      </c>
      <c r="T20" s="4">
        <v>18.429347826086953</v>
      </c>
      <c r="U20" s="4">
        <v>543.30434782608836</v>
      </c>
      <c r="V20" s="4">
        <v>298.35326086956582</v>
      </c>
      <c r="W20" s="4">
        <v>600</v>
      </c>
      <c r="X20" s="5" t="s">
        <v>144</v>
      </c>
      <c r="Y20" s="121"/>
      <c r="Z20" s="121"/>
      <c r="AA20" s="121"/>
      <c r="AB20" s="120" t="s">
        <v>691</v>
      </c>
      <c r="AC20" s="120" t="s">
        <v>146</v>
      </c>
      <c r="AD20" s="120" t="s">
        <v>652</v>
      </c>
      <c r="AE20" s="3" t="s">
        <v>144</v>
      </c>
      <c r="AF20" s="7" t="s">
        <v>691</v>
      </c>
      <c r="AG20" s="120">
        <v>44223</v>
      </c>
    </row>
    <row r="21" spans="1:33" ht="15.5" x14ac:dyDescent="0.35">
      <c r="A21" s="3" t="s">
        <v>259</v>
      </c>
      <c r="B21" s="3" t="s">
        <v>260</v>
      </c>
      <c r="C21" s="3" t="s">
        <v>261</v>
      </c>
      <c r="D21" s="124" t="s">
        <v>154</v>
      </c>
      <c r="E21" s="3">
        <v>77351</v>
      </c>
      <c r="F21" s="6" t="s">
        <v>197</v>
      </c>
      <c r="G21" s="3" t="s">
        <v>142</v>
      </c>
      <c r="H21" s="3" t="s">
        <v>4</v>
      </c>
      <c r="I21" s="123">
        <v>44.589103291713997</v>
      </c>
      <c r="J21" s="122">
        <v>615.29347826086337</v>
      </c>
      <c r="K21" s="4">
        <v>0.85869565217391308</v>
      </c>
      <c r="L21" s="4">
        <v>7.0652173913043473E-2</v>
      </c>
      <c r="M21" s="4">
        <v>0</v>
      </c>
      <c r="N21" s="4">
        <v>3.331521739130435</v>
      </c>
      <c r="O21" s="4">
        <v>612.89130434781987</v>
      </c>
      <c r="P21" s="4">
        <v>0</v>
      </c>
      <c r="Q21" s="4">
        <v>0</v>
      </c>
      <c r="R21" s="4">
        <v>0.56521739130434778</v>
      </c>
      <c r="S21" s="4">
        <v>0</v>
      </c>
      <c r="T21" s="4">
        <v>2.7282608695652173</v>
      </c>
      <c r="U21" s="4">
        <v>612.92934782608074</v>
      </c>
      <c r="V21" s="4">
        <v>282.78804347826218</v>
      </c>
      <c r="W21" s="4">
        <v>350</v>
      </c>
      <c r="X21" s="5" t="s">
        <v>144</v>
      </c>
      <c r="Y21" s="121"/>
      <c r="Z21" s="121"/>
      <c r="AA21" s="121"/>
      <c r="AB21" s="120" t="s">
        <v>612</v>
      </c>
      <c r="AC21" s="120" t="s">
        <v>253</v>
      </c>
      <c r="AD21" s="120" t="s">
        <v>742</v>
      </c>
      <c r="AE21" s="3" t="s">
        <v>144</v>
      </c>
      <c r="AF21" s="7" t="s">
        <v>612</v>
      </c>
      <c r="AG21" s="120">
        <v>44202</v>
      </c>
    </row>
    <row r="22" spans="1:33" ht="15.5" x14ac:dyDescent="0.35">
      <c r="A22" s="3" t="s">
        <v>17</v>
      </c>
      <c r="B22" s="3" t="s">
        <v>201</v>
      </c>
      <c r="C22" s="3" t="s">
        <v>202</v>
      </c>
      <c r="D22" s="124" t="s">
        <v>162</v>
      </c>
      <c r="E22" s="3">
        <v>71251</v>
      </c>
      <c r="F22" s="6" t="s">
        <v>163</v>
      </c>
      <c r="G22" s="3" t="s">
        <v>142</v>
      </c>
      <c r="H22" s="3" t="s">
        <v>143</v>
      </c>
      <c r="I22" s="123">
        <v>50.997459165154297</v>
      </c>
      <c r="J22" s="122">
        <v>602.36413043477933</v>
      </c>
      <c r="K22" s="4">
        <v>4.3532608695652177</v>
      </c>
      <c r="L22" s="4">
        <v>1.5163043478260867</v>
      </c>
      <c r="M22" s="4">
        <v>5.434782608695652E-3</v>
      </c>
      <c r="N22" s="4">
        <v>10.788043478260869</v>
      </c>
      <c r="O22" s="4">
        <v>597.40760869564849</v>
      </c>
      <c r="P22" s="4">
        <v>0</v>
      </c>
      <c r="Q22" s="4">
        <v>4.3478260869565216E-2</v>
      </c>
      <c r="R22" s="4">
        <v>1.2445652173913044</v>
      </c>
      <c r="S22" s="4">
        <v>0.88586956521739135</v>
      </c>
      <c r="T22" s="4">
        <v>4.3152173913043486</v>
      </c>
      <c r="U22" s="4">
        <v>601.79347826086632</v>
      </c>
      <c r="V22" s="4">
        <v>337.15760869564798</v>
      </c>
      <c r="W22" s="4">
        <v>500</v>
      </c>
      <c r="X22" s="126" t="s">
        <v>617</v>
      </c>
      <c r="Y22" s="121">
        <v>44910</v>
      </c>
      <c r="Z22" s="121" t="s">
        <v>725</v>
      </c>
      <c r="AA22" s="121" t="s">
        <v>244</v>
      </c>
      <c r="AB22" s="120" t="s">
        <v>691</v>
      </c>
      <c r="AC22" s="120" t="s">
        <v>146</v>
      </c>
      <c r="AD22" s="120" t="s">
        <v>748</v>
      </c>
      <c r="AE22" s="3" t="s">
        <v>144</v>
      </c>
      <c r="AF22" s="7" t="s">
        <v>691</v>
      </c>
      <c r="AG22" s="120">
        <v>44155</v>
      </c>
    </row>
    <row r="23" spans="1:33" ht="15.5" x14ac:dyDescent="0.35">
      <c r="A23" s="3" t="s">
        <v>9</v>
      </c>
      <c r="B23" s="3" t="s">
        <v>203</v>
      </c>
      <c r="C23" s="3" t="s">
        <v>204</v>
      </c>
      <c r="D23" s="124" t="s">
        <v>154</v>
      </c>
      <c r="E23" s="3">
        <v>78580</v>
      </c>
      <c r="F23" s="6" t="s">
        <v>682</v>
      </c>
      <c r="G23" s="3" t="s">
        <v>142</v>
      </c>
      <c r="H23" s="3" t="s">
        <v>143</v>
      </c>
      <c r="I23" s="123">
        <v>44.214313346228202</v>
      </c>
      <c r="J23" s="122">
        <v>569.25000000000307</v>
      </c>
      <c r="K23" s="4">
        <v>7.5815217391304337</v>
      </c>
      <c r="L23" s="4">
        <v>2.9836956521739131</v>
      </c>
      <c r="M23" s="4">
        <v>0.71195652173913038</v>
      </c>
      <c r="N23" s="4">
        <v>20.407608695652169</v>
      </c>
      <c r="O23" s="4">
        <v>342.5543478260854</v>
      </c>
      <c r="P23" s="4">
        <v>3.2934782608695654</v>
      </c>
      <c r="Q23" s="4">
        <v>214.27173913043461</v>
      </c>
      <c r="R23" s="4">
        <v>2.7010869565217392</v>
      </c>
      <c r="S23" s="4">
        <v>1.6684782608695652</v>
      </c>
      <c r="T23" s="4">
        <v>5.8586956521739157</v>
      </c>
      <c r="U23" s="4">
        <v>570.29891304348143</v>
      </c>
      <c r="V23" s="4">
        <v>254.74999999999866</v>
      </c>
      <c r="W23" s="4">
        <v>750</v>
      </c>
      <c r="X23" s="5" t="s">
        <v>144</v>
      </c>
      <c r="Y23" s="121"/>
      <c r="Z23" s="121"/>
      <c r="AA23" s="121"/>
      <c r="AB23" s="120" t="s">
        <v>691</v>
      </c>
      <c r="AC23" s="120" t="s">
        <v>146</v>
      </c>
      <c r="AD23" s="120" t="s">
        <v>747</v>
      </c>
      <c r="AE23" s="3" t="s">
        <v>144</v>
      </c>
      <c r="AF23" s="7" t="s">
        <v>691</v>
      </c>
      <c r="AG23" s="120">
        <v>44175</v>
      </c>
    </row>
    <row r="24" spans="1:33" ht="15.5" x14ac:dyDescent="0.35">
      <c r="A24" s="3" t="s">
        <v>215</v>
      </c>
      <c r="B24" s="3" t="s">
        <v>216</v>
      </c>
      <c r="C24" s="3" t="s">
        <v>217</v>
      </c>
      <c r="D24" s="124" t="s">
        <v>162</v>
      </c>
      <c r="E24" s="3">
        <v>70515</v>
      </c>
      <c r="F24" s="6" t="s">
        <v>163</v>
      </c>
      <c r="G24" s="3" t="s">
        <v>142</v>
      </c>
      <c r="H24" s="3" t="s">
        <v>143</v>
      </c>
      <c r="I24" s="123">
        <v>40.062699680511201</v>
      </c>
      <c r="J24" s="122">
        <v>492.55434782608506</v>
      </c>
      <c r="K24" s="4">
        <v>22.826086956521731</v>
      </c>
      <c r="L24" s="4">
        <v>44.277173913043463</v>
      </c>
      <c r="M24" s="4">
        <v>6.4945652173913029</v>
      </c>
      <c r="N24" s="4">
        <v>0.29347826086956519</v>
      </c>
      <c r="O24" s="4">
        <v>1.5434782608695652</v>
      </c>
      <c r="P24" s="4">
        <v>62.320652173912954</v>
      </c>
      <c r="Q24" s="4">
        <v>501.99456521738932</v>
      </c>
      <c r="R24" s="4">
        <v>45.989130434782574</v>
      </c>
      <c r="S24" s="4">
        <v>11.532608695652174</v>
      </c>
      <c r="T24" s="4">
        <v>2.2391304347826084</v>
      </c>
      <c r="U24" s="4">
        <v>506.3913043478239</v>
      </c>
      <c r="V24" s="4">
        <v>302.19021739130625</v>
      </c>
      <c r="W24" s="4">
        <v>700</v>
      </c>
      <c r="X24" s="5" t="s">
        <v>144</v>
      </c>
      <c r="Y24" s="121"/>
      <c r="Z24" s="121"/>
      <c r="AA24" s="121"/>
      <c r="AB24" s="120" t="s">
        <v>691</v>
      </c>
      <c r="AC24" s="120" t="s">
        <v>146</v>
      </c>
      <c r="AD24" s="120" t="s">
        <v>651</v>
      </c>
      <c r="AE24" s="3" t="s">
        <v>144</v>
      </c>
      <c r="AF24" s="7" t="s">
        <v>691</v>
      </c>
      <c r="AG24" s="120">
        <v>44176</v>
      </c>
    </row>
    <row r="25" spans="1:33" ht="15.5" x14ac:dyDescent="0.35">
      <c r="A25" s="3" t="s">
        <v>180</v>
      </c>
      <c r="B25" s="3" t="s">
        <v>181</v>
      </c>
      <c r="C25" s="3" t="s">
        <v>182</v>
      </c>
      <c r="D25" s="124" t="s">
        <v>183</v>
      </c>
      <c r="E25" s="3">
        <v>98421</v>
      </c>
      <c r="F25" s="6" t="s">
        <v>184</v>
      </c>
      <c r="G25" s="3" t="s">
        <v>156</v>
      </c>
      <c r="H25" s="3" t="s">
        <v>143</v>
      </c>
      <c r="I25" s="123">
        <v>60.593586875466102</v>
      </c>
      <c r="J25" s="122">
        <v>311.22826086956519</v>
      </c>
      <c r="K25" s="4">
        <v>74.456521739130395</v>
      </c>
      <c r="L25" s="4">
        <v>92.695652173913032</v>
      </c>
      <c r="M25" s="4">
        <v>81.10326086956519</v>
      </c>
      <c r="N25" s="4">
        <v>194.42391304347805</v>
      </c>
      <c r="O25" s="4">
        <v>317.56521739130432</v>
      </c>
      <c r="P25" s="4">
        <v>20.33152173913043</v>
      </c>
      <c r="Q25" s="4">
        <v>27.163043478260864</v>
      </c>
      <c r="R25" s="4">
        <v>102.17934782608694</v>
      </c>
      <c r="S25" s="4">
        <v>27.032608695652176</v>
      </c>
      <c r="T25" s="4">
        <v>8.5108695652173907</v>
      </c>
      <c r="U25" s="4">
        <v>421.76086956521948</v>
      </c>
      <c r="V25" s="4">
        <v>334.67391304347888</v>
      </c>
      <c r="W25" s="4">
        <v>1181</v>
      </c>
      <c r="X25" s="5" t="s">
        <v>144</v>
      </c>
      <c r="Y25" s="121"/>
      <c r="Z25" s="121"/>
      <c r="AA25" s="121"/>
      <c r="AB25" s="120" t="s">
        <v>691</v>
      </c>
      <c r="AC25" s="120" t="s">
        <v>146</v>
      </c>
      <c r="AD25" s="120" t="s">
        <v>746</v>
      </c>
      <c r="AE25" s="3" t="s">
        <v>144</v>
      </c>
      <c r="AF25" s="7" t="s">
        <v>691</v>
      </c>
      <c r="AG25" s="120">
        <v>44329</v>
      </c>
    </row>
    <row r="26" spans="1:33" ht="15.5" x14ac:dyDescent="0.35">
      <c r="A26" s="3" t="s">
        <v>313</v>
      </c>
      <c r="B26" s="3" t="s">
        <v>314</v>
      </c>
      <c r="C26" s="3" t="s">
        <v>315</v>
      </c>
      <c r="D26" s="124" t="s">
        <v>154</v>
      </c>
      <c r="E26" s="3">
        <v>79501</v>
      </c>
      <c r="F26" s="6" t="s">
        <v>223</v>
      </c>
      <c r="G26" s="3" t="s">
        <v>142</v>
      </c>
      <c r="H26" s="3" t="s">
        <v>4</v>
      </c>
      <c r="I26" s="123">
        <v>44.665451599838001</v>
      </c>
      <c r="J26" s="122">
        <v>426.22282608695843</v>
      </c>
      <c r="K26" s="4">
        <v>48.489130434782538</v>
      </c>
      <c r="L26" s="4">
        <v>50.6086956521739</v>
      </c>
      <c r="M26" s="4">
        <v>28.44565217391305</v>
      </c>
      <c r="N26" s="4">
        <v>127.80978260869576</v>
      </c>
      <c r="O26" s="4">
        <v>334.34239130435174</v>
      </c>
      <c r="P26" s="4">
        <v>2.1739130434782608</v>
      </c>
      <c r="Q26" s="4">
        <v>89.440217391304344</v>
      </c>
      <c r="R26" s="4">
        <v>31.489130434782609</v>
      </c>
      <c r="S26" s="4">
        <v>25.195652173913036</v>
      </c>
      <c r="T26" s="4">
        <v>31.255434782608674</v>
      </c>
      <c r="U26" s="4">
        <v>465.82608695652351</v>
      </c>
      <c r="V26" s="4">
        <v>367.21195652173907</v>
      </c>
      <c r="W26" s="4">
        <v>750</v>
      </c>
      <c r="X26" s="126" t="s">
        <v>617</v>
      </c>
      <c r="Y26" s="121">
        <v>44917</v>
      </c>
      <c r="Z26" s="121" t="s">
        <v>693</v>
      </c>
      <c r="AA26" s="121" t="s">
        <v>244</v>
      </c>
      <c r="AB26" s="120" t="s">
        <v>691</v>
      </c>
      <c r="AC26" s="120" t="s">
        <v>146</v>
      </c>
      <c r="AD26" s="120" t="s">
        <v>745</v>
      </c>
      <c r="AE26" s="3" t="s">
        <v>144</v>
      </c>
      <c r="AF26" s="7" t="s">
        <v>691</v>
      </c>
      <c r="AG26" s="120">
        <v>44378</v>
      </c>
    </row>
    <row r="27" spans="1:33" ht="15.5" x14ac:dyDescent="0.35">
      <c r="A27" s="3" t="s">
        <v>218</v>
      </c>
      <c r="B27" s="3" t="s">
        <v>219</v>
      </c>
      <c r="C27" s="3" t="s">
        <v>220</v>
      </c>
      <c r="D27" s="124" t="s">
        <v>140</v>
      </c>
      <c r="E27" s="3">
        <v>92231</v>
      </c>
      <c r="F27" s="6" t="s">
        <v>178</v>
      </c>
      <c r="G27" s="3" t="s">
        <v>156</v>
      </c>
      <c r="H27" s="3" t="s">
        <v>143</v>
      </c>
      <c r="I27" s="123">
        <v>51.4050445103858</v>
      </c>
      <c r="J27" s="122">
        <v>503.61956521739268</v>
      </c>
      <c r="K27" s="4">
        <v>8.875</v>
      </c>
      <c r="L27" s="4">
        <v>10.103260869565219</v>
      </c>
      <c r="M27" s="4">
        <v>16.315217391304351</v>
      </c>
      <c r="N27" s="4">
        <v>52.891304347826079</v>
      </c>
      <c r="O27" s="4">
        <v>486.00000000000119</v>
      </c>
      <c r="P27" s="4">
        <v>1.0869565217391304E-2</v>
      </c>
      <c r="Q27" s="4">
        <v>1.0869565217391304E-2</v>
      </c>
      <c r="R27" s="4">
        <v>30.114130434782609</v>
      </c>
      <c r="S27" s="4">
        <v>6.1304347826086945</v>
      </c>
      <c r="T27" s="4">
        <v>6.4673913043478271</v>
      </c>
      <c r="U27" s="4">
        <v>496.20108695652289</v>
      </c>
      <c r="V27" s="4">
        <v>302.63586956521726</v>
      </c>
      <c r="W27" s="4">
        <v>640</v>
      </c>
      <c r="X27" s="126" t="s">
        <v>617</v>
      </c>
      <c r="Y27" s="121">
        <v>44952</v>
      </c>
      <c r="Z27" s="121" t="s">
        <v>744</v>
      </c>
      <c r="AA27" s="121" t="s">
        <v>244</v>
      </c>
      <c r="AB27" s="120" t="s">
        <v>691</v>
      </c>
      <c r="AC27" s="120" t="s">
        <v>146</v>
      </c>
      <c r="AD27" s="120" t="s">
        <v>743</v>
      </c>
      <c r="AE27" s="3" t="s">
        <v>144</v>
      </c>
      <c r="AF27" s="7" t="s">
        <v>691</v>
      </c>
      <c r="AG27" s="120">
        <v>44209</v>
      </c>
    </row>
    <row r="28" spans="1:33" ht="15.5" x14ac:dyDescent="0.35">
      <c r="A28" s="3" t="s">
        <v>210</v>
      </c>
      <c r="B28" s="3" t="s">
        <v>211</v>
      </c>
      <c r="C28" s="3" t="s">
        <v>212</v>
      </c>
      <c r="D28" s="124" t="s">
        <v>154</v>
      </c>
      <c r="E28" s="3">
        <v>77032</v>
      </c>
      <c r="F28" s="6" t="s">
        <v>197</v>
      </c>
      <c r="G28" s="3" t="s">
        <v>156</v>
      </c>
      <c r="H28" s="3" t="s">
        <v>143</v>
      </c>
      <c r="I28" s="123">
        <v>34.002450122506097</v>
      </c>
      <c r="J28" s="122">
        <v>514.13586956521976</v>
      </c>
      <c r="K28" s="4">
        <v>10.358695652173923</v>
      </c>
      <c r="L28" s="4">
        <v>0.559782608695652</v>
      </c>
      <c r="M28" s="4">
        <v>0.125</v>
      </c>
      <c r="N28" s="4">
        <v>1.4456521739130435</v>
      </c>
      <c r="O28" s="4">
        <v>432.42934782608887</v>
      </c>
      <c r="P28" s="4">
        <v>0.47826086956521718</v>
      </c>
      <c r="Q28" s="4">
        <v>90.826086956522005</v>
      </c>
      <c r="R28" s="4">
        <v>1.1684782608695652</v>
      </c>
      <c r="S28" s="4">
        <v>0.25543478260869568</v>
      </c>
      <c r="T28" s="4">
        <v>0</v>
      </c>
      <c r="U28" s="4">
        <v>523.75543478261147</v>
      </c>
      <c r="V28" s="4">
        <v>330.07065217391306</v>
      </c>
      <c r="W28" s="4">
        <v>750</v>
      </c>
      <c r="X28" s="126" t="s">
        <v>617</v>
      </c>
      <c r="Y28" s="121">
        <v>44952</v>
      </c>
      <c r="Z28" s="121" t="s">
        <v>693</v>
      </c>
      <c r="AA28" s="121" t="s">
        <v>244</v>
      </c>
      <c r="AB28" s="120" t="s">
        <v>691</v>
      </c>
      <c r="AC28" s="120" t="s">
        <v>146</v>
      </c>
      <c r="AD28" s="120" t="s">
        <v>742</v>
      </c>
      <c r="AE28" s="3" t="s">
        <v>144</v>
      </c>
      <c r="AF28" s="7" t="s">
        <v>691</v>
      </c>
      <c r="AG28" s="120">
        <v>44202</v>
      </c>
    </row>
    <row r="29" spans="1:33" ht="15.5" x14ac:dyDescent="0.35">
      <c r="A29" s="3" t="s">
        <v>189</v>
      </c>
      <c r="B29" s="3" t="s">
        <v>190</v>
      </c>
      <c r="C29" s="3" t="s">
        <v>191</v>
      </c>
      <c r="D29" s="124" t="s">
        <v>192</v>
      </c>
      <c r="E29" s="3">
        <v>88081</v>
      </c>
      <c r="F29" s="6" t="s">
        <v>193</v>
      </c>
      <c r="G29" s="3" t="s">
        <v>142</v>
      </c>
      <c r="H29" s="3" t="s">
        <v>143</v>
      </c>
      <c r="I29" s="123">
        <v>45.926400759734101</v>
      </c>
      <c r="J29" s="122">
        <v>497.90760869565327</v>
      </c>
      <c r="K29" s="4">
        <v>10.516304347826084</v>
      </c>
      <c r="L29" s="4">
        <v>2.2717391304347827</v>
      </c>
      <c r="M29" s="4">
        <v>0.108695652173913</v>
      </c>
      <c r="N29" s="4">
        <v>3.8913043478260874</v>
      </c>
      <c r="O29" s="4">
        <v>401.0652173913038</v>
      </c>
      <c r="P29" s="4">
        <v>1.7119565217391304</v>
      </c>
      <c r="Q29" s="4">
        <v>104.13586956521732</v>
      </c>
      <c r="R29" s="4">
        <v>0</v>
      </c>
      <c r="S29" s="4">
        <v>0.89673913043478259</v>
      </c>
      <c r="T29" s="4">
        <v>2.1739130434782608</v>
      </c>
      <c r="U29" s="4">
        <v>507.73369565217479</v>
      </c>
      <c r="V29" s="4">
        <v>241.73369565217246</v>
      </c>
      <c r="W29" s="4">
        <v>500</v>
      </c>
      <c r="X29" s="126" t="s">
        <v>617</v>
      </c>
      <c r="Y29" s="121">
        <v>44868</v>
      </c>
      <c r="Z29" s="121" t="s">
        <v>693</v>
      </c>
      <c r="AA29" s="121" t="s">
        <v>244</v>
      </c>
      <c r="AB29" s="120" t="s">
        <v>691</v>
      </c>
      <c r="AC29" s="120" t="s">
        <v>146</v>
      </c>
      <c r="AD29" s="120" t="s">
        <v>741</v>
      </c>
      <c r="AE29" s="3" t="s">
        <v>144</v>
      </c>
      <c r="AF29" s="7" t="s">
        <v>691</v>
      </c>
      <c r="AG29" s="120">
        <v>44225</v>
      </c>
    </row>
    <row r="30" spans="1:33" ht="15.5" x14ac:dyDescent="0.35">
      <c r="A30" s="3" t="s">
        <v>198</v>
      </c>
      <c r="B30" s="3" t="s">
        <v>199</v>
      </c>
      <c r="C30" s="3" t="s">
        <v>200</v>
      </c>
      <c r="D30" s="124" t="s">
        <v>162</v>
      </c>
      <c r="E30" s="3">
        <v>71202</v>
      </c>
      <c r="F30" s="6" t="s">
        <v>163</v>
      </c>
      <c r="G30" s="3" t="s">
        <v>142</v>
      </c>
      <c r="H30" s="3" t="s">
        <v>4</v>
      </c>
      <c r="I30" s="123">
        <v>49.705008255366003</v>
      </c>
      <c r="J30" s="122">
        <v>472.97826086956923</v>
      </c>
      <c r="K30" s="4">
        <v>10.211956521739133</v>
      </c>
      <c r="L30" s="4">
        <v>2.2826086956521738</v>
      </c>
      <c r="M30" s="4">
        <v>0.3641304347826087</v>
      </c>
      <c r="N30" s="4">
        <v>19.548913043478265</v>
      </c>
      <c r="O30" s="4">
        <v>325.98369565217826</v>
      </c>
      <c r="P30" s="4">
        <v>0.88043478260869557</v>
      </c>
      <c r="Q30" s="4">
        <v>139.42391304347836</v>
      </c>
      <c r="R30" s="4">
        <v>4.3043478260869561</v>
      </c>
      <c r="S30" s="4">
        <v>3.8478260869565215</v>
      </c>
      <c r="T30" s="4">
        <v>9.6521739130434732</v>
      </c>
      <c r="U30" s="4">
        <v>468.03260869565679</v>
      </c>
      <c r="V30" s="4">
        <v>256.77717391304452</v>
      </c>
      <c r="W30" s="4">
        <v>677</v>
      </c>
      <c r="X30" s="126" t="s">
        <v>617</v>
      </c>
      <c r="Y30" s="121">
        <v>44854</v>
      </c>
      <c r="Z30" s="121" t="s">
        <v>693</v>
      </c>
      <c r="AA30" s="121" t="s">
        <v>446</v>
      </c>
      <c r="AB30" s="120" t="s">
        <v>691</v>
      </c>
      <c r="AC30" s="120" t="s">
        <v>146</v>
      </c>
      <c r="AD30" s="120" t="s">
        <v>704</v>
      </c>
      <c r="AE30" s="3" t="s">
        <v>144</v>
      </c>
      <c r="AF30" s="7" t="s">
        <v>691</v>
      </c>
      <c r="AG30" s="120">
        <v>44125</v>
      </c>
    </row>
    <row r="31" spans="1:33" ht="15.5" x14ac:dyDescent="0.35">
      <c r="A31" s="3" t="s">
        <v>221</v>
      </c>
      <c r="B31" s="3" t="s">
        <v>222</v>
      </c>
      <c r="C31" s="3" t="s">
        <v>34</v>
      </c>
      <c r="D31" s="124" t="s">
        <v>154</v>
      </c>
      <c r="E31" s="3">
        <v>76009</v>
      </c>
      <c r="F31" s="6" t="s">
        <v>223</v>
      </c>
      <c r="G31" s="3" t="s">
        <v>142</v>
      </c>
      <c r="H31" s="3" t="s">
        <v>143</v>
      </c>
      <c r="I31" s="123">
        <v>18.827196858124701</v>
      </c>
      <c r="J31" s="122">
        <v>163.45108695652135</v>
      </c>
      <c r="K31" s="4">
        <v>64.184782608695556</v>
      </c>
      <c r="L31" s="4">
        <v>144.34239130434804</v>
      </c>
      <c r="M31" s="4">
        <v>110.65760869565246</v>
      </c>
      <c r="N31" s="4">
        <v>278.01086956521726</v>
      </c>
      <c r="O31" s="4">
        <v>180.36413043478197</v>
      </c>
      <c r="P31" s="4">
        <v>16.543478260869563</v>
      </c>
      <c r="Q31" s="4">
        <v>7.7173913043478137</v>
      </c>
      <c r="R31" s="4">
        <v>133.94021739130471</v>
      </c>
      <c r="S31" s="4">
        <v>63.364130434782531</v>
      </c>
      <c r="T31" s="4">
        <v>68.440217391304387</v>
      </c>
      <c r="U31" s="4">
        <v>216.89130434782479</v>
      </c>
      <c r="V31" s="4">
        <v>381.58152173912964</v>
      </c>
      <c r="W31" s="4">
        <v>525</v>
      </c>
      <c r="X31" s="126" t="s">
        <v>617</v>
      </c>
      <c r="Y31" s="121">
        <v>44910</v>
      </c>
      <c r="Z31" s="121" t="s">
        <v>725</v>
      </c>
      <c r="AA31" s="121" t="s">
        <v>244</v>
      </c>
      <c r="AB31" s="120" t="s">
        <v>691</v>
      </c>
      <c r="AC31" s="120" t="s">
        <v>146</v>
      </c>
      <c r="AD31" s="120" t="s">
        <v>676</v>
      </c>
      <c r="AE31" s="3" t="s">
        <v>144</v>
      </c>
      <c r="AF31" s="7" t="s">
        <v>691</v>
      </c>
      <c r="AG31" s="120">
        <v>44237</v>
      </c>
    </row>
    <row r="32" spans="1:33" ht="15.5" x14ac:dyDescent="0.35">
      <c r="A32" s="3" t="s">
        <v>7</v>
      </c>
      <c r="B32" s="3" t="s">
        <v>240</v>
      </c>
      <c r="C32" s="3" t="s">
        <v>241</v>
      </c>
      <c r="D32" s="124" t="s">
        <v>234</v>
      </c>
      <c r="E32" s="3">
        <v>33073</v>
      </c>
      <c r="F32" s="6" t="s">
        <v>25</v>
      </c>
      <c r="G32" s="3" t="s">
        <v>156</v>
      </c>
      <c r="H32" s="3" t="s">
        <v>143</v>
      </c>
      <c r="I32" s="123">
        <v>42.552907530981898</v>
      </c>
      <c r="J32" s="122">
        <v>368.44565217391431</v>
      </c>
      <c r="K32" s="4">
        <v>106.10326086956526</v>
      </c>
      <c r="L32" s="4">
        <v>7.0652173913043473E-2</v>
      </c>
      <c r="M32" s="4">
        <v>0</v>
      </c>
      <c r="N32" s="4">
        <v>118.16847826086955</v>
      </c>
      <c r="O32" s="4">
        <v>284.07065217391323</v>
      </c>
      <c r="P32" s="4">
        <v>8.5923913043478244</v>
      </c>
      <c r="Q32" s="4">
        <v>63.788043478260789</v>
      </c>
      <c r="R32" s="4">
        <v>13.532608695652169</v>
      </c>
      <c r="S32" s="4">
        <v>33.374999999999993</v>
      </c>
      <c r="T32" s="4">
        <v>34.923913043478265</v>
      </c>
      <c r="U32" s="4">
        <v>392.78804347826178</v>
      </c>
      <c r="V32" s="4">
        <v>287.63586956521874</v>
      </c>
      <c r="W32" s="4">
        <v>700</v>
      </c>
      <c r="X32" s="126" t="s">
        <v>617</v>
      </c>
      <c r="Y32" s="121">
        <v>44910</v>
      </c>
      <c r="Z32" s="121" t="s">
        <v>693</v>
      </c>
      <c r="AA32" s="121" t="s">
        <v>244</v>
      </c>
      <c r="AB32" s="120" t="s">
        <v>691</v>
      </c>
      <c r="AC32" s="120" t="s">
        <v>146</v>
      </c>
      <c r="AD32" s="120" t="s">
        <v>721</v>
      </c>
      <c r="AE32" s="3" t="s">
        <v>144</v>
      </c>
      <c r="AF32" s="7" t="s">
        <v>145</v>
      </c>
      <c r="AG32" s="120">
        <v>44098</v>
      </c>
    </row>
    <row r="33" spans="1:33" ht="15.5" x14ac:dyDescent="0.35">
      <c r="A33" s="3" t="s">
        <v>231</v>
      </c>
      <c r="B33" s="3" t="s">
        <v>232</v>
      </c>
      <c r="C33" s="3" t="s">
        <v>233</v>
      </c>
      <c r="D33" s="124" t="s">
        <v>234</v>
      </c>
      <c r="E33" s="3">
        <v>33194</v>
      </c>
      <c r="F33" s="6" t="s">
        <v>25</v>
      </c>
      <c r="G33" s="3" t="s">
        <v>188</v>
      </c>
      <c r="H33" s="3" t="s">
        <v>4</v>
      </c>
      <c r="I33" s="123">
        <v>45.315448113207502</v>
      </c>
      <c r="J33" s="122">
        <v>17.331521739130405</v>
      </c>
      <c r="K33" s="4">
        <v>0.92391304347826086</v>
      </c>
      <c r="L33" s="4">
        <v>182.73913043478291</v>
      </c>
      <c r="M33" s="4">
        <v>251.23369565217413</v>
      </c>
      <c r="N33" s="4">
        <v>326.25543478260926</v>
      </c>
      <c r="O33" s="4">
        <v>125.54891304347827</v>
      </c>
      <c r="P33" s="4">
        <v>0.41847826086956519</v>
      </c>
      <c r="Q33" s="4">
        <v>5.434782608695652E-3</v>
      </c>
      <c r="R33" s="4">
        <v>124.04347826086959</v>
      </c>
      <c r="S33" s="4">
        <v>26.913043478260864</v>
      </c>
      <c r="T33" s="4">
        <v>16.76630434782609</v>
      </c>
      <c r="U33" s="4">
        <v>284.50543478260857</v>
      </c>
      <c r="V33" s="4">
        <v>350.93478260869483</v>
      </c>
      <c r="W33" s="4">
        <v>450</v>
      </c>
      <c r="X33" s="5" t="s">
        <v>144</v>
      </c>
      <c r="Y33" s="121"/>
      <c r="Z33" s="121"/>
      <c r="AA33" s="121"/>
      <c r="AB33" s="120" t="s">
        <v>691</v>
      </c>
      <c r="AC33" s="120" t="s">
        <v>146</v>
      </c>
      <c r="AD33" s="120" t="s">
        <v>740</v>
      </c>
      <c r="AE33" s="3" t="s">
        <v>144</v>
      </c>
      <c r="AF33" s="125" t="s">
        <v>691</v>
      </c>
      <c r="AG33" s="120">
        <v>44419</v>
      </c>
    </row>
    <row r="34" spans="1:33" ht="15.5" x14ac:dyDescent="0.35">
      <c r="A34" s="3" t="s">
        <v>207</v>
      </c>
      <c r="B34" s="3" t="s">
        <v>208</v>
      </c>
      <c r="C34" s="3" t="s">
        <v>209</v>
      </c>
      <c r="D34" s="124" t="s">
        <v>154</v>
      </c>
      <c r="E34" s="3">
        <v>79925</v>
      </c>
      <c r="F34" s="6" t="s">
        <v>193</v>
      </c>
      <c r="G34" s="3" t="s">
        <v>188</v>
      </c>
      <c r="H34" s="3" t="s">
        <v>143</v>
      </c>
      <c r="I34" s="123">
        <v>34.186719920119799</v>
      </c>
      <c r="J34" s="122">
        <v>221.14673913043384</v>
      </c>
      <c r="K34" s="4">
        <v>77.527173913043455</v>
      </c>
      <c r="L34" s="4">
        <v>75.847826086956559</v>
      </c>
      <c r="M34" s="4">
        <v>55.875000000000028</v>
      </c>
      <c r="N34" s="4">
        <v>183.47282608695656</v>
      </c>
      <c r="O34" s="4">
        <v>158.34782608695633</v>
      </c>
      <c r="P34" s="4">
        <v>19.668478260869559</v>
      </c>
      <c r="Q34" s="4">
        <v>68.9076086956522</v>
      </c>
      <c r="R34" s="4">
        <v>54.423913043478258</v>
      </c>
      <c r="S34" s="4">
        <v>31.282608695652176</v>
      </c>
      <c r="T34" s="4">
        <v>39.695652173913039</v>
      </c>
      <c r="U34" s="4">
        <v>304.9945652173908</v>
      </c>
      <c r="V34" s="4">
        <v>283.07065217391261</v>
      </c>
      <c r="W34" s="4">
        <v>600</v>
      </c>
      <c r="X34" s="5" t="s">
        <v>144</v>
      </c>
      <c r="Y34" s="121"/>
      <c r="Z34" s="121"/>
      <c r="AA34" s="121"/>
      <c r="AB34" s="120" t="s">
        <v>691</v>
      </c>
      <c r="AC34" s="120" t="s">
        <v>146</v>
      </c>
      <c r="AD34" s="120" t="s">
        <v>703</v>
      </c>
      <c r="AE34" s="3" t="s">
        <v>144</v>
      </c>
      <c r="AF34" s="125" t="s">
        <v>691</v>
      </c>
      <c r="AG34" s="120">
        <v>44168</v>
      </c>
    </row>
    <row r="35" spans="1:33" ht="15.5" x14ac:dyDescent="0.35">
      <c r="A35" s="3" t="s">
        <v>739</v>
      </c>
      <c r="B35" s="3" t="s">
        <v>738</v>
      </c>
      <c r="C35" s="3" t="s">
        <v>266</v>
      </c>
      <c r="D35" s="124" t="s">
        <v>166</v>
      </c>
      <c r="E35" s="3">
        <v>85132</v>
      </c>
      <c r="F35" s="6" t="s">
        <v>167</v>
      </c>
      <c r="G35" s="3" t="s">
        <v>205</v>
      </c>
      <c r="H35" s="3" t="s">
        <v>4</v>
      </c>
      <c r="I35" s="123">
        <v>15.995754245754201</v>
      </c>
      <c r="J35" s="122">
        <v>94.190217391306987</v>
      </c>
      <c r="K35" s="4">
        <v>46.429347826086897</v>
      </c>
      <c r="L35" s="4">
        <v>118.8043478260871</v>
      </c>
      <c r="M35" s="4">
        <v>119.68478260869576</v>
      </c>
      <c r="N35" s="4">
        <v>245.38043478260903</v>
      </c>
      <c r="O35" s="4">
        <v>132.94565217391525</v>
      </c>
      <c r="P35" s="4">
        <v>0.1195652173913043</v>
      </c>
      <c r="Q35" s="4">
        <v>0.66304347826087129</v>
      </c>
      <c r="R35" s="4">
        <v>56.89673913043471</v>
      </c>
      <c r="S35" s="4">
        <v>12.804347826086955</v>
      </c>
      <c r="T35" s="4">
        <v>18.086956521739094</v>
      </c>
      <c r="U35" s="4">
        <v>291.32065217390897</v>
      </c>
      <c r="V35" s="4">
        <v>273.82608695651783</v>
      </c>
      <c r="W35" s="4"/>
      <c r="X35" s="126" t="s">
        <v>617</v>
      </c>
      <c r="Y35" s="121">
        <v>44896</v>
      </c>
      <c r="Z35" s="121" t="s">
        <v>206</v>
      </c>
      <c r="AA35" s="121" t="s">
        <v>446</v>
      </c>
      <c r="AB35" s="120" t="s">
        <v>206</v>
      </c>
      <c r="AC35" s="121" t="s">
        <v>146</v>
      </c>
      <c r="AD35" s="120" t="s">
        <v>730</v>
      </c>
      <c r="AE35" s="3" t="s">
        <v>144</v>
      </c>
      <c r="AF35" s="7" t="s">
        <v>206</v>
      </c>
      <c r="AG35" s="120">
        <v>44434</v>
      </c>
    </row>
    <row r="36" spans="1:33" ht="15.5" x14ac:dyDescent="0.35">
      <c r="A36" s="3" t="s">
        <v>737</v>
      </c>
      <c r="B36" s="3" t="s">
        <v>247</v>
      </c>
      <c r="C36" s="3" t="s">
        <v>29</v>
      </c>
      <c r="D36" s="124" t="s">
        <v>154</v>
      </c>
      <c r="E36" s="3">
        <v>76574</v>
      </c>
      <c r="F36" s="6" t="s">
        <v>155</v>
      </c>
      <c r="G36" s="3" t="s">
        <v>142</v>
      </c>
      <c r="H36" s="3" t="s">
        <v>4</v>
      </c>
      <c r="I36" s="123">
        <v>35.402610966057402</v>
      </c>
      <c r="J36" s="122">
        <v>360.88043478260829</v>
      </c>
      <c r="K36" s="4">
        <v>6.2554347826086962</v>
      </c>
      <c r="L36" s="4">
        <v>1.0108695652173914</v>
      </c>
      <c r="M36" s="4">
        <v>0</v>
      </c>
      <c r="N36" s="4">
        <v>13.961956521739134</v>
      </c>
      <c r="O36" s="4">
        <v>354.18478260869534</v>
      </c>
      <c r="P36" s="4">
        <v>0</v>
      </c>
      <c r="Q36" s="4">
        <v>0</v>
      </c>
      <c r="R36" s="4">
        <v>0.94021739130434789</v>
      </c>
      <c r="S36" s="4">
        <v>2.4456521739130435</v>
      </c>
      <c r="T36" s="4">
        <v>8.3260869565217419</v>
      </c>
      <c r="U36" s="4">
        <v>356.43478260869529</v>
      </c>
      <c r="V36" s="4">
        <v>153.55978260869634</v>
      </c>
      <c r="W36" s="4">
        <v>461</v>
      </c>
      <c r="X36" s="126" t="s">
        <v>617</v>
      </c>
      <c r="Y36" s="121">
        <v>44903</v>
      </c>
      <c r="Z36" s="121" t="s">
        <v>693</v>
      </c>
      <c r="AA36" s="121" t="s">
        <v>244</v>
      </c>
      <c r="AB36" s="120" t="s">
        <v>691</v>
      </c>
      <c r="AC36" s="120" t="s">
        <v>146</v>
      </c>
      <c r="AD36" s="120" t="s">
        <v>736</v>
      </c>
      <c r="AE36" s="3" t="s">
        <v>144</v>
      </c>
      <c r="AF36" s="7" t="s">
        <v>691</v>
      </c>
      <c r="AG36" s="120">
        <v>44286</v>
      </c>
    </row>
    <row r="37" spans="1:33" ht="15.5" x14ac:dyDescent="0.35">
      <c r="A37" s="3" t="s">
        <v>735</v>
      </c>
      <c r="B37" s="3" t="s">
        <v>734</v>
      </c>
      <c r="C37" s="3" t="s">
        <v>196</v>
      </c>
      <c r="D37" s="124" t="s">
        <v>154</v>
      </c>
      <c r="E37" s="3">
        <v>77301</v>
      </c>
      <c r="F37" s="6" t="s">
        <v>197</v>
      </c>
      <c r="G37" s="3" t="s">
        <v>164</v>
      </c>
      <c r="H37" s="3" t="s">
        <v>143</v>
      </c>
      <c r="I37" s="123">
        <v>37.2587537091988</v>
      </c>
      <c r="J37" s="122">
        <v>310.64130434782584</v>
      </c>
      <c r="K37" s="4">
        <v>33.907608695652137</v>
      </c>
      <c r="L37" s="4">
        <v>12.782608695652176</v>
      </c>
      <c r="M37" s="4">
        <v>8.7554347826086953</v>
      </c>
      <c r="N37" s="4">
        <v>41.244565217391269</v>
      </c>
      <c r="O37" s="4">
        <v>324.8423913043473</v>
      </c>
      <c r="P37" s="4">
        <v>0</v>
      </c>
      <c r="Q37" s="4">
        <v>0</v>
      </c>
      <c r="R37" s="4">
        <v>16.706521739130434</v>
      </c>
      <c r="S37" s="4">
        <v>10.423913043478258</v>
      </c>
      <c r="T37" s="4">
        <v>11.8858695652174</v>
      </c>
      <c r="U37" s="4">
        <v>327.07065217391266</v>
      </c>
      <c r="V37" s="4">
        <v>252.55434782608586</v>
      </c>
      <c r="W37" s="4"/>
      <c r="X37" s="126" t="s">
        <v>617</v>
      </c>
      <c r="Y37" s="121">
        <v>44938</v>
      </c>
      <c r="Z37" s="121" t="s">
        <v>612</v>
      </c>
      <c r="AA37" s="121" t="s">
        <v>244</v>
      </c>
      <c r="AB37" s="120" t="s">
        <v>612</v>
      </c>
      <c r="AC37" s="120" t="s">
        <v>253</v>
      </c>
      <c r="AD37" s="120" t="s">
        <v>652</v>
      </c>
      <c r="AE37" s="3" t="s">
        <v>144</v>
      </c>
      <c r="AF37" s="7" t="s">
        <v>612</v>
      </c>
      <c r="AG37" s="120">
        <v>44183</v>
      </c>
    </row>
    <row r="38" spans="1:33" ht="15.5" x14ac:dyDescent="0.35">
      <c r="A38" s="3" t="s">
        <v>13</v>
      </c>
      <c r="B38" s="3" t="s">
        <v>254</v>
      </c>
      <c r="C38" s="3" t="s">
        <v>255</v>
      </c>
      <c r="D38" s="124" t="s">
        <v>154</v>
      </c>
      <c r="E38" s="3">
        <v>78046</v>
      </c>
      <c r="F38" s="6" t="s">
        <v>682</v>
      </c>
      <c r="G38" s="3" t="s">
        <v>179</v>
      </c>
      <c r="H38" s="3" t="s">
        <v>4</v>
      </c>
      <c r="I38" s="123">
        <v>43.971881759192499</v>
      </c>
      <c r="J38" s="122">
        <v>303.14673913043339</v>
      </c>
      <c r="K38" s="4">
        <v>4.6467391304347823</v>
      </c>
      <c r="L38" s="4">
        <v>7.5760869565217392</v>
      </c>
      <c r="M38" s="4">
        <v>29.934782608695627</v>
      </c>
      <c r="N38" s="4">
        <v>27.423913043478247</v>
      </c>
      <c r="O38" s="4">
        <v>317.88043478260721</v>
      </c>
      <c r="P38" s="4">
        <v>0</v>
      </c>
      <c r="Q38" s="4">
        <v>0</v>
      </c>
      <c r="R38" s="4">
        <v>8.8206521739130466</v>
      </c>
      <c r="S38" s="4">
        <v>3.2934782608695654</v>
      </c>
      <c r="T38" s="4">
        <v>6.2173913043478262</v>
      </c>
      <c r="U38" s="4">
        <v>326.97282608695502</v>
      </c>
      <c r="V38" s="4">
        <v>211.8532608695653</v>
      </c>
      <c r="W38" s="4">
        <v>275</v>
      </c>
      <c r="X38" s="126" t="s">
        <v>617</v>
      </c>
      <c r="Y38" s="121">
        <v>44910</v>
      </c>
      <c r="Z38" s="121" t="s">
        <v>206</v>
      </c>
      <c r="AA38" s="121" t="s">
        <v>244</v>
      </c>
      <c r="AB38" s="120" t="s">
        <v>206</v>
      </c>
      <c r="AC38" s="120" t="s">
        <v>146</v>
      </c>
      <c r="AD38" s="120" t="s">
        <v>733</v>
      </c>
      <c r="AE38" s="3" t="s">
        <v>144</v>
      </c>
      <c r="AF38" s="7" t="s">
        <v>206</v>
      </c>
      <c r="AG38" s="120">
        <v>44265</v>
      </c>
    </row>
    <row r="39" spans="1:33" ht="15.5" x14ac:dyDescent="0.35">
      <c r="A39" s="3" t="s">
        <v>33</v>
      </c>
      <c r="B39" s="3" t="s">
        <v>213</v>
      </c>
      <c r="C39" s="3" t="s">
        <v>214</v>
      </c>
      <c r="D39" s="124" t="s">
        <v>162</v>
      </c>
      <c r="E39" s="3">
        <v>70576</v>
      </c>
      <c r="F39" s="6" t="s">
        <v>163</v>
      </c>
      <c r="G39" s="3" t="s">
        <v>142</v>
      </c>
      <c r="H39" s="3" t="s">
        <v>4</v>
      </c>
      <c r="I39" s="123">
        <v>66.191622103386806</v>
      </c>
      <c r="J39" s="122">
        <v>172.92934782608708</v>
      </c>
      <c r="K39" s="4">
        <v>74.076086956521763</v>
      </c>
      <c r="L39" s="4">
        <v>67.766304347826036</v>
      </c>
      <c r="M39" s="4">
        <v>20.413043478260871</v>
      </c>
      <c r="N39" s="4">
        <v>120.22282608695649</v>
      </c>
      <c r="O39" s="4">
        <v>214.96195652173935</v>
      </c>
      <c r="P39" s="4">
        <v>0</v>
      </c>
      <c r="Q39" s="4">
        <v>0</v>
      </c>
      <c r="R39" s="4">
        <v>55.032608695652144</v>
      </c>
      <c r="S39" s="4">
        <v>27.163043478260864</v>
      </c>
      <c r="T39" s="4">
        <v>24.315217391304348</v>
      </c>
      <c r="U39" s="4">
        <v>228.67391304347819</v>
      </c>
      <c r="V39" s="4">
        <v>254.64673913043524</v>
      </c>
      <c r="W39" s="4"/>
      <c r="X39" s="5" t="s">
        <v>144</v>
      </c>
      <c r="Y39" s="121"/>
      <c r="Z39" s="121"/>
      <c r="AA39" s="121"/>
      <c r="AB39" s="120" t="s">
        <v>691</v>
      </c>
      <c r="AC39" s="121" t="s">
        <v>146</v>
      </c>
      <c r="AD39" s="120" t="s">
        <v>715</v>
      </c>
      <c r="AE39" s="3" t="s">
        <v>144</v>
      </c>
      <c r="AF39" s="7" t="s">
        <v>691</v>
      </c>
      <c r="AG39" s="120">
        <v>44307</v>
      </c>
    </row>
    <row r="40" spans="1:33" ht="15.5" x14ac:dyDescent="0.35">
      <c r="A40" s="3" t="s">
        <v>732</v>
      </c>
      <c r="B40" s="3" t="s">
        <v>731</v>
      </c>
      <c r="C40" s="3" t="s">
        <v>239</v>
      </c>
      <c r="D40" s="124" t="s">
        <v>150</v>
      </c>
      <c r="E40" s="3">
        <v>31537</v>
      </c>
      <c r="F40" s="6" t="s">
        <v>151</v>
      </c>
      <c r="G40" s="3" t="s">
        <v>142</v>
      </c>
      <c r="H40" s="3" t="s">
        <v>4</v>
      </c>
      <c r="I40" s="123">
        <v>24.686525805334298</v>
      </c>
      <c r="J40" s="122">
        <v>226.45652173913282</v>
      </c>
      <c r="K40" s="4">
        <v>34.47282608695653</v>
      </c>
      <c r="L40" s="4">
        <v>34.304347826086953</v>
      </c>
      <c r="M40" s="4">
        <v>29.380434782608717</v>
      </c>
      <c r="N40" s="4">
        <v>83.69565217391299</v>
      </c>
      <c r="O40" s="4">
        <v>240.91847826087195</v>
      </c>
      <c r="P40" s="4">
        <v>0</v>
      </c>
      <c r="Q40" s="4">
        <v>0</v>
      </c>
      <c r="R40" s="4">
        <v>5.0326086956521712</v>
      </c>
      <c r="S40" s="4">
        <v>7.6358695652173907</v>
      </c>
      <c r="T40" s="4">
        <v>10.581521739130435</v>
      </c>
      <c r="U40" s="4">
        <v>301.36413043478768</v>
      </c>
      <c r="V40" s="4">
        <v>128.75543478260846</v>
      </c>
      <c r="W40" s="4">
        <v>544</v>
      </c>
      <c r="X40" s="126" t="s">
        <v>617</v>
      </c>
      <c r="Y40" s="121">
        <v>44959</v>
      </c>
      <c r="Z40" s="121" t="s">
        <v>693</v>
      </c>
      <c r="AA40" s="121" t="s">
        <v>244</v>
      </c>
      <c r="AB40" s="120" t="s">
        <v>691</v>
      </c>
      <c r="AC40" s="120" t="s">
        <v>146</v>
      </c>
      <c r="AD40" s="120" t="s">
        <v>720</v>
      </c>
      <c r="AE40" s="3" t="s">
        <v>144</v>
      </c>
      <c r="AF40" s="7" t="s">
        <v>691</v>
      </c>
      <c r="AG40" s="120">
        <v>44405</v>
      </c>
    </row>
    <row r="41" spans="1:33" ht="15.5" x14ac:dyDescent="0.35">
      <c r="A41" s="3" t="s">
        <v>256</v>
      </c>
      <c r="B41" s="3" t="s">
        <v>257</v>
      </c>
      <c r="C41" s="3" t="s">
        <v>258</v>
      </c>
      <c r="D41" s="124" t="s">
        <v>162</v>
      </c>
      <c r="E41" s="3">
        <v>71334</v>
      </c>
      <c r="F41" s="6" t="s">
        <v>163</v>
      </c>
      <c r="G41" s="3" t="s">
        <v>142</v>
      </c>
      <c r="H41" s="3" t="s">
        <v>4</v>
      </c>
      <c r="I41" s="123">
        <v>60.261814744801498</v>
      </c>
      <c r="J41" s="122">
        <v>282.96739130434793</v>
      </c>
      <c r="K41" s="4">
        <v>9.6141304347826146</v>
      </c>
      <c r="L41" s="4">
        <v>0.96195652173913038</v>
      </c>
      <c r="M41" s="4">
        <v>1.0869565217391304E-2</v>
      </c>
      <c r="N41" s="4">
        <v>9.6521739130434767</v>
      </c>
      <c r="O41" s="4">
        <v>283.90217391304333</v>
      </c>
      <c r="P41" s="4">
        <v>0</v>
      </c>
      <c r="Q41" s="4">
        <v>0</v>
      </c>
      <c r="R41" s="4">
        <v>3.820652173913043</v>
      </c>
      <c r="S41" s="4">
        <v>0.9184782608695653</v>
      </c>
      <c r="T41" s="4">
        <v>2.1684782608695654</v>
      </c>
      <c r="U41" s="4">
        <v>286.6467391304347</v>
      </c>
      <c r="V41" s="4">
        <v>205.0271739130437</v>
      </c>
      <c r="W41" s="4">
        <v>361</v>
      </c>
      <c r="X41" s="126" t="s">
        <v>617</v>
      </c>
      <c r="Y41" s="121">
        <v>44868</v>
      </c>
      <c r="Z41" s="121" t="s">
        <v>693</v>
      </c>
      <c r="AA41" s="121" t="s">
        <v>244</v>
      </c>
      <c r="AB41" s="120" t="s">
        <v>691</v>
      </c>
      <c r="AC41" s="120" t="s">
        <v>146</v>
      </c>
      <c r="AD41" s="120" t="s">
        <v>713</v>
      </c>
      <c r="AE41" s="3" t="s">
        <v>144</v>
      </c>
      <c r="AF41" s="7" t="s">
        <v>691</v>
      </c>
      <c r="AG41" s="120">
        <v>44427</v>
      </c>
    </row>
    <row r="42" spans="1:33" ht="15.5" x14ac:dyDescent="0.35">
      <c r="A42" s="3" t="s">
        <v>248</v>
      </c>
      <c r="B42" s="3" t="s">
        <v>249</v>
      </c>
      <c r="C42" s="3" t="s">
        <v>250</v>
      </c>
      <c r="D42" s="124" t="s">
        <v>251</v>
      </c>
      <c r="E42" s="3">
        <v>14020</v>
      </c>
      <c r="F42" s="6" t="s">
        <v>252</v>
      </c>
      <c r="G42" s="3" t="s">
        <v>188</v>
      </c>
      <c r="H42" s="3" t="s">
        <v>143</v>
      </c>
      <c r="I42" s="123">
        <v>83.531516183986398</v>
      </c>
      <c r="J42" s="122">
        <v>47.293478260869556</v>
      </c>
      <c r="K42" s="4">
        <v>20.717391304347831</v>
      </c>
      <c r="L42" s="4">
        <v>85.130434782608717</v>
      </c>
      <c r="M42" s="4">
        <v>132.09782608695664</v>
      </c>
      <c r="N42" s="4">
        <v>208.64673913043453</v>
      </c>
      <c r="O42" s="4">
        <v>76.586956521739268</v>
      </c>
      <c r="P42" s="4">
        <v>5.434782608695652E-3</v>
      </c>
      <c r="Q42" s="4">
        <v>0</v>
      </c>
      <c r="R42" s="4">
        <v>121.95652173913057</v>
      </c>
      <c r="S42" s="4">
        <v>13.086956521739129</v>
      </c>
      <c r="T42" s="4">
        <v>11.907608695652176</v>
      </c>
      <c r="U42" s="4">
        <v>138.28804347826082</v>
      </c>
      <c r="V42" s="4">
        <v>229.44565217391283</v>
      </c>
      <c r="W42" s="4">
        <v>400</v>
      </c>
      <c r="X42" s="126" t="s">
        <v>617</v>
      </c>
      <c r="Y42" s="121">
        <v>44910</v>
      </c>
      <c r="Z42" s="121" t="s">
        <v>693</v>
      </c>
      <c r="AA42" s="121" t="s">
        <v>446</v>
      </c>
      <c r="AB42" s="120" t="s">
        <v>691</v>
      </c>
      <c r="AC42" s="120" t="s">
        <v>146</v>
      </c>
      <c r="AD42" s="120" t="s">
        <v>730</v>
      </c>
      <c r="AE42" s="3" t="s">
        <v>144</v>
      </c>
      <c r="AF42" s="7" t="s">
        <v>691</v>
      </c>
      <c r="AG42" s="120">
        <v>44434</v>
      </c>
    </row>
    <row r="43" spans="1:33" ht="15.5" x14ac:dyDescent="0.35">
      <c r="A43" s="3" t="s">
        <v>14</v>
      </c>
      <c r="B43" s="3" t="s">
        <v>292</v>
      </c>
      <c r="C43" s="3" t="s">
        <v>255</v>
      </c>
      <c r="D43" s="124" t="s">
        <v>154</v>
      </c>
      <c r="E43" s="3">
        <v>78041</v>
      </c>
      <c r="F43" s="6" t="s">
        <v>682</v>
      </c>
      <c r="G43" s="3" t="s">
        <v>142</v>
      </c>
      <c r="H43" s="3" t="s">
        <v>143</v>
      </c>
      <c r="I43" s="123">
        <v>35.0009765625</v>
      </c>
      <c r="J43" s="122">
        <v>170.88043478260809</v>
      </c>
      <c r="K43" s="4">
        <v>6.5054347826086953</v>
      </c>
      <c r="L43" s="4">
        <v>8.7282608695652169</v>
      </c>
      <c r="M43" s="4">
        <v>25.581521739130412</v>
      </c>
      <c r="N43" s="4">
        <v>8.9184782608695521</v>
      </c>
      <c r="O43" s="4">
        <v>87.538043478260917</v>
      </c>
      <c r="P43" s="4">
        <v>12.804347826086955</v>
      </c>
      <c r="Q43" s="4">
        <v>102.43478260869608</v>
      </c>
      <c r="R43" s="4">
        <v>9.2663043478260771</v>
      </c>
      <c r="S43" s="4">
        <v>5.7771739130434741</v>
      </c>
      <c r="T43" s="4">
        <v>3.5434782608695667</v>
      </c>
      <c r="U43" s="4">
        <v>193.10869565217325</v>
      </c>
      <c r="V43" s="4">
        <v>101.63043478260919</v>
      </c>
      <c r="W43" s="4"/>
      <c r="X43" s="5" t="s">
        <v>144</v>
      </c>
      <c r="Y43" s="121"/>
      <c r="Z43" s="121"/>
      <c r="AA43" s="121"/>
      <c r="AB43" s="120" t="s">
        <v>612</v>
      </c>
      <c r="AC43" s="120" t="s">
        <v>253</v>
      </c>
      <c r="AD43" s="120" t="s">
        <v>729</v>
      </c>
      <c r="AE43" s="3" t="s">
        <v>144</v>
      </c>
      <c r="AF43" s="7" t="s">
        <v>612</v>
      </c>
      <c r="AG43" s="120">
        <v>44343</v>
      </c>
    </row>
    <row r="44" spans="1:33" ht="15.5" x14ac:dyDescent="0.35">
      <c r="A44" s="3" t="s">
        <v>8</v>
      </c>
      <c r="B44" s="3" t="s">
        <v>282</v>
      </c>
      <c r="C44" s="3" t="s">
        <v>26</v>
      </c>
      <c r="D44" s="124" t="s">
        <v>162</v>
      </c>
      <c r="E44" s="3">
        <v>71303</v>
      </c>
      <c r="F44" s="6" t="s">
        <v>163</v>
      </c>
      <c r="G44" s="3" t="s">
        <v>283</v>
      </c>
      <c r="H44" s="3" t="s">
        <v>4</v>
      </c>
      <c r="I44" s="123">
        <v>3.6293188548864799</v>
      </c>
      <c r="J44" s="122">
        <v>91.918478260872064</v>
      </c>
      <c r="K44" s="4">
        <v>25.016304347826033</v>
      </c>
      <c r="L44" s="4">
        <v>43.548913043477469</v>
      </c>
      <c r="M44" s="4">
        <v>42.891304347825297</v>
      </c>
      <c r="N44" s="4">
        <v>101.22282608696069</v>
      </c>
      <c r="O44" s="4">
        <v>102.09239130435162</v>
      </c>
      <c r="P44" s="4">
        <v>1.0869565217391304E-2</v>
      </c>
      <c r="Q44" s="4">
        <v>4.8913043478260865E-2</v>
      </c>
      <c r="R44" s="4">
        <v>42.353260869564373</v>
      </c>
      <c r="S44" s="4">
        <v>18.380434782608624</v>
      </c>
      <c r="T44" s="4">
        <v>19.043478260869527</v>
      </c>
      <c r="U44" s="4">
        <v>123.597826086963</v>
      </c>
      <c r="V44" s="4">
        <v>199.58152173914769</v>
      </c>
      <c r="W44" s="4"/>
      <c r="X44" s="5" t="s">
        <v>165</v>
      </c>
      <c r="Y44" s="121"/>
      <c r="Z44" s="121"/>
      <c r="AA44" s="121"/>
      <c r="AB44" s="120" t="s">
        <v>165</v>
      </c>
      <c r="AC44" s="120" t="s">
        <v>165</v>
      </c>
      <c r="AD44" s="120" t="s">
        <v>165</v>
      </c>
      <c r="AE44" s="3" t="s">
        <v>165</v>
      </c>
      <c r="AF44" s="7" t="s">
        <v>165</v>
      </c>
      <c r="AG44" s="119" t="s">
        <v>165</v>
      </c>
    </row>
    <row r="45" spans="1:33" ht="17.149999999999999" customHeight="1" x14ac:dyDescent="0.35">
      <c r="A45" s="3" t="s">
        <v>21</v>
      </c>
      <c r="B45" s="3" t="s">
        <v>332</v>
      </c>
      <c r="C45" s="3" t="s">
        <v>255</v>
      </c>
      <c r="D45" s="124" t="s">
        <v>154</v>
      </c>
      <c r="E45" s="3">
        <v>78046</v>
      </c>
      <c r="F45" s="6" t="s">
        <v>682</v>
      </c>
      <c r="G45" s="3" t="s">
        <v>142</v>
      </c>
      <c r="H45" s="3" t="s">
        <v>143</v>
      </c>
      <c r="I45" s="123">
        <v>37.4052443384982</v>
      </c>
      <c r="J45" s="122">
        <v>47.559782608695755</v>
      </c>
      <c r="K45" s="4">
        <v>5.1086956521739113</v>
      </c>
      <c r="L45" s="4">
        <v>33.516304347826065</v>
      </c>
      <c r="M45" s="4">
        <v>98.782608695652286</v>
      </c>
      <c r="N45" s="4">
        <v>56.157608695652129</v>
      </c>
      <c r="O45" s="4">
        <v>103.02173913043474</v>
      </c>
      <c r="P45" s="4">
        <v>7.858695652173914</v>
      </c>
      <c r="Q45" s="4">
        <v>17.929347826086953</v>
      </c>
      <c r="R45" s="4">
        <v>10.195652173913045</v>
      </c>
      <c r="S45" s="4">
        <v>3.6358695652173911</v>
      </c>
      <c r="T45" s="4">
        <v>5.8695652173913055</v>
      </c>
      <c r="U45" s="4">
        <v>165.26630434782643</v>
      </c>
      <c r="V45" s="4">
        <v>118.48913043478284</v>
      </c>
      <c r="W45" s="4"/>
      <c r="X45" s="126" t="s">
        <v>617</v>
      </c>
      <c r="Y45" s="121">
        <v>44959</v>
      </c>
      <c r="Z45" s="121" t="s">
        <v>693</v>
      </c>
      <c r="AA45" s="121" t="s">
        <v>244</v>
      </c>
      <c r="AB45" s="120" t="s">
        <v>691</v>
      </c>
      <c r="AC45" s="120" t="s">
        <v>146</v>
      </c>
      <c r="AD45" s="120" t="s">
        <v>728</v>
      </c>
      <c r="AE45" s="3" t="s">
        <v>144</v>
      </c>
      <c r="AF45" s="7" t="s">
        <v>691</v>
      </c>
      <c r="AG45" s="120">
        <v>44230</v>
      </c>
    </row>
    <row r="46" spans="1:33" ht="15.5" x14ac:dyDescent="0.35">
      <c r="A46" s="3" t="s">
        <v>264</v>
      </c>
      <c r="B46" s="3" t="s">
        <v>265</v>
      </c>
      <c r="C46" s="3" t="s">
        <v>266</v>
      </c>
      <c r="D46" s="124" t="s">
        <v>166</v>
      </c>
      <c r="E46" s="3">
        <v>85132</v>
      </c>
      <c r="F46" s="6" t="s">
        <v>167</v>
      </c>
      <c r="G46" s="3" t="s">
        <v>188</v>
      </c>
      <c r="H46" s="3" t="s">
        <v>4</v>
      </c>
      <c r="I46" s="123">
        <v>5.54997631454287</v>
      </c>
      <c r="J46" s="122">
        <v>163.70652173913945</v>
      </c>
      <c r="K46" s="4">
        <v>15.195652173913022</v>
      </c>
      <c r="L46" s="4">
        <v>3.1576086956521725</v>
      </c>
      <c r="M46" s="4">
        <v>2.0108695652173867</v>
      </c>
      <c r="N46" s="4">
        <v>22.326086956521639</v>
      </c>
      <c r="O46" s="4">
        <v>161.68478260870447</v>
      </c>
      <c r="P46" s="4">
        <v>3.2608695652173912E-2</v>
      </c>
      <c r="Q46" s="4">
        <v>2.717391304347826E-2</v>
      </c>
      <c r="R46" s="4">
        <v>2.7826086956521703</v>
      </c>
      <c r="S46" s="4">
        <v>3.5815217391304381</v>
      </c>
      <c r="T46" s="4">
        <v>6.1141304347826013</v>
      </c>
      <c r="U46" s="4">
        <v>171.59239130435671</v>
      </c>
      <c r="V46" s="4">
        <v>63.23369565217353</v>
      </c>
      <c r="W46" s="4">
        <v>392</v>
      </c>
      <c r="X46" s="126" t="s">
        <v>617</v>
      </c>
      <c r="Y46" s="121">
        <v>44966</v>
      </c>
      <c r="Z46" s="121" t="s">
        <v>693</v>
      </c>
      <c r="AA46" s="121" t="s">
        <v>244</v>
      </c>
      <c r="AB46" s="120" t="s">
        <v>691</v>
      </c>
      <c r="AC46" s="120" t="s">
        <v>146</v>
      </c>
      <c r="AD46" s="120" t="s">
        <v>727</v>
      </c>
      <c r="AE46" s="3" t="s">
        <v>144</v>
      </c>
      <c r="AF46" s="7" t="s">
        <v>691</v>
      </c>
      <c r="AG46" s="120">
        <v>44294</v>
      </c>
    </row>
    <row r="47" spans="1:33" ht="15.5" x14ac:dyDescent="0.35">
      <c r="A47" s="3" t="s">
        <v>287</v>
      </c>
      <c r="B47" s="3" t="s">
        <v>288</v>
      </c>
      <c r="C47" s="3" t="s">
        <v>289</v>
      </c>
      <c r="D47" s="124" t="s">
        <v>234</v>
      </c>
      <c r="E47" s="3">
        <v>32063</v>
      </c>
      <c r="F47" s="6" t="s">
        <v>25</v>
      </c>
      <c r="G47" s="3" t="s">
        <v>164</v>
      </c>
      <c r="H47" s="3" t="s">
        <v>143</v>
      </c>
      <c r="I47" s="123">
        <v>48.198748043818497</v>
      </c>
      <c r="J47" s="122">
        <v>10.451086956521735</v>
      </c>
      <c r="K47" s="4">
        <v>32.478260869565219</v>
      </c>
      <c r="L47" s="4">
        <v>72.614130434782552</v>
      </c>
      <c r="M47" s="4">
        <v>56.733695652173907</v>
      </c>
      <c r="N47" s="4">
        <v>131.58152173913049</v>
      </c>
      <c r="O47" s="4">
        <v>27.315217391304351</v>
      </c>
      <c r="P47" s="4">
        <v>9.1086956521739122</v>
      </c>
      <c r="Q47" s="4">
        <v>4.2717391304347823</v>
      </c>
      <c r="R47" s="4">
        <v>40.744565217391298</v>
      </c>
      <c r="S47" s="4">
        <v>16.369565217391305</v>
      </c>
      <c r="T47" s="4">
        <v>14.358695652173916</v>
      </c>
      <c r="U47" s="4">
        <v>100.80434782608701</v>
      </c>
      <c r="V47" s="4">
        <v>138.38586956521743</v>
      </c>
      <c r="W47" s="4">
        <v>192</v>
      </c>
      <c r="X47" s="126" t="s">
        <v>617</v>
      </c>
      <c r="Y47" s="121">
        <v>44854</v>
      </c>
      <c r="Z47" s="121" t="s">
        <v>612</v>
      </c>
      <c r="AA47" s="121" t="s">
        <v>244</v>
      </c>
      <c r="AB47" s="120" t="s">
        <v>612</v>
      </c>
      <c r="AC47" s="120" t="s">
        <v>253</v>
      </c>
      <c r="AD47" s="120" t="s">
        <v>709</v>
      </c>
      <c r="AE47" s="3" t="s">
        <v>144</v>
      </c>
      <c r="AF47" s="7" t="s">
        <v>612</v>
      </c>
      <c r="AG47" s="120">
        <v>44336</v>
      </c>
    </row>
    <row r="48" spans="1:33" ht="15.5" x14ac:dyDescent="0.35">
      <c r="A48" s="3" t="s">
        <v>284</v>
      </c>
      <c r="B48" s="3" t="s">
        <v>285</v>
      </c>
      <c r="C48" s="3" t="s">
        <v>286</v>
      </c>
      <c r="D48" s="124" t="s">
        <v>229</v>
      </c>
      <c r="E48" s="3">
        <v>22427</v>
      </c>
      <c r="F48" s="6" t="s">
        <v>230</v>
      </c>
      <c r="G48" s="3" t="s">
        <v>142</v>
      </c>
      <c r="H48" s="3" t="s">
        <v>143</v>
      </c>
      <c r="I48" s="123">
        <v>55.314241486068099</v>
      </c>
      <c r="J48" s="122">
        <v>25.722826086956509</v>
      </c>
      <c r="K48" s="4">
        <v>33.576086956521742</v>
      </c>
      <c r="L48" s="4">
        <v>48.331521739130416</v>
      </c>
      <c r="M48" s="4">
        <v>64.331521739130395</v>
      </c>
      <c r="N48" s="4">
        <v>127.663043478261</v>
      </c>
      <c r="O48" s="4">
        <v>44.298913043478272</v>
      </c>
      <c r="P48" s="4">
        <v>0</v>
      </c>
      <c r="Q48" s="4">
        <v>0</v>
      </c>
      <c r="R48" s="4">
        <v>31.494565217391305</v>
      </c>
      <c r="S48" s="4">
        <v>12.054347826086953</v>
      </c>
      <c r="T48" s="4">
        <v>5.1630434782608701</v>
      </c>
      <c r="U48" s="4">
        <v>123.25000000000001</v>
      </c>
      <c r="V48" s="4">
        <v>117.02173913043495</v>
      </c>
      <c r="W48" s="4">
        <v>224</v>
      </c>
      <c r="X48" s="126" t="s">
        <v>617</v>
      </c>
      <c r="Y48" s="121">
        <v>44917</v>
      </c>
      <c r="Z48" s="121" t="s">
        <v>693</v>
      </c>
      <c r="AA48" s="121" t="s">
        <v>244</v>
      </c>
      <c r="AB48" s="120" t="s">
        <v>691</v>
      </c>
      <c r="AC48" s="120" t="s">
        <v>146</v>
      </c>
      <c r="AD48" s="120" t="s">
        <v>726</v>
      </c>
      <c r="AE48" s="3" t="s">
        <v>144</v>
      </c>
      <c r="AF48" s="7" t="s">
        <v>691</v>
      </c>
      <c r="AG48" s="120">
        <v>44314</v>
      </c>
    </row>
    <row r="49" spans="1:33" ht="15.5" x14ac:dyDescent="0.35">
      <c r="A49" s="3" t="s">
        <v>279</v>
      </c>
      <c r="B49" s="3" t="s">
        <v>280</v>
      </c>
      <c r="C49" s="3" t="s">
        <v>281</v>
      </c>
      <c r="D49" s="124" t="s">
        <v>192</v>
      </c>
      <c r="E49" s="3">
        <v>87016</v>
      </c>
      <c r="F49" s="6" t="s">
        <v>193</v>
      </c>
      <c r="G49" s="3" t="s">
        <v>164</v>
      </c>
      <c r="H49" s="3" t="s">
        <v>4</v>
      </c>
      <c r="I49" s="123">
        <v>29.832009080590201</v>
      </c>
      <c r="J49" s="122">
        <v>130.6521739130437</v>
      </c>
      <c r="K49" s="4">
        <v>12.663043478260859</v>
      </c>
      <c r="L49" s="4">
        <v>9.7826086956521729E-2</v>
      </c>
      <c r="M49" s="4">
        <v>3.8043478260869568E-2</v>
      </c>
      <c r="N49" s="4">
        <v>0.32608695652173914</v>
      </c>
      <c r="O49" s="4">
        <v>143.12499999999969</v>
      </c>
      <c r="P49" s="4">
        <v>0</v>
      </c>
      <c r="Q49" s="4">
        <v>0</v>
      </c>
      <c r="R49" s="4">
        <v>3.2608695652173912E-2</v>
      </c>
      <c r="S49" s="4">
        <v>2.717391304347826E-2</v>
      </c>
      <c r="T49" s="4">
        <v>1.6304347826086956E-2</v>
      </c>
      <c r="U49" s="4">
        <v>143.37499999999966</v>
      </c>
      <c r="V49" s="4">
        <v>85.804347826087337</v>
      </c>
      <c r="W49" s="4">
        <v>505</v>
      </c>
      <c r="X49" s="126" t="s">
        <v>617</v>
      </c>
      <c r="Y49" s="121">
        <v>44861</v>
      </c>
      <c r="Z49" s="121" t="s">
        <v>725</v>
      </c>
      <c r="AA49" s="121" t="s">
        <v>244</v>
      </c>
      <c r="AB49" s="120" t="s">
        <v>691</v>
      </c>
      <c r="AC49" s="120" t="s">
        <v>146</v>
      </c>
      <c r="AD49" s="120" t="s">
        <v>708</v>
      </c>
      <c r="AE49" s="3" t="s">
        <v>144</v>
      </c>
      <c r="AF49" s="125" t="s">
        <v>691</v>
      </c>
      <c r="AG49" s="120">
        <v>44651</v>
      </c>
    </row>
    <row r="50" spans="1:33" ht="15.5" x14ac:dyDescent="0.35">
      <c r="A50" s="3" t="s">
        <v>724</v>
      </c>
      <c r="B50" s="3" t="s">
        <v>723</v>
      </c>
      <c r="C50" s="3" t="s">
        <v>722</v>
      </c>
      <c r="D50" s="124" t="s">
        <v>140</v>
      </c>
      <c r="E50" s="3">
        <v>93250</v>
      </c>
      <c r="F50" s="6" t="s">
        <v>269</v>
      </c>
      <c r="G50" s="3" t="s">
        <v>156</v>
      </c>
      <c r="H50" s="3" t="s">
        <v>143</v>
      </c>
      <c r="I50" s="123">
        <v>98.232758620689694</v>
      </c>
      <c r="J50" s="122">
        <v>0</v>
      </c>
      <c r="K50" s="4">
        <v>1.2282608695652175</v>
      </c>
      <c r="L50" s="4">
        <v>38.510869565217398</v>
      </c>
      <c r="M50" s="4">
        <v>103.17391304347829</v>
      </c>
      <c r="N50" s="4">
        <v>139.91304347826105</v>
      </c>
      <c r="O50" s="4">
        <v>3</v>
      </c>
      <c r="P50" s="4">
        <v>0</v>
      </c>
      <c r="Q50" s="4">
        <v>0</v>
      </c>
      <c r="R50" s="4">
        <v>90.532608695652186</v>
      </c>
      <c r="S50" s="4">
        <v>2.445652173913043</v>
      </c>
      <c r="T50" s="4">
        <v>1</v>
      </c>
      <c r="U50" s="4">
        <v>48.934782608695642</v>
      </c>
      <c r="V50" s="4">
        <v>121.89130434782608</v>
      </c>
      <c r="W50" s="4">
        <v>560</v>
      </c>
      <c r="X50" s="126" t="s">
        <v>617</v>
      </c>
      <c r="Y50" s="121">
        <v>44952</v>
      </c>
      <c r="Z50" s="121" t="s">
        <v>693</v>
      </c>
      <c r="AA50" s="121" t="s">
        <v>244</v>
      </c>
      <c r="AB50" s="120" t="s">
        <v>691</v>
      </c>
      <c r="AC50" s="120" t="s">
        <v>146</v>
      </c>
      <c r="AD50" s="120" t="s">
        <v>721</v>
      </c>
      <c r="AE50" s="3" t="s">
        <v>144</v>
      </c>
      <c r="AF50" s="7" t="s">
        <v>691</v>
      </c>
      <c r="AG50" s="120">
        <v>44272</v>
      </c>
    </row>
    <row r="51" spans="1:33" ht="15.5" x14ac:dyDescent="0.35">
      <c r="A51" s="3" t="s">
        <v>316</v>
      </c>
      <c r="B51" s="3" t="s">
        <v>317</v>
      </c>
      <c r="C51" s="3" t="s">
        <v>318</v>
      </c>
      <c r="D51" s="124" t="s">
        <v>319</v>
      </c>
      <c r="E51" s="3">
        <v>41005</v>
      </c>
      <c r="F51" s="6" t="s">
        <v>30</v>
      </c>
      <c r="G51" s="3" t="s">
        <v>205</v>
      </c>
      <c r="H51" s="3" t="s">
        <v>143</v>
      </c>
      <c r="I51" s="123">
        <v>28.5513307984791</v>
      </c>
      <c r="J51" s="122">
        <v>20.961956521739111</v>
      </c>
      <c r="K51" s="4">
        <v>22.217391304347824</v>
      </c>
      <c r="L51" s="4">
        <v>52.288043478260903</v>
      </c>
      <c r="M51" s="4">
        <v>42.836956521739125</v>
      </c>
      <c r="N51" s="4">
        <v>105.1630434782609</v>
      </c>
      <c r="O51" s="4">
        <v>28.836956521739143</v>
      </c>
      <c r="P51" s="4">
        <v>3.6739130434782608</v>
      </c>
      <c r="Q51" s="4">
        <v>0.63043478260869568</v>
      </c>
      <c r="R51" s="4">
        <v>33.163043478260867</v>
      </c>
      <c r="S51" s="4">
        <v>12.76630434782609</v>
      </c>
      <c r="T51" s="4">
        <v>11.054347826086957</v>
      </c>
      <c r="U51" s="4">
        <v>81.320652173913189</v>
      </c>
      <c r="V51" s="4">
        <v>100.46195652173925</v>
      </c>
      <c r="W51" s="4"/>
      <c r="X51" s="126" t="s">
        <v>617</v>
      </c>
      <c r="Y51" s="121">
        <v>44896</v>
      </c>
      <c r="Z51" s="121" t="s">
        <v>649</v>
      </c>
      <c r="AA51" s="121" t="s">
        <v>244</v>
      </c>
      <c r="AB51" s="120" t="s">
        <v>243</v>
      </c>
      <c r="AC51" s="120" t="s">
        <v>253</v>
      </c>
      <c r="AD51" s="120" t="s">
        <v>711</v>
      </c>
      <c r="AE51" s="3" t="s">
        <v>144</v>
      </c>
      <c r="AF51" s="7" t="s">
        <v>243</v>
      </c>
      <c r="AG51" s="120">
        <v>44258</v>
      </c>
    </row>
    <row r="52" spans="1:33" ht="15.5" x14ac:dyDescent="0.35">
      <c r="A52" s="3" t="s">
        <v>290</v>
      </c>
      <c r="B52" s="3" t="s">
        <v>291</v>
      </c>
      <c r="C52" s="3" t="s">
        <v>239</v>
      </c>
      <c r="D52" s="124" t="s">
        <v>150</v>
      </c>
      <c r="E52" s="3">
        <v>31537</v>
      </c>
      <c r="F52" s="6" t="s">
        <v>151</v>
      </c>
      <c r="G52" s="3" t="s">
        <v>142</v>
      </c>
      <c r="H52" s="3" t="s">
        <v>4</v>
      </c>
      <c r="I52" s="123">
        <v>26.013636363636401</v>
      </c>
      <c r="J52" s="122">
        <v>65.538043478260775</v>
      </c>
      <c r="K52" s="4">
        <v>12.271739130434785</v>
      </c>
      <c r="L52" s="4">
        <v>14.635869565217392</v>
      </c>
      <c r="M52" s="4">
        <v>45.836956521739104</v>
      </c>
      <c r="N52" s="4">
        <v>64.847826086956417</v>
      </c>
      <c r="O52" s="4">
        <v>73.434782608695997</v>
      </c>
      <c r="P52" s="4">
        <v>0</v>
      </c>
      <c r="Q52" s="4">
        <v>0</v>
      </c>
      <c r="R52" s="4">
        <v>16.375</v>
      </c>
      <c r="S52" s="4">
        <v>5.0815217391304355</v>
      </c>
      <c r="T52" s="4">
        <v>0.2391304347826087</v>
      </c>
      <c r="U52" s="4">
        <v>116.58695652174021</v>
      </c>
      <c r="V52" s="4">
        <v>81.695652173913004</v>
      </c>
      <c r="W52" s="4">
        <v>338</v>
      </c>
      <c r="X52" s="5" t="s">
        <v>144</v>
      </c>
      <c r="Y52" s="121"/>
      <c r="Z52" s="121"/>
      <c r="AA52" s="121"/>
      <c r="AB52" s="120" t="s">
        <v>691</v>
      </c>
      <c r="AC52" s="120" t="s">
        <v>146</v>
      </c>
      <c r="AD52" s="120" t="s">
        <v>720</v>
      </c>
      <c r="AE52" s="3" t="s">
        <v>144</v>
      </c>
      <c r="AF52" s="7" t="s">
        <v>691</v>
      </c>
      <c r="AG52" s="120">
        <v>44407</v>
      </c>
    </row>
    <row r="53" spans="1:33" ht="15.5" x14ac:dyDescent="0.35">
      <c r="A53" s="3" t="s">
        <v>293</v>
      </c>
      <c r="B53" s="3" t="s">
        <v>294</v>
      </c>
      <c r="C53" s="3" t="s">
        <v>18</v>
      </c>
      <c r="D53" s="124" t="s">
        <v>224</v>
      </c>
      <c r="E53" s="3">
        <v>7201</v>
      </c>
      <c r="F53" s="6" t="s">
        <v>225</v>
      </c>
      <c r="G53" s="3" t="s">
        <v>156</v>
      </c>
      <c r="H53" s="3" t="s">
        <v>143</v>
      </c>
      <c r="I53" s="123">
        <v>17.7460437076112</v>
      </c>
      <c r="J53" s="122">
        <v>71.22826086956529</v>
      </c>
      <c r="K53" s="4">
        <v>57.2336956521739</v>
      </c>
      <c r="L53" s="4">
        <v>6.2010869565217321</v>
      </c>
      <c r="M53" s="4">
        <v>3.0054347826086945</v>
      </c>
      <c r="N53" s="4">
        <v>27.744565217391219</v>
      </c>
      <c r="O53" s="4">
        <v>92.01086956521776</v>
      </c>
      <c r="P53" s="4">
        <v>4.2445652173913047</v>
      </c>
      <c r="Q53" s="4">
        <v>13.668478260869557</v>
      </c>
      <c r="R53" s="4">
        <v>6.8423913043478235</v>
      </c>
      <c r="S53" s="4">
        <v>5.3097826086956506</v>
      </c>
      <c r="T53" s="4">
        <v>10.353260869565215</v>
      </c>
      <c r="U53" s="4">
        <v>115.16304347826144</v>
      </c>
      <c r="V53" s="4">
        <v>78.755434782609044</v>
      </c>
      <c r="W53" s="4">
        <v>285</v>
      </c>
      <c r="X53" s="126" t="s">
        <v>617</v>
      </c>
      <c r="Y53" s="121">
        <v>44868</v>
      </c>
      <c r="Z53" s="121" t="s">
        <v>693</v>
      </c>
      <c r="AA53" s="121" t="s">
        <v>244</v>
      </c>
      <c r="AB53" s="120" t="s">
        <v>691</v>
      </c>
      <c r="AC53" s="120" t="s">
        <v>146</v>
      </c>
      <c r="AD53" s="120" t="s">
        <v>702</v>
      </c>
      <c r="AE53" s="3" t="s">
        <v>144</v>
      </c>
      <c r="AF53" s="7" t="s">
        <v>145</v>
      </c>
      <c r="AG53" s="120">
        <v>44091</v>
      </c>
    </row>
    <row r="54" spans="1:33" ht="15.5" x14ac:dyDescent="0.35">
      <c r="A54" s="3" t="s">
        <v>262</v>
      </c>
      <c r="B54" s="3" t="s">
        <v>263</v>
      </c>
      <c r="C54" s="3" t="s">
        <v>32</v>
      </c>
      <c r="D54" s="124" t="s">
        <v>154</v>
      </c>
      <c r="E54" s="3">
        <v>76837</v>
      </c>
      <c r="F54" s="6" t="s">
        <v>223</v>
      </c>
      <c r="G54" s="3" t="s">
        <v>205</v>
      </c>
      <c r="H54" s="3" t="s">
        <v>4</v>
      </c>
      <c r="I54" s="123">
        <v>43.752559726962502</v>
      </c>
      <c r="J54" s="122">
        <v>100.53804347826137</v>
      </c>
      <c r="K54" s="4">
        <v>21.858695652173921</v>
      </c>
      <c r="L54" s="4">
        <v>2.902173913043478</v>
      </c>
      <c r="M54" s="4">
        <v>1.331521739130435</v>
      </c>
      <c r="N54" s="4">
        <v>7.3967391304347823</v>
      </c>
      <c r="O54" s="4">
        <v>119.23369565217432</v>
      </c>
      <c r="P54" s="4">
        <v>0</v>
      </c>
      <c r="Q54" s="4">
        <v>0</v>
      </c>
      <c r="R54" s="4">
        <v>1.3967391304347827</v>
      </c>
      <c r="S54" s="4">
        <v>2.7228260869565215</v>
      </c>
      <c r="T54" s="4">
        <v>0.69021739130434789</v>
      </c>
      <c r="U54" s="4">
        <v>121.8206521739134</v>
      </c>
      <c r="V54" s="4">
        <v>72.48369565217412</v>
      </c>
      <c r="W54" s="4"/>
      <c r="X54" s="5" t="s">
        <v>144</v>
      </c>
      <c r="Y54" s="121"/>
      <c r="Z54" s="121"/>
      <c r="AA54" s="121"/>
      <c r="AB54" s="120" t="s">
        <v>243</v>
      </c>
      <c r="AC54" s="120" t="s">
        <v>253</v>
      </c>
      <c r="AD54" s="120" t="s">
        <v>719</v>
      </c>
      <c r="AE54" s="3" t="s">
        <v>144</v>
      </c>
      <c r="AF54" s="7" t="s">
        <v>243</v>
      </c>
      <c r="AG54" s="120">
        <v>44168</v>
      </c>
    </row>
    <row r="55" spans="1:33" ht="15.5" x14ac:dyDescent="0.35">
      <c r="A55" s="3" t="s">
        <v>718</v>
      </c>
      <c r="B55" s="3" t="s">
        <v>717</v>
      </c>
      <c r="C55" s="3" t="s">
        <v>139</v>
      </c>
      <c r="D55" s="124" t="s">
        <v>140</v>
      </c>
      <c r="E55" s="3">
        <v>92301</v>
      </c>
      <c r="F55" s="6" t="s">
        <v>141</v>
      </c>
      <c r="G55" s="3" t="s">
        <v>156</v>
      </c>
      <c r="H55" s="3" t="s">
        <v>143</v>
      </c>
      <c r="I55" s="123">
        <v>37.822857142857103</v>
      </c>
      <c r="J55" s="122">
        <v>0.36956521739130432</v>
      </c>
      <c r="K55" s="4">
        <v>4.9782608695652169</v>
      </c>
      <c r="L55" s="4">
        <v>33.673913043478258</v>
      </c>
      <c r="M55" s="4">
        <v>75.663043478260875</v>
      </c>
      <c r="N55" s="4">
        <v>110.78804347826097</v>
      </c>
      <c r="O55" s="4">
        <v>3.5434782608695659</v>
      </c>
      <c r="P55" s="4">
        <v>0.35326086956521741</v>
      </c>
      <c r="Q55" s="4">
        <v>0</v>
      </c>
      <c r="R55" s="4">
        <v>60.663043478260924</v>
      </c>
      <c r="S55" s="4">
        <v>10.57608695652174</v>
      </c>
      <c r="T55" s="4">
        <v>0.89130434782608692</v>
      </c>
      <c r="U55" s="4">
        <v>42.554347826086939</v>
      </c>
      <c r="V55" s="4">
        <v>87.14130434782615</v>
      </c>
      <c r="W55" s="4">
        <v>120</v>
      </c>
      <c r="X55" s="5" t="s">
        <v>144</v>
      </c>
      <c r="Y55" s="121"/>
      <c r="Z55" s="121"/>
      <c r="AA55" s="121"/>
      <c r="AB55" s="120" t="s">
        <v>691</v>
      </c>
      <c r="AC55" s="120" t="s">
        <v>146</v>
      </c>
      <c r="AD55" s="120" t="s">
        <v>716</v>
      </c>
      <c r="AE55" s="3" t="s">
        <v>144</v>
      </c>
      <c r="AF55" s="7" t="s">
        <v>691</v>
      </c>
      <c r="AG55" s="120">
        <v>44279</v>
      </c>
    </row>
    <row r="56" spans="1:33" ht="15.5" x14ac:dyDescent="0.35">
      <c r="A56" s="3" t="s">
        <v>320</v>
      </c>
      <c r="B56" s="3" t="s">
        <v>321</v>
      </c>
      <c r="C56" s="3" t="s">
        <v>322</v>
      </c>
      <c r="D56" s="124" t="s">
        <v>308</v>
      </c>
      <c r="E56" s="3">
        <v>53039</v>
      </c>
      <c r="F56" s="6" t="s">
        <v>30</v>
      </c>
      <c r="G56" s="3" t="s">
        <v>205</v>
      </c>
      <c r="H56" s="3" t="s">
        <v>143</v>
      </c>
      <c r="I56" s="123">
        <v>34.130434782608702</v>
      </c>
      <c r="J56" s="122">
        <v>22.467391304347824</v>
      </c>
      <c r="K56" s="4">
        <v>8.3913043478260878</v>
      </c>
      <c r="L56" s="4">
        <v>32.478260869565204</v>
      </c>
      <c r="M56" s="4">
        <v>47.804347826086968</v>
      </c>
      <c r="N56" s="4">
        <v>79.266304347826008</v>
      </c>
      <c r="O56" s="4">
        <v>29.532608695652176</v>
      </c>
      <c r="P56" s="4">
        <v>2.125</v>
      </c>
      <c r="Q56" s="4">
        <v>0.21739130434782611</v>
      </c>
      <c r="R56" s="4">
        <v>35.853260869565226</v>
      </c>
      <c r="S56" s="4">
        <v>7.711956521739129</v>
      </c>
      <c r="T56" s="4">
        <v>7.1793478260869561</v>
      </c>
      <c r="U56" s="4">
        <v>60.396739130434703</v>
      </c>
      <c r="V56" s="4">
        <v>87.206521739130437</v>
      </c>
      <c r="W56" s="4"/>
      <c r="X56" s="5" t="s">
        <v>144</v>
      </c>
      <c r="Y56" s="121"/>
      <c r="Z56" s="121"/>
      <c r="AA56" s="121"/>
      <c r="AB56" s="120" t="s">
        <v>243</v>
      </c>
      <c r="AC56" s="120" t="s">
        <v>253</v>
      </c>
      <c r="AD56" s="120" t="s">
        <v>697</v>
      </c>
      <c r="AE56" s="3" t="s">
        <v>144</v>
      </c>
      <c r="AF56" s="7" t="s">
        <v>612</v>
      </c>
      <c r="AG56" s="120">
        <v>44302</v>
      </c>
    </row>
    <row r="57" spans="1:33" ht="15.5" x14ac:dyDescent="0.35">
      <c r="A57" s="3" t="s">
        <v>362</v>
      </c>
      <c r="B57" s="3" t="s">
        <v>363</v>
      </c>
      <c r="C57" s="3" t="s">
        <v>364</v>
      </c>
      <c r="D57" s="124" t="s">
        <v>166</v>
      </c>
      <c r="E57" s="3">
        <v>85349</v>
      </c>
      <c r="F57" s="6" t="s">
        <v>167</v>
      </c>
      <c r="G57" s="3" t="s">
        <v>164</v>
      </c>
      <c r="H57" s="3" t="s">
        <v>143</v>
      </c>
      <c r="I57" s="123">
        <v>4.9486678073820602</v>
      </c>
      <c r="J57" s="122">
        <v>104.83695652174032</v>
      </c>
      <c r="K57" s="4">
        <v>5.4891304347825942</v>
      </c>
      <c r="L57" s="4">
        <v>0.18478260869565216</v>
      </c>
      <c r="M57" s="4">
        <v>0.16847826086956519</v>
      </c>
      <c r="N57" s="4">
        <v>4.4891304347826066</v>
      </c>
      <c r="O57" s="4">
        <v>79.864130434782169</v>
      </c>
      <c r="P57" s="4">
        <v>9.2391304347826081E-2</v>
      </c>
      <c r="Q57" s="4">
        <v>26.233695652173662</v>
      </c>
      <c r="R57" s="4">
        <v>4.8913043478260865E-2</v>
      </c>
      <c r="S57" s="4">
        <v>0.17391304347826086</v>
      </c>
      <c r="T57" s="4">
        <v>0.2445652173913043</v>
      </c>
      <c r="U57" s="4">
        <v>110.21195652174048</v>
      </c>
      <c r="V57" s="4">
        <v>44.701086956520989</v>
      </c>
      <c r="W57" s="4">
        <v>100</v>
      </c>
      <c r="X57" s="126" t="s">
        <v>617</v>
      </c>
      <c r="Y57" s="121">
        <v>44882</v>
      </c>
      <c r="Z57" s="121" t="s">
        <v>612</v>
      </c>
      <c r="AA57" s="121" t="s">
        <v>244</v>
      </c>
      <c r="AB57" s="120" t="s">
        <v>612</v>
      </c>
      <c r="AC57" s="120" t="s">
        <v>253</v>
      </c>
      <c r="AD57" s="120" t="s">
        <v>698</v>
      </c>
      <c r="AE57" s="3" t="s">
        <v>144</v>
      </c>
      <c r="AF57" s="7" t="s">
        <v>612</v>
      </c>
      <c r="AG57" s="120">
        <v>44314</v>
      </c>
    </row>
    <row r="58" spans="1:33" ht="15.5" x14ac:dyDescent="0.35">
      <c r="A58" s="3" t="s">
        <v>300</v>
      </c>
      <c r="B58" s="3" t="s">
        <v>301</v>
      </c>
      <c r="C58" s="3" t="s">
        <v>302</v>
      </c>
      <c r="D58" s="124" t="s">
        <v>245</v>
      </c>
      <c r="E58" s="3">
        <v>18428</v>
      </c>
      <c r="F58" s="6" t="s">
        <v>246</v>
      </c>
      <c r="G58" s="3" t="s">
        <v>164</v>
      </c>
      <c r="H58" s="3" t="s">
        <v>4</v>
      </c>
      <c r="I58" s="123">
        <v>62.914728682170498</v>
      </c>
      <c r="J58" s="122">
        <v>13.23369565217391</v>
      </c>
      <c r="K58" s="4">
        <v>13.336956521739129</v>
      </c>
      <c r="L58" s="4">
        <v>35.592391304347842</v>
      </c>
      <c r="M58" s="4">
        <v>35.576086956521742</v>
      </c>
      <c r="N58" s="4">
        <v>63.706521739130473</v>
      </c>
      <c r="O58" s="4">
        <v>34.032608695652172</v>
      </c>
      <c r="P58" s="4">
        <v>0</v>
      </c>
      <c r="Q58" s="4">
        <v>0</v>
      </c>
      <c r="R58" s="4">
        <v>19.749999999999996</v>
      </c>
      <c r="S58" s="4">
        <v>3.8586956521739131</v>
      </c>
      <c r="T58" s="4">
        <v>12.717391304347824</v>
      </c>
      <c r="U58" s="4">
        <v>61.413043478260875</v>
      </c>
      <c r="V58" s="4">
        <v>64.489130434782609</v>
      </c>
      <c r="W58" s="4">
        <v>100</v>
      </c>
      <c r="X58" s="5" t="s">
        <v>144</v>
      </c>
      <c r="Y58" s="121"/>
      <c r="Z58" s="121"/>
      <c r="AA58" s="121"/>
      <c r="AB58" s="120" t="s">
        <v>691</v>
      </c>
      <c r="AC58" s="120" t="s">
        <v>146</v>
      </c>
      <c r="AD58" s="120" t="s">
        <v>715</v>
      </c>
      <c r="AE58" s="3" t="s">
        <v>144</v>
      </c>
      <c r="AF58" s="125" t="s">
        <v>206</v>
      </c>
      <c r="AG58" s="120">
        <v>44307</v>
      </c>
    </row>
    <row r="59" spans="1:33" ht="15.5" x14ac:dyDescent="0.35">
      <c r="A59" s="3" t="s">
        <v>270</v>
      </c>
      <c r="B59" s="3" t="s">
        <v>271</v>
      </c>
      <c r="C59" s="3" t="s">
        <v>272</v>
      </c>
      <c r="D59" s="124" t="s">
        <v>24</v>
      </c>
      <c r="E59" s="3">
        <v>2360</v>
      </c>
      <c r="F59" s="6" t="s">
        <v>273</v>
      </c>
      <c r="G59" s="3" t="s">
        <v>164</v>
      </c>
      <c r="H59" s="3" t="s">
        <v>4</v>
      </c>
      <c r="I59" s="123">
        <v>38.793522267206498</v>
      </c>
      <c r="J59" s="122">
        <v>23.956521739130441</v>
      </c>
      <c r="K59" s="4">
        <v>3.8097826086956528</v>
      </c>
      <c r="L59" s="4">
        <v>28.032608695652169</v>
      </c>
      <c r="M59" s="4">
        <v>33.038043478260867</v>
      </c>
      <c r="N59" s="4">
        <v>42.413043478260853</v>
      </c>
      <c r="O59" s="4">
        <v>46.423913043478272</v>
      </c>
      <c r="P59" s="4">
        <v>0</v>
      </c>
      <c r="Q59" s="4">
        <v>0</v>
      </c>
      <c r="R59" s="4">
        <v>15.570652173913047</v>
      </c>
      <c r="S59" s="4">
        <v>2.5108695652173916</v>
      </c>
      <c r="T59" s="4">
        <v>1.8206521739130435</v>
      </c>
      <c r="U59" s="4">
        <v>68.934782608695457</v>
      </c>
      <c r="V59" s="4">
        <v>66.353260869565204</v>
      </c>
      <c r="W59" s="4"/>
      <c r="X59" s="126" t="s">
        <v>617</v>
      </c>
      <c r="Y59" s="121">
        <v>44882</v>
      </c>
      <c r="Z59" s="121" t="s">
        <v>612</v>
      </c>
      <c r="AA59" s="121" t="s">
        <v>244</v>
      </c>
      <c r="AB59" s="120" t="s">
        <v>612</v>
      </c>
      <c r="AC59" s="120" t="s">
        <v>253</v>
      </c>
      <c r="AD59" s="120" t="s">
        <v>701</v>
      </c>
      <c r="AE59" s="3" t="s">
        <v>144</v>
      </c>
      <c r="AF59" s="7" t="s">
        <v>612</v>
      </c>
      <c r="AG59" s="120">
        <v>44357</v>
      </c>
    </row>
    <row r="60" spans="1:33" ht="15.5" x14ac:dyDescent="0.35">
      <c r="A60" s="3" t="s">
        <v>27</v>
      </c>
      <c r="B60" s="3" t="s">
        <v>303</v>
      </c>
      <c r="C60" s="3" t="s">
        <v>304</v>
      </c>
      <c r="D60" s="124" t="s">
        <v>298</v>
      </c>
      <c r="E60" s="3">
        <v>89060</v>
      </c>
      <c r="F60" s="6" t="s">
        <v>299</v>
      </c>
      <c r="G60" s="3" t="s">
        <v>205</v>
      </c>
      <c r="H60" s="3" t="s">
        <v>143</v>
      </c>
      <c r="I60" s="123">
        <v>25.6184210526316</v>
      </c>
      <c r="J60" s="122">
        <v>15.728260869565224</v>
      </c>
      <c r="K60" s="4">
        <v>17.543478260869573</v>
      </c>
      <c r="L60" s="4">
        <v>27.809782608695645</v>
      </c>
      <c r="M60" s="4">
        <v>24.592391304347828</v>
      </c>
      <c r="N60" s="4">
        <v>63.608695652173914</v>
      </c>
      <c r="O60" s="4">
        <v>22.059782608695659</v>
      </c>
      <c r="P60" s="4">
        <v>5.434782608695652E-3</v>
      </c>
      <c r="Q60" s="4">
        <v>0</v>
      </c>
      <c r="R60" s="4">
        <v>21.929347826086953</v>
      </c>
      <c r="S60" s="4">
        <v>10.228260869565217</v>
      </c>
      <c r="T60" s="4">
        <v>9.9565217391304355</v>
      </c>
      <c r="U60" s="4">
        <v>43.55978260869567</v>
      </c>
      <c r="V60" s="4">
        <v>62.130434782608688</v>
      </c>
      <c r="W60" s="4"/>
      <c r="X60" s="5" t="s">
        <v>144</v>
      </c>
      <c r="Y60" s="121"/>
      <c r="Z60" s="121"/>
      <c r="AA60" s="121"/>
      <c r="AB60" s="120" t="s">
        <v>206</v>
      </c>
      <c r="AC60" s="120" t="s">
        <v>146</v>
      </c>
      <c r="AD60" s="120" t="s">
        <v>714</v>
      </c>
      <c r="AE60" s="3" t="s">
        <v>144</v>
      </c>
      <c r="AF60" s="7" t="s">
        <v>206</v>
      </c>
      <c r="AG60" s="120">
        <v>44399</v>
      </c>
    </row>
    <row r="61" spans="1:33" ht="15.5" x14ac:dyDescent="0.35">
      <c r="A61" s="3" t="s">
        <v>6</v>
      </c>
      <c r="B61" s="3" t="s">
        <v>325</v>
      </c>
      <c r="C61" s="3" t="s">
        <v>326</v>
      </c>
      <c r="D61" s="124" t="s">
        <v>162</v>
      </c>
      <c r="E61" s="3">
        <v>70655</v>
      </c>
      <c r="F61" s="6" t="s">
        <v>163</v>
      </c>
      <c r="G61" s="3" t="s">
        <v>164</v>
      </c>
      <c r="H61" s="3" t="s">
        <v>4</v>
      </c>
      <c r="I61" s="123">
        <v>70.4340277777778</v>
      </c>
      <c r="J61" s="122">
        <v>81.79891304347818</v>
      </c>
      <c r="K61" s="4">
        <v>1.0380434782608696</v>
      </c>
      <c r="L61" s="4">
        <v>0</v>
      </c>
      <c r="M61" s="4">
        <v>0.44021739130434784</v>
      </c>
      <c r="N61" s="4">
        <v>2.5923913043478266</v>
      </c>
      <c r="O61" s="4">
        <v>80.684782608695571</v>
      </c>
      <c r="P61" s="4">
        <v>0</v>
      </c>
      <c r="Q61" s="4">
        <v>0</v>
      </c>
      <c r="R61" s="4">
        <v>0.84239130434782616</v>
      </c>
      <c r="S61" s="4">
        <v>7.0652173913043473E-2</v>
      </c>
      <c r="T61" s="4">
        <v>1.5326086956521743</v>
      </c>
      <c r="U61" s="4">
        <v>80.831521739130352</v>
      </c>
      <c r="V61" s="4">
        <v>53.086956521739133</v>
      </c>
      <c r="W61" s="4">
        <v>170</v>
      </c>
      <c r="X61" s="126" t="s">
        <v>617</v>
      </c>
      <c r="Y61" s="121">
        <v>44854</v>
      </c>
      <c r="Z61" s="121" t="s">
        <v>693</v>
      </c>
      <c r="AA61" s="121" t="s">
        <v>253</v>
      </c>
      <c r="AB61" s="120" t="s">
        <v>691</v>
      </c>
      <c r="AC61" s="120" t="s">
        <v>146</v>
      </c>
      <c r="AD61" s="120" t="s">
        <v>713</v>
      </c>
      <c r="AE61" s="3" t="s">
        <v>144</v>
      </c>
      <c r="AF61" s="7" t="s">
        <v>691</v>
      </c>
      <c r="AG61" s="120">
        <v>44427</v>
      </c>
    </row>
    <row r="62" spans="1:33" ht="15.5" x14ac:dyDescent="0.35">
      <c r="A62" s="3" t="s">
        <v>23</v>
      </c>
      <c r="B62" s="3" t="s">
        <v>323</v>
      </c>
      <c r="C62" s="3" t="s">
        <v>324</v>
      </c>
      <c r="D62" s="124" t="s">
        <v>251</v>
      </c>
      <c r="E62" s="3">
        <v>10924</v>
      </c>
      <c r="F62" s="6" t="s">
        <v>278</v>
      </c>
      <c r="G62" s="3" t="s">
        <v>164</v>
      </c>
      <c r="H62" s="3" t="s">
        <v>143</v>
      </c>
      <c r="I62" s="123">
        <v>45.219020172910703</v>
      </c>
      <c r="J62" s="122">
        <v>23.048913043478262</v>
      </c>
      <c r="K62" s="4">
        <v>30.413043478260867</v>
      </c>
      <c r="L62" s="4">
        <v>13.923913043478263</v>
      </c>
      <c r="M62" s="4">
        <v>12.60869565217391</v>
      </c>
      <c r="N62" s="4">
        <v>57.282608695652144</v>
      </c>
      <c r="O62" s="4">
        <v>17.315217391304326</v>
      </c>
      <c r="P62" s="4">
        <v>4.9021739130434794</v>
      </c>
      <c r="Q62" s="4">
        <v>0.49456521739130432</v>
      </c>
      <c r="R62" s="4">
        <v>12.635869565217389</v>
      </c>
      <c r="S62" s="4">
        <v>12.298913043478263</v>
      </c>
      <c r="T62" s="4">
        <v>11.032608695652174</v>
      </c>
      <c r="U62" s="4">
        <v>44.027173913043349</v>
      </c>
      <c r="V62" s="4">
        <v>56.211956521738983</v>
      </c>
      <c r="W62" s="4"/>
      <c r="X62" s="126" t="s">
        <v>617</v>
      </c>
      <c r="Y62" s="121">
        <v>44861</v>
      </c>
      <c r="Z62" s="121" t="s">
        <v>712</v>
      </c>
      <c r="AA62" s="121" t="s">
        <v>165</v>
      </c>
      <c r="AB62" s="120" t="s">
        <v>612</v>
      </c>
      <c r="AC62" s="120" t="s">
        <v>253</v>
      </c>
      <c r="AD62" s="120" t="s">
        <v>705</v>
      </c>
      <c r="AE62" s="3" t="s">
        <v>144</v>
      </c>
      <c r="AF62" s="7" t="s">
        <v>612</v>
      </c>
      <c r="AG62" s="120">
        <v>44300</v>
      </c>
    </row>
    <row r="63" spans="1:33" ht="15.5" x14ac:dyDescent="0.35">
      <c r="A63" s="3" t="s">
        <v>365</v>
      </c>
      <c r="B63" s="3" t="s">
        <v>366</v>
      </c>
      <c r="C63" s="3" t="s">
        <v>367</v>
      </c>
      <c r="D63" s="124" t="s">
        <v>276</v>
      </c>
      <c r="E63" s="3">
        <v>56201</v>
      </c>
      <c r="F63" s="6" t="s">
        <v>277</v>
      </c>
      <c r="G63" s="3" t="s">
        <v>164</v>
      </c>
      <c r="H63" s="3" t="s">
        <v>143</v>
      </c>
      <c r="I63" s="123">
        <v>49.106666666666698</v>
      </c>
      <c r="J63" s="122">
        <v>4.5108695652173925</v>
      </c>
      <c r="K63" s="4">
        <v>10.565217391304348</v>
      </c>
      <c r="L63" s="4">
        <v>51.33695652173914</v>
      </c>
      <c r="M63" s="4">
        <v>13.315217391304348</v>
      </c>
      <c r="N63" s="4">
        <v>45.733695652173921</v>
      </c>
      <c r="O63" s="4">
        <v>22.054347826086961</v>
      </c>
      <c r="P63" s="4">
        <v>9.1684782608695627</v>
      </c>
      <c r="Q63" s="4">
        <v>2.7717391304347823</v>
      </c>
      <c r="R63" s="4">
        <v>22.336956521739133</v>
      </c>
      <c r="S63" s="4">
        <v>6.0760869565217392</v>
      </c>
      <c r="T63" s="4">
        <v>4.304347826086957</v>
      </c>
      <c r="U63" s="4">
        <v>47.010869565217384</v>
      </c>
      <c r="V63" s="4">
        <v>67.804347826086953</v>
      </c>
      <c r="W63" s="4"/>
      <c r="X63" s="5" t="s">
        <v>144</v>
      </c>
      <c r="Y63" s="121"/>
      <c r="Z63" s="121"/>
      <c r="AA63" s="121"/>
      <c r="AB63" s="120" t="s">
        <v>243</v>
      </c>
      <c r="AC63" s="120" t="s">
        <v>244</v>
      </c>
      <c r="AD63" s="120" t="s">
        <v>701</v>
      </c>
      <c r="AE63" s="3" t="s">
        <v>144</v>
      </c>
      <c r="AF63" s="7" t="s">
        <v>243</v>
      </c>
      <c r="AG63" s="120">
        <v>44378</v>
      </c>
    </row>
    <row r="64" spans="1:33" ht="15.5" x14ac:dyDescent="0.35">
      <c r="A64" s="3" t="s">
        <v>309</v>
      </c>
      <c r="B64" s="3" t="s">
        <v>310</v>
      </c>
      <c r="C64" s="3" t="s">
        <v>311</v>
      </c>
      <c r="D64" s="124" t="s">
        <v>312</v>
      </c>
      <c r="E64" s="3">
        <v>49014</v>
      </c>
      <c r="F64" s="6" t="s">
        <v>307</v>
      </c>
      <c r="G64" s="3" t="s">
        <v>164</v>
      </c>
      <c r="H64" s="3" t="s">
        <v>143</v>
      </c>
      <c r="I64" s="123">
        <v>54.073469387755097</v>
      </c>
      <c r="J64" s="122">
        <v>23.048913043478269</v>
      </c>
      <c r="K64" s="4">
        <v>16.244565217391305</v>
      </c>
      <c r="L64" s="4">
        <v>20.309782608695656</v>
      </c>
      <c r="M64" s="4">
        <v>16.826086956521742</v>
      </c>
      <c r="N64" s="4">
        <v>47.092391304347807</v>
      </c>
      <c r="O64" s="4">
        <v>24.90217391304348</v>
      </c>
      <c r="P64" s="4">
        <v>3.070652173913043</v>
      </c>
      <c r="Q64" s="4">
        <v>1.3641304347826089</v>
      </c>
      <c r="R64" s="4">
        <v>22.054347826086953</v>
      </c>
      <c r="S64" s="4">
        <v>7.1793478260869561</v>
      </c>
      <c r="T64" s="4">
        <v>8.9510869565217384</v>
      </c>
      <c r="U64" s="4">
        <v>38.24456521739129</v>
      </c>
      <c r="V64" s="4">
        <v>66.538043478260917</v>
      </c>
      <c r="W64" s="4">
        <v>75</v>
      </c>
      <c r="X64" s="5" t="s">
        <v>144</v>
      </c>
      <c r="Y64" s="121"/>
      <c r="Z64" s="121"/>
      <c r="AA64" s="121"/>
      <c r="AB64" s="120" t="s">
        <v>612</v>
      </c>
      <c r="AC64" s="120" t="s">
        <v>253</v>
      </c>
      <c r="AD64" s="120" t="s">
        <v>711</v>
      </c>
      <c r="AE64" s="3" t="s">
        <v>144</v>
      </c>
      <c r="AF64" s="7" t="s">
        <v>612</v>
      </c>
      <c r="AG64" s="120">
        <v>44258</v>
      </c>
    </row>
    <row r="65" spans="1:33" ht="15.5" x14ac:dyDescent="0.35">
      <c r="A65" s="3" t="s">
        <v>340</v>
      </c>
      <c r="B65" s="3" t="s">
        <v>341</v>
      </c>
      <c r="C65" s="3" t="s">
        <v>304</v>
      </c>
      <c r="D65" s="124" t="s">
        <v>298</v>
      </c>
      <c r="E65" s="3">
        <v>89060</v>
      </c>
      <c r="F65" s="6" t="s">
        <v>299</v>
      </c>
      <c r="G65" s="3" t="s">
        <v>164</v>
      </c>
      <c r="H65" s="3" t="s">
        <v>143</v>
      </c>
      <c r="I65" s="123">
        <v>38.100294985250699</v>
      </c>
      <c r="J65" s="122">
        <v>3.4728260869565215</v>
      </c>
      <c r="K65" s="4">
        <v>10.434782608695654</v>
      </c>
      <c r="L65" s="4">
        <v>18.505434782608695</v>
      </c>
      <c r="M65" s="4">
        <v>41.40217391304347</v>
      </c>
      <c r="N65" s="4">
        <v>68.54347826086952</v>
      </c>
      <c r="O65" s="4">
        <v>5.2717391304347814</v>
      </c>
      <c r="P65" s="4">
        <v>0</v>
      </c>
      <c r="Q65" s="4">
        <v>0</v>
      </c>
      <c r="R65" s="4">
        <v>36.858695652173914</v>
      </c>
      <c r="S65" s="4">
        <v>6.8097826086956532</v>
      </c>
      <c r="T65" s="4">
        <v>4.7880434782608701</v>
      </c>
      <c r="U65" s="4">
        <v>25.358695652173914</v>
      </c>
      <c r="V65" s="4">
        <v>62.320652173913054</v>
      </c>
      <c r="W65" s="4"/>
      <c r="X65" s="126" t="s">
        <v>617</v>
      </c>
      <c r="Y65" s="121">
        <v>44882</v>
      </c>
      <c r="Z65" s="121" t="s">
        <v>612</v>
      </c>
      <c r="AA65" s="121" t="s">
        <v>446</v>
      </c>
      <c r="AB65" s="120" t="s">
        <v>612</v>
      </c>
      <c r="AC65" s="120" t="s">
        <v>253</v>
      </c>
      <c r="AD65" s="120" t="s">
        <v>710</v>
      </c>
      <c r="AE65" s="3" t="s">
        <v>144</v>
      </c>
      <c r="AF65" s="7" t="s">
        <v>612</v>
      </c>
      <c r="AG65" s="120">
        <v>44336</v>
      </c>
    </row>
    <row r="66" spans="1:33" ht="15.65" customHeight="1" x14ac:dyDescent="0.35">
      <c r="A66" s="3" t="s">
        <v>20</v>
      </c>
      <c r="B66" s="3" t="s">
        <v>327</v>
      </c>
      <c r="C66" s="3" t="s">
        <v>31</v>
      </c>
      <c r="D66" s="124" t="s">
        <v>192</v>
      </c>
      <c r="E66" s="3">
        <v>87021</v>
      </c>
      <c r="F66" s="6" t="s">
        <v>193</v>
      </c>
      <c r="G66" s="3" t="s">
        <v>164</v>
      </c>
      <c r="H66" s="3" t="s">
        <v>4</v>
      </c>
      <c r="I66" s="123">
        <v>38.969879518072297</v>
      </c>
      <c r="J66" s="122">
        <v>71.315217391304103</v>
      </c>
      <c r="K66" s="4">
        <v>0.72826086956521752</v>
      </c>
      <c r="L66" s="4">
        <v>0</v>
      </c>
      <c r="M66" s="4">
        <v>0</v>
      </c>
      <c r="N66" s="4">
        <v>0.97282608695652173</v>
      </c>
      <c r="O66" s="4">
        <v>71.070652173912791</v>
      </c>
      <c r="P66" s="4">
        <v>0</v>
      </c>
      <c r="Q66" s="4">
        <v>0</v>
      </c>
      <c r="R66" s="4">
        <v>0</v>
      </c>
      <c r="S66" s="4">
        <v>0.40217391304347827</v>
      </c>
      <c r="T66" s="4">
        <v>0.57065217391304346</v>
      </c>
      <c r="U66" s="4">
        <v>71.070652173912791</v>
      </c>
      <c r="V66" s="4">
        <v>31.896739130434774</v>
      </c>
      <c r="W66" s="4"/>
      <c r="X66" s="5" t="s">
        <v>144</v>
      </c>
      <c r="Y66" s="121"/>
      <c r="Z66" s="121"/>
      <c r="AA66" s="121"/>
      <c r="AB66" s="120" t="s">
        <v>691</v>
      </c>
      <c r="AC66" s="120" t="s">
        <v>146</v>
      </c>
      <c r="AD66" s="120" t="s">
        <v>709</v>
      </c>
      <c r="AE66" s="3" t="s">
        <v>144</v>
      </c>
      <c r="AF66" s="7" t="s">
        <v>691</v>
      </c>
      <c r="AG66" s="120">
        <v>44322</v>
      </c>
    </row>
    <row r="67" spans="1:33" ht="14.15" customHeight="1" x14ac:dyDescent="0.35">
      <c r="A67" s="3" t="s">
        <v>296</v>
      </c>
      <c r="B67" s="3" t="s">
        <v>297</v>
      </c>
      <c r="C67" s="3" t="s">
        <v>40</v>
      </c>
      <c r="D67" s="124" t="s">
        <v>298</v>
      </c>
      <c r="E67" s="3">
        <v>89015</v>
      </c>
      <c r="F67" s="6" t="s">
        <v>299</v>
      </c>
      <c r="G67" s="3" t="s">
        <v>205</v>
      </c>
      <c r="H67" s="3" t="s">
        <v>143</v>
      </c>
      <c r="I67" s="123">
        <v>28.200549450549399</v>
      </c>
      <c r="J67" s="122">
        <v>8.6739130434782599</v>
      </c>
      <c r="K67" s="4">
        <v>15.027173913043482</v>
      </c>
      <c r="L67" s="4">
        <v>27.326086956521735</v>
      </c>
      <c r="M67" s="4">
        <v>19.5</v>
      </c>
      <c r="N67" s="4">
        <v>50.619565217391283</v>
      </c>
      <c r="O67" s="4">
        <v>8.9239130434782563</v>
      </c>
      <c r="P67" s="4">
        <v>8.5380434782608692</v>
      </c>
      <c r="Q67" s="4">
        <v>2.4456521739130435</v>
      </c>
      <c r="R67" s="4">
        <v>16.809782608695652</v>
      </c>
      <c r="S67" s="4">
        <v>14.222826086956527</v>
      </c>
      <c r="T67" s="4">
        <v>9.1684782608695627</v>
      </c>
      <c r="U67" s="4">
        <v>30.326086956521738</v>
      </c>
      <c r="V67" s="4">
        <v>53.206521739130395</v>
      </c>
      <c r="W67" s="4"/>
      <c r="X67" s="5" t="s">
        <v>144</v>
      </c>
      <c r="Y67" s="121"/>
      <c r="Z67" s="121"/>
      <c r="AA67" s="121"/>
      <c r="AB67" s="120" t="s">
        <v>243</v>
      </c>
      <c r="AC67" s="120" t="s">
        <v>253</v>
      </c>
      <c r="AD67" s="120" t="s">
        <v>708</v>
      </c>
      <c r="AE67" s="3" t="s">
        <v>144</v>
      </c>
      <c r="AF67" s="7" t="s">
        <v>243</v>
      </c>
      <c r="AG67" s="120">
        <v>44399</v>
      </c>
    </row>
    <row r="68" spans="1:33" ht="15.5" x14ac:dyDescent="0.35">
      <c r="A68" s="3" t="s">
        <v>346</v>
      </c>
      <c r="B68" s="3" t="s">
        <v>347</v>
      </c>
      <c r="C68" s="3" t="s">
        <v>348</v>
      </c>
      <c r="D68" s="124" t="s">
        <v>349</v>
      </c>
      <c r="E68" s="3">
        <v>66845</v>
      </c>
      <c r="F68" s="6" t="s">
        <v>30</v>
      </c>
      <c r="G68" s="3" t="s">
        <v>164</v>
      </c>
      <c r="H68" s="3" t="s">
        <v>143</v>
      </c>
      <c r="I68" s="123">
        <v>30.056511056511098</v>
      </c>
      <c r="J68" s="122">
        <v>10.967391304347826</v>
      </c>
      <c r="K68" s="4">
        <v>12.097826086956527</v>
      </c>
      <c r="L68" s="4">
        <v>31.728260869565222</v>
      </c>
      <c r="M68" s="4">
        <v>13.353260869565213</v>
      </c>
      <c r="N68" s="4">
        <v>49.059782608695663</v>
      </c>
      <c r="O68" s="4">
        <v>15.440217391304349</v>
      </c>
      <c r="P68" s="4">
        <v>3.0597826086956523</v>
      </c>
      <c r="Q68" s="4">
        <v>0.58695652173913049</v>
      </c>
      <c r="R68" s="4">
        <v>22.570652173913047</v>
      </c>
      <c r="S68" s="4">
        <v>8.5597826086956506</v>
      </c>
      <c r="T68" s="4">
        <v>7.6467391304347831</v>
      </c>
      <c r="U68" s="4">
        <v>29.369565217391312</v>
      </c>
      <c r="V68" s="4">
        <v>61.451086956521706</v>
      </c>
      <c r="W68" s="4"/>
      <c r="X68" s="5" t="s">
        <v>144</v>
      </c>
      <c r="Y68" s="121"/>
      <c r="Z68" s="121"/>
      <c r="AA68" s="121"/>
      <c r="AB68" s="120" t="s">
        <v>612</v>
      </c>
      <c r="AC68" s="120" t="s">
        <v>253</v>
      </c>
      <c r="AD68" s="120" t="s">
        <v>707</v>
      </c>
      <c r="AE68" s="3" t="s">
        <v>144</v>
      </c>
      <c r="AF68" s="7" t="s">
        <v>612</v>
      </c>
      <c r="AG68" s="120">
        <v>44413</v>
      </c>
    </row>
    <row r="69" spans="1:33" ht="15.5" x14ac:dyDescent="0.35">
      <c r="A69" s="3" t="s">
        <v>333</v>
      </c>
      <c r="B69" s="3" t="s">
        <v>334</v>
      </c>
      <c r="C69" s="3" t="s">
        <v>335</v>
      </c>
      <c r="D69" s="124" t="s">
        <v>295</v>
      </c>
      <c r="E69" s="3">
        <v>74647</v>
      </c>
      <c r="F69" s="6" t="s">
        <v>30</v>
      </c>
      <c r="G69" s="3" t="s">
        <v>164</v>
      </c>
      <c r="H69" s="3" t="s">
        <v>143</v>
      </c>
      <c r="I69" s="123">
        <v>39.601476014760102</v>
      </c>
      <c r="J69" s="122">
        <v>27.940217391304376</v>
      </c>
      <c r="K69" s="4">
        <v>8.5108695652173889</v>
      </c>
      <c r="L69" s="4">
        <v>19.119565217391305</v>
      </c>
      <c r="M69" s="4">
        <v>9.1684782608695645</v>
      </c>
      <c r="N69" s="4">
        <v>31.222826086956523</v>
      </c>
      <c r="O69" s="4">
        <v>33.516304347826114</v>
      </c>
      <c r="P69" s="4">
        <v>0</v>
      </c>
      <c r="Q69" s="4">
        <v>0</v>
      </c>
      <c r="R69" s="4">
        <v>12.597826086956522</v>
      </c>
      <c r="S69" s="4">
        <v>4.1358695652173916</v>
      </c>
      <c r="T69" s="4">
        <v>6.6739130434782616</v>
      </c>
      <c r="U69" s="4">
        <v>41.331521739130451</v>
      </c>
      <c r="V69" s="4">
        <v>56.407608695652193</v>
      </c>
      <c r="W69" s="4"/>
      <c r="X69" s="5" t="s">
        <v>144</v>
      </c>
      <c r="Y69" s="121"/>
      <c r="Z69" s="121"/>
      <c r="AA69" s="121"/>
      <c r="AB69" s="120" t="s">
        <v>691</v>
      </c>
      <c r="AC69" s="121" t="s">
        <v>146</v>
      </c>
      <c r="AD69" s="120" t="s">
        <v>706</v>
      </c>
      <c r="AE69" s="3" t="s">
        <v>144</v>
      </c>
      <c r="AF69" s="7" t="s">
        <v>691</v>
      </c>
      <c r="AG69" s="120">
        <v>44510</v>
      </c>
    </row>
    <row r="70" spans="1:33" ht="15.5" x14ac:dyDescent="0.35">
      <c r="A70" s="3" t="s">
        <v>11</v>
      </c>
      <c r="B70" s="3" t="s">
        <v>265</v>
      </c>
      <c r="C70" s="3" t="s">
        <v>266</v>
      </c>
      <c r="D70" s="124" t="s">
        <v>166</v>
      </c>
      <c r="E70" s="3">
        <v>85232</v>
      </c>
      <c r="F70" s="6" t="s">
        <v>167</v>
      </c>
      <c r="G70" s="3" t="s">
        <v>283</v>
      </c>
      <c r="H70" s="3" t="s">
        <v>4</v>
      </c>
      <c r="I70" s="123">
        <v>1.1678666535161299</v>
      </c>
      <c r="J70" s="122">
        <v>46.005434782606635</v>
      </c>
      <c r="K70" s="4">
        <v>8.4836956521738092</v>
      </c>
      <c r="L70" s="4">
        <v>6.5380434782608088</v>
      </c>
      <c r="M70" s="4">
        <v>3.3369565217391348</v>
      </c>
      <c r="N70" s="4">
        <v>14.54891304347799</v>
      </c>
      <c r="O70" s="4">
        <v>48.217391304345632</v>
      </c>
      <c r="P70" s="4">
        <v>0.41304347826087012</v>
      </c>
      <c r="Q70" s="4">
        <v>1.1847826086956508</v>
      </c>
      <c r="R70" s="4">
        <v>2.0054347826086851</v>
      </c>
      <c r="S70" s="4">
        <v>0.89130434782608947</v>
      </c>
      <c r="T70" s="4">
        <v>0.83695652173913282</v>
      </c>
      <c r="U70" s="4">
        <v>60.63043478260591</v>
      </c>
      <c r="V70" s="4">
        <v>21.766304347825468</v>
      </c>
      <c r="W70" s="4"/>
      <c r="X70" s="5" t="s">
        <v>165</v>
      </c>
      <c r="Y70" s="121"/>
      <c r="Z70" s="121"/>
      <c r="AA70" s="121"/>
      <c r="AB70" s="120" t="s">
        <v>165</v>
      </c>
      <c r="AC70" s="120" t="s">
        <v>165</v>
      </c>
      <c r="AD70" s="120" t="s">
        <v>165</v>
      </c>
      <c r="AE70" s="3" t="s">
        <v>165</v>
      </c>
      <c r="AF70" s="7" t="s">
        <v>165</v>
      </c>
      <c r="AG70" s="119" t="s">
        <v>165</v>
      </c>
    </row>
    <row r="71" spans="1:33" ht="15.5" x14ac:dyDescent="0.35">
      <c r="A71" s="3" t="s">
        <v>328</v>
      </c>
      <c r="B71" s="3" t="s">
        <v>329</v>
      </c>
      <c r="C71" s="3" t="s">
        <v>330</v>
      </c>
      <c r="D71" s="124" t="s">
        <v>331</v>
      </c>
      <c r="E71" s="3">
        <v>2863</v>
      </c>
      <c r="F71" s="6" t="s">
        <v>273</v>
      </c>
      <c r="G71" s="3" t="s">
        <v>205</v>
      </c>
      <c r="H71" s="3" t="s">
        <v>4</v>
      </c>
      <c r="I71" s="123">
        <v>33.760736196319002</v>
      </c>
      <c r="J71" s="122">
        <v>36.798913043478215</v>
      </c>
      <c r="K71" s="4">
        <v>23.527173913043477</v>
      </c>
      <c r="L71" s="4">
        <v>2.1739130434782608E-2</v>
      </c>
      <c r="M71" s="4">
        <v>5.434782608695652E-3</v>
      </c>
      <c r="N71" s="4">
        <v>14.755434782608694</v>
      </c>
      <c r="O71" s="4">
        <v>45.597826086956417</v>
      </c>
      <c r="P71" s="4">
        <v>0</v>
      </c>
      <c r="Q71" s="4">
        <v>0</v>
      </c>
      <c r="R71" s="4">
        <v>3.9456521739130439</v>
      </c>
      <c r="S71" s="4">
        <v>0.33695652173913043</v>
      </c>
      <c r="T71" s="4">
        <v>2.2554347826086958</v>
      </c>
      <c r="U71" s="4">
        <v>53.815217391304238</v>
      </c>
      <c r="V71" s="4">
        <v>45.32065217391294</v>
      </c>
      <c r="W71" s="4"/>
      <c r="X71" s="5" t="s">
        <v>144</v>
      </c>
      <c r="Y71" s="121"/>
      <c r="Z71" s="121"/>
      <c r="AA71" s="121"/>
      <c r="AB71" s="120" t="s">
        <v>612</v>
      </c>
      <c r="AC71" s="121" t="s">
        <v>253</v>
      </c>
      <c r="AD71" s="120" t="s">
        <v>705</v>
      </c>
      <c r="AE71" s="3" t="s">
        <v>144</v>
      </c>
      <c r="AF71" s="7" t="s">
        <v>612</v>
      </c>
      <c r="AG71" s="120">
        <v>44294</v>
      </c>
    </row>
    <row r="72" spans="1:33" ht="15.5" x14ac:dyDescent="0.35">
      <c r="A72" s="3" t="s">
        <v>12</v>
      </c>
      <c r="B72" s="3" t="s">
        <v>360</v>
      </c>
      <c r="C72" s="3" t="s">
        <v>361</v>
      </c>
      <c r="D72" s="124" t="s">
        <v>306</v>
      </c>
      <c r="E72" s="3">
        <v>44883</v>
      </c>
      <c r="F72" s="6" t="s">
        <v>307</v>
      </c>
      <c r="G72" s="3" t="s">
        <v>164</v>
      </c>
      <c r="H72" s="3" t="s">
        <v>143</v>
      </c>
      <c r="I72" s="123">
        <v>40.774193548387103</v>
      </c>
      <c r="J72" s="122">
        <v>12.184782608695649</v>
      </c>
      <c r="K72" s="4">
        <v>6.4293478260869552</v>
      </c>
      <c r="L72" s="4">
        <v>16.739130434782609</v>
      </c>
      <c r="M72" s="4">
        <v>19.489130434782613</v>
      </c>
      <c r="N72" s="4">
        <v>39.467391304347792</v>
      </c>
      <c r="O72" s="4">
        <v>14.065217391304348</v>
      </c>
      <c r="P72" s="4">
        <v>0.80434782608695654</v>
      </c>
      <c r="Q72" s="4">
        <v>0.50543478260869568</v>
      </c>
      <c r="R72" s="4">
        <v>20.603260869565222</v>
      </c>
      <c r="S72" s="4">
        <v>5.0108695652173907</v>
      </c>
      <c r="T72" s="4">
        <v>7.0923913043478271</v>
      </c>
      <c r="U72" s="4">
        <v>22.135869565217391</v>
      </c>
      <c r="V72" s="4">
        <v>47.374999999999972</v>
      </c>
      <c r="W72" s="4"/>
      <c r="X72" s="126" t="s">
        <v>617</v>
      </c>
      <c r="Y72" s="121">
        <v>44861</v>
      </c>
      <c r="Z72" s="121" t="s">
        <v>612</v>
      </c>
      <c r="AA72" s="121" t="s">
        <v>244</v>
      </c>
      <c r="AB72" s="120" t="s">
        <v>243</v>
      </c>
      <c r="AC72" s="120" t="s">
        <v>253</v>
      </c>
      <c r="AD72" s="120" t="s">
        <v>704</v>
      </c>
      <c r="AE72" s="3" t="s">
        <v>144</v>
      </c>
      <c r="AF72" s="125" t="s">
        <v>243</v>
      </c>
      <c r="AG72" s="120">
        <v>44209</v>
      </c>
    </row>
    <row r="73" spans="1:33" ht="15.5" x14ac:dyDescent="0.35">
      <c r="A73" s="3" t="s">
        <v>336</v>
      </c>
      <c r="B73" s="3" t="s">
        <v>337</v>
      </c>
      <c r="C73" s="3" t="s">
        <v>338</v>
      </c>
      <c r="D73" s="124" t="s">
        <v>339</v>
      </c>
      <c r="E73" s="3">
        <v>3820</v>
      </c>
      <c r="F73" s="6" t="s">
        <v>273</v>
      </c>
      <c r="G73" s="3" t="s">
        <v>164</v>
      </c>
      <c r="H73" s="3" t="s">
        <v>143</v>
      </c>
      <c r="I73" s="123">
        <v>62.76</v>
      </c>
      <c r="J73" s="122">
        <v>0</v>
      </c>
      <c r="K73" s="4">
        <v>0</v>
      </c>
      <c r="L73" s="4">
        <v>29.853260869565212</v>
      </c>
      <c r="M73" s="4">
        <v>24.983695652173921</v>
      </c>
      <c r="N73" s="4">
        <v>32.766304347826079</v>
      </c>
      <c r="O73" s="4">
        <v>20.58152173913043</v>
      </c>
      <c r="P73" s="4">
        <v>0.61413043478260865</v>
      </c>
      <c r="Q73" s="4">
        <v>0.875</v>
      </c>
      <c r="R73" s="4">
        <v>10.478260869565219</v>
      </c>
      <c r="S73" s="4">
        <v>2.2826086956521738</v>
      </c>
      <c r="T73" s="4">
        <v>0.68478260869565211</v>
      </c>
      <c r="U73" s="4">
        <v>41.391304347826051</v>
      </c>
      <c r="V73" s="4">
        <v>36.326086956521735</v>
      </c>
      <c r="W73" s="4"/>
      <c r="X73" s="5" t="s">
        <v>144</v>
      </c>
      <c r="Y73" s="121"/>
      <c r="Z73" s="121"/>
      <c r="AA73" s="121"/>
      <c r="AB73" s="120" t="s">
        <v>206</v>
      </c>
      <c r="AC73" s="120" t="s">
        <v>146</v>
      </c>
      <c r="AD73" s="120" t="s">
        <v>703</v>
      </c>
      <c r="AE73" s="3" t="s">
        <v>144</v>
      </c>
      <c r="AF73" s="7" t="s">
        <v>206</v>
      </c>
      <c r="AG73" s="120">
        <v>44175</v>
      </c>
    </row>
    <row r="74" spans="1:33" ht="15.5" x14ac:dyDescent="0.35">
      <c r="A74" s="3" t="s">
        <v>350</v>
      </c>
      <c r="B74" s="3" t="s">
        <v>351</v>
      </c>
      <c r="C74" s="3" t="s">
        <v>352</v>
      </c>
      <c r="D74" s="124" t="s">
        <v>245</v>
      </c>
      <c r="E74" s="3">
        <v>17745</v>
      </c>
      <c r="F74" s="6" t="s">
        <v>246</v>
      </c>
      <c r="G74" s="3" t="s">
        <v>205</v>
      </c>
      <c r="H74" s="3" t="s">
        <v>4</v>
      </c>
      <c r="I74" s="123">
        <v>47.123287671232902</v>
      </c>
      <c r="J74" s="122">
        <v>0.50543478260869568</v>
      </c>
      <c r="K74" s="4">
        <v>11.320652173913043</v>
      </c>
      <c r="L74" s="4">
        <v>15.581521739130432</v>
      </c>
      <c r="M74" s="4">
        <v>24.277173913043473</v>
      </c>
      <c r="N74" s="4">
        <v>47.070652173913025</v>
      </c>
      <c r="O74" s="4">
        <v>1.9130434782608694</v>
      </c>
      <c r="P74" s="4">
        <v>1.4673913043478259</v>
      </c>
      <c r="Q74" s="4">
        <v>1.2336956521739131</v>
      </c>
      <c r="R74" s="4">
        <v>23.972826086956523</v>
      </c>
      <c r="S74" s="4">
        <v>6.4293478260869552</v>
      </c>
      <c r="T74" s="4">
        <v>0.79347826086956519</v>
      </c>
      <c r="U74" s="4">
        <v>20.489130434782613</v>
      </c>
      <c r="V74" s="4">
        <v>43.211956521739104</v>
      </c>
      <c r="W74" s="4"/>
      <c r="X74" s="126" t="s">
        <v>617</v>
      </c>
      <c r="Y74" s="121">
        <v>44938</v>
      </c>
      <c r="Z74" s="121" t="s">
        <v>649</v>
      </c>
      <c r="AA74" s="121" t="s">
        <v>446</v>
      </c>
      <c r="AB74" s="120" t="s">
        <v>612</v>
      </c>
      <c r="AC74" s="120" t="s">
        <v>253</v>
      </c>
      <c r="AD74" s="120" t="s">
        <v>702</v>
      </c>
      <c r="AE74" s="3" t="s">
        <v>144</v>
      </c>
      <c r="AF74" s="7" t="s">
        <v>612</v>
      </c>
      <c r="AG74" s="120">
        <v>44160</v>
      </c>
    </row>
    <row r="75" spans="1:33" ht="15.5" x14ac:dyDescent="0.35">
      <c r="A75" s="3" t="s">
        <v>43</v>
      </c>
      <c r="B75" s="3" t="s">
        <v>267</v>
      </c>
      <c r="C75" s="3" t="s">
        <v>268</v>
      </c>
      <c r="D75" s="124" t="s">
        <v>140</v>
      </c>
      <c r="E75" s="3">
        <v>93301</v>
      </c>
      <c r="F75" s="6" t="s">
        <v>269</v>
      </c>
      <c r="G75" s="3" t="s">
        <v>156</v>
      </c>
      <c r="H75" s="3" t="s">
        <v>143</v>
      </c>
      <c r="I75" s="123">
        <v>123.09090909090899</v>
      </c>
      <c r="J75" s="122">
        <v>0</v>
      </c>
      <c r="K75" s="4">
        <v>0.375</v>
      </c>
      <c r="L75" s="4">
        <v>12.701086956521738</v>
      </c>
      <c r="M75" s="4">
        <v>35.282608695652172</v>
      </c>
      <c r="N75" s="4">
        <v>48.3586956521739</v>
      </c>
      <c r="O75" s="4">
        <v>0</v>
      </c>
      <c r="P75" s="4">
        <v>0</v>
      </c>
      <c r="Q75" s="4">
        <v>0</v>
      </c>
      <c r="R75" s="4">
        <v>31.66847826086957</v>
      </c>
      <c r="S75" s="4">
        <v>0</v>
      </c>
      <c r="T75" s="4">
        <v>0.625</v>
      </c>
      <c r="U75" s="4">
        <v>16.065217391304351</v>
      </c>
      <c r="V75" s="4">
        <v>45.608695652173907</v>
      </c>
      <c r="W75" s="4">
        <v>320</v>
      </c>
      <c r="X75" s="126" t="s">
        <v>617</v>
      </c>
      <c r="Y75" s="121">
        <v>44903</v>
      </c>
      <c r="Z75" s="121" t="s">
        <v>693</v>
      </c>
      <c r="AA75" s="121" t="s">
        <v>446</v>
      </c>
      <c r="AB75" s="120" t="s">
        <v>691</v>
      </c>
      <c r="AC75" s="120" t="s">
        <v>146</v>
      </c>
      <c r="AD75" s="120" t="s">
        <v>690</v>
      </c>
      <c r="AE75" s="3" t="s">
        <v>144</v>
      </c>
      <c r="AF75" s="7" t="s">
        <v>691</v>
      </c>
      <c r="AG75" s="120">
        <v>44371</v>
      </c>
    </row>
    <row r="76" spans="1:33" ht="15.5" x14ac:dyDescent="0.35">
      <c r="A76" s="3" t="s">
        <v>357</v>
      </c>
      <c r="B76" s="3" t="s">
        <v>358</v>
      </c>
      <c r="C76" s="3" t="s">
        <v>359</v>
      </c>
      <c r="D76" s="124" t="s">
        <v>312</v>
      </c>
      <c r="E76" s="3">
        <v>48060</v>
      </c>
      <c r="F76" s="6" t="s">
        <v>307</v>
      </c>
      <c r="G76" s="3" t="s">
        <v>164</v>
      </c>
      <c r="H76" s="3" t="s">
        <v>4</v>
      </c>
      <c r="I76" s="123">
        <v>36.206451612903201</v>
      </c>
      <c r="J76" s="122">
        <v>20.369565217391308</v>
      </c>
      <c r="K76" s="4">
        <v>10.28260869565217</v>
      </c>
      <c r="L76" s="4">
        <v>5.5978260869565206</v>
      </c>
      <c r="M76" s="4">
        <v>4.2065217391304355</v>
      </c>
      <c r="N76" s="4">
        <v>17.05434782608695</v>
      </c>
      <c r="O76" s="4">
        <v>23.385869565217401</v>
      </c>
      <c r="P76" s="4">
        <v>1.6304347826086956E-2</v>
      </c>
      <c r="Q76" s="4">
        <v>0</v>
      </c>
      <c r="R76" s="4">
        <v>7.695652173913043</v>
      </c>
      <c r="S76" s="4">
        <v>3.081521739130435</v>
      </c>
      <c r="T76" s="4">
        <v>2.8043478260869561</v>
      </c>
      <c r="U76" s="4">
        <v>26.875000000000018</v>
      </c>
      <c r="V76" s="4">
        <v>32.369565217391312</v>
      </c>
      <c r="W76" s="4"/>
      <c r="X76" s="5" t="s">
        <v>144</v>
      </c>
      <c r="Y76" s="121"/>
      <c r="Z76" s="121"/>
      <c r="AA76" s="121"/>
      <c r="AB76" s="120" t="s">
        <v>612</v>
      </c>
      <c r="AC76" s="120" t="s">
        <v>253</v>
      </c>
      <c r="AD76" s="120" t="s">
        <v>701</v>
      </c>
      <c r="AE76" s="3" t="s">
        <v>144</v>
      </c>
      <c r="AF76" s="7" t="s">
        <v>206</v>
      </c>
      <c r="AG76" s="120">
        <v>44105</v>
      </c>
    </row>
    <row r="77" spans="1:33" ht="15.5" x14ac:dyDescent="0.35">
      <c r="A77" s="3" t="s">
        <v>447</v>
      </c>
      <c r="B77" s="3" t="s">
        <v>448</v>
      </c>
      <c r="C77" s="3" t="s">
        <v>449</v>
      </c>
      <c r="D77" s="124" t="s">
        <v>356</v>
      </c>
      <c r="E77" s="3">
        <v>51501</v>
      </c>
      <c r="F77" s="6" t="s">
        <v>277</v>
      </c>
      <c r="G77" s="3" t="s">
        <v>205</v>
      </c>
      <c r="H77" s="3" t="s">
        <v>143</v>
      </c>
      <c r="I77" s="123">
        <v>27.559748427673</v>
      </c>
      <c r="J77" s="122">
        <v>0.74456521739130443</v>
      </c>
      <c r="K77" s="4">
        <v>2.4728260869565215</v>
      </c>
      <c r="L77" s="4">
        <v>13.016304347826086</v>
      </c>
      <c r="M77" s="4">
        <v>10.940217391304344</v>
      </c>
      <c r="N77" s="4">
        <v>24.592391304347831</v>
      </c>
      <c r="O77" s="4">
        <v>2.5000000000000004</v>
      </c>
      <c r="P77" s="4">
        <v>8.1521739130434784E-2</v>
      </c>
      <c r="Q77" s="4">
        <v>0</v>
      </c>
      <c r="R77" s="4">
        <v>5.7445652173913029</v>
      </c>
      <c r="S77" s="4">
        <v>1.6521739130434783</v>
      </c>
      <c r="T77" s="4">
        <v>1.3804347826086958</v>
      </c>
      <c r="U77" s="4">
        <v>18.396739130434781</v>
      </c>
      <c r="V77" s="4">
        <v>25.244565217391315</v>
      </c>
      <c r="W77" s="4"/>
      <c r="X77" s="126" t="s">
        <v>617</v>
      </c>
      <c r="Y77" s="121">
        <v>44861</v>
      </c>
      <c r="Z77" s="121" t="s">
        <v>649</v>
      </c>
      <c r="AA77" s="121" t="s">
        <v>648</v>
      </c>
      <c r="AB77" s="120" t="s">
        <v>612</v>
      </c>
      <c r="AC77" s="120" t="s">
        <v>611</v>
      </c>
      <c r="AD77" s="120" t="s">
        <v>700</v>
      </c>
      <c r="AE77" s="3" t="s">
        <v>144</v>
      </c>
      <c r="AF77" s="7" t="s">
        <v>243</v>
      </c>
      <c r="AG77" s="120">
        <v>43202</v>
      </c>
    </row>
    <row r="78" spans="1:33" ht="15.5" x14ac:dyDescent="0.35">
      <c r="A78" s="3" t="s">
        <v>385</v>
      </c>
      <c r="B78" s="3" t="s">
        <v>386</v>
      </c>
      <c r="C78" s="3" t="s">
        <v>387</v>
      </c>
      <c r="D78" s="124" t="s">
        <v>356</v>
      </c>
      <c r="E78" s="3">
        <v>50313</v>
      </c>
      <c r="F78" s="6" t="s">
        <v>277</v>
      </c>
      <c r="G78" s="3" t="s">
        <v>205</v>
      </c>
      <c r="H78" s="3" t="s">
        <v>143</v>
      </c>
      <c r="I78" s="123">
        <v>44.140350877193001</v>
      </c>
      <c r="J78" s="122">
        <v>2.1739130434782603</v>
      </c>
      <c r="K78" s="4">
        <v>9.1358695652173925</v>
      </c>
      <c r="L78" s="4">
        <v>6.9565217391304337</v>
      </c>
      <c r="M78" s="4">
        <v>5.9999999999999973</v>
      </c>
      <c r="N78" s="4">
        <v>17.961956521739129</v>
      </c>
      <c r="O78" s="4">
        <v>5.4782608695652151</v>
      </c>
      <c r="P78" s="4">
        <v>0.79347826086956519</v>
      </c>
      <c r="Q78" s="4">
        <v>3.2608695652173912E-2</v>
      </c>
      <c r="R78" s="4">
        <v>4.3152173913043477</v>
      </c>
      <c r="S78" s="4">
        <v>0.52173913043478259</v>
      </c>
      <c r="T78" s="4">
        <v>1.5326086956521736</v>
      </c>
      <c r="U78" s="4">
        <v>17.896739130434788</v>
      </c>
      <c r="V78" s="4">
        <v>23.228260869565226</v>
      </c>
      <c r="W78" s="4"/>
      <c r="X78" s="126" t="s">
        <v>617</v>
      </c>
      <c r="Y78" s="121">
        <v>44952</v>
      </c>
      <c r="Z78" s="121" t="s">
        <v>649</v>
      </c>
      <c r="AA78" s="121" t="s">
        <v>695</v>
      </c>
      <c r="AB78" s="120" t="s">
        <v>243</v>
      </c>
      <c r="AC78" s="120" t="s">
        <v>253</v>
      </c>
      <c r="AD78" s="120" t="s">
        <v>699</v>
      </c>
      <c r="AE78" s="3" t="s">
        <v>144</v>
      </c>
      <c r="AF78" s="7" t="s">
        <v>243</v>
      </c>
      <c r="AG78" s="120">
        <v>43678</v>
      </c>
    </row>
    <row r="79" spans="1:33" ht="15.5" x14ac:dyDescent="0.35">
      <c r="A79" s="3" t="s">
        <v>371</v>
      </c>
      <c r="B79" s="3" t="s">
        <v>372</v>
      </c>
      <c r="C79" s="3" t="s">
        <v>10</v>
      </c>
      <c r="D79" s="124" t="s">
        <v>373</v>
      </c>
      <c r="E79" s="3">
        <v>47834</v>
      </c>
      <c r="F79" s="6" t="s">
        <v>30</v>
      </c>
      <c r="G79" s="3" t="s">
        <v>205</v>
      </c>
      <c r="H79" s="3" t="s">
        <v>143</v>
      </c>
      <c r="I79" s="123">
        <v>5.1703800786369598</v>
      </c>
      <c r="J79" s="122">
        <v>5.6847826086956443</v>
      </c>
      <c r="K79" s="4">
        <v>2.6684782608695641</v>
      </c>
      <c r="L79" s="4">
        <v>7.8532608695652097</v>
      </c>
      <c r="M79" s="4">
        <v>7.9184782608695574</v>
      </c>
      <c r="N79" s="4">
        <v>16.657608695652083</v>
      </c>
      <c r="O79" s="4">
        <v>7.1195652173912904</v>
      </c>
      <c r="P79" s="4">
        <v>0.27173913043478259</v>
      </c>
      <c r="Q79" s="4">
        <v>7.6086956521739121E-2</v>
      </c>
      <c r="R79" s="4">
        <v>2.8967391304347827</v>
      </c>
      <c r="S79" s="4">
        <v>1.0760869565217392</v>
      </c>
      <c r="T79" s="4">
        <v>0.55978260869565222</v>
      </c>
      <c r="U79" s="4">
        <v>19.592391304347672</v>
      </c>
      <c r="V79" s="4">
        <v>19.527173913043335</v>
      </c>
      <c r="W79" s="4"/>
      <c r="X79" s="126" t="s">
        <v>617</v>
      </c>
      <c r="Y79" s="121">
        <v>44966</v>
      </c>
      <c r="Z79" s="121" t="s">
        <v>206</v>
      </c>
      <c r="AA79" s="121" t="s">
        <v>446</v>
      </c>
      <c r="AB79" s="120" t="s">
        <v>206</v>
      </c>
      <c r="AC79" s="120" t="s">
        <v>146</v>
      </c>
      <c r="AD79" s="120" t="s">
        <v>698</v>
      </c>
      <c r="AE79" s="3" t="s">
        <v>144</v>
      </c>
      <c r="AF79" s="7" t="s">
        <v>206</v>
      </c>
      <c r="AG79" s="120">
        <v>44539</v>
      </c>
    </row>
    <row r="80" spans="1:33" ht="15.5" x14ac:dyDescent="0.35">
      <c r="A80" s="3" t="s">
        <v>368</v>
      </c>
      <c r="B80" s="3" t="s">
        <v>369</v>
      </c>
      <c r="C80" s="3" t="s">
        <v>370</v>
      </c>
      <c r="D80" s="124" t="s">
        <v>276</v>
      </c>
      <c r="E80" s="3">
        <v>56007</v>
      </c>
      <c r="F80" s="6" t="s">
        <v>277</v>
      </c>
      <c r="G80" s="3" t="s">
        <v>164</v>
      </c>
      <c r="H80" s="3" t="s">
        <v>4</v>
      </c>
      <c r="I80" s="123">
        <v>35.120879120879103</v>
      </c>
      <c r="J80" s="122">
        <v>6.5217391304347824E-2</v>
      </c>
      <c r="K80" s="4">
        <v>5.086956521739129</v>
      </c>
      <c r="L80" s="4">
        <v>13.809782608695649</v>
      </c>
      <c r="M80" s="4">
        <v>3.0923913043478266</v>
      </c>
      <c r="N80" s="4">
        <v>17.065217391304348</v>
      </c>
      <c r="O80" s="4">
        <v>4.9891304347826084</v>
      </c>
      <c r="P80" s="4">
        <v>0</v>
      </c>
      <c r="Q80" s="4">
        <v>0</v>
      </c>
      <c r="R80" s="4">
        <v>6.679347826086957</v>
      </c>
      <c r="S80" s="4">
        <v>1.0217391304347827</v>
      </c>
      <c r="T80" s="4">
        <v>2.2989130434782612</v>
      </c>
      <c r="U80" s="4">
        <v>12.054347826086959</v>
      </c>
      <c r="V80" s="4">
        <v>19.369565217391301</v>
      </c>
      <c r="W80" s="4"/>
      <c r="X80" s="126" t="s">
        <v>617</v>
      </c>
      <c r="Y80" s="121">
        <v>44959</v>
      </c>
      <c r="Z80" s="121" t="s">
        <v>612</v>
      </c>
      <c r="AA80" s="121" t="s">
        <v>446</v>
      </c>
      <c r="AB80" s="120" t="s">
        <v>612</v>
      </c>
      <c r="AC80" s="120" t="s">
        <v>253</v>
      </c>
      <c r="AD80" s="120" t="s">
        <v>697</v>
      </c>
      <c r="AE80" s="3" t="s">
        <v>144</v>
      </c>
      <c r="AF80" s="7" t="s">
        <v>612</v>
      </c>
      <c r="AG80" s="120">
        <v>44302</v>
      </c>
    </row>
    <row r="81" spans="1:33" ht="15.5" x14ac:dyDescent="0.35">
      <c r="A81" s="3" t="s">
        <v>226</v>
      </c>
      <c r="B81" s="3" t="s">
        <v>227</v>
      </c>
      <c r="C81" s="3" t="s">
        <v>228</v>
      </c>
      <c r="D81" s="124" t="s">
        <v>229</v>
      </c>
      <c r="E81" s="3">
        <v>23901</v>
      </c>
      <c r="F81" s="6" t="s">
        <v>230</v>
      </c>
      <c r="G81" s="3" t="s">
        <v>142</v>
      </c>
      <c r="H81" s="3" t="s">
        <v>4</v>
      </c>
      <c r="I81" s="123">
        <v>97.066666666666706</v>
      </c>
      <c r="J81" s="122">
        <v>0.57608695652173902</v>
      </c>
      <c r="K81" s="4">
        <v>0.61956521739130421</v>
      </c>
      <c r="L81" s="4">
        <v>8.0869565217391308</v>
      </c>
      <c r="M81" s="4">
        <v>10.097826086956523</v>
      </c>
      <c r="N81" s="4">
        <v>16.755434782608688</v>
      </c>
      <c r="O81" s="4">
        <v>2.6250000000000009</v>
      </c>
      <c r="P81" s="4">
        <v>0</v>
      </c>
      <c r="Q81" s="4">
        <v>0</v>
      </c>
      <c r="R81" s="4">
        <v>10.108695652173914</v>
      </c>
      <c r="S81" s="4">
        <v>0.55434782608695643</v>
      </c>
      <c r="T81" s="4">
        <v>1.5597826086956523</v>
      </c>
      <c r="U81" s="4">
        <v>7.1576086956521738</v>
      </c>
      <c r="V81" s="4">
        <v>16.125</v>
      </c>
      <c r="W81" s="4">
        <v>500</v>
      </c>
      <c r="X81" s="5" t="s">
        <v>144</v>
      </c>
      <c r="Y81" s="121"/>
      <c r="Z81" s="121"/>
      <c r="AA81" s="121"/>
      <c r="AB81" s="120" t="s">
        <v>691</v>
      </c>
      <c r="AC81" s="120" t="s">
        <v>146</v>
      </c>
      <c r="AD81" s="120" t="s">
        <v>696</v>
      </c>
      <c r="AE81" s="3" t="s">
        <v>144</v>
      </c>
      <c r="AF81" s="7" t="s">
        <v>691</v>
      </c>
      <c r="AG81" s="120">
        <v>44251</v>
      </c>
    </row>
    <row r="82" spans="1:33" ht="15.5" x14ac:dyDescent="0.35">
      <c r="A82" s="3" t="s">
        <v>38</v>
      </c>
      <c r="B82" s="3" t="s">
        <v>374</v>
      </c>
      <c r="C82" s="3" t="s">
        <v>375</v>
      </c>
      <c r="D82" s="124" t="s">
        <v>306</v>
      </c>
      <c r="E82" s="3">
        <v>44024</v>
      </c>
      <c r="F82" s="6" t="s">
        <v>307</v>
      </c>
      <c r="G82" s="3" t="s">
        <v>205</v>
      </c>
      <c r="H82" s="3" t="s">
        <v>143</v>
      </c>
      <c r="I82" s="123">
        <v>74.857142857142904</v>
      </c>
      <c r="J82" s="122">
        <v>5.179347826086957</v>
      </c>
      <c r="K82" s="4">
        <v>3.9782608695652169</v>
      </c>
      <c r="L82" s="4">
        <v>5.8097826086956514</v>
      </c>
      <c r="M82" s="4">
        <v>3.6032608695652173</v>
      </c>
      <c r="N82" s="4">
        <v>11.864130434782609</v>
      </c>
      <c r="O82" s="4">
        <v>5.0163043478260869</v>
      </c>
      <c r="P82" s="4">
        <v>0.2608695652173913</v>
      </c>
      <c r="Q82" s="4">
        <v>1.4293478260869565</v>
      </c>
      <c r="R82" s="4">
        <v>4.3369565217391299</v>
      </c>
      <c r="S82" s="4">
        <v>1.4130434782608694</v>
      </c>
      <c r="T82" s="4">
        <v>1.9945652173913042</v>
      </c>
      <c r="U82" s="4">
        <v>10.826086956521737</v>
      </c>
      <c r="V82" s="4">
        <v>13.92391304347826</v>
      </c>
      <c r="W82" s="4"/>
      <c r="X82" s="126" t="s">
        <v>617</v>
      </c>
      <c r="Y82" s="121">
        <v>44959</v>
      </c>
      <c r="Z82" s="121" t="s">
        <v>649</v>
      </c>
      <c r="AA82" s="121" t="s">
        <v>695</v>
      </c>
      <c r="AB82" s="120" t="s">
        <v>243</v>
      </c>
      <c r="AC82" s="120" t="s">
        <v>253</v>
      </c>
      <c r="AD82" s="120" t="s">
        <v>694</v>
      </c>
      <c r="AE82" s="3" t="s">
        <v>144</v>
      </c>
      <c r="AF82" s="125" t="s">
        <v>243</v>
      </c>
      <c r="AG82" s="120">
        <v>44175</v>
      </c>
    </row>
    <row r="83" spans="1:33" ht="15.5" x14ac:dyDescent="0.35">
      <c r="A83" s="3" t="s">
        <v>5</v>
      </c>
      <c r="B83" s="3" t="s">
        <v>138</v>
      </c>
      <c r="C83" s="3" t="s">
        <v>139</v>
      </c>
      <c r="D83" s="124" t="s">
        <v>140</v>
      </c>
      <c r="E83" s="3">
        <v>92301</v>
      </c>
      <c r="F83" s="6" t="s">
        <v>141</v>
      </c>
      <c r="G83" s="3" t="s">
        <v>156</v>
      </c>
      <c r="H83" s="3" t="s">
        <v>143</v>
      </c>
      <c r="I83" s="123">
        <v>893.444444444444</v>
      </c>
      <c r="J83" s="122">
        <v>2.4076086956521738</v>
      </c>
      <c r="K83" s="4">
        <v>1</v>
      </c>
      <c r="L83" s="4">
        <v>1</v>
      </c>
      <c r="M83" s="4">
        <v>13.190217391304348</v>
      </c>
      <c r="N83" s="4">
        <v>14.190217391304348</v>
      </c>
      <c r="O83" s="4">
        <v>1.4076086956521738</v>
      </c>
      <c r="P83" s="4">
        <v>2</v>
      </c>
      <c r="Q83" s="4">
        <v>0</v>
      </c>
      <c r="R83" s="4">
        <v>13.75</v>
      </c>
      <c r="S83" s="4">
        <v>1.4293478260869565</v>
      </c>
      <c r="T83" s="4">
        <v>0</v>
      </c>
      <c r="U83" s="4">
        <v>2.4184782608695654</v>
      </c>
      <c r="V83" s="4">
        <v>17.597826086956523</v>
      </c>
      <c r="W83" s="4">
        <v>1455</v>
      </c>
      <c r="X83" s="126" t="s">
        <v>617</v>
      </c>
      <c r="Y83" s="121">
        <v>44966</v>
      </c>
      <c r="Z83" s="121" t="s">
        <v>693</v>
      </c>
      <c r="AA83" s="121" t="s">
        <v>244</v>
      </c>
      <c r="AB83" s="120" t="s">
        <v>691</v>
      </c>
      <c r="AC83" s="120" t="s">
        <v>146</v>
      </c>
      <c r="AD83" s="120" t="s">
        <v>692</v>
      </c>
      <c r="AE83" s="3" t="s">
        <v>144</v>
      </c>
      <c r="AF83" s="125" t="s">
        <v>691</v>
      </c>
      <c r="AG83" s="120">
        <v>44155</v>
      </c>
    </row>
    <row r="84" spans="1:33" ht="15.5" x14ac:dyDescent="0.35">
      <c r="A84" s="3" t="s">
        <v>342</v>
      </c>
      <c r="B84" s="3" t="s">
        <v>343</v>
      </c>
      <c r="C84" s="3" t="s">
        <v>344</v>
      </c>
      <c r="D84" s="124" t="s">
        <v>345</v>
      </c>
      <c r="E84" s="3">
        <v>68801</v>
      </c>
      <c r="F84" s="6" t="s">
        <v>277</v>
      </c>
      <c r="G84" s="3" t="s">
        <v>164</v>
      </c>
      <c r="H84" s="3" t="s">
        <v>143</v>
      </c>
      <c r="I84" s="123">
        <v>44.2777777777778</v>
      </c>
      <c r="J84" s="122">
        <v>4.054347826086957</v>
      </c>
      <c r="K84" s="4">
        <v>2.5054347826086958</v>
      </c>
      <c r="L84" s="4">
        <v>5.3260869565217392</v>
      </c>
      <c r="M84" s="4">
        <v>2.4021739130434785</v>
      </c>
      <c r="N84" s="4">
        <v>12.858695652173916</v>
      </c>
      <c r="O84" s="4">
        <v>0.73369565217391308</v>
      </c>
      <c r="P84" s="4">
        <v>0.64130434782608692</v>
      </c>
      <c r="Q84" s="4">
        <v>5.434782608695652E-2</v>
      </c>
      <c r="R84" s="4">
        <v>1.2717391304347827</v>
      </c>
      <c r="S84" s="4">
        <v>2.3967391304347831</v>
      </c>
      <c r="T84" s="4">
        <v>1.9782608695652175</v>
      </c>
      <c r="U84" s="4">
        <v>8.6413043478260843</v>
      </c>
      <c r="V84" s="4">
        <v>12.353260869565213</v>
      </c>
      <c r="W84" s="4"/>
      <c r="X84" s="5" t="s">
        <v>144</v>
      </c>
      <c r="Y84" s="121"/>
      <c r="Z84" s="121"/>
      <c r="AA84" s="121"/>
      <c r="AB84" s="120" t="s">
        <v>612</v>
      </c>
      <c r="AC84" s="120" t="s">
        <v>253</v>
      </c>
      <c r="AD84" s="120" t="s">
        <v>690</v>
      </c>
      <c r="AE84" s="3" t="s">
        <v>144</v>
      </c>
      <c r="AF84" s="7" t="s">
        <v>612</v>
      </c>
      <c r="AG84" s="120">
        <v>44434</v>
      </c>
    </row>
    <row r="85" spans="1:33" ht="15.5" x14ac:dyDescent="0.35">
      <c r="A85" s="3" t="s">
        <v>428</v>
      </c>
      <c r="B85" s="3" t="s">
        <v>429</v>
      </c>
      <c r="C85" s="3" t="s">
        <v>430</v>
      </c>
      <c r="D85" s="124" t="s">
        <v>356</v>
      </c>
      <c r="E85" s="3">
        <v>52401</v>
      </c>
      <c r="F85" s="6" t="s">
        <v>277</v>
      </c>
      <c r="G85" s="3" t="s">
        <v>205</v>
      </c>
      <c r="H85" s="3" t="s">
        <v>143</v>
      </c>
      <c r="I85" s="123">
        <v>31.75</v>
      </c>
      <c r="J85" s="122">
        <v>1.2934782608695654</v>
      </c>
      <c r="K85" s="4">
        <v>4.4836956521739131</v>
      </c>
      <c r="L85" s="4">
        <v>4.6902173913043477</v>
      </c>
      <c r="M85" s="4">
        <v>3.652173913043478</v>
      </c>
      <c r="N85" s="4">
        <v>11.891304347826088</v>
      </c>
      <c r="O85" s="4">
        <v>1.6684782608695656</v>
      </c>
      <c r="P85" s="4">
        <v>0.55978260869565211</v>
      </c>
      <c r="Q85" s="4">
        <v>0</v>
      </c>
      <c r="R85" s="4">
        <v>3.3641304347826084</v>
      </c>
      <c r="S85" s="4">
        <v>1.1086956521739133</v>
      </c>
      <c r="T85" s="4">
        <v>0.80978260869565211</v>
      </c>
      <c r="U85" s="4">
        <v>8.836956521739129</v>
      </c>
      <c r="V85" s="4">
        <v>12.570652173913045</v>
      </c>
      <c r="W85" s="4"/>
      <c r="X85" s="5" t="s">
        <v>397</v>
      </c>
      <c r="Y85" s="121"/>
      <c r="Z85" s="121"/>
      <c r="AA85" s="121"/>
      <c r="AB85" s="120" t="s">
        <v>612</v>
      </c>
      <c r="AC85" s="120" t="s">
        <v>611</v>
      </c>
      <c r="AD85" s="120" t="s">
        <v>689</v>
      </c>
      <c r="AE85" s="3" t="s">
        <v>144</v>
      </c>
      <c r="AF85" s="7" t="s">
        <v>243</v>
      </c>
      <c r="AG85" s="120">
        <v>43636</v>
      </c>
    </row>
    <row r="86" spans="1:33" ht="15.5" x14ac:dyDescent="0.35">
      <c r="A86" s="3" t="s">
        <v>688</v>
      </c>
      <c r="B86" s="3" t="s">
        <v>687</v>
      </c>
      <c r="C86" s="3" t="s">
        <v>686</v>
      </c>
      <c r="D86" s="124" t="s">
        <v>39</v>
      </c>
      <c r="E86" s="3">
        <v>35447</v>
      </c>
      <c r="F86" s="6" t="s">
        <v>163</v>
      </c>
      <c r="G86" s="3" t="s">
        <v>164</v>
      </c>
      <c r="H86" s="3" t="s">
        <v>143</v>
      </c>
      <c r="I86" s="123">
        <v>2.9033505154639201</v>
      </c>
      <c r="J86" s="122">
        <v>1.2880434782608692</v>
      </c>
      <c r="K86" s="4">
        <v>4.3043478260869552</v>
      </c>
      <c r="L86" s="4">
        <v>5.1902173913043379</v>
      </c>
      <c r="M86" s="4">
        <v>1.6630434782608698</v>
      </c>
      <c r="N86" s="4">
        <v>6.0434782608695494</v>
      </c>
      <c r="O86" s="4">
        <v>4.0054347826086998</v>
      </c>
      <c r="P86" s="4">
        <v>2.2554347826086971</v>
      </c>
      <c r="Q86" s="4">
        <v>0.14130434782608695</v>
      </c>
      <c r="R86" s="4">
        <v>0.30434782608695654</v>
      </c>
      <c r="S86" s="4">
        <v>8.6956521739130446E-2</v>
      </c>
      <c r="T86" s="4">
        <v>8.6956521739130432E-2</v>
      </c>
      <c r="U86" s="4">
        <v>11.967391304347819</v>
      </c>
      <c r="V86" s="4">
        <v>10.885869565217384</v>
      </c>
      <c r="W86" s="4"/>
      <c r="X86" s="5" t="s">
        <v>397</v>
      </c>
      <c r="Y86" s="121"/>
      <c r="Z86" s="121"/>
      <c r="AA86" s="121"/>
      <c r="AB86" s="120" t="s">
        <v>612</v>
      </c>
      <c r="AC86" s="120" t="s">
        <v>611</v>
      </c>
      <c r="AD86" s="120" t="s">
        <v>685</v>
      </c>
      <c r="AE86" s="3" t="s">
        <v>165</v>
      </c>
      <c r="AF86" s="3" t="s">
        <v>165</v>
      </c>
      <c r="AG86" s="3" t="s">
        <v>165</v>
      </c>
    </row>
    <row r="87" spans="1:33" ht="15.5" x14ac:dyDescent="0.35">
      <c r="A87" s="3" t="s">
        <v>376</v>
      </c>
      <c r="B87" s="3" t="s">
        <v>377</v>
      </c>
      <c r="C87" s="3" t="s">
        <v>378</v>
      </c>
      <c r="D87" s="124" t="s">
        <v>379</v>
      </c>
      <c r="E87" s="3">
        <v>27253</v>
      </c>
      <c r="F87" s="6" t="s">
        <v>151</v>
      </c>
      <c r="G87" s="3" t="s">
        <v>164</v>
      </c>
      <c r="H87" s="3" t="s">
        <v>143</v>
      </c>
      <c r="I87" s="123">
        <v>2.3439999999999999</v>
      </c>
      <c r="J87" s="122">
        <v>1.0978260869565224</v>
      </c>
      <c r="K87" s="4">
        <v>1.7119565217391286</v>
      </c>
      <c r="L87" s="4">
        <v>4.3804347826086936</v>
      </c>
      <c r="M87" s="4">
        <v>4.5217391304347787</v>
      </c>
      <c r="N87" s="4">
        <v>10.13586956521736</v>
      </c>
      <c r="O87" s="4">
        <v>1.5217391304347827</v>
      </c>
      <c r="P87" s="4">
        <v>3.2608695652173912E-2</v>
      </c>
      <c r="Q87" s="4">
        <v>2.1739130434782608E-2</v>
      </c>
      <c r="R87" s="4">
        <v>0.44565217391304346</v>
      </c>
      <c r="S87" s="4">
        <v>7.6086956521739135E-2</v>
      </c>
      <c r="T87" s="4">
        <v>1.6304347826086956E-2</v>
      </c>
      <c r="U87" s="4">
        <v>11.173913043478208</v>
      </c>
      <c r="V87" s="4">
        <v>8.7717391304347565</v>
      </c>
      <c r="W87" s="4">
        <v>40</v>
      </c>
      <c r="X87" s="5" t="s">
        <v>144</v>
      </c>
      <c r="Y87" s="121"/>
      <c r="Z87" s="121"/>
      <c r="AA87" s="121"/>
      <c r="AB87" s="120" t="s">
        <v>243</v>
      </c>
      <c r="AC87" s="120" t="s">
        <v>253</v>
      </c>
      <c r="AD87" s="120" t="s">
        <v>684</v>
      </c>
      <c r="AE87" s="3" t="s">
        <v>144</v>
      </c>
      <c r="AF87" s="7" t="s">
        <v>243</v>
      </c>
      <c r="AG87" s="120">
        <v>44364</v>
      </c>
    </row>
    <row r="88" spans="1:33" ht="15.5" x14ac:dyDescent="0.35">
      <c r="A88" s="3" t="s">
        <v>399</v>
      </c>
      <c r="B88" s="3" t="s">
        <v>400</v>
      </c>
      <c r="C88" s="3" t="s">
        <v>401</v>
      </c>
      <c r="D88" s="124" t="s">
        <v>298</v>
      </c>
      <c r="E88" s="3">
        <v>89512</v>
      </c>
      <c r="F88" s="6" t="s">
        <v>299</v>
      </c>
      <c r="G88" s="3" t="s">
        <v>205</v>
      </c>
      <c r="H88" s="3" t="s">
        <v>143</v>
      </c>
      <c r="I88" s="123">
        <v>10.1111111111111</v>
      </c>
      <c r="J88" s="122">
        <v>0.29347826086956519</v>
      </c>
      <c r="K88" s="4">
        <v>2.9347826086956514</v>
      </c>
      <c r="L88" s="4">
        <v>2.9347826086956523</v>
      </c>
      <c r="M88" s="4">
        <v>3.9347826086956514</v>
      </c>
      <c r="N88" s="4">
        <v>9.2826086956521756</v>
      </c>
      <c r="O88" s="4">
        <v>0.54347826086956519</v>
      </c>
      <c r="P88" s="4">
        <v>0.27173913043478259</v>
      </c>
      <c r="Q88" s="4">
        <v>0</v>
      </c>
      <c r="R88" s="4">
        <v>2.3586956521739131</v>
      </c>
      <c r="S88" s="4">
        <v>0.21739130434782608</v>
      </c>
      <c r="T88" s="4">
        <v>0.92391304347826075</v>
      </c>
      <c r="U88" s="4">
        <v>6.5978260869565197</v>
      </c>
      <c r="V88" s="4">
        <v>9.3858695652173889</v>
      </c>
      <c r="W88" s="4"/>
      <c r="X88" s="126" t="s">
        <v>617</v>
      </c>
      <c r="Y88" s="121">
        <v>44868</v>
      </c>
      <c r="Z88" s="121" t="s">
        <v>612</v>
      </c>
      <c r="AA88" s="121" t="s">
        <v>244</v>
      </c>
      <c r="AB88" s="120" t="s">
        <v>612</v>
      </c>
      <c r="AC88" s="120" t="s">
        <v>611</v>
      </c>
      <c r="AD88" s="120" t="s">
        <v>683</v>
      </c>
      <c r="AE88" s="3" t="s">
        <v>144</v>
      </c>
      <c r="AF88" s="7" t="s">
        <v>243</v>
      </c>
      <c r="AG88" s="120">
        <v>44119</v>
      </c>
    </row>
    <row r="89" spans="1:33" ht="15.5" x14ac:dyDescent="0.35">
      <c r="A89" s="3" t="s">
        <v>403</v>
      </c>
      <c r="B89" s="3" t="s">
        <v>404</v>
      </c>
      <c r="C89" s="3" t="s">
        <v>405</v>
      </c>
      <c r="D89" s="124" t="s">
        <v>234</v>
      </c>
      <c r="E89" s="3">
        <v>34112</v>
      </c>
      <c r="F89" s="6" t="s">
        <v>25</v>
      </c>
      <c r="G89" s="3" t="s">
        <v>164</v>
      </c>
      <c r="H89" s="3" t="s">
        <v>143</v>
      </c>
      <c r="I89" s="123">
        <v>2.7319749216300901</v>
      </c>
      <c r="J89" s="122">
        <v>4.8206521739130359</v>
      </c>
      <c r="K89" s="4">
        <v>2.4999999999999991</v>
      </c>
      <c r="L89" s="4">
        <v>1.798913043478261</v>
      </c>
      <c r="M89" s="4">
        <v>0.75543478260869601</v>
      </c>
      <c r="N89" s="4">
        <v>6.7445652173912967</v>
      </c>
      <c r="O89" s="4">
        <v>2.9184782608695645</v>
      </c>
      <c r="P89" s="4">
        <v>9.7826086956521729E-2</v>
      </c>
      <c r="Q89" s="4">
        <v>0.11413043478260868</v>
      </c>
      <c r="R89" s="4">
        <v>0.15217391304347824</v>
      </c>
      <c r="S89" s="4">
        <v>1.2228260869565215</v>
      </c>
      <c r="T89" s="4">
        <v>1.5489130434782605</v>
      </c>
      <c r="U89" s="4">
        <v>6.9510869565217206</v>
      </c>
      <c r="V89" s="4">
        <v>5.135869565217388</v>
      </c>
      <c r="W89" s="4"/>
      <c r="X89" s="5" t="s">
        <v>397</v>
      </c>
      <c r="Y89" s="121"/>
      <c r="Z89" s="121"/>
      <c r="AA89" s="121"/>
      <c r="AB89" s="120" t="s">
        <v>612</v>
      </c>
      <c r="AC89" s="120" t="s">
        <v>611</v>
      </c>
      <c r="AD89" s="120" t="s">
        <v>651</v>
      </c>
      <c r="AE89" s="3" t="s">
        <v>144</v>
      </c>
      <c r="AF89" s="7" t="s">
        <v>243</v>
      </c>
      <c r="AG89" s="120">
        <v>43503</v>
      </c>
    </row>
    <row r="90" spans="1:33" ht="15.5" x14ac:dyDescent="0.35">
      <c r="A90" s="3" t="s">
        <v>391</v>
      </c>
      <c r="B90" s="3" t="s">
        <v>392</v>
      </c>
      <c r="C90" s="3" t="s">
        <v>393</v>
      </c>
      <c r="D90" s="124" t="s">
        <v>154</v>
      </c>
      <c r="E90" s="3">
        <v>78380</v>
      </c>
      <c r="F90" s="6" t="s">
        <v>682</v>
      </c>
      <c r="G90" s="3" t="s">
        <v>205</v>
      </c>
      <c r="H90" s="3" t="s">
        <v>4</v>
      </c>
      <c r="I90" s="123">
        <v>3.06903353057199</v>
      </c>
      <c r="J90" s="122">
        <v>3.8695652173913011</v>
      </c>
      <c r="K90" s="4">
        <v>3.6467391304347778</v>
      </c>
      <c r="L90" s="4">
        <v>0.86413043478260898</v>
      </c>
      <c r="M90" s="4">
        <v>0.33152173913043476</v>
      </c>
      <c r="N90" s="4">
        <v>3.5271739130434749</v>
      </c>
      <c r="O90" s="4">
        <v>4.0543478260869508</v>
      </c>
      <c r="P90" s="4">
        <v>0.14130434782608695</v>
      </c>
      <c r="Q90" s="4">
        <v>0.98913043478260909</v>
      </c>
      <c r="R90" s="4">
        <v>0.72826086956521752</v>
      </c>
      <c r="S90" s="4">
        <v>0.62500000000000022</v>
      </c>
      <c r="T90" s="4">
        <v>0.3858695652173913</v>
      </c>
      <c r="U90" s="4">
        <v>6.97282608695651</v>
      </c>
      <c r="V90" s="4">
        <v>6.5815217391304355</v>
      </c>
      <c r="W90" s="4"/>
      <c r="X90" s="126" t="s">
        <v>617</v>
      </c>
      <c r="Y90" s="121">
        <v>44903</v>
      </c>
      <c r="Z90" s="121" t="s">
        <v>612</v>
      </c>
      <c r="AA90" s="121" t="s">
        <v>244</v>
      </c>
      <c r="AB90" s="120" t="s">
        <v>612</v>
      </c>
      <c r="AC90" s="120" t="s">
        <v>611</v>
      </c>
      <c r="AD90" s="120" t="s">
        <v>681</v>
      </c>
      <c r="AE90" s="3" t="s">
        <v>144</v>
      </c>
      <c r="AF90" s="7" t="s">
        <v>206</v>
      </c>
      <c r="AG90" s="120">
        <v>43839</v>
      </c>
    </row>
    <row r="91" spans="1:33" ht="15.5" x14ac:dyDescent="0.35">
      <c r="A91" s="3" t="s">
        <v>388</v>
      </c>
      <c r="B91" s="3" t="s">
        <v>389</v>
      </c>
      <c r="C91" s="3" t="s">
        <v>390</v>
      </c>
      <c r="D91" s="124" t="s">
        <v>312</v>
      </c>
      <c r="E91" s="3">
        <v>49783</v>
      </c>
      <c r="F91" s="6" t="s">
        <v>307</v>
      </c>
      <c r="G91" s="3" t="s">
        <v>164</v>
      </c>
      <c r="H91" s="3" t="s">
        <v>143</v>
      </c>
      <c r="I91" s="123">
        <v>63.954545454545503</v>
      </c>
      <c r="J91" s="122">
        <v>3.5054347826086958</v>
      </c>
      <c r="K91" s="4">
        <v>1.5978260869565217</v>
      </c>
      <c r="L91" s="4">
        <v>0.95108695652173914</v>
      </c>
      <c r="M91" s="4">
        <v>2.0923913043478262</v>
      </c>
      <c r="N91" s="4">
        <v>4.6956521739130439</v>
      </c>
      <c r="O91" s="4">
        <v>3.4510869565217392</v>
      </c>
      <c r="P91" s="4">
        <v>0</v>
      </c>
      <c r="Q91" s="4">
        <v>0</v>
      </c>
      <c r="R91" s="4">
        <v>0.98913043478260876</v>
      </c>
      <c r="S91" s="4">
        <v>0.56521739130434778</v>
      </c>
      <c r="T91" s="4">
        <v>1</v>
      </c>
      <c r="U91" s="4">
        <v>5.5923913043478262</v>
      </c>
      <c r="V91" s="4">
        <v>6.5760869565217401</v>
      </c>
      <c r="W91" s="4"/>
      <c r="X91" s="5" t="s">
        <v>144</v>
      </c>
      <c r="Y91" s="121"/>
      <c r="Z91" s="121"/>
      <c r="AA91" s="121"/>
      <c r="AB91" s="120" t="s">
        <v>612</v>
      </c>
      <c r="AC91" s="120" t="s">
        <v>253</v>
      </c>
      <c r="AD91" s="120" t="s">
        <v>680</v>
      </c>
      <c r="AE91" s="3" t="s">
        <v>144</v>
      </c>
      <c r="AF91" s="7" t="s">
        <v>243</v>
      </c>
      <c r="AG91" s="120">
        <v>43552</v>
      </c>
    </row>
    <row r="92" spans="1:33" ht="15.5" x14ac:dyDescent="0.35">
      <c r="A92" s="3" t="s">
        <v>406</v>
      </c>
      <c r="B92" s="3" t="s">
        <v>407</v>
      </c>
      <c r="C92" s="3" t="s">
        <v>408</v>
      </c>
      <c r="D92" s="124" t="s">
        <v>154</v>
      </c>
      <c r="E92" s="3">
        <v>75202</v>
      </c>
      <c r="F92" s="6" t="s">
        <v>223</v>
      </c>
      <c r="G92" s="3" t="s">
        <v>205</v>
      </c>
      <c r="H92" s="3" t="s">
        <v>143</v>
      </c>
      <c r="I92" s="123">
        <v>1.34309623430962</v>
      </c>
      <c r="J92" s="122">
        <v>6.8641304347825427</v>
      </c>
      <c r="K92" s="4">
        <v>1.6304347826086956E-2</v>
      </c>
      <c r="L92" s="4">
        <v>4.8913043478260865E-2</v>
      </c>
      <c r="M92" s="4">
        <v>2.1739130434782608E-2</v>
      </c>
      <c r="N92" s="4">
        <v>3.3641304347826151</v>
      </c>
      <c r="O92" s="4">
        <v>3.2391304347826142</v>
      </c>
      <c r="P92" s="4">
        <v>0.14673913043478257</v>
      </c>
      <c r="Q92" s="4">
        <v>0.20108695652173908</v>
      </c>
      <c r="R92" s="4">
        <v>1.0869565217391304E-2</v>
      </c>
      <c r="S92" s="4">
        <v>5.434782608695652E-3</v>
      </c>
      <c r="T92" s="4">
        <v>2.1739130434782608E-2</v>
      </c>
      <c r="U92" s="4">
        <v>6.9130434782608008</v>
      </c>
      <c r="V92" s="4">
        <v>3.1413043478260967</v>
      </c>
      <c r="W92" s="4"/>
      <c r="X92" s="126" t="s">
        <v>617</v>
      </c>
      <c r="Y92" s="121">
        <v>44882</v>
      </c>
      <c r="Z92" s="121" t="s">
        <v>649</v>
      </c>
      <c r="AA92" s="121" t="s">
        <v>446</v>
      </c>
      <c r="AB92" s="120" t="s">
        <v>612</v>
      </c>
      <c r="AC92" s="120" t="s">
        <v>611</v>
      </c>
      <c r="AD92" s="120" t="s">
        <v>679</v>
      </c>
      <c r="AE92" s="3" t="s">
        <v>397</v>
      </c>
      <c r="AF92" s="7" t="s">
        <v>243</v>
      </c>
      <c r="AG92" s="120">
        <v>43028</v>
      </c>
    </row>
    <row r="93" spans="1:33" ht="15.5" x14ac:dyDescent="0.35">
      <c r="A93" s="3" t="s">
        <v>421</v>
      </c>
      <c r="B93" s="3" t="s">
        <v>422</v>
      </c>
      <c r="C93" s="3" t="s">
        <v>423</v>
      </c>
      <c r="D93" s="124" t="s">
        <v>424</v>
      </c>
      <c r="E93" s="3">
        <v>96910</v>
      </c>
      <c r="F93" s="6" t="s">
        <v>269</v>
      </c>
      <c r="G93" s="3" t="s">
        <v>205</v>
      </c>
      <c r="H93" s="3" t="s">
        <v>143</v>
      </c>
      <c r="I93" s="123">
        <v>92.6875</v>
      </c>
      <c r="J93" s="122">
        <v>8.1521739130434784E-2</v>
      </c>
      <c r="K93" s="4">
        <v>0.375</v>
      </c>
      <c r="L93" s="4">
        <v>3.9293478260869565</v>
      </c>
      <c r="M93" s="4">
        <v>2.375</v>
      </c>
      <c r="N93" s="4">
        <v>6.7608695652173916</v>
      </c>
      <c r="O93" s="4">
        <v>0</v>
      </c>
      <c r="P93" s="4">
        <v>0</v>
      </c>
      <c r="Q93" s="4">
        <v>0</v>
      </c>
      <c r="R93" s="4">
        <v>6.4021739130434785</v>
      </c>
      <c r="S93" s="4">
        <v>0.27717391304347827</v>
      </c>
      <c r="T93" s="4">
        <v>0</v>
      </c>
      <c r="U93" s="4">
        <v>8.1521739130434784E-2</v>
      </c>
      <c r="V93" s="4">
        <v>6.6684782608695654</v>
      </c>
      <c r="W93" s="4"/>
      <c r="X93" s="5" t="s">
        <v>144</v>
      </c>
      <c r="Y93" s="121"/>
      <c r="Z93" s="121"/>
      <c r="AA93" s="121"/>
      <c r="AB93" s="120" t="s">
        <v>612</v>
      </c>
      <c r="AC93" s="121" t="s">
        <v>611</v>
      </c>
      <c r="AD93" s="120" t="s">
        <v>678</v>
      </c>
      <c r="AE93" s="3" t="s">
        <v>165</v>
      </c>
      <c r="AF93" s="3" t="s">
        <v>165</v>
      </c>
      <c r="AG93" s="3" t="s">
        <v>165</v>
      </c>
    </row>
    <row r="94" spans="1:33" ht="15.5" x14ac:dyDescent="0.35">
      <c r="A94" s="3" t="s">
        <v>380</v>
      </c>
      <c r="B94" s="3" t="s">
        <v>381</v>
      </c>
      <c r="C94" s="3" t="s">
        <v>382</v>
      </c>
      <c r="D94" s="124" t="s">
        <v>383</v>
      </c>
      <c r="E94" s="3">
        <v>96819</v>
      </c>
      <c r="F94" s="6" t="s">
        <v>269</v>
      </c>
      <c r="G94" s="3" t="s">
        <v>384</v>
      </c>
      <c r="H94" s="3" t="s">
        <v>143</v>
      </c>
      <c r="I94" s="123">
        <v>14.590909090909101</v>
      </c>
      <c r="J94" s="122">
        <v>1.0652173913043479</v>
      </c>
      <c r="K94" s="4">
        <v>3.7934782608695654</v>
      </c>
      <c r="L94" s="4">
        <v>0.97282608695652184</v>
      </c>
      <c r="M94" s="4">
        <v>0.78260869565217395</v>
      </c>
      <c r="N94" s="4">
        <v>4.4456521739130421</v>
      </c>
      <c r="O94" s="4">
        <v>1.0869565217391304</v>
      </c>
      <c r="P94" s="4">
        <v>1.6304347826086956E-2</v>
      </c>
      <c r="Q94" s="4">
        <v>1.0652173913043477</v>
      </c>
      <c r="R94" s="4">
        <v>3.581521739130435</v>
      </c>
      <c r="S94" s="4">
        <v>0.41304347826086957</v>
      </c>
      <c r="T94" s="4">
        <v>0</v>
      </c>
      <c r="U94" s="4">
        <v>2.6195652173913042</v>
      </c>
      <c r="V94" s="4">
        <v>5.6086956521739122</v>
      </c>
      <c r="W94" s="4"/>
      <c r="X94" s="5" t="s">
        <v>165</v>
      </c>
      <c r="Y94" s="121"/>
      <c r="Z94" s="121"/>
      <c r="AA94" s="121"/>
      <c r="AB94" s="7" t="s">
        <v>165</v>
      </c>
      <c r="AC94" s="7" t="s">
        <v>165</v>
      </c>
      <c r="AD94" s="7" t="s">
        <v>165</v>
      </c>
      <c r="AE94" s="7" t="s">
        <v>165</v>
      </c>
      <c r="AF94" s="7" t="s">
        <v>165</v>
      </c>
      <c r="AG94" s="7" t="s">
        <v>165</v>
      </c>
    </row>
    <row r="95" spans="1:33" ht="15.5" x14ac:dyDescent="0.35">
      <c r="A95" s="3" t="s">
        <v>411</v>
      </c>
      <c r="B95" s="3" t="s">
        <v>677</v>
      </c>
      <c r="C95" s="3" t="s">
        <v>412</v>
      </c>
      <c r="D95" s="124" t="s">
        <v>398</v>
      </c>
      <c r="E95" s="3">
        <v>84737</v>
      </c>
      <c r="F95" s="6" t="s">
        <v>299</v>
      </c>
      <c r="G95" s="3" t="s">
        <v>205</v>
      </c>
      <c r="H95" s="3" t="s">
        <v>143</v>
      </c>
      <c r="I95" s="123">
        <v>8.7394957983193304</v>
      </c>
      <c r="J95" s="122">
        <v>0.76086956521739135</v>
      </c>
      <c r="K95" s="4">
        <v>2.5652173913043468</v>
      </c>
      <c r="L95" s="4">
        <v>1.9021739130434789</v>
      </c>
      <c r="M95" s="4">
        <v>0.31521739130434778</v>
      </c>
      <c r="N95" s="4">
        <v>4.4782608695652142</v>
      </c>
      <c r="O95" s="4">
        <v>0.75543478260869557</v>
      </c>
      <c r="P95" s="4">
        <v>0.22826086956521741</v>
      </c>
      <c r="Q95" s="4">
        <v>8.1521739130434784E-2</v>
      </c>
      <c r="R95" s="4">
        <v>1.5054347826086956</v>
      </c>
      <c r="S95" s="4">
        <v>0.58695652173913038</v>
      </c>
      <c r="T95" s="4">
        <v>0.16847826086956522</v>
      </c>
      <c r="U95" s="4">
        <v>3.2826086956521743</v>
      </c>
      <c r="V95" s="4">
        <v>5.0978260869565188</v>
      </c>
      <c r="W95" s="4"/>
      <c r="X95" s="5" t="s">
        <v>397</v>
      </c>
      <c r="Y95" s="121"/>
      <c r="Z95" s="121"/>
      <c r="AA95" s="121"/>
      <c r="AB95" s="120" t="s">
        <v>612</v>
      </c>
      <c r="AC95" s="120" t="s">
        <v>611</v>
      </c>
      <c r="AD95" s="120" t="s">
        <v>676</v>
      </c>
      <c r="AE95" s="3" t="s">
        <v>397</v>
      </c>
      <c r="AF95" s="7" t="s">
        <v>243</v>
      </c>
      <c r="AG95" s="120">
        <v>43358</v>
      </c>
    </row>
    <row r="96" spans="1:33" ht="15.5" x14ac:dyDescent="0.35">
      <c r="A96" s="3" t="s">
        <v>675</v>
      </c>
      <c r="B96" s="3" t="s">
        <v>674</v>
      </c>
      <c r="C96" s="3" t="s">
        <v>673</v>
      </c>
      <c r="D96" s="124" t="s">
        <v>415</v>
      </c>
      <c r="E96" s="3">
        <v>965</v>
      </c>
      <c r="F96" s="6" t="s">
        <v>25</v>
      </c>
      <c r="G96" s="3" t="s">
        <v>283</v>
      </c>
      <c r="H96" s="3" t="s">
        <v>143</v>
      </c>
      <c r="I96" s="123">
        <v>2.3283208020050101</v>
      </c>
      <c r="J96" s="122">
        <v>5.163043478260855</v>
      </c>
      <c r="K96" s="4">
        <v>8.6956521739130432E-2</v>
      </c>
      <c r="L96" s="4">
        <v>1.6304347826086956E-2</v>
      </c>
      <c r="M96" s="4">
        <v>0</v>
      </c>
      <c r="N96" s="4">
        <v>0.10869565217391303</v>
      </c>
      <c r="O96" s="4">
        <v>4.0434782608695601</v>
      </c>
      <c r="P96" s="4">
        <v>1.6304347826086956E-2</v>
      </c>
      <c r="Q96" s="4">
        <v>1.0978260869565226</v>
      </c>
      <c r="R96" s="4">
        <v>0</v>
      </c>
      <c r="S96" s="4">
        <v>2.1739130434782608E-2</v>
      </c>
      <c r="T96" s="4">
        <v>1.6304347826086956E-2</v>
      </c>
      <c r="U96" s="4">
        <v>5.2282608695652035</v>
      </c>
      <c r="V96" s="4">
        <v>3.9510869565217339</v>
      </c>
      <c r="W96" s="4"/>
      <c r="X96" s="5" t="s">
        <v>165</v>
      </c>
      <c r="Y96" s="121"/>
      <c r="Z96" s="121"/>
      <c r="AA96" s="121"/>
      <c r="AB96" s="7" t="s">
        <v>165</v>
      </c>
      <c r="AC96" s="7" t="s">
        <v>165</v>
      </c>
      <c r="AD96" s="7" t="s">
        <v>165</v>
      </c>
      <c r="AE96" s="7" t="s">
        <v>165</v>
      </c>
      <c r="AF96" s="7" t="s">
        <v>165</v>
      </c>
      <c r="AG96" s="7" t="s">
        <v>165</v>
      </c>
    </row>
    <row r="97" spans="1:33" ht="15.5" x14ac:dyDescent="0.35">
      <c r="A97" s="3" t="s">
        <v>41</v>
      </c>
      <c r="B97" s="3" t="s">
        <v>413</v>
      </c>
      <c r="C97" s="3" t="s">
        <v>414</v>
      </c>
      <c r="D97" s="124" t="s">
        <v>415</v>
      </c>
      <c r="E97" s="3">
        <v>939</v>
      </c>
      <c r="F97" s="6" t="s">
        <v>25</v>
      </c>
      <c r="G97" s="3" t="s">
        <v>384</v>
      </c>
      <c r="H97" s="3" t="s">
        <v>143</v>
      </c>
      <c r="I97" s="123">
        <v>7.6086956521739104</v>
      </c>
      <c r="J97" s="122">
        <v>5.9782608695652176E-2</v>
      </c>
      <c r="K97" s="4">
        <v>1.1413043478260871</v>
      </c>
      <c r="L97" s="4">
        <v>2.2989130434782603</v>
      </c>
      <c r="M97" s="4">
        <v>1.2119565217391306</v>
      </c>
      <c r="N97" s="4">
        <v>3.918478260869565</v>
      </c>
      <c r="O97" s="4">
        <v>0.59239130434782605</v>
      </c>
      <c r="P97" s="4">
        <v>0.14130434782608697</v>
      </c>
      <c r="Q97" s="4">
        <v>5.9782608695652176E-2</v>
      </c>
      <c r="R97" s="4">
        <v>0.26630434782608692</v>
      </c>
      <c r="S97" s="4">
        <v>7.0652173913043487E-2</v>
      </c>
      <c r="T97" s="4">
        <v>3.8043478260869568E-2</v>
      </c>
      <c r="U97" s="4">
        <v>4.3369565217391264</v>
      </c>
      <c r="V97" s="4">
        <v>4.3478260869565197</v>
      </c>
      <c r="W97" s="4"/>
      <c r="X97" s="5" t="s">
        <v>144</v>
      </c>
      <c r="Y97" s="121"/>
      <c r="Z97" s="121"/>
      <c r="AA97" s="121"/>
      <c r="AB97" s="120" t="s">
        <v>243</v>
      </c>
      <c r="AC97" s="120" t="s">
        <v>244</v>
      </c>
      <c r="AD97" s="120" t="s">
        <v>416</v>
      </c>
      <c r="AE97" s="3" t="s">
        <v>144</v>
      </c>
      <c r="AF97" s="7" t="s">
        <v>243</v>
      </c>
      <c r="AG97" s="120">
        <v>39241</v>
      </c>
    </row>
    <row r="98" spans="1:33" ht="15.5" x14ac:dyDescent="0.35">
      <c r="A98" s="3" t="s">
        <v>672</v>
      </c>
      <c r="B98" s="3" t="s">
        <v>671</v>
      </c>
      <c r="C98" s="3" t="s">
        <v>670</v>
      </c>
      <c r="D98" s="124" t="s">
        <v>174</v>
      </c>
      <c r="E98" s="3">
        <v>39520</v>
      </c>
      <c r="F98" s="6" t="s">
        <v>163</v>
      </c>
      <c r="G98" s="3" t="s">
        <v>164</v>
      </c>
      <c r="H98" s="3" t="s">
        <v>143</v>
      </c>
      <c r="I98" s="123">
        <v>2.1727748691099502</v>
      </c>
      <c r="J98" s="122">
        <v>1.4565217391304341</v>
      </c>
      <c r="K98" s="4">
        <v>1.3695652173913053</v>
      </c>
      <c r="L98" s="4">
        <v>1.2880434782608703</v>
      </c>
      <c r="M98" s="4">
        <v>0.41847826086956524</v>
      </c>
      <c r="N98" s="4">
        <v>1.951086956521739</v>
      </c>
      <c r="O98" s="4">
        <v>2.2608695652173951</v>
      </c>
      <c r="P98" s="4">
        <v>5.434782608695652E-2</v>
      </c>
      <c r="Q98" s="4">
        <v>0.26630434782608686</v>
      </c>
      <c r="R98" s="4">
        <v>2.717391304347826E-2</v>
      </c>
      <c r="S98" s="4">
        <v>5.434782608695652E-3</v>
      </c>
      <c r="T98" s="4">
        <v>1.6304347826086956E-2</v>
      </c>
      <c r="U98" s="4">
        <v>4.4836956521739033</v>
      </c>
      <c r="V98" s="4">
        <v>3.2608695652173889</v>
      </c>
      <c r="W98" s="4"/>
      <c r="X98" s="5" t="s">
        <v>397</v>
      </c>
      <c r="Y98" s="121"/>
      <c r="Z98" s="121"/>
      <c r="AA98" s="121"/>
      <c r="AB98" s="120" t="s">
        <v>612</v>
      </c>
      <c r="AC98" s="120" t="s">
        <v>611</v>
      </c>
      <c r="AD98" s="120" t="s">
        <v>669</v>
      </c>
      <c r="AE98" s="3" t="s">
        <v>165</v>
      </c>
      <c r="AF98" s="3" t="s">
        <v>165</v>
      </c>
      <c r="AG98" s="3" t="s">
        <v>165</v>
      </c>
    </row>
    <row r="99" spans="1:33" ht="15.5" x14ac:dyDescent="0.35">
      <c r="A99" s="3" t="s">
        <v>431</v>
      </c>
      <c r="B99" s="3" t="s">
        <v>432</v>
      </c>
      <c r="C99" s="3" t="s">
        <v>433</v>
      </c>
      <c r="D99" s="124" t="s">
        <v>434</v>
      </c>
      <c r="E99" s="3">
        <v>25309</v>
      </c>
      <c r="F99" s="6" t="s">
        <v>246</v>
      </c>
      <c r="G99" s="3" t="s">
        <v>205</v>
      </c>
      <c r="H99" s="3" t="s">
        <v>143</v>
      </c>
      <c r="I99" s="123">
        <v>8.0594059405940595</v>
      </c>
      <c r="J99" s="122">
        <v>0</v>
      </c>
      <c r="K99" s="4">
        <v>4.8913043478260865E-2</v>
      </c>
      <c r="L99" s="4">
        <v>3.4999999999999973</v>
      </c>
      <c r="M99" s="4">
        <v>0.91304347826086962</v>
      </c>
      <c r="N99" s="4">
        <v>4.2554347826086918</v>
      </c>
      <c r="O99" s="4">
        <v>0.20652173913043478</v>
      </c>
      <c r="P99" s="4">
        <v>0</v>
      </c>
      <c r="Q99" s="4">
        <v>0</v>
      </c>
      <c r="R99" s="4">
        <v>0.42391304347826086</v>
      </c>
      <c r="S99" s="4">
        <v>1.6304347826086956E-2</v>
      </c>
      <c r="T99" s="4">
        <v>0</v>
      </c>
      <c r="U99" s="4">
        <v>4.0217391304347787</v>
      </c>
      <c r="V99" s="4">
        <v>4.1576086956521694</v>
      </c>
      <c r="W99" s="4"/>
      <c r="X99" s="5" t="s">
        <v>397</v>
      </c>
      <c r="Y99" s="121"/>
      <c r="Z99" s="121"/>
      <c r="AA99" s="121"/>
      <c r="AB99" s="120" t="s">
        <v>243</v>
      </c>
      <c r="AC99" s="120" t="s">
        <v>253</v>
      </c>
      <c r="AD99" s="120" t="s">
        <v>435</v>
      </c>
      <c r="AE99" s="3" t="s">
        <v>397</v>
      </c>
      <c r="AF99" s="7" t="s">
        <v>243</v>
      </c>
      <c r="AG99" s="120">
        <v>42996</v>
      </c>
    </row>
    <row r="100" spans="1:33" ht="15.5" x14ac:dyDescent="0.35">
      <c r="A100" s="3" t="s">
        <v>443</v>
      </c>
      <c r="B100" s="3" t="s">
        <v>444</v>
      </c>
      <c r="C100" s="3" t="s">
        <v>445</v>
      </c>
      <c r="D100" s="124" t="s">
        <v>174</v>
      </c>
      <c r="E100" s="3">
        <v>39046</v>
      </c>
      <c r="F100" s="6" t="s">
        <v>163</v>
      </c>
      <c r="G100" s="3" t="s">
        <v>205</v>
      </c>
      <c r="H100" s="3" t="s">
        <v>143</v>
      </c>
      <c r="I100" s="123">
        <v>2.4186046511627901</v>
      </c>
      <c r="J100" s="122">
        <v>0.14130434782608695</v>
      </c>
      <c r="K100" s="4">
        <v>1.0217391304347829</v>
      </c>
      <c r="L100" s="4">
        <v>1.423913043478261</v>
      </c>
      <c r="M100" s="4">
        <v>0.89130434782608703</v>
      </c>
      <c r="N100" s="4">
        <v>2.8260869565217384</v>
      </c>
      <c r="O100" s="4">
        <v>0.625</v>
      </c>
      <c r="P100" s="4">
        <v>1.6304347826086956E-2</v>
      </c>
      <c r="Q100" s="4">
        <v>1.0869565217391304E-2</v>
      </c>
      <c r="R100" s="4">
        <v>8.6956521739130432E-2</v>
      </c>
      <c r="S100" s="4">
        <v>6.5217391304347824E-2</v>
      </c>
      <c r="T100" s="4">
        <v>1.6304347826086956E-2</v>
      </c>
      <c r="U100" s="4">
        <v>3.309782608695651</v>
      </c>
      <c r="V100" s="4">
        <v>3.0706521739130404</v>
      </c>
      <c r="W100" s="4"/>
      <c r="X100" s="5" t="s">
        <v>397</v>
      </c>
      <c r="Y100" s="121"/>
      <c r="Z100" s="121"/>
      <c r="AA100" s="121"/>
      <c r="AB100" s="120" t="s">
        <v>612</v>
      </c>
      <c r="AC100" s="121" t="s">
        <v>611</v>
      </c>
      <c r="AD100" s="120" t="s">
        <v>668</v>
      </c>
      <c r="AE100" s="3" t="s">
        <v>144</v>
      </c>
      <c r="AF100" s="7" t="s">
        <v>612</v>
      </c>
      <c r="AG100" s="120">
        <v>44580</v>
      </c>
    </row>
    <row r="101" spans="1:33" ht="15.5" x14ac:dyDescent="0.35">
      <c r="A101" s="3" t="s">
        <v>667</v>
      </c>
      <c r="B101" s="3" t="s">
        <v>666</v>
      </c>
      <c r="C101" s="3" t="s">
        <v>665</v>
      </c>
      <c r="D101" s="124" t="s">
        <v>618</v>
      </c>
      <c r="E101" s="3">
        <v>5488</v>
      </c>
      <c r="F101" s="6" t="s">
        <v>273</v>
      </c>
      <c r="G101" s="3" t="s">
        <v>205</v>
      </c>
      <c r="H101" s="3" t="s">
        <v>143</v>
      </c>
      <c r="I101" s="123">
        <v>2.28308823529412</v>
      </c>
      <c r="J101" s="122">
        <v>2.4293478260869552</v>
      </c>
      <c r="K101" s="4">
        <v>0.69565217391304368</v>
      </c>
      <c r="L101" s="4">
        <v>0.23913043478260865</v>
      </c>
      <c r="M101" s="4">
        <v>4.3478260869565216E-2</v>
      </c>
      <c r="N101" s="4">
        <v>0.30434782608695649</v>
      </c>
      <c r="O101" s="4">
        <v>3.1032608695652151</v>
      </c>
      <c r="P101" s="4">
        <v>0</v>
      </c>
      <c r="Q101" s="4">
        <v>0</v>
      </c>
      <c r="R101" s="4">
        <v>0</v>
      </c>
      <c r="S101" s="4">
        <v>0</v>
      </c>
      <c r="T101" s="4">
        <v>0</v>
      </c>
      <c r="U101" s="4">
        <v>3.4076086956521729</v>
      </c>
      <c r="V101" s="4">
        <v>2.5217391304347805</v>
      </c>
      <c r="W101" s="4"/>
      <c r="X101" s="5" t="s">
        <v>397</v>
      </c>
      <c r="Y101" s="121"/>
      <c r="Z101" s="121"/>
      <c r="AA101" s="121"/>
      <c r="AB101" s="120" t="s">
        <v>243</v>
      </c>
      <c r="AC101" s="120" t="s">
        <v>253</v>
      </c>
      <c r="AD101" s="120" t="s">
        <v>664</v>
      </c>
      <c r="AE101" s="3" t="s">
        <v>397</v>
      </c>
      <c r="AF101" s="7" t="s">
        <v>243</v>
      </c>
      <c r="AG101" s="120">
        <v>42969</v>
      </c>
    </row>
    <row r="102" spans="1:33" ht="15.5" x14ac:dyDescent="0.35">
      <c r="A102" s="3" t="s">
        <v>469</v>
      </c>
      <c r="B102" s="3" t="s">
        <v>470</v>
      </c>
      <c r="C102" s="3" t="s">
        <v>471</v>
      </c>
      <c r="D102" s="124" t="s">
        <v>398</v>
      </c>
      <c r="E102" s="3">
        <v>84119</v>
      </c>
      <c r="F102" s="6" t="s">
        <v>299</v>
      </c>
      <c r="G102" s="3" t="s">
        <v>205</v>
      </c>
      <c r="H102" s="3" t="s">
        <v>143</v>
      </c>
      <c r="I102" s="123">
        <v>1.8816199376947</v>
      </c>
      <c r="J102" s="122">
        <v>0.21195652173913035</v>
      </c>
      <c r="K102" s="4">
        <v>2.1141304347826071</v>
      </c>
      <c r="L102" s="4">
        <v>0.6576086956521745</v>
      </c>
      <c r="M102" s="4">
        <v>0.35326086956521746</v>
      </c>
      <c r="N102" s="4">
        <v>2.7499999999999942</v>
      </c>
      <c r="O102" s="4">
        <v>0.47282608695652206</v>
      </c>
      <c r="P102" s="4">
        <v>0.10326086956521739</v>
      </c>
      <c r="Q102" s="4">
        <v>1.0869565217391304E-2</v>
      </c>
      <c r="R102" s="4">
        <v>0.28260869565217378</v>
      </c>
      <c r="S102" s="4">
        <v>9.7826086956521729E-2</v>
      </c>
      <c r="T102" s="4">
        <v>3.8043478260869568E-2</v>
      </c>
      <c r="U102" s="4">
        <v>2.9184782608695623</v>
      </c>
      <c r="V102" s="4">
        <v>2.8260869565217366</v>
      </c>
      <c r="W102" s="4"/>
      <c r="X102" s="5" t="s">
        <v>397</v>
      </c>
      <c r="Y102" s="121"/>
      <c r="Z102" s="121"/>
      <c r="AA102" s="121"/>
      <c r="AB102" s="120" t="s">
        <v>612</v>
      </c>
      <c r="AC102" s="120" t="s">
        <v>611</v>
      </c>
      <c r="AD102" s="120" t="s">
        <v>663</v>
      </c>
      <c r="AE102" s="3" t="s">
        <v>397</v>
      </c>
      <c r="AF102" s="7" t="s">
        <v>243</v>
      </c>
      <c r="AG102" s="120">
        <v>43358</v>
      </c>
    </row>
    <row r="103" spans="1:33" ht="15.5" x14ac:dyDescent="0.35">
      <c r="A103" s="3" t="s">
        <v>353</v>
      </c>
      <c r="B103" s="3" t="s">
        <v>354</v>
      </c>
      <c r="C103" s="3" t="s">
        <v>355</v>
      </c>
      <c r="D103" s="124" t="s">
        <v>295</v>
      </c>
      <c r="E103" s="3">
        <v>74103</v>
      </c>
      <c r="F103" s="6" t="s">
        <v>223</v>
      </c>
      <c r="G103" s="3" t="s">
        <v>164</v>
      </c>
      <c r="H103" s="3" t="s">
        <v>143</v>
      </c>
      <c r="I103" s="123">
        <v>1.92434210526316</v>
      </c>
      <c r="J103" s="122">
        <v>1.0054347826086967</v>
      </c>
      <c r="K103" s="4">
        <v>0.71195652173913093</v>
      </c>
      <c r="L103" s="4">
        <v>0.96739130434782639</v>
      </c>
      <c r="M103" s="4">
        <v>0.53260869565217406</v>
      </c>
      <c r="N103" s="4">
        <v>2.3478260869565206</v>
      </c>
      <c r="O103" s="4">
        <v>0.81521739130434845</v>
      </c>
      <c r="P103" s="4">
        <v>3.2608695652173912E-2</v>
      </c>
      <c r="Q103" s="4">
        <v>2.1739130434782608E-2</v>
      </c>
      <c r="R103" s="4">
        <v>0.29891304347826092</v>
      </c>
      <c r="S103" s="4">
        <v>0.30434782608695649</v>
      </c>
      <c r="T103" s="4">
        <v>0.233695652173913</v>
      </c>
      <c r="U103" s="4">
        <v>2.3804347826086936</v>
      </c>
      <c r="V103" s="4">
        <v>2.1630434782608674</v>
      </c>
      <c r="W103" s="4"/>
      <c r="X103" s="5" t="s">
        <v>144</v>
      </c>
      <c r="Y103" s="121"/>
      <c r="Z103" s="121"/>
      <c r="AA103" s="121"/>
      <c r="AB103" s="120" t="s">
        <v>243</v>
      </c>
      <c r="AC103" s="120" t="s">
        <v>244</v>
      </c>
      <c r="AD103" s="120" t="s">
        <v>662</v>
      </c>
      <c r="AE103" s="3" t="s">
        <v>144</v>
      </c>
      <c r="AF103" s="7" t="s">
        <v>243</v>
      </c>
      <c r="AG103" s="120">
        <v>44187</v>
      </c>
    </row>
    <row r="104" spans="1:33" ht="15.5" x14ac:dyDescent="0.35">
      <c r="A104" s="3" t="s">
        <v>661</v>
      </c>
      <c r="B104" s="3" t="s">
        <v>660</v>
      </c>
      <c r="C104" s="3" t="s">
        <v>659</v>
      </c>
      <c r="D104" s="124" t="s">
        <v>658</v>
      </c>
      <c r="E104" s="3">
        <v>4102</v>
      </c>
      <c r="F104" s="6" t="s">
        <v>273</v>
      </c>
      <c r="G104" s="3" t="s">
        <v>205</v>
      </c>
      <c r="H104" s="3" t="s">
        <v>143</v>
      </c>
      <c r="I104" s="123">
        <v>5.02803738317757</v>
      </c>
      <c r="J104" s="122">
        <v>2.4945652173913047</v>
      </c>
      <c r="K104" s="4">
        <v>0.35869565217391303</v>
      </c>
      <c r="L104" s="4">
        <v>0.1358695652173913</v>
      </c>
      <c r="M104" s="4">
        <v>0.10869565217391304</v>
      </c>
      <c r="N104" s="4">
        <v>0.52717391304347827</v>
      </c>
      <c r="O104" s="4">
        <v>2.3967391304347814</v>
      </c>
      <c r="P104" s="4">
        <v>0</v>
      </c>
      <c r="Q104" s="4">
        <v>0.17391304347826086</v>
      </c>
      <c r="R104" s="4">
        <v>2.1739130434782608E-2</v>
      </c>
      <c r="S104" s="4">
        <v>0</v>
      </c>
      <c r="T104" s="4">
        <v>0.2391304347826087</v>
      </c>
      <c r="U104" s="4">
        <v>2.8369565217391304</v>
      </c>
      <c r="V104" s="4">
        <v>1.8043478260869572</v>
      </c>
      <c r="W104" s="4"/>
      <c r="X104" s="5" t="s">
        <v>397</v>
      </c>
      <c r="Y104" s="121"/>
      <c r="Z104" s="121"/>
      <c r="AA104" s="121"/>
      <c r="AB104" s="120" t="s">
        <v>612</v>
      </c>
      <c r="AC104" s="121" t="s">
        <v>611</v>
      </c>
      <c r="AD104" s="120" t="s">
        <v>644</v>
      </c>
      <c r="AE104" s="3" t="s">
        <v>144</v>
      </c>
      <c r="AF104" s="7" t="s">
        <v>612</v>
      </c>
      <c r="AG104" s="120">
        <v>44561</v>
      </c>
    </row>
    <row r="105" spans="1:33" ht="15.5" x14ac:dyDescent="0.35">
      <c r="A105" s="3" t="s">
        <v>657</v>
      </c>
      <c r="B105" s="3" t="s">
        <v>656</v>
      </c>
      <c r="C105" s="3" t="s">
        <v>655</v>
      </c>
      <c r="D105" s="124" t="s">
        <v>251</v>
      </c>
      <c r="E105" s="3">
        <v>12901</v>
      </c>
      <c r="F105" s="6" t="s">
        <v>252</v>
      </c>
      <c r="G105" s="3" t="s">
        <v>205</v>
      </c>
      <c r="H105" s="3" t="s">
        <v>143</v>
      </c>
      <c r="I105" s="123">
        <v>13.0701754385965</v>
      </c>
      <c r="J105" s="122">
        <v>0.35326086956521735</v>
      </c>
      <c r="K105" s="4">
        <v>1.0108695652173911</v>
      </c>
      <c r="L105" s="4">
        <v>0.4891304347826087</v>
      </c>
      <c r="M105" s="4">
        <v>0.86413043478260865</v>
      </c>
      <c r="N105" s="4">
        <v>1.2065217391304348</v>
      </c>
      <c r="O105" s="4">
        <v>0.6630434782608694</v>
      </c>
      <c r="P105" s="4">
        <v>0.84782608695652173</v>
      </c>
      <c r="Q105" s="4">
        <v>0</v>
      </c>
      <c r="R105" s="4">
        <v>0.125</v>
      </c>
      <c r="S105" s="4">
        <v>0.10869565217391304</v>
      </c>
      <c r="T105" s="4">
        <v>0</v>
      </c>
      <c r="U105" s="4">
        <v>2.4836956521739135</v>
      </c>
      <c r="V105" s="4">
        <v>2.1576086956521743</v>
      </c>
      <c r="W105" s="4"/>
      <c r="X105" s="126" t="s">
        <v>617</v>
      </c>
      <c r="Y105" s="121">
        <v>44861</v>
      </c>
      <c r="Z105" s="121" t="s">
        <v>612</v>
      </c>
      <c r="AA105" s="121" t="s">
        <v>253</v>
      </c>
      <c r="AB105" s="120" t="s">
        <v>612</v>
      </c>
      <c r="AC105" s="120" t="s">
        <v>611</v>
      </c>
      <c r="AD105" s="120" t="s">
        <v>654</v>
      </c>
      <c r="AE105" s="3" t="s">
        <v>144</v>
      </c>
      <c r="AF105" s="7" t="s">
        <v>243</v>
      </c>
      <c r="AG105" s="120">
        <v>43398</v>
      </c>
    </row>
    <row r="106" spans="1:33" ht="15.5" x14ac:dyDescent="0.35">
      <c r="A106" s="3" t="s">
        <v>394</v>
      </c>
      <c r="B106" s="3" t="s">
        <v>395</v>
      </c>
      <c r="C106" s="3" t="s">
        <v>396</v>
      </c>
      <c r="D106" s="124" t="s">
        <v>150</v>
      </c>
      <c r="E106" s="3">
        <v>30250</v>
      </c>
      <c r="F106" s="6" t="s">
        <v>151</v>
      </c>
      <c r="G106" s="3" t="s">
        <v>179</v>
      </c>
      <c r="H106" s="3" t="s">
        <v>143</v>
      </c>
      <c r="I106" s="123">
        <v>2.92771084337349</v>
      </c>
      <c r="J106" s="122">
        <v>0.48369565217391319</v>
      </c>
      <c r="K106" s="4">
        <v>0.45108695652173919</v>
      </c>
      <c r="L106" s="4">
        <v>1.1195652173913042</v>
      </c>
      <c r="M106" s="4">
        <v>0.60869565217391353</v>
      </c>
      <c r="N106" s="4">
        <v>1.820652173913043</v>
      </c>
      <c r="O106" s="4">
        <v>0.84239130434782639</v>
      </c>
      <c r="P106" s="4">
        <v>0</v>
      </c>
      <c r="Q106" s="4">
        <v>0</v>
      </c>
      <c r="R106" s="4">
        <v>0.13043478260869565</v>
      </c>
      <c r="S106" s="4">
        <v>5.9782608695652176E-2</v>
      </c>
      <c r="T106" s="4">
        <v>0</v>
      </c>
      <c r="U106" s="4">
        <v>2.4728260869565224</v>
      </c>
      <c r="V106" s="4">
        <v>2.288043478260871</v>
      </c>
      <c r="W106" s="4"/>
      <c r="X106" s="5" t="s">
        <v>144</v>
      </c>
      <c r="Y106" s="121"/>
      <c r="Z106" s="121"/>
      <c r="AA106" s="121"/>
      <c r="AB106" s="120" t="s">
        <v>612</v>
      </c>
      <c r="AC106" s="120" t="s">
        <v>253</v>
      </c>
      <c r="AD106" s="120" t="s">
        <v>653</v>
      </c>
      <c r="AE106" s="3" t="s">
        <v>144</v>
      </c>
      <c r="AF106" s="125" t="s">
        <v>243</v>
      </c>
      <c r="AG106" s="120">
        <v>43804</v>
      </c>
    </row>
    <row r="107" spans="1:33" ht="15.5" x14ac:dyDescent="0.35">
      <c r="A107" s="3" t="s">
        <v>16</v>
      </c>
      <c r="B107" s="3" t="s">
        <v>274</v>
      </c>
      <c r="C107" s="3" t="s">
        <v>275</v>
      </c>
      <c r="D107" s="124" t="s">
        <v>276</v>
      </c>
      <c r="E107" s="3">
        <v>55330</v>
      </c>
      <c r="F107" s="6" t="s">
        <v>277</v>
      </c>
      <c r="G107" s="3" t="s">
        <v>164</v>
      </c>
      <c r="H107" s="3" t="s">
        <v>143</v>
      </c>
      <c r="I107" s="123">
        <v>246</v>
      </c>
      <c r="J107" s="122">
        <v>0</v>
      </c>
      <c r="K107" s="4">
        <v>0</v>
      </c>
      <c r="L107" s="4">
        <v>1.2608695652173914</v>
      </c>
      <c r="M107" s="4">
        <v>1.097826086956522</v>
      </c>
      <c r="N107" s="4">
        <v>2.3586956521739131</v>
      </c>
      <c r="O107" s="4">
        <v>0</v>
      </c>
      <c r="P107" s="4">
        <v>0</v>
      </c>
      <c r="Q107" s="4">
        <v>0</v>
      </c>
      <c r="R107" s="4">
        <v>1.8043478260869565</v>
      </c>
      <c r="S107" s="4">
        <v>0</v>
      </c>
      <c r="T107" s="4">
        <v>0</v>
      </c>
      <c r="U107" s="4">
        <v>0.55434782608695643</v>
      </c>
      <c r="V107" s="4">
        <v>2.3586956521739131</v>
      </c>
      <c r="W107" s="4"/>
      <c r="X107" s="5" t="s">
        <v>144</v>
      </c>
      <c r="Y107" s="121"/>
      <c r="Z107" s="121"/>
      <c r="AA107" s="121"/>
      <c r="AB107" s="120" t="s">
        <v>612</v>
      </c>
      <c r="AC107" s="120" t="s">
        <v>244</v>
      </c>
      <c r="AD107" s="120" t="s">
        <v>652</v>
      </c>
      <c r="AE107" s="3" t="s">
        <v>144</v>
      </c>
      <c r="AF107" s="7" t="s">
        <v>612</v>
      </c>
      <c r="AG107" s="120">
        <v>44217</v>
      </c>
    </row>
    <row r="108" spans="1:33" ht="15.5" x14ac:dyDescent="0.35">
      <c r="A108" s="3" t="s">
        <v>37</v>
      </c>
      <c r="B108" s="3" t="s">
        <v>409</v>
      </c>
      <c r="C108" s="3" t="s">
        <v>410</v>
      </c>
      <c r="D108" s="124" t="s">
        <v>234</v>
      </c>
      <c r="E108" s="3">
        <v>33762</v>
      </c>
      <c r="F108" s="6" t="s">
        <v>25</v>
      </c>
      <c r="G108" s="3" t="s">
        <v>205</v>
      </c>
      <c r="H108" s="3" t="s">
        <v>143</v>
      </c>
      <c r="I108" s="123">
        <v>1.6556016597510399</v>
      </c>
      <c r="J108" s="122">
        <v>0.19021739130434775</v>
      </c>
      <c r="K108" s="4">
        <v>0.67934782608695721</v>
      </c>
      <c r="L108" s="4">
        <v>0.9782608695652184</v>
      </c>
      <c r="M108" s="4">
        <v>0.34239130434782605</v>
      </c>
      <c r="N108" s="4">
        <v>1.3315217391304346</v>
      </c>
      <c r="O108" s="4">
        <v>0.79347826086956597</v>
      </c>
      <c r="P108" s="4">
        <v>0</v>
      </c>
      <c r="Q108" s="4">
        <v>6.5217391304347824E-2</v>
      </c>
      <c r="R108" s="4">
        <v>1.6304347826086956E-2</v>
      </c>
      <c r="S108" s="4">
        <v>2.1739130434782608E-2</v>
      </c>
      <c r="T108" s="4">
        <v>0</v>
      </c>
      <c r="U108" s="4">
        <v>2.1521739130434749</v>
      </c>
      <c r="V108" s="4">
        <v>1.434782608695651</v>
      </c>
      <c r="W108" s="4"/>
      <c r="X108" s="5" t="s">
        <v>397</v>
      </c>
      <c r="Y108" s="121"/>
      <c r="Z108" s="121"/>
      <c r="AA108" s="121"/>
      <c r="AB108" s="120" t="s">
        <v>612</v>
      </c>
      <c r="AC108" s="120" t="s">
        <v>611</v>
      </c>
      <c r="AD108" s="120" t="s">
        <v>651</v>
      </c>
      <c r="AE108" s="3" t="s">
        <v>397</v>
      </c>
      <c r="AF108" s="7" t="s">
        <v>243</v>
      </c>
      <c r="AG108" s="120">
        <v>43364</v>
      </c>
    </row>
    <row r="109" spans="1:33" ht="15.5" x14ac:dyDescent="0.35">
      <c r="A109" s="3" t="s">
        <v>42</v>
      </c>
      <c r="B109" s="3" t="s">
        <v>450</v>
      </c>
      <c r="C109" s="3" t="s">
        <v>451</v>
      </c>
      <c r="D109" s="124" t="s">
        <v>452</v>
      </c>
      <c r="E109" s="3">
        <v>37918</v>
      </c>
      <c r="F109" s="6" t="s">
        <v>163</v>
      </c>
      <c r="G109" s="3" t="s">
        <v>205</v>
      </c>
      <c r="H109" s="3" t="s">
        <v>143</v>
      </c>
      <c r="I109" s="123">
        <v>2.0738636363636398</v>
      </c>
      <c r="J109" s="122">
        <v>0.18478260869565213</v>
      </c>
      <c r="K109" s="4">
        <v>0.66304347826086973</v>
      </c>
      <c r="L109" s="4">
        <v>0.67391304347826142</v>
      </c>
      <c r="M109" s="4">
        <v>0.4945652173913046</v>
      </c>
      <c r="N109" s="4">
        <v>1.5217391304347823</v>
      </c>
      <c r="O109" s="4">
        <v>0.46739130434782622</v>
      </c>
      <c r="P109" s="4">
        <v>5.434782608695652E-3</v>
      </c>
      <c r="Q109" s="4">
        <v>2.1739130434782608E-2</v>
      </c>
      <c r="R109" s="4">
        <v>1.0869565217391304E-2</v>
      </c>
      <c r="S109" s="4">
        <v>0</v>
      </c>
      <c r="T109" s="4">
        <v>3.2608695652173912E-2</v>
      </c>
      <c r="U109" s="4">
        <v>1.97282608695652</v>
      </c>
      <c r="V109" s="4">
        <v>1.7119565217391288</v>
      </c>
      <c r="W109" s="4"/>
      <c r="X109" s="5" t="s">
        <v>397</v>
      </c>
      <c r="Y109" s="121"/>
      <c r="Z109" s="121"/>
      <c r="AA109" s="121"/>
      <c r="AB109" s="120" t="s">
        <v>612</v>
      </c>
      <c r="AC109" s="121" t="s">
        <v>611</v>
      </c>
      <c r="AD109" s="120" t="s">
        <v>650</v>
      </c>
      <c r="AE109" s="3" t="s">
        <v>144</v>
      </c>
      <c r="AF109" s="7" t="s">
        <v>612</v>
      </c>
      <c r="AG109" s="120">
        <v>44537</v>
      </c>
    </row>
    <row r="110" spans="1:33" ht="15.5" x14ac:dyDescent="0.35">
      <c r="A110" s="3" t="s">
        <v>461</v>
      </c>
      <c r="B110" s="3" t="s">
        <v>462</v>
      </c>
      <c r="C110" s="3" t="s">
        <v>459</v>
      </c>
      <c r="D110" s="124" t="s">
        <v>402</v>
      </c>
      <c r="E110" s="3">
        <v>29072</v>
      </c>
      <c r="F110" s="6" t="s">
        <v>151</v>
      </c>
      <c r="G110" s="3" t="s">
        <v>205</v>
      </c>
      <c r="H110" s="3" t="s">
        <v>143</v>
      </c>
      <c r="I110" s="123">
        <v>1.28625954198473</v>
      </c>
      <c r="J110" s="122">
        <v>0.32608695652173919</v>
      </c>
      <c r="K110" s="4">
        <v>0.95108695652174058</v>
      </c>
      <c r="L110" s="4">
        <v>0.45652173913043503</v>
      </c>
      <c r="M110" s="4">
        <v>0.10326086956521738</v>
      </c>
      <c r="N110" s="4">
        <v>1.2065217391304357</v>
      </c>
      <c r="O110" s="4">
        <v>0.60869565217391342</v>
      </c>
      <c r="P110" s="4">
        <v>0</v>
      </c>
      <c r="Q110" s="4">
        <v>2.1739130434782608E-2</v>
      </c>
      <c r="R110" s="4">
        <v>5.434782608695652E-3</v>
      </c>
      <c r="S110" s="4">
        <v>0</v>
      </c>
      <c r="T110" s="4">
        <v>5.434782608695652E-3</v>
      </c>
      <c r="U110" s="4">
        <v>1.8260869565217377</v>
      </c>
      <c r="V110" s="4">
        <v>1.347826086956522</v>
      </c>
      <c r="W110" s="4"/>
      <c r="X110" s="126" t="s">
        <v>617</v>
      </c>
      <c r="Y110" s="121">
        <v>44966</v>
      </c>
      <c r="Z110" s="121" t="s">
        <v>649</v>
      </c>
      <c r="AA110" s="121" t="s">
        <v>648</v>
      </c>
      <c r="AB110" s="120" t="s">
        <v>612</v>
      </c>
      <c r="AC110" s="120" t="s">
        <v>611</v>
      </c>
      <c r="AD110" s="120" t="s">
        <v>647</v>
      </c>
      <c r="AE110" s="3" t="s">
        <v>397</v>
      </c>
      <c r="AF110" s="7" t="s">
        <v>243</v>
      </c>
      <c r="AG110" s="120">
        <v>42993</v>
      </c>
    </row>
    <row r="111" spans="1:33" ht="15.5" x14ac:dyDescent="0.35">
      <c r="A111" s="3" t="s">
        <v>425</v>
      </c>
      <c r="B111" s="3" t="s">
        <v>426</v>
      </c>
      <c r="C111" s="3" t="s">
        <v>427</v>
      </c>
      <c r="D111" s="124" t="s">
        <v>345</v>
      </c>
      <c r="E111" s="3">
        <v>68949</v>
      </c>
      <c r="F111" s="6" t="s">
        <v>277</v>
      </c>
      <c r="G111" s="3" t="s">
        <v>205</v>
      </c>
      <c r="H111" s="3" t="s">
        <v>143</v>
      </c>
      <c r="I111" s="123">
        <v>39.6666666666667</v>
      </c>
      <c r="J111" s="122">
        <v>0.14673913043478262</v>
      </c>
      <c r="K111" s="4">
        <v>3.2608695652173912E-2</v>
      </c>
      <c r="L111" s="4">
        <v>0.48369565217391297</v>
      </c>
      <c r="M111" s="4">
        <v>1.1467391304347827</v>
      </c>
      <c r="N111" s="4">
        <v>1.6956521739130432</v>
      </c>
      <c r="O111" s="4">
        <v>0.11413043478260869</v>
      </c>
      <c r="P111" s="4">
        <v>0</v>
      </c>
      <c r="Q111" s="4">
        <v>0</v>
      </c>
      <c r="R111" s="4">
        <v>0.39673913043478259</v>
      </c>
      <c r="S111" s="4">
        <v>3.2608695652173912E-2</v>
      </c>
      <c r="T111" s="4">
        <v>0</v>
      </c>
      <c r="U111" s="4">
        <v>1.3804347826086956</v>
      </c>
      <c r="V111" s="4">
        <v>1.7119565217391304</v>
      </c>
      <c r="W111" s="4"/>
      <c r="X111" s="5" t="s">
        <v>144</v>
      </c>
      <c r="Y111" s="121"/>
      <c r="Z111" s="121"/>
      <c r="AA111" s="121"/>
      <c r="AB111" s="120" t="s">
        <v>243</v>
      </c>
      <c r="AC111" s="120" t="s">
        <v>253</v>
      </c>
      <c r="AD111" s="120" t="s">
        <v>646</v>
      </c>
      <c r="AE111" s="3" t="s">
        <v>144</v>
      </c>
      <c r="AF111" s="7" t="s">
        <v>243</v>
      </c>
      <c r="AG111" s="120">
        <v>43664</v>
      </c>
    </row>
    <row r="112" spans="1:33" ht="15.5" x14ac:dyDescent="0.35">
      <c r="A112" s="3" t="s">
        <v>36</v>
      </c>
      <c r="B112" s="3" t="s">
        <v>441</v>
      </c>
      <c r="C112" s="3" t="s">
        <v>442</v>
      </c>
      <c r="D112" s="124" t="s">
        <v>439</v>
      </c>
      <c r="E112" s="3">
        <v>83442</v>
      </c>
      <c r="F112" s="6" t="s">
        <v>299</v>
      </c>
      <c r="G112" s="3" t="s">
        <v>164</v>
      </c>
      <c r="H112" s="3" t="s">
        <v>143</v>
      </c>
      <c r="I112" s="123">
        <v>4.3382352941176503</v>
      </c>
      <c r="J112" s="122">
        <v>0.20652173913043476</v>
      </c>
      <c r="K112" s="4">
        <v>0.23913043478260868</v>
      </c>
      <c r="L112" s="4">
        <v>0.94565217391304357</v>
      </c>
      <c r="M112" s="4">
        <v>0.32065217391304363</v>
      </c>
      <c r="N112" s="4">
        <v>1.4402173913043481</v>
      </c>
      <c r="O112" s="4">
        <v>0.27173913043478254</v>
      </c>
      <c r="P112" s="4">
        <v>0</v>
      </c>
      <c r="Q112" s="4">
        <v>0</v>
      </c>
      <c r="R112" s="4">
        <v>7.0652173913043487E-2</v>
      </c>
      <c r="S112" s="4">
        <v>4.3478260869565216E-2</v>
      </c>
      <c r="T112" s="4">
        <v>0.11413043478260869</v>
      </c>
      <c r="U112" s="4">
        <v>1.4836956521739142</v>
      </c>
      <c r="V112" s="4">
        <v>1.2010869565217399</v>
      </c>
      <c r="W112" s="4"/>
      <c r="X112" s="5" t="s">
        <v>144</v>
      </c>
      <c r="Y112" s="121"/>
      <c r="Z112" s="121"/>
      <c r="AA112" s="121"/>
      <c r="AB112" s="120" t="s">
        <v>612</v>
      </c>
      <c r="AC112" s="121" t="s">
        <v>611</v>
      </c>
      <c r="AD112" s="120" t="s">
        <v>645</v>
      </c>
      <c r="AE112" s="3" t="s">
        <v>144</v>
      </c>
      <c r="AF112" s="7" t="s">
        <v>612</v>
      </c>
      <c r="AG112" s="120">
        <v>44515</v>
      </c>
    </row>
    <row r="113" spans="1:33" ht="15.5" x14ac:dyDescent="0.35">
      <c r="A113" s="3" t="s">
        <v>453</v>
      </c>
      <c r="B113" s="3" t="s">
        <v>454</v>
      </c>
      <c r="C113" s="3" t="s">
        <v>455</v>
      </c>
      <c r="D113" s="124" t="s">
        <v>166</v>
      </c>
      <c r="E113" s="3">
        <v>85344</v>
      </c>
      <c r="F113" s="6" t="s">
        <v>167</v>
      </c>
      <c r="G113" s="3" t="s">
        <v>205</v>
      </c>
      <c r="H113" s="3" t="s">
        <v>143</v>
      </c>
      <c r="I113" s="123">
        <v>2.0743243243243201</v>
      </c>
      <c r="J113" s="122">
        <v>2.1739130434782608E-2</v>
      </c>
      <c r="K113" s="4">
        <v>1.6141304347826069</v>
      </c>
      <c r="L113" s="4">
        <v>1.0869565217391304E-2</v>
      </c>
      <c r="M113" s="4">
        <v>0</v>
      </c>
      <c r="N113" s="4">
        <v>1.5652173913043461</v>
      </c>
      <c r="O113" s="4">
        <v>7.6086956521739135E-2</v>
      </c>
      <c r="P113" s="4">
        <v>5.434782608695652E-3</v>
      </c>
      <c r="Q113" s="4">
        <v>0</v>
      </c>
      <c r="R113" s="4">
        <v>2.717391304347826E-2</v>
      </c>
      <c r="S113" s="4">
        <v>0</v>
      </c>
      <c r="T113" s="4">
        <v>0</v>
      </c>
      <c r="U113" s="4">
        <v>1.6195652173913024</v>
      </c>
      <c r="V113" s="4">
        <v>1.5815217391304326</v>
      </c>
      <c r="W113" s="4"/>
      <c r="X113" s="5" t="s">
        <v>397</v>
      </c>
      <c r="Y113" s="121"/>
      <c r="Z113" s="121"/>
      <c r="AA113" s="121"/>
      <c r="AB113" s="120" t="s">
        <v>612</v>
      </c>
      <c r="AC113" s="121" t="s">
        <v>611</v>
      </c>
      <c r="AD113" s="120" t="s">
        <v>644</v>
      </c>
      <c r="AE113" s="3" t="s">
        <v>144</v>
      </c>
      <c r="AF113" s="7" t="s">
        <v>612</v>
      </c>
      <c r="AG113" s="120">
        <v>44503</v>
      </c>
    </row>
    <row r="114" spans="1:33" ht="15.5" x14ac:dyDescent="0.35">
      <c r="A114" s="3" t="s">
        <v>436</v>
      </c>
      <c r="B114" s="3" t="s">
        <v>437</v>
      </c>
      <c r="C114" s="3" t="s">
        <v>438</v>
      </c>
      <c r="D114" s="124" t="s">
        <v>439</v>
      </c>
      <c r="E114" s="3">
        <v>83318</v>
      </c>
      <c r="F114" s="6" t="s">
        <v>299</v>
      </c>
      <c r="G114" s="3" t="s">
        <v>164</v>
      </c>
      <c r="H114" s="3" t="s">
        <v>143</v>
      </c>
      <c r="I114" s="123">
        <v>2.50847457627119</v>
      </c>
      <c r="J114" s="122">
        <v>0.14673913043478257</v>
      </c>
      <c r="K114" s="4">
        <v>0.52173913043478259</v>
      </c>
      <c r="L114" s="4">
        <v>0.65217391304347883</v>
      </c>
      <c r="M114" s="4">
        <v>0.29347826086956524</v>
      </c>
      <c r="N114" s="4">
        <v>1.4891304347826093</v>
      </c>
      <c r="O114" s="4">
        <v>0.10326086956521736</v>
      </c>
      <c r="P114" s="4">
        <v>2.1739130434782608E-2</v>
      </c>
      <c r="Q114" s="4">
        <v>0</v>
      </c>
      <c r="R114" s="4">
        <v>1.6304347826086956E-2</v>
      </c>
      <c r="S114" s="4">
        <v>1.6304347826086956E-2</v>
      </c>
      <c r="T114" s="4">
        <v>4.8913043478260872E-2</v>
      </c>
      <c r="U114" s="4">
        <v>1.5326086956521736</v>
      </c>
      <c r="V114" s="4">
        <v>1.4130434782608698</v>
      </c>
      <c r="W114" s="4"/>
      <c r="X114" s="5" t="s">
        <v>397</v>
      </c>
      <c r="Y114" s="121"/>
      <c r="Z114" s="121"/>
      <c r="AA114" s="121"/>
      <c r="AB114" s="120" t="s">
        <v>612</v>
      </c>
      <c r="AC114" s="120" t="s">
        <v>611</v>
      </c>
      <c r="AD114" s="120" t="s">
        <v>643</v>
      </c>
      <c r="AE114" s="3" t="s">
        <v>397</v>
      </c>
      <c r="AF114" s="7" t="s">
        <v>243</v>
      </c>
      <c r="AG114" s="120">
        <v>43360</v>
      </c>
    </row>
    <row r="115" spans="1:33" ht="15.5" x14ac:dyDescent="0.35">
      <c r="A115" s="3" t="s">
        <v>23</v>
      </c>
      <c r="B115" s="3" t="s">
        <v>642</v>
      </c>
      <c r="C115" s="3" t="s">
        <v>641</v>
      </c>
      <c r="D115" s="124" t="s">
        <v>234</v>
      </c>
      <c r="E115" s="3">
        <v>32839</v>
      </c>
      <c r="F115" s="6" t="s">
        <v>25</v>
      </c>
      <c r="G115" s="3" t="s">
        <v>205</v>
      </c>
      <c r="H115" s="3" t="s">
        <v>143</v>
      </c>
      <c r="I115" s="123">
        <v>1.93548387096774</v>
      </c>
      <c r="J115" s="122">
        <v>3.8043478260869568E-2</v>
      </c>
      <c r="K115" s="4">
        <v>0.30978260869565211</v>
      </c>
      <c r="L115" s="4">
        <v>0.7228260869565224</v>
      </c>
      <c r="M115" s="4">
        <v>0.30434782608695649</v>
      </c>
      <c r="N115" s="4">
        <v>0.65760869565217417</v>
      </c>
      <c r="O115" s="4">
        <v>0.55434782608695676</v>
      </c>
      <c r="P115" s="4">
        <v>7.0652173913043473E-2</v>
      </c>
      <c r="Q115" s="4">
        <v>9.2391304347826095E-2</v>
      </c>
      <c r="R115" s="4">
        <v>3.2608695652173912E-2</v>
      </c>
      <c r="S115" s="4">
        <v>2.717391304347826E-2</v>
      </c>
      <c r="T115" s="4">
        <v>5.434782608695652E-3</v>
      </c>
      <c r="U115" s="4">
        <v>1.3097826086956523</v>
      </c>
      <c r="V115" s="4">
        <v>0.89673913043478326</v>
      </c>
      <c r="W115" s="4"/>
      <c r="X115" s="5" t="s">
        <v>397</v>
      </c>
      <c r="Y115" s="121"/>
      <c r="Z115" s="121"/>
      <c r="AA115" s="121"/>
      <c r="AB115" s="120" t="s">
        <v>612</v>
      </c>
      <c r="AC115" s="121" t="s">
        <v>253</v>
      </c>
      <c r="AD115" s="120" t="s">
        <v>640</v>
      </c>
      <c r="AE115" s="3" t="s">
        <v>144</v>
      </c>
      <c r="AF115" s="7" t="s">
        <v>612</v>
      </c>
      <c r="AG115" s="120">
        <v>44523</v>
      </c>
    </row>
    <row r="116" spans="1:33" ht="15.5" x14ac:dyDescent="0.35">
      <c r="A116" s="3" t="s">
        <v>639</v>
      </c>
      <c r="B116" s="3" t="s">
        <v>638</v>
      </c>
      <c r="C116" s="3" t="s">
        <v>637</v>
      </c>
      <c r="D116" s="124" t="s">
        <v>154</v>
      </c>
      <c r="E116" s="3">
        <v>76701</v>
      </c>
      <c r="F116" s="6" t="s">
        <v>197</v>
      </c>
      <c r="G116" s="3" t="s">
        <v>164</v>
      </c>
      <c r="H116" s="3" t="s">
        <v>143</v>
      </c>
      <c r="I116" s="123">
        <v>2.0309278350515498</v>
      </c>
      <c r="J116" s="122">
        <v>3.8043478260869568E-2</v>
      </c>
      <c r="K116" s="4">
        <v>0.26086956521739119</v>
      </c>
      <c r="L116" s="4">
        <v>0.34782608695652178</v>
      </c>
      <c r="M116" s="4">
        <v>0.41304347826086979</v>
      </c>
      <c r="N116" s="4">
        <v>0.79891304347826153</v>
      </c>
      <c r="O116" s="4">
        <v>0.217391304347826</v>
      </c>
      <c r="P116" s="4">
        <v>2.717391304347826E-2</v>
      </c>
      <c r="Q116" s="4">
        <v>1.6304347826086956E-2</v>
      </c>
      <c r="R116" s="4">
        <v>0.125</v>
      </c>
      <c r="S116" s="4">
        <v>5.9782608695652176E-2</v>
      </c>
      <c r="T116" s="4">
        <v>0.10869565217391304</v>
      </c>
      <c r="U116" s="4">
        <v>0.76630434782608725</v>
      </c>
      <c r="V116" s="4">
        <v>0.90760869565217439</v>
      </c>
      <c r="W116" s="4"/>
      <c r="X116" s="5" t="s">
        <v>144</v>
      </c>
      <c r="Y116" s="121"/>
      <c r="Z116" s="121"/>
      <c r="AA116" s="121"/>
      <c r="AB116" s="120" t="s">
        <v>243</v>
      </c>
      <c r="AC116" s="120" t="s">
        <v>244</v>
      </c>
      <c r="AD116" s="120" t="s">
        <v>636</v>
      </c>
      <c r="AE116" s="3" t="s">
        <v>144</v>
      </c>
      <c r="AF116" s="7" t="s">
        <v>243</v>
      </c>
      <c r="AG116" s="120">
        <v>39105</v>
      </c>
    </row>
    <row r="117" spans="1:33" ht="15.5" x14ac:dyDescent="0.35">
      <c r="A117" s="3" t="s">
        <v>635</v>
      </c>
      <c r="B117" s="3" t="s">
        <v>634</v>
      </c>
      <c r="C117" s="3" t="s">
        <v>633</v>
      </c>
      <c r="D117" s="124" t="s">
        <v>632</v>
      </c>
      <c r="E117" s="3">
        <v>59404</v>
      </c>
      <c r="F117" s="6" t="s">
        <v>299</v>
      </c>
      <c r="G117" s="3" t="s">
        <v>205</v>
      </c>
      <c r="H117" s="3" t="s">
        <v>143</v>
      </c>
      <c r="I117" s="123">
        <v>6.03571428571429</v>
      </c>
      <c r="J117" s="122">
        <v>0.16847826086956522</v>
      </c>
      <c r="K117" s="4">
        <v>0.47826086956521729</v>
      </c>
      <c r="L117" s="4">
        <v>0.20108695652173914</v>
      </c>
      <c r="M117" s="4">
        <v>0.17934782608695651</v>
      </c>
      <c r="N117" s="4">
        <v>0.63586956521739135</v>
      </c>
      <c r="O117" s="4">
        <v>0.39130434782608692</v>
      </c>
      <c r="P117" s="4">
        <v>0</v>
      </c>
      <c r="Q117" s="4">
        <v>0</v>
      </c>
      <c r="R117" s="4">
        <v>0.11956521739130435</v>
      </c>
      <c r="S117" s="4">
        <v>5.434782608695652E-3</v>
      </c>
      <c r="T117" s="4">
        <v>0</v>
      </c>
      <c r="U117" s="4">
        <v>0.90217391304347827</v>
      </c>
      <c r="V117" s="4">
        <v>0.91304347826086951</v>
      </c>
      <c r="W117" s="4"/>
      <c r="X117" s="5" t="s">
        <v>397</v>
      </c>
      <c r="Y117" s="121"/>
      <c r="Z117" s="121"/>
      <c r="AA117" s="121"/>
      <c r="AB117" s="120" t="s">
        <v>243</v>
      </c>
      <c r="AC117" s="120" t="s">
        <v>253</v>
      </c>
      <c r="AD117" s="120" t="s">
        <v>440</v>
      </c>
      <c r="AE117" s="3" t="s">
        <v>397</v>
      </c>
      <c r="AF117" s="7" t="s">
        <v>243</v>
      </c>
      <c r="AG117" s="120">
        <v>42983</v>
      </c>
    </row>
    <row r="118" spans="1:33" ht="15.5" x14ac:dyDescent="0.35">
      <c r="A118" s="3" t="s">
        <v>457</v>
      </c>
      <c r="B118" s="3" t="s">
        <v>458</v>
      </c>
      <c r="C118" s="3" t="s">
        <v>459</v>
      </c>
      <c r="D118" s="124" t="s">
        <v>319</v>
      </c>
      <c r="E118" s="3">
        <v>40510</v>
      </c>
      <c r="F118" s="6" t="s">
        <v>30</v>
      </c>
      <c r="G118" s="3" t="s">
        <v>205</v>
      </c>
      <c r="H118" s="3" t="s">
        <v>143</v>
      </c>
      <c r="I118" s="123">
        <v>1.6574074074074101</v>
      </c>
      <c r="J118" s="122">
        <v>8.1521739130434784E-2</v>
      </c>
      <c r="K118" s="4">
        <v>0.15760869565217389</v>
      </c>
      <c r="L118" s="4">
        <v>0.22826086956521732</v>
      </c>
      <c r="M118" s="4">
        <v>0.53260869565217406</v>
      </c>
      <c r="N118" s="4">
        <v>0.84239130434782672</v>
      </c>
      <c r="O118" s="4">
        <v>0.10326086956521738</v>
      </c>
      <c r="P118" s="4">
        <v>2.717391304347826E-2</v>
      </c>
      <c r="Q118" s="4">
        <v>2.717391304347826E-2</v>
      </c>
      <c r="R118" s="4">
        <v>8.1521739130434784E-2</v>
      </c>
      <c r="S118" s="4">
        <v>1.0869565217391304E-2</v>
      </c>
      <c r="T118" s="4">
        <v>2.1739130434782608E-2</v>
      </c>
      <c r="U118" s="4">
        <v>0.88586956521739202</v>
      </c>
      <c r="V118" s="4">
        <v>0.83695652173913071</v>
      </c>
      <c r="W118" s="4"/>
      <c r="X118" s="5" t="s">
        <v>397</v>
      </c>
      <c r="Y118" s="121"/>
      <c r="Z118" s="121"/>
      <c r="AA118" s="121"/>
      <c r="AB118" s="120" t="s">
        <v>612</v>
      </c>
      <c r="AC118" s="121" t="s">
        <v>611</v>
      </c>
      <c r="AD118" s="120" t="s">
        <v>631</v>
      </c>
      <c r="AE118" s="3" t="s">
        <v>144</v>
      </c>
      <c r="AF118" s="7" t="s">
        <v>612</v>
      </c>
      <c r="AG118" s="119">
        <v>44610</v>
      </c>
    </row>
    <row r="119" spans="1:33" ht="15.5" x14ac:dyDescent="0.35">
      <c r="A119" s="3" t="s">
        <v>417</v>
      </c>
      <c r="B119" s="3" t="s">
        <v>418</v>
      </c>
      <c r="C119" s="3" t="s">
        <v>419</v>
      </c>
      <c r="D119" s="124" t="s">
        <v>420</v>
      </c>
      <c r="E119" s="3">
        <v>96950</v>
      </c>
      <c r="F119" s="6" t="s">
        <v>269</v>
      </c>
      <c r="G119" s="3" t="s">
        <v>205</v>
      </c>
      <c r="H119" s="3" t="s">
        <v>143</v>
      </c>
      <c r="I119" s="123">
        <v>75.25</v>
      </c>
      <c r="J119" s="122">
        <v>0.625</v>
      </c>
      <c r="K119" s="4">
        <v>0.36956521739130432</v>
      </c>
      <c r="L119" s="4">
        <v>0</v>
      </c>
      <c r="M119" s="4">
        <v>0</v>
      </c>
      <c r="N119" s="4">
        <v>0.3858695652173913</v>
      </c>
      <c r="O119" s="4">
        <v>2.717391304347826E-2</v>
      </c>
      <c r="P119" s="4">
        <v>0.58152173913043481</v>
      </c>
      <c r="Q119" s="4">
        <v>0</v>
      </c>
      <c r="R119" s="4">
        <v>0.75</v>
      </c>
      <c r="S119" s="4">
        <v>0</v>
      </c>
      <c r="T119" s="4">
        <v>3.2608695652173912E-2</v>
      </c>
      <c r="U119" s="4">
        <v>0.21195652173913043</v>
      </c>
      <c r="V119" s="4">
        <v>0.99456521739130432</v>
      </c>
      <c r="W119" s="4"/>
      <c r="X119" s="5" t="s">
        <v>144</v>
      </c>
      <c r="Y119" s="121"/>
      <c r="Z119" s="121"/>
      <c r="AA119" s="121"/>
      <c r="AB119" s="120" t="s">
        <v>612</v>
      </c>
      <c r="AC119" s="121" t="s">
        <v>611</v>
      </c>
      <c r="AD119" s="120" t="s">
        <v>630</v>
      </c>
      <c r="AE119" s="3" t="s">
        <v>144</v>
      </c>
      <c r="AF119" s="7" t="s">
        <v>612</v>
      </c>
      <c r="AG119" s="120">
        <v>44618</v>
      </c>
    </row>
    <row r="120" spans="1:33" ht="15.5" x14ac:dyDescent="0.35">
      <c r="A120" s="3" t="s">
        <v>463</v>
      </c>
      <c r="B120" s="3" t="s">
        <v>464</v>
      </c>
      <c r="C120" s="3" t="s">
        <v>465</v>
      </c>
      <c r="D120" s="124" t="s">
        <v>245</v>
      </c>
      <c r="E120" s="3">
        <v>15001</v>
      </c>
      <c r="F120" s="6" t="s">
        <v>246</v>
      </c>
      <c r="G120" s="3" t="s">
        <v>205</v>
      </c>
      <c r="H120" s="3" t="s">
        <v>143</v>
      </c>
      <c r="I120" s="123">
        <v>10.615384615384601</v>
      </c>
      <c r="J120" s="122">
        <v>0.20108695652173911</v>
      </c>
      <c r="K120" s="4">
        <v>0.40217391304347827</v>
      </c>
      <c r="L120" s="4">
        <v>0.33152173913043476</v>
      </c>
      <c r="M120" s="4">
        <v>0</v>
      </c>
      <c r="N120" s="4">
        <v>0.51630434782608692</v>
      </c>
      <c r="O120" s="4">
        <v>0.34782608695652173</v>
      </c>
      <c r="P120" s="4">
        <v>7.0652173913043473E-2</v>
      </c>
      <c r="Q120" s="4">
        <v>0</v>
      </c>
      <c r="R120" s="4">
        <v>6.5217391304347824E-2</v>
      </c>
      <c r="S120" s="4">
        <v>0.27173913043478259</v>
      </c>
      <c r="T120" s="4">
        <v>0</v>
      </c>
      <c r="U120" s="4">
        <v>0.59782608695652173</v>
      </c>
      <c r="V120" s="4">
        <v>0.71739130434782605</v>
      </c>
      <c r="W120" s="4"/>
      <c r="X120" s="5" t="s">
        <v>397</v>
      </c>
      <c r="Y120" s="121"/>
      <c r="Z120" s="121"/>
      <c r="AA120" s="121"/>
      <c r="AB120" s="120" t="s">
        <v>612</v>
      </c>
      <c r="AC120" s="120" t="s">
        <v>611</v>
      </c>
      <c r="AD120" s="120" t="s">
        <v>629</v>
      </c>
      <c r="AE120" s="3" t="s">
        <v>397</v>
      </c>
      <c r="AF120" s="7" t="s">
        <v>243</v>
      </c>
      <c r="AG120" s="119">
        <v>42996</v>
      </c>
    </row>
    <row r="121" spans="1:33" ht="15.5" x14ac:dyDescent="0.35">
      <c r="A121" s="3" t="s">
        <v>628</v>
      </c>
      <c r="B121" s="3" t="s">
        <v>627</v>
      </c>
      <c r="C121" s="3" t="s">
        <v>626</v>
      </c>
      <c r="D121" s="124" t="s">
        <v>319</v>
      </c>
      <c r="E121" s="3">
        <v>42754</v>
      </c>
      <c r="F121" s="6" t="s">
        <v>30</v>
      </c>
      <c r="G121" s="3" t="s">
        <v>205</v>
      </c>
      <c r="H121" s="3" t="s">
        <v>143</v>
      </c>
      <c r="I121" s="123">
        <v>1.75903614457831</v>
      </c>
      <c r="J121" s="122">
        <v>7.6086956521739121E-2</v>
      </c>
      <c r="K121" s="4">
        <v>0.11956521739130434</v>
      </c>
      <c r="L121" s="4">
        <v>0.28804347826086962</v>
      </c>
      <c r="M121" s="4">
        <v>0.31521739130434784</v>
      </c>
      <c r="N121" s="4">
        <v>0.62500000000000044</v>
      </c>
      <c r="O121" s="4">
        <v>0.16847826086956519</v>
      </c>
      <c r="P121" s="4">
        <v>0</v>
      </c>
      <c r="Q121" s="4">
        <v>5.434782608695652E-3</v>
      </c>
      <c r="R121" s="4">
        <v>3.8043478260869568E-2</v>
      </c>
      <c r="S121" s="4">
        <v>2.1739130434782608E-2</v>
      </c>
      <c r="T121" s="4">
        <v>5.434782608695652E-3</v>
      </c>
      <c r="U121" s="4">
        <v>0.73369565217391353</v>
      </c>
      <c r="V121" s="4">
        <v>0.565217391304348</v>
      </c>
      <c r="W121" s="4"/>
      <c r="X121" s="5" t="s">
        <v>397</v>
      </c>
      <c r="Y121" s="121"/>
      <c r="Z121" s="121"/>
      <c r="AA121" s="121"/>
      <c r="AB121" s="120" t="s">
        <v>243</v>
      </c>
      <c r="AC121" s="120" t="s">
        <v>253</v>
      </c>
      <c r="AD121" s="120" t="s">
        <v>460</v>
      </c>
      <c r="AE121" s="3" t="s">
        <v>397</v>
      </c>
      <c r="AF121" s="7" t="s">
        <v>243</v>
      </c>
      <c r="AG121" s="120">
        <v>42983</v>
      </c>
    </row>
    <row r="122" spans="1:33" ht="15.5" x14ac:dyDescent="0.35">
      <c r="A122" s="3" t="s">
        <v>625</v>
      </c>
      <c r="B122" s="3" t="s">
        <v>624</v>
      </c>
      <c r="C122" s="3" t="s">
        <v>623</v>
      </c>
      <c r="D122" s="124" t="s">
        <v>234</v>
      </c>
      <c r="E122" s="3">
        <v>32621</v>
      </c>
      <c r="F122" s="6" t="s">
        <v>25</v>
      </c>
      <c r="G122" s="3" t="s">
        <v>164</v>
      </c>
      <c r="H122" s="3" t="s">
        <v>143</v>
      </c>
      <c r="I122" s="123"/>
      <c r="J122" s="122">
        <v>0.79347826086956519</v>
      </c>
      <c r="K122" s="4">
        <v>0</v>
      </c>
      <c r="L122" s="4">
        <v>0</v>
      </c>
      <c r="M122" s="4">
        <v>0</v>
      </c>
      <c r="N122" s="4">
        <v>0</v>
      </c>
      <c r="O122" s="4">
        <v>0.79347826086956519</v>
      </c>
      <c r="P122" s="4">
        <v>0</v>
      </c>
      <c r="Q122" s="4">
        <v>0</v>
      </c>
      <c r="R122" s="4">
        <v>0</v>
      </c>
      <c r="S122" s="4">
        <v>0</v>
      </c>
      <c r="T122" s="4">
        <v>0</v>
      </c>
      <c r="U122" s="4">
        <v>0.79347826086956519</v>
      </c>
      <c r="V122" s="4">
        <v>0</v>
      </c>
      <c r="W122" s="4"/>
      <c r="X122" s="5" t="s">
        <v>165</v>
      </c>
      <c r="Y122" s="121"/>
      <c r="Z122" s="121"/>
      <c r="AA122" s="121"/>
      <c r="AB122" s="7" t="s">
        <v>165</v>
      </c>
      <c r="AC122" s="7" t="s">
        <v>165</v>
      </c>
      <c r="AD122" s="7" t="s">
        <v>165</v>
      </c>
      <c r="AE122" s="7" t="s">
        <v>165</v>
      </c>
      <c r="AF122" s="7" t="s">
        <v>165</v>
      </c>
      <c r="AG122" s="7" t="s">
        <v>165</v>
      </c>
    </row>
    <row r="123" spans="1:33" ht="15.5" x14ac:dyDescent="0.35">
      <c r="A123" s="3" t="s">
        <v>466</v>
      </c>
      <c r="B123" s="3" t="s">
        <v>467</v>
      </c>
      <c r="C123" s="3" t="s">
        <v>468</v>
      </c>
      <c r="D123" s="124" t="s">
        <v>379</v>
      </c>
      <c r="E123" s="3">
        <v>28429</v>
      </c>
      <c r="F123" s="6" t="s">
        <v>151</v>
      </c>
      <c r="G123" s="3" t="s">
        <v>205</v>
      </c>
      <c r="H123" s="3" t="s">
        <v>143</v>
      </c>
      <c r="I123" s="123">
        <v>2.3448275862068999</v>
      </c>
      <c r="J123" s="122">
        <v>0.25543478260869562</v>
      </c>
      <c r="K123" s="4">
        <v>0.19021739130434778</v>
      </c>
      <c r="L123" s="4">
        <v>0.20652173913043473</v>
      </c>
      <c r="M123" s="4">
        <v>0.11956521739130435</v>
      </c>
      <c r="N123" s="4">
        <v>0.61956521739130432</v>
      </c>
      <c r="O123" s="4">
        <v>0.15217391304347824</v>
      </c>
      <c r="P123" s="4">
        <v>0</v>
      </c>
      <c r="Q123" s="4">
        <v>0</v>
      </c>
      <c r="R123" s="4">
        <v>1.6304347826086956E-2</v>
      </c>
      <c r="S123" s="4">
        <v>1.6304347826086956E-2</v>
      </c>
      <c r="T123" s="4">
        <v>0</v>
      </c>
      <c r="U123" s="4">
        <v>0.73913043478260843</v>
      </c>
      <c r="V123" s="4">
        <v>0.53804347826086973</v>
      </c>
      <c r="W123" s="4"/>
      <c r="X123" s="5" t="s">
        <v>397</v>
      </c>
      <c r="Y123" s="121"/>
      <c r="Z123" s="121"/>
      <c r="AA123" s="121"/>
      <c r="AB123" s="120" t="s">
        <v>612</v>
      </c>
      <c r="AC123" s="121" t="s">
        <v>611</v>
      </c>
      <c r="AD123" s="120" t="s">
        <v>622</v>
      </c>
      <c r="AE123" s="3" t="s">
        <v>144</v>
      </c>
      <c r="AF123" s="7" t="s">
        <v>612</v>
      </c>
      <c r="AG123" s="120">
        <v>44500</v>
      </c>
    </row>
    <row r="124" spans="1:33" ht="15.5" x14ac:dyDescent="0.35">
      <c r="A124" s="3" t="s">
        <v>621</v>
      </c>
      <c r="B124" s="3" t="s">
        <v>620</v>
      </c>
      <c r="C124" s="3" t="s">
        <v>619</v>
      </c>
      <c r="D124" s="124" t="s">
        <v>618</v>
      </c>
      <c r="E124" s="3">
        <v>5403</v>
      </c>
      <c r="F124" s="6" t="s">
        <v>273</v>
      </c>
      <c r="G124" s="3" t="s">
        <v>164</v>
      </c>
      <c r="H124" s="3" t="s">
        <v>143</v>
      </c>
      <c r="I124" s="123">
        <v>2.5714285714285698</v>
      </c>
      <c r="J124" s="122">
        <v>0.25543478260869557</v>
      </c>
      <c r="K124" s="4">
        <v>0.22826086956521735</v>
      </c>
      <c r="L124" s="4">
        <v>2.1739130434782608E-2</v>
      </c>
      <c r="M124" s="4">
        <v>0</v>
      </c>
      <c r="N124" s="4">
        <v>0</v>
      </c>
      <c r="O124" s="4">
        <v>3.2608695652173912E-2</v>
      </c>
      <c r="P124" s="4">
        <v>3.2608695652173912E-2</v>
      </c>
      <c r="Q124" s="4">
        <v>0.44021739130434784</v>
      </c>
      <c r="R124" s="4">
        <v>0</v>
      </c>
      <c r="S124" s="4">
        <v>0</v>
      </c>
      <c r="T124" s="4">
        <v>0</v>
      </c>
      <c r="U124" s="4">
        <v>0.50543478260869557</v>
      </c>
      <c r="V124" s="4">
        <v>0.45108695652173908</v>
      </c>
      <c r="W124" s="4"/>
      <c r="X124" s="5" t="s">
        <v>165</v>
      </c>
      <c r="Y124" s="121"/>
      <c r="Z124" s="121"/>
      <c r="AA124" s="121"/>
      <c r="AB124" s="7" t="s">
        <v>165</v>
      </c>
      <c r="AC124" s="7" t="s">
        <v>165</v>
      </c>
      <c r="AD124" s="7" t="s">
        <v>165</v>
      </c>
      <c r="AE124" s="7" t="s">
        <v>165</v>
      </c>
      <c r="AF124" s="7" t="s">
        <v>165</v>
      </c>
      <c r="AG124" s="7" t="s">
        <v>165</v>
      </c>
    </row>
    <row r="125" spans="1:33" ht="15.5" x14ac:dyDescent="0.35">
      <c r="A125" s="3" t="s">
        <v>472</v>
      </c>
      <c r="B125" s="3" t="s">
        <v>473</v>
      </c>
      <c r="C125" s="3" t="s">
        <v>474</v>
      </c>
      <c r="D125" s="124" t="s">
        <v>154</v>
      </c>
      <c r="E125" s="3">
        <v>78840</v>
      </c>
      <c r="F125" s="6" t="s">
        <v>155</v>
      </c>
      <c r="G125" s="3" t="s">
        <v>205</v>
      </c>
      <c r="H125" s="3" t="s">
        <v>143</v>
      </c>
      <c r="I125" s="123">
        <v>0.69148936170212805</v>
      </c>
      <c r="J125" s="122">
        <v>0.11956521739130432</v>
      </c>
      <c r="K125" s="4">
        <v>0.1358695652173913</v>
      </c>
      <c r="L125" s="4">
        <v>9.7826086956521729E-2</v>
      </c>
      <c r="M125" s="4">
        <v>1.6304347826086956E-2</v>
      </c>
      <c r="N125" s="4">
        <v>0.1956521739130434</v>
      </c>
      <c r="O125" s="4">
        <v>3.2608695652173912E-2</v>
      </c>
      <c r="P125" s="4">
        <v>9.7826086956521729E-2</v>
      </c>
      <c r="Q125" s="4">
        <v>4.3478260869565216E-2</v>
      </c>
      <c r="R125" s="4">
        <v>2.1739130434782608E-2</v>
      </c>
      <c r="S125" s="4">
        <v>0</v>
      </c>
      <c r="T125" s="4">
        <v>1.6304347826086956E-2</v>
      </c>
      <c r="U125" s="4">
        <v>0.33152173913043481</v>
      </c>
      <c r="V125" s="4">
        <v>0.24456521739130424</v>
      </c>
      <c r="W125" s="4"/>
      <c r="X125" s="126" t="s">
        <v>617</v>
      </c>
      <c r="Y125" s="121">
        <v>44903</v>
      </c>
      <c r="Z125" s="121" t="s">
        <v>612</v>
      </c>
      <c r="AA125" s="121" t="s">
        <v>446</v>
      </c>
      <c r="AB125" s="120" t="s">
        <v>612</v>
      </c>
      <c r="AC125" s="121" t="s">
        <v>253</v>
      </c>
      <c r="AD125" s="120" t="s">
        <v>616</v>
      </c>
      <c r="AE125" s="3" t="s">
        <v>144</v>
      </c>
      <c r="AF125" s="7" t="s">
        <v>243</v>
      </c>
      <c r="AG125" s="120">
        <v>43727</v>
      </c>
    </row>
    <row r="126" spans="1:33" ht="15.5" x14ac:dyDescent="0.35">
      <c r="A126" s="3" t="s">
        <v>615</v>
      </c>
      <c r="B126" s="3" t="s">
        <v>614</v>
      </c>
      <c r="C126" s="3" t="s">
        <v>242</v>
      </c>
      <c r="D126" s="124" t="s">
        <v>229</v>
      </c>
      <c r="E126" s="3">
        <v>22801</v>
      </c>
      <c r="F126" s="6" t="s">
        <v>230</v>
      </c>
      <c r="G126" s="3" t="s">
        <v>205</v>
      </c>
      <c r="H126" s="3" t="s">
        <v>143</v>
      </c>
      <c r="I126" s="123">
        <v>1.52941176470588</v>
      </c>
      <c r="J126" s="122">
        <v>6.5217391304347824E-2</v>
      </c>
      <c r="K126" s="4">
        <v>5.434782608695652E-3</v>
      </c>
      <c r="L126" s="4">
        <v>3.2608695652173912E-2</v>
      </c>
      <c r="M126" s="4">
        <v>5.4347826086956527E-2</v>
      </c>
      <c r="N126" s="4">
        <v>0.13586956521739127</v>
      </c>
      <c r="O126" s="4">
        <v>2.1739130434782608E-2</v>
      </c>
      <c r="P126" s="4">
        <v>0</v>
      </c>
      <c r="Q126" s="4">
        <v>0</v>
      </c>
      <c r="R126" s="4">
        <v>0</v>
      </c>
      <c r="S126" s="4">
        <v>0</v>
      </c>
      <c r="T126" s="4">
        <v>2.717391304347826E-2</v>
      </c>
      <c r="U126" s="4">
        <v>0.13043478260869562</v>
      </c>
      <c r="V126" s="4">
        <v>8.6956521739130432E-2</v>
      </c>
      <c r="W126" s="4"/>
      <c r="X126" s="5" t="s">
        <v>397</v>
      </c>
      <c r="Y126" s="121"/>
      <c r="Z126" s="121"/>
      <c r="AA126" s="121"/>
      <c r="AB126" s="120" t="s">
        <v>243</v>
      </c>
      <c r="AC126" s="120" t="s">
        <v>253</v>
      </c>
      <c r="AD126" s="120" t="s">
        <v>613</v>
      </c>
      <c r="AE126" s="3" t="s">
        <v>397</v>
      </c>
      <c r="AF126" s="125" t="s">
        <v>243</v>
      </c>
      <c r="AG126" s="120">
        <v>42615</v>
      </c>
    </row>
    <row r="127" spans="1:33" ht="15.5" x14ac:dyDescent="0.35">
      <c r="A127" s="3" t="s">
        <v>475</v>
      </c>
      <c r="B127" s="3" t="s">
        <v>476</v>
      </c>
      <c r="C127" s="3" t="s">
        <v>477</v>
      </c>
      <c r="D127" s="124" t="s">
        <v>456</v>
      </c>
      <c r="E127" s="3">
        <v>71854</v>
      </c>
      <c r="F127" s="6" t="s">
        <v>163</v>
      </c>
      <c r="G127" s="3" t="s">
        <v>205</v>
      </c>
      <c r="H127" s="3" t="s">
        <v>143</v>
      </c>
      <c r="I127" s="123">
        <v>2.25</v>
      </c>
      <c r="J127" s="122">
        <v>3.2608695652173912E-2</v>
      </c>
      <c r="K127" s="4">
        <v>5.434782608695652E-3</v>
      </c>
      <c r="L127" s="4">
        <v>1.6304347826086956E-2</v>
      </c>
      <c r="M127" s="4">
        <v>1.0869565217391304E-2</v>
      </c>
      <c r="N127" s="4">
        <v>2.1739130434782608E-2</v>
      </c>
      <c r="O127" s="4">
        <v>4.3478260869565216E-2</v>
      </c>
      <c r="P127" s="4">
        <v>0</v>
      </c>
      <c r="Q127" s="4">
        <v>0</v>
      </c>
      <c r="R127" s="4">
        <v>0</v>
      </c>
      <c r="S127" s="4">
        <v>0</v>
      </c>
      <c r="T127" s="4">
        <v>1.6304347826086956E-2</v>
      </c>
      <c r="U127" s="4">
        <v>4.8913043478260865E-2</v>
      </c>
      <c r="V127" s="4">
        <v>6.5217391304347824E-2</v>
      </c>
      <c r="W127" s="4"/>
      <c r="X127" s="5" t="s">
        <v>397</v>
      </c>
      <c r="Y127" s="121"/>
      <c r="Z127" s="121"/>
      <c r="AA127" s="121"/>
      <c r="AB127" s="120" t="s">
        <v>612</v>
      </c>
      <c r="AC127" s="121" t="s">
        <v>611</v>
      </c>
      <c r="AD127" s="120" t="s">
        <v>610</v>
      </c>
      <c r="AE127" s="3" t="s">
        <v>397</v>
      </c>
      <c r="AF127" s="7" t="s">
        <v>243</v>
      </c>
      <c r="AG127" s="119">
        <v>43354</v>
      </c>
    </row>
    <row r="128" spans="1:33" ht="15.5" x14ac:dyDescent="0.35">
      <c r="A128" s="110"/>
      <c r="B128" s="110"/>
      <c r="C128" s="110"/>
      <c r="D128" s="110"/>
      <c r="E128" s="118"/>
      <c r="F128" s="110"/>
      <c r="G128" s="110"/>
      <c r="H128" s="110"/>
      <c r="I128" s="117"/>
      <c r="J128" s="116"/>
      <c r="K128" s="116"/>
      <c r="L128" s="116"/>
      <c r="M128" s="116"/>
      <c r="N128" s="116"/>
      <c r="O128" s="116"/>
      <c r="P128" s="116"/>
      <c r="Q128" s="116"/>
      <c r="R128" s="116"/>
      <c r="S128" s="116"/>
      <c r="T128" s="116"/>
      <c r="U128" s="116"/>
      <c r="V128" s="116"/>
      <c r="W128" s="115"/>
      <c r="X128" s="110"/>
      <c r="Y128" s="113"/>
      <c r="Z128" s="113"/>
      <c r="AA128" s="110"/>
      <c r="AB128" s="114"/>
      <c r="AC128" s="114"/>
      <c r="AD128" s="114"/>
      <c r="AE128" s="114"/>
      <c r="AF128" s="114"/>
      <c r="AG128" s="112"/>
    </row>
    <row r="129" spans="1:33" ht="15.5" x14ac:dyDescent="0.35">
      <c r="A129" s="107" t="s">
        <v>609</v>
      </c>
      <c r="B129" s="110"/>
      <c r="C129" s="110"/>
      <c r="D129" s="110"/>
      <c r="E129" s="118"/>
      <c r="F129" s="110"/>
      <c r="G129" s="110"/>
      <c r="H129" s="110"/>
      <c r="I129" s="117"/>
      <c r="J129" s="116"/>
      <c r="K129" s="116"/>
      <c r="L129" s="116"/>
      <c r="M129" s="116"/>
      <c r="N129" s="116"/>
      <c r="O129" s="116"/>
      <c r="P129" s="116"/>
      <c r="Q129" s="116"/>
      <c r="R129" s="116"/>
      <c r="S129" s="116"/>
      <c r="T129" s="116"/>
      <c r="U129" s="116"/>
      <c r="V129" s="116"/>
      <c r="W129" s="115"/>
      <c r="X129" s="110"/>
      <c r="Y129" s="113"/>
      <c r="Z129" s="110"/>
      <c r="AA129" s="110"/>
      <c r="AB129" s="114"/>
      <c r="AC129" s="110"/>
      <c r="AD129" s="111"/>
      <c r="AE129" s="113"/>
      <c r="AF129" s="112"/>
      <c r="AG129" s="111"/>
    </row>
    <row r="130" spans="1:33" ht="15.5" x14ac:dyDescent="0.35">
      <c r="A130" s="107" t="s">
        <v>608</v>
      </c>
      <c r="B130" s="110"/>
      <c r="C130" s="110"/>
      <c r="D130" s="110"/>
      <c r="E130" s="118"/>
      <c r="F130" s="110"/>
      <c r="G130" s="110"/>
      <c r="H130" s="110"/>
      <c r="I130" s="117"/>
      <c r="J130" s="116"/>
      <c r="K130" s="116"/>
      <c r="L130" s="116"/>
      <c r="M130" s="116"/>
      <c r="N130" s="116"/>
      <c r="O130" s="116"/>
      <c r="P130" s="116"/>
      <c r="Q130" s="116"/>
      <c r="R130" s="116"/>
      <c r="S130" s="116"/>
      <c r="T130" s="116"/>
      <c r="U130" s="116"/>
      <c r="V130" s="116"/>
      <c r="W130" s="115"/>
      <c r="X130" s="110"/>
      <c r="Y130" s="110"/>
      <c r="Z130" s="110"/>
      <c r="AA130" s="110"/>
      <c r="AB130" s="114"/>
      <c r="AC130" s="110"/>
      <c r="AD130" s="111"/>
      <c r="AE130" s="113"/>
      <c r="AF130" s="112"/>
      <c r="AG130" s="111"/>
    </row>
    <row r="131" spans="1:33" ht="15.5" x14ac:dyDescent="0.35">
      <c r="B131" s="107"/>
      <c r="C131" s="110"/>
      <c r="D131" s="107"/>
      <c r="E131" s="107"/>
      <c r="F131" s="106"/>
      <c r="G131" s="109"/>
      <c r="H131" s="108"/>
      <c r="I131" s="107"/>
      <c r="J131" s="107"/>
      <c r="K131" s="107"/>
      <c r="L131" s="107"/>
      <c r="M131" s="106"/>
      <c r="N131" s="105"/>
      <c r="O131" s="105"/>
      <c r="P131" s="105"/>
      <c r="Q131" s="105"/>
      <c r="R131" s="105"/>
      <c r="S131" s="105"/>
      <c r="T131" s="105"/>
      <c r="U131" s="105"/>
      <c r="V131" s="105"/>
      <c r="W131" s="105"/>
      <c r="X131" s="105"/>
      <c r="Y131" s="105"/>
      <c r="Z131" s="105"/>
      <c r="AA131" s="105"/>
      <c r="AB131" s="105"/>
      <c r="AC131" s="105"/>
      <c r="AD131" s="105"/>
      <c r="AE131" s="105"/>
      <c r="AF131" s="105"/>
      <c r="AG131" s="104"/>
    </row>
    <row r="132" spans="1:33" x14ac:dyDescent="0.35">
      <c r="A132" s="413" t="s">
        <v>607</v>
      </c>
      <c r="B132" s="413"/>
      <c r="C132" s="413"/>
      <c r="D132" s="413"/>
      <c r="E132" s="413"/>
    </row>
    <row r="133" spans="1:33" x14ac:dyDescent="0.35">
      <c r="A133" s="413"/>
      <c r="B133" s="413"/>
      <c r="C133" s="413"/>
      <c r="D133" s="413"/>
      <c r="E133" s="413"/>
    </row>
    <row r="134" spans="1:33" ht="15.5" x14ac:dyDescent="0.35">
      <c r="A134" s="103" t="s">
        <v>606</v>
      </c>
    </row>
  </sheetData>
  <mergeCells count="16">
    <mergeCell ref="R5:U5"/>
    <mergeCell ref="W5:AG5"/>
    <mergeCell ref="M3:P3"/>
    <mergeCell ref="I3:L3"/>
    <mergeCell ref="Q3:T3"/>
    <mergeCell ref="U3:X3"/>
    <mergeCell ref="AB3:AE3"/>
    <mergeCell ref="AF3:AG3"/>
    <mergeCell ref="A4:AG4"/>
    <mergeCell ref="J5:M5"/>
    <mergeCell ref="N5:Q5"/>
    <mergeCell ref="A132:E133"/>
    <mergeCell ref="A1:D1"/>
    <mergeCell ref="A2:D2"/>
    <mergeCell ref="A3:D3"/>
    <mergeCell ref="E3:H3"/>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E299F-895F-4824-BAE1-717AFA07A48D}">
  <dimension ref="A1:F24"/>
  <sheetViews>
    <sheetView zoomScale="130" zoomScaleNormal="130" workbookViewId="0">
      <selection activeCell="E40" sqref="E40"/>
    </sheetView>
  </sheetViews>
  <sheetFormatPr defaultRowHeight="14.5" x14ac:dyDescent="0.35"/>
  <cols>
    <col min="1" max="1" width="45.54296875" customWidth="1"/>
    <col min="2" max="2" width="19" customWidth="1"/>
  </cols>
  <sheetData>
    <row r="1" spans="1:6" ht="26" x14ac:dyDescent="0.35">
      <c r="A1" s="357" t="s">
        <v>44</v>
      </c>
      <c r="B1" s="357"/>
      <c r="C1" s="357"/>
      <c r="D1" s="357"/>
      <c r="E1" s="357"/>
      <c r="F1" s="357"/>
    </row>
    <row r="3" spans="1:6" ht="15" customHeight="1" x14ac:dyDescent="0.35">
      <c r="A3" s="367" t="s">
        <v>578</v>
      </c>
      <c r="B3" s="367"/>
      <c r="C3" s="367"/>
      <c r="D3" s="367"/>
      <c r="E3" s="367"/>
    </row>
    <row r="4" spans="1:6" x14ac:dyDescent="0.35">
      <c r="A4" s="17" t="s">
        <v>577</v>
      </c>
      <c r="B4" s="17" t="s">
        <v>576</v>
      </c>
    </row>
    <row r="5" spans="1:6" ht="15" thickBot="1" x14ac:dyDescent="0.4">
      <c r="A5" s="80" t="s">
        <v>575</v>
      </c>
      <c r="B5" s="79">
        <v>66</v>
      </c>
    </row>
    <row r="6" spans="1:6" ht="15" thickTop="1" x14ac:dyDescent="0.35">
      <c r="A6" s="76" t="s">
        <v>574</v>
      </c>
      <c r="B6" s="78">
        <v>22</v>
      </c>
    </row>
    <row r="7" spans="1:6" x14ac:dyDescent="0.35">
      <c r="A7" s="77" t="s">
        <v>573</v>
      </c>
      <c r="B7" s="16">
        <v>10</v>
      </c>
    </row>
    <row r="8" spans="1:6" x14ac:dyDescent="0.35">
      <c r="A8" s="77" t="s">
        <v>572</v>
      </c>
      <c r="B8" s="16">
        <v>12</v>
      </c>
    </row>
    <row r="9" spans="1:6" x14ac:dyDescent="0.35">
      <c r="A9" s="76" t="s">
        <v>571</v>
      </c>
      <c r="B9" s="76">
        <v>22</v>
      </c>
    </row>
    <row r="10" spans="1:6" x14ac:dyDescent="0.35">
      <c r="A10" s="75" t="s">
        <v>570</v>
      </c>
      <c r="B10" s="74">
        <v>7</v>
      </c>
    </row>
    <row r="11" spans="1:6" x14ac:dyDescent="0.35">
      <c r="A11" s="75" t="s">
        <v>569</v>
      </c>
      <c r="B11" s="74">
        <v>5</v>
      </c>
    </row>
    <row r="12" spans="1:6" x14ac:dyDescent="0.35">
      <c r="A12" s="75" t="s">
        <v>568</v>
      </c>
      <c r="B12" s="74">
        <v>3</v>
      </c>
    </row>
    <row r="13" spans="1:6" x14ac:dyDescent="0.35">
      <c r="A13" s="75" t="s">
        <v>567</v>
      </c>
      <c r="B13" s="74">
        <v>2</v>
      </c>
    </row>
    <row r="14" spans="1:6" x14ac:dyDescent="0.35">
      <c r="A14" s="75" t="s">
        <v>566</v>
      </c>
      <c r="B14" s="74">
        <v>2</v>
      </c>
    </row>
    <row r="15" spans="1:6" x14ac:dyDescent="0.35">
      <c r="A15" s="75" t="s">
        <v>565</v>
      </c>
      <c r="B15" s="74">
        <v>1</v>
      </c>
    </row>
    <row r="16" spans="1:6" x14ac:dyDescent="0.35">
      <c r="A16" s="75" t="s">
        <v>564</v>
      </c>
      <c r="B16" s="74">
        <v>1</v>
      </c>
    </row>
    <row r="17" spans="1:2" x14ac:dyDescent="0.35">
      <c r="A17" s="75" t="s">
        <v>563</v>
      </c>
      <c r="B17" s="74">
        <v>1</v>
      </c>
    </row>
    <row r="18" spans="1:2" x14ac:dyDescent="0.35">
      <c r="A18" s="73"/>
    </row>
    <row r="19" spans="1:2" x14ac:dyDescent="0.35">
      <c r="A19" s="73"/>
    </row>
    <row r="21" spans="1:2" x14ac:dyDescent="0.35">
      <c r="A21" s="417" t="s">
        <v>562</v>
      </c>
      <c r="B21" s="417"/>
    </row>
    <row r="22" spans="1:2" x14ac:dyDescent="0.35">
      <c r="A22" s="417"/>
      <c r="B22" s="417"/>
    </row>
    <row r="23" spans="1:2" x14ac:dyDescent="0.35">
      <c r="A23" s="417"/>
      <c r="B23" s="417"/>
    </row>
    <row r="24" spans="1:2" x14ac:dyDescent="0.35">
      <c r="A24" s="417"/>
      <c r="B24" s="417"/>
    </row>
  </sheetData>
  <mergeCells count="3">
    <mergeCell ref="A1:F1"/>
    <mergeCell ref="A3:E3"/>
    <mergeCell ref="A21:B2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AC09-4643-43D2-B135-7928B632EB67}">
  <dimension ref="A1:BD203"/>
  <sheetViews>
    <sheetView zoomScaleNormal="100" workbookViewId="0">
      <selection activeCell="H17" sqref="H17"/>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9.1796875" style="8"/>
  </cols>
  <sheetData>
    <row r="1" spans="1:56" ht="26.25" customHeight="1" thickBot="1" x14ac:dyDescent="0.4">
      <c r="A1" s="94" t="s">
        <v>605</v>
      </c>
      <c r="B1" s="94"/>
      <c r="C1" s="101"/>
      <c r="D1" s="100"/>
      <c r="E1" s="100"/>
      <c r="F1" s="100"/>
      <c r="G1" s="100"/>
      <c r="H1" s="99"/>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6" ht="110.15" customHeight="1" thickBot="1" x14ac:dyDescent="0.4">
      <c r="A2" s="421" t="s">
        <v>604</v>
      </c>
      <c r="B2" s="422"/>
      <c r="C2" s="422"/>
      <c r="D2" s="422"/>
      <c r="E2" s="422"/>
      <c r="F2" s="422"/>
      <c r="G2" s="422"/>
      <c r="H2" s="423"/>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6" x14ac:dyDescent="0.35">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6" ht="15.5" thickBot="1" x14ac:dyDescent="0.4">
      <c r="A4" s="98"/>
      <c r="I4" s="8"/>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6" ht="29.25" customHeight="1" thickBot="1" x14ac:dyDescent="0.4">
      <c r="A5" s="418" t="s">
        <v>603</v>
      </c>
      <c r="B5" s="419"/>
      <c r="C5" s="419"/>
      <c r="D5" s="420"/>
      <c r="I5" s="8"/>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6" ht="48" customHeight="1" thickBot="1" x14ac:dyDescent="0.4">
      <c r="A6" s="94" t="s">
        <v>593</v>
      </c>
      <c r="B6" s="93" t="s">
        <v>592</v>
      </c>
      <c r="C6" s="93" t="s">
        <v>591</v>
      </c>
      <c r="D6" s="93" t="s">
        <v>590</v>
      </c>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6" ht="15.5" thickBot="1" x14ac:dyDescent="0.4">
      <c r="A7" s="91" t="s">
        <v>589</v>
      </c>
      <c r="B7" s="90">
        <v>41</v>
      </c>
      <c r="C7" s="90">
        <v>14.46</v>
      </c>
      <c r="D7" s="90">
        <v>19.63</v>
      </c>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row>
    <row r="8" spans="1:56" ht="15.5" thickBot="1" x14ac:dyDescent="0.4">
      <c r="A8" s="91" t="s">
        <v>588</v>
      </c>
      <c r="B8" s="90">
        <v>10</v>
      </c>
      <c r="C8" s="90">
        <v>26.3</v>
      </c>
      <c r="D8" s="90">
        <v>29.5</v>
      </c>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row>
    <row r="9" spans="1:56" ht="15.5" thickBot="1" x14ac:dyDescent="0.4">
      <c r="A9" s="91" t="s">
        <v>587</v>
      </c>
      <c r="B9" s="90">
        <v>231</v>
      </c>
      <c r="C9" s="90">
        <v>10.48</v>
      </c>
      <c r="D9" s="90">
        <v>12.6</v>
      </c>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row>
    <row r="10" spans="1:56" ht="45" customHeight="1" thickBot="1" x14ac:dyDescent="0.4">
      <c r="A10" s="92" t="s">
        <v>586</v>
      </c>
      <c r="B10" s="90">
        <v>12</v>
      </c>
      <c r="C10" s="90">
        <v>20.83</v>
      </c>
      <c r="D10" s="90">
        <v>25.5</v>
      </c>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row>
    <row r="11" spans="1:56" ht="15.5" thickBot="1" x14ac:dyDescent="0.4">
      <c r="A11" s="91" t="s">
        <v>585</v>
      </c>
      <c r="B11" s="90">
        <v>2</v>
      </c>
      <c r="C11" s="90">
        <v>11</v>
      </c>
      <c r="D11" s="90">
        <v>19.5</v>
      </c>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row>
    <row r="12" spans="1:56" ht="15.5" thickBot="1" x14ac:dyDescent="0.4">
      <c r="A12" s="88" t="s">
        <v>584</v>
      </c>
      <c r="B12" s="87">
        <v>296</v>
      </c>
      <c r="C12" s="87">
        <v>11.99</v>
      </c>
      <c r="D12" s="87">
        <v>14.72</v>
      </c>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row>
    <row r="13" spans="1:56" x14ac:dyDescent="0.35">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row>
    <row r="14" spans="1:56" x14ac:dyDescent="0.35">
      <c r="A14" s="424" t="s">
        <v>602</v>
      </c>
      <c r="B14" s="424"/>
      <c r="C14" s="424"/>
      <c r="D14" s="424"/>
      <c r="E14" s="424"/>
      <c r="F14" s="424"/>
      <c r="G14" s="424"/>
      <c r="H14" s="424"/>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row>
    <row r="15" spans="1:56" ht="15.5" thickBot="1" x14ac:dyDescent="0.4">
      <c r="A15" s="95"/>
      <c r="B15" s="95"/>
      <c r="C15" s="95"/>
      <c r="D15" s="95"/>
      <c r="E15" s="95"/>
      <c r="F15" s="95"/>
      <c r="G15" s="95"/>
      <c r="H15" s="95"/>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row>
    <row r="16" spans="1:56" ht="28.5" customHeight="1" thickBot="1" x14ac:dyDescent="0.4">
      <c r="A16" s="418" t="s">
        <v>601</v>
      </c>
      <c r="B16" s="419"/>
      <c r="C16" s="419"/>
      <c r="D16" s="420"/>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row>
    <row r="17" spans="1:56" ht="45.75" customHeight="1" thickBot="1" x14ac:dyDescent="0.4">
      <c r="A17" s="94" t="s">
        <v>593</v>
      </c>
      <c r="B17" s="93" t="s">
        <v>592</v>
      </c>
      <c r="C17" s="93" t="s">
        <v>591</v>
      </c>
      <c r="D17" s="93" t="s">
        <v>590</v>
      </c>
      <c r="E17" s="97"/>
      <c r="F17" s="96"/>
      <c r="G17" s="96"/>
      <c r="H17" s="96"/>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5.5" thickBot="1" x14ac:dyDescent="0.4">
      <c r="A18" s="91" t="s">
        <v>589</v>
      </c>
      <c r="B18" s="90">
        <v>52</v>
      </c>
      <c r="C18" s="89">
        <v>9.884615385</v>
      </c>
      <c r="D18" s="89">
        <v>11.42222222</v>
      </c>
      <c r="E18" s="84"/>
      <c r="F18" s="83"/>
      <c r="G18" s="83"/>
      <c r="H18" s="83"/>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5.5" thickBot="1" x14ac:dyDescent="0.4">
      <c r="A19" s="91" t="s">
        <v>588</v>
      </c>
      <c r="B19" s="90">
        <v>5</v>
      </c>
      <c r="C19" s="89">
        <v>15.2</v>
      </c>
      <c r="D19" s="89">
        <v>15.2</v>
      </c>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ht="15.5" thickBot="1" x14ac:dyDescent="0.4">
      <c r="A20" s="91" t="s">
        <v>587</v>
      </c>
      <c r="B20" s="90">
        <v>111</v>
      </c>
      <c r="C20" s="89">
        <v>7.4864864860000004</v>
      </c>
      <c r="D20" s="89">
        <v>7.6944444440000002</v>
      </c>
      <c r="E20" s="97"/>
      <c r="F20" s="96"/>
      <c r="G20" s="96"/>
      <c r="H20" s="96"/>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ht="52.4" customHeight="1" thickBot="1" x14ac:dyDescent="0.4">
      <c r="A21" s="92" t="s">
        <v>586</v>
      </c>
      <c r="B21" s="90">
        <v>19</v>
      </c>
      <c r="C21" s="89">
        <v>7.0526315789999998</v>
      </c>
      <c r="D21" s="89">
        <v>7.4444444440000002</v>
      </c>
      <c r="E21" s="82"/>
      <c r="F21" s="82"/>
      <c r="G21" s="82"/>
      <c r="H21" s="82"/>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ht="15.5" thickBot="1" x14ac:dyDescent="0.4">
      <c r="A22" s="91" t="s">
        <v>585</v>
      </c>
      <c r="B22" s="90">
        <v>39</v>
      </c>
      <c r="C22" s="89">
        <v>17.410256409999999</v>
      </c>
      <c r="D22" s="89">
        <v>19.399999999999999</v>
      </c>
      <c r="E22" s="18"/>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ht="15.5" thickBot="1" x14ac:dyDescent="0.4">
      <c r="A23" s="88" t="s">
        <v>584</v>
      </c>
      <c r="B23" s="87">
        <v>226</v>
      </c>
      <c r="C23" s="86">
        <v>11.406797971999998</v>
      </c>
      <c r="D23" s="86">
        <v>12.232222221599999</v>
      </c>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35">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x14ac:dyDescent="0.35">
      <c r="A25" s="424" t="s">
        <v>600</v>
      </c>
      <c r="B25" s="424"/>
      <c r="C25" s="424"/>
      <c r="D25" s="424"/>
      <c r="E25" s="424"/>
      <c r="F25" s="424"/>
      <c r="G25" s="424"/>
      <c r="H25" s="424"/>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x14ac:dyDescent="0.35">
      <c r="A26" s="95" t="s">
        <v>599</v>
      </c>
      <c r="B26" s="95"/>
      <c r="C26" s="95"/>
      <c r="D26" s="95"/>
      <c r="E26" s="95"/>
      <c r="F26" s="95"/>
      <c r="G26" s="95"/>
      <c r="H26" s="95"/>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15.5" thickBot="1" x14ac:dyDescent="0.4">
      <c r="A27" s="95"/>
      <c r="B27" s="95"/>
      <c r="C27" s="95"/>
      <c r="D27" s="95"/>
      <c r="E27" s="95"/>
      <c r="F27" s="95"/>
      <c r="G27" s="95"/>
      <c r="H27" s="95"/>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26.25" customHeight="1" thickBot="1" x14ac:dyDescent="0.4">
      <c r="A28" s="418" t="s">
        <v>598</v>
      </c>
      <c r="B28" s="419"/>
      <c r="C28" s="419"/>
      <c r="D28" s="420"/>
      <c r="E28" s="95"/>
      <c r="F28" s="95"/>
      <c r="G28" s="95"/>
      <c r="H28" s="95"/>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48" customHeight="1" thickBot="1" x14ac:dyDescent="0.4">
      <c r="A29" s="94" t="s">
        <v>593</v>
      </c>
      <c r="B29" s="93" t="s">
        <v>592</v>
      </c>
      <c r="C29" s="93" t="s">
        <v>591</v>
      </c>
      <c r="D29" s="93" t="s">
        <v>590</v>
      </c>
      <c r="E29" s="95"/>
      <c r="F29" s="95"/>
      <c r="G29" s="95"/>
      <c r="H29" s="95"/>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5.5" thickBot="1" x14ac:dyDescent="0.4">
      <c r="A30" s="91" t="s">
        <v>589</v>
      </c>
      <c r="B30" s="90">
        <v>59</v>
      </c>
      <c r="C30" s="89">
        <v>11.78</v>
      </c>
      <c r="D30" s="89">
        <v>35</v>
      </c>
      <c r="E30" s="95"/>
      <c r="F30" s="95"/>
      <c r="G30" s="95"/>
      <c r="H30" s="95"/>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15.5" thickBot="1" x14ac:dyDescent="0.4">
      <c r="A31" s="91" t="s">
        <v>588</v>
      </c>
      <c r="B31" s="90">
        <v>13</v>
      </c>
      <c r="C31" s="89">
        <v>17.079999999999998</v>
      </c>
      <c r="D31" s="89">
        <v>64.540000000000006</v>
      </c>
      <c r="E31" s="95"/>
      <c r="F31" s="95"/>
      <c r="G31" s="95"/>
      <c r="H31" s="95"/>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5.5" thickBot="1" x14ac:dyDescent="0.4">
      <c r="A32" s="91" t="s">
        <v>587</v>
      </c>
      <c r="B32" s="90">
        <v>146</v>
      </c>
      <c r="C32" s="89">
        <v>10.210000000000001</v>
      </c>
      <c r="D32" s="89">
        <v>18.420000000000002</v>
      </c>
      <c r="E32" s="95"/>
      <c r="F32" s="95"/>
      <c r="G32" s="95"/>
      <c r="H32" s="95"/>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44.65" customHeight="1" thickBot="1" x14ac:dyDescent="0.4">
      <c r="A33" s="92" t="s">
        <v>586</v>
      </c>
      <c r="B33" s="90">
        <v>32</v>
      </c>
      <c r="C33" s="89">
        <v>4.91</v>
      </c>
      <c r="D33" s="89">
        <v>9.9700000000000006</v>
      </c>
      <c r="E33" s="95"/>
      <c r="F33" s="95"/>
      <c r="G33" s="95"/>
      <c r="H33" s="95"/>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ht="15.5" thickBot="1" x14ac:dyDescent="0.4">
      <c r="A34" s="91" t="s">
        <v>585</v>
      </c>
      <c r="B34" s="90">
        <v>61</v>
      </c>
      <c r="C34" s="89">
        <v>50.8</v>
      </c>
      <c r="D34" s="89">
        <v>87.23</v>
      </c>
      <c r="E34" s="95"/>
      <c r="F34" s="95"/>
      <c r="G34" s="95"/>
      <c r="H34" s="95"/>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ht="15.5" thickBot="1" x14ac:dyDescent="0.4">
      <c r="A35" s="88" t="s">
        <v>584</v>
      </c>
      <c r="B35" s="87">
        <v>311</v>
      </c>
      <c r="C35" s="86">
        <v>18.21</v>
      </c>
      <c r="D35" s="86">
        <v>36.119999999999997</v>
      </c>
      <c r="E35" s="95"/>
      <c r="F35" s="95"/>
      <c r="G35" s="95"/>
      <c r="H35" s="95"/>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35">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x14ac:dyDescent="0.35">
      <c r="A37" s="85" t="s">
        <v>597</v>
      </c>
      <c r="B37" s="85"/>
      <c r="C37" s="85"/>
      <c r="D37" s="85"/>
      <c r="E37" s="85"/>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x14ac:dyDescent="0.35">
      <c r="A38" s="85"/>
      <c r="B38" s="85"/>
      <c r="C38" s="85"/>
      <c r="D38" s="85"/>
      <c r="E38" s="85"/>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ht="15.5" thickBot="1" x14ac:dyDescent="0.4">
      <c r="A39" s="85"/>
      <c r="B39" s="85"/>
      <c r="C39" s="85"/>
      <c r="D39" s="85"/>
      <c r="E39" s="85"/>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ht="15.5" thickBot="1" x14ac:dyDescent="0.4">
      <c r="A40" s="418" t="s">
        <v>596</v>
      </c>
      <c r="B40" s="419"/>
      <c r="C40" s="419"/>
      <c r="D40" s="420"/>
      <c r="E40" s="85"/>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ht="45" customHeight="1" thickBot="1" x14ac:dyDescent="0.4">
      <c r="A41" s="94" t="s">
        <v>593</v>
      </c>
      <c r="B41" s="93" t="s">
        <v>592</v>
      </c>
      <c r="C41" s="93" t="s">
        <v>591</v>
      </c>
      <c r="D41" s="93" t="s">
        <v>590</v>
      </c>
      <c r="E41" s="85"/>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ht="15.5" thickBot="1" x14ac:dyDescent="0.4">
      <c r="A42" s="91" t="s">
        <v>589</v>
      </c>
      <c r="B42" s="90">
        <v>96</v>
      </c>
      <c r="C42" s="89">
        <v>14.614583333333334</v>
      </c>
      <c r="D42" s="89">
        <v>32.385416666666664</v>
      </c>
      <c r="E42" s="85"/>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ht="15.5" thickBot="1" x14ac:dyDescent="0.4">
      <c r="A43" s="91" t="s">
        <v>588</v>
      </c>
      <c r="B43" s="90">
        <v>5</v>
      </c>
      <c r="C43" s="89">
        <v>29</v>
      </c>
      <c r="D43" s="89">
        <v>57.6</v>
      </c>
      <c r="E43" s="85"/>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ht="15.5" thickBot="1" x14ac:dyDescent="0.4">
      <c r="A44" s="91" t="s">
        <v>587</v>
      </c>
      <c r="B44" s="90">
        <v>200</v>
      </c>
      <c r="C44" s="89">
        <v>12.205</v>
      </c>
      <c r="D44" s="89">
        <v>17.045000000000002</v>
      </c>
      <c r="E44" s="85"/>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ht="29.5" thickBot="1" x14ac:dyDescent="0.4">
      <c r="A45" s="92" t="s">
        <v>586</v>
      </c>
      <c r="B45" s="90">
        <v>19</v>
      </c>
      <c r="C45" s="89">
        <v>4.1052631578947372</v>
      </c>
      <c r="D45" s="89">
        <v>26</v>
      </c>
      <c r="E45" s="85"/>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ht="15.5" thickBot="1" x14ac:dyDescent="0.4">
      <c r="A46" s="91" t="s">
        <v>585</v>
      </c>
      <c r="B46" s="90">
        <v>57</v>
      </c>
      <c r="C46" s="89">
        <v>43.210526315789473</v>
      </c>
      <c r="D46" s="89">
        <v>73.578947368421055</v>
      </c>
      <c r="E46" s="85"/>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ht="15.5" thickBot="1" x14ac:dyDescent="0.4">
      <c r="A47" s="88" t="s">
        <v>584</v>
      </c>
      <c r="B47" s="87">
        <v>377</v>
      </c>
      <c r="C47" s="86">
        <v>17.320954907161802</v>
      </c>
      <c r="D47" s="86">
        <v>30.488063660477454</v>
      </c>
      <c r="E47" s="85"/>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35">
      <c r="E48" s="85"/>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x14ac:dyDescent="0.35">
      <c r="A49" s="85" t="s">
        <v>595</v>
      </c>
      <c r="B49" s="85"/>
      <c r="C49" s="85"/>
      <c r="D49" s="85"/>
      <c r="E49" s="85"/>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x14ac:dyDescent="0.35">
      <c r="A50" s="85"/>
      <c r="B50" s="85"/>
      <c r="C50" s="85"/>
      <c r="D50" s="85"/>
      <c r="E50" s="85"/>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ht="15.5" thickBot="1" x14ac:dyDescent="0.4">
      <c r="A51" s="85"/>
      <c r="B51" s="85"/>
      <c r="C51" s="85"/>
      <c r="D51" s="85"/>
      <c r="E51" s="85"/>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ht="15.5" thickBot="1" x14ac:dyDescent="0.4">
      <c r="A52" s="418" t="s">
        <v>594</v>
      </c>
      <c r="B52" s="419"/>
      <c r="C52" s="419"/>
      <c r="D52" s="420"/>
      <c r="E52" s="85"/>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ht="29.5" thickBot="1" x14ac:dyDescent="0.4">
      <c r="A53" s="94" t="s">
        <v>593</v>
      </c>
      <c r="B53" s="93" t="s">
        <v>592</v>
      </c>
      <c r="C53" s="93" t="s">
        <v>591</v>
      </c>
      <c r="D53" s="93" t="s">
        <v>590</v>
      </c>
      <c r="E53" s="85"/>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ht="15.5" thickBot="1" x14ac:dyDescent="0.4">
      <c r="A54" s="91" t="s">
        <v>589</v>
      </c>
      <c r="B54" s="90">
        <v>110</v>
      </c>
      <c r="C54" s="90">
        <v>14</v>
      </c>
      <c r="D54" s="89">
        <v>34.390909090909091</v>
      </c>
      <c r="E54" s="85"/>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ht="15.5" thickBot="1" x14ac:dyDescent="0.4">
      <c r="A55" s="91" t="s">
        <v>588</v>
      </c>
      <c r="B55" s="90">
        <v>13</v>
      </c>
      <c r="C55" s="89">
        <v>20.46153846153846</v>
      </c>
      <c r="D55" s="90">
        <v>31</v>
      </c>
      <c r="E55" s="85"/>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ht="15.5" thickBot="1" x14ac:dyDescent="0.4">
      <c r="A56" s="91" t="s">
        <v>587</v>
      </c>
      <c r="B56" s="90">
        <v>178</v>
      </c>
      <c r="C56" s="89">
        <v>10.258426966292134</v>
      </c>
      <c r="D56" s="89">
        <v>18.713483146067414</v>
      </c>
      <c r="E56" s="85"/>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ht="29.5" thickBot="1" x14ac:dyDescent="0.4">
      <c r="A57" s="92" t="s">
        <v>586</v>
      </c>
      <c r="B57" s="90">
        <v>17</v>
      </c>
      <c r="C57" s="89">
        <v>8.0588235294117645</v>
      </c>
      <c r="D57" s="89">
        <v>15.647058823529411</v>
      </c>
      <c r="E57" s="85"/>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ht="15.5" thickBot="1" x14ac:dyDescent="0.4">
      <c r="A58" s="91" t="s">
        <v>585</v>
      </c>
      <c r="B58" s="90">
        <v>55</v>
      </c>
      <c r="C58" s="89">
        <v>62.18181818181818</v>
      </c>
      <c r="D58" s="89">
        <v>90.618181818181824</v>
      </c>
      <c r="E58" s="85"/>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ht="15.5" thickBot="1" x14ac:dyDescent="0.4">
      <c r="A59" s="88" t="s">
        <v>584</v>
      </c>
      <c r="B59" s="87">
        <v>373</v>
      </c>
      <c r="C59" s="86">
        <v>19.273458445040216</v>
      </c>
      <c r="D59" s="86">
        <v>34.227882037533512</v>
      </c>
      <c r="E59" s="85"/>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35">
      <c r="E60" s="85"/>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35">
      <c r="A61" s="85" t="s">
        <v>583</v>
      </c>
      <c r="B61" s="85"/>
      <c r="C61" s="85"/>
      <c r="D61" s="85"/>
      <c r="E61" s="85"/>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35">
      <c r="A62" s="85"/>
      <c r="B62" s="85"/>
      <c r="C62" s="85"/>
      <c r="D62" s="85"/>
      <c r="E62" s="85"/>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35">
      <c r="A63" s="85"/>
      <c r="B63" s="85"/>
      <c r="C63" s="85"/>
      <c r="D63" s="85"/>
      <c r="E63" s="85"/>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x14ac:dyDescent="0.35">
      <c r="A64" s="85"/>
      <c r="B64" s="85"/>
      <c r="C64" s="85"/>
      <c r="D64" s="85"/>
      <c r="E64" s="85"/>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35">
      <c r="A65" s="85"/>
      <c r="B65" s="85"/>
      <c r="C65" s="85"/>
      <c r="D65" s="85"/>
      <c r="E65" s="85"/>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35">
      <c r="A66" s="85"/>
      <c r="B66" s="85"/>
      <c r="C66" s="85"/>
      <c r="D66" s="85"/>
      <c r="E66" s="85"/>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35">
      <c r="A67" s="85"/>
      <c r="B67" s="85"/>
      <c r="C67" s="85"/>
      <c r="D67" s="85"/>
      <c r="E67" s="85"/>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35">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35">
      <c r="A69" s="427" t="s">
        <v>582</v>
      </c>
      <c r="B69" s="428"/>
      <c r="C69" s="428"/>
      <c r="D69" s="428"/>
      <c r="E69" s="428"/>
      <c r="F69" s="428"/>
      <c r="G69" s="428"/>
      <c r="H69" s="428"/>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ht="15.65" customHeight="1" x14ac:dyDescent="0.35">
      <c r="A70" s="429" t="s">
        <v>581</v>
      </c>
      <c r="B70" s="430"/>
      <c r="C70" s="430"/>
      <c r="D70" s="430"/>
      <c r="E70" s="430"/>
      <c r="F70" s="430"/>
      <c r="G70" s="430"/>
      <c r="H70" s="430"/>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35">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35">
      <c r="A72" s="427" t="s">
        <v>580</v>
      </c>
      <c r="B72" s="428"/>
      <c r="C72" s="428"/>
      <c r="D72" s="428"/>
      <c r="E72" s="428"/>
      <c r="F72" s="428"/>
      <c r="G72" s="428"/>
      <c r="H72" s="42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35">
      <c r="A73" s="425" t="s">
        <v>579</v>
      </c>
      <c r="B73" s="426"/>
      <c r="C73" s="426"/>
      <c r="D73" s="426"/>
      <c r="E73" s="426"/>
      <c r="F73" s="426"/>
      <c r="G73" s="426"/>
      <c r="H73" s="426"/>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35">
      <c r="A74" s="82"/>
      <c r="B74" s="82"/>
      <c r="C74" s="82"/>
      <c r="D74" s="82"/>
      <c r="E74" s="82"/>
      <c r="F74" s="82"/>
      <c r="G74" s="82"/>
      <c r="H74" s="82"/>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35">
      <c r="A75" s="82"/>
      <c r="B75" s="82"/>
      <c r="C75" s="82"/>
      <c r="D75" s="82"/>
      <c r="E75" s="82"/>
      <c r="F75" s="82"/>
      <c r="G75" s="82"/>
      <c r="H75" s="82"/>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35">
      <c r="A76" s="82"/>
      <c r="B76" s="82"/>
      <c r="C76" s="82"/>
      <c r="D76" s="82"/>
      <c r="E76" s="82"/>
      <c r="F76" s="82"/>
      <c r="G76" s="82"/>
      <c r="H76" s="82"/>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35">
      <c r="A77" s="81"/>
      <c r="B77" s="81"/>
      <c r="C77" s="81"/>
      <c r="D77" s="81"/>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35">
      <c r="A78" s="81"/>
      <c r="B78" s="81"/>
      <c r="C78" s="81"/>
      <c r="D78" s="81"/>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35">
      <c r="A79" s="81"/>
      <c r="B79" s="81"/>
      <c r="C79" s="81"/>
      <c r="D79" s="81"/>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35">
      <c r="A80" s="81"/>
      <c r="B80" s="81"/>
      <c r="C80" s="81"/>
      <c r="D80" s="81"/>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35">
      <c r="A81" s="81"/>
      <c r="B81" s="81"/>
      <c r="C81" s="81"/>
      <c r="D81" s="81"/>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35">
      <c r="A82" s="81"/>
      <c r="B82" s="81"/>
      <c r="C82" s="81"/>
      <c r="D82" s="81"/>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35">
      <c r="A83" s="81"/>
      <c r="B83" s="81"/>
      <c r="C83" s="81"/>
      <c r="D83" s="81"/>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35">
      <c r="A84" s="81"/>
      <c r="B84" s="81"/>
      <c r="C84" s="81"/>
      <c r="D84" s="81"/>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35">
      <c r="A85" s="81"/>
      <c r="B85" s="81"/>
      <c r="C85" s="81"/>
      <c r="D85" s="81"/>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35">
      <c r="A86" s="81"/>
      <c r="B86" s="81"/>
      <c r="C86" s="81"/>
      <c r="D86" s="81"/>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35">
      <c r="A87" s="81"/>
      <c r="B87" s="81"/>
      <c r="C87" s="81"/>
      <c r="D87" s="81"/>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35">
      <c r="A88" s="81"/>
      <c r="B88" s="81"/>
      <c r="C88" s="81"/>
      <c r="D88" s="81"/>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35">
      <c r="A89" s="81"/>
      <c r="B89" s="81"/>
      <c r="C89" s="81"/>
      <c r="D89" s="81"/>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35">
      <c r="A90" s="81"/>
      <c r="B90" s="81"/>
      <c r="C90" s="81"/>
      <c r="D90" s="81"/>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35">
      <c r="A91" s="81"/>
      <c r="B91" s="81"/>
      <c r="C91" s="81"/>
      <c r="D91" s="81"/>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35">
      <c r="A92" s="81"/>
      <c r="B92" s="81"/>
      <c r="C92" s="81"/>
      <c r="D92" s="81"/>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35">
      <c r="A93" s="81"/>
      <c r="B93" s="81"/>
      <c r="C93" s="81"/>
      <c r="D93" s="81"/>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35">
      <c r="A94" s="81"/>
      <c r="B94" s="81"/>
      <c r="C94" s="81"/>
      <c r="D94" s="81"/>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35">
      <c r="A95" s="81"/>
      <c r="B95" s="81"/>
      <c r="C95" s="81"/>
      <c r="D95" s="81"/>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35">
      <c r="A96" s="81"/>
      <c r="B96" s="81"/>
      <c r="C96" s="81"/>
      <c r="D96" s="81"/>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35">
      <c r="A97" s="81"/>
      <c r="B97" s="81"/>
      <c r="C97" s="81"/>
      <c r="D97" s="81"/>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35">
      <c r="A98" s="81"/>
      <c r="B98" s="81"/>
      <c r="C98" s="81"/>
      <c r="D98" s="81"/>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35">
      <c r="A99" s="81"/>
      <c r="B99" s="81"/>
      <c r="C99" s="81"/>
      <c r="D99" s="81"/>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35">
      <c r="A100" s="81"/>
      <c r="B100" s="81"/>
      <c r="C100" s="81"/>
      <c r="D100" s="81"/>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35">
      <c r="A101" s="81"/>
      <c r="B101" s="81"/>
      <c r="C101" s="81"/>
      <c r="D101" s="81"/>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35">
      <c r="A102" s="81"/>
      <c r="B102" s="81"/>
      <c r="C102" s="81"/>
      <c r="D102" s="81"/>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35">
      <c r="A103" s="81"/>
      <c r="B103" s="81"/>
      <c r="C103" s="81"/>
      <c r="D103" s="81"/>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35">
      <c r="A104" s="81"/>
      <c r="B104" s="81"/>
      <c r="C104" s="81"/>
      <c r="D104" s="81"/>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35">
      <c r="A105" s="81"/>
      <c r="B105" s="81"/>
      <c r="C105" s="81"/>
      <c r="D105" s="81"/>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35">
      <c r="A106" s="81"/>
      <c r="B106" s="81"/>
      <c r="C106" s="81"/>
      <c r="D106" s="81"/>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35">
      <c r="A107" s="81"/>
      <c r="B107" s="81"/>
      <c r="C107" s="81"/>
      <c r="D107" s="81"/>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35">
      <c r="A108" s="81"/>
      <c r="B108" s="81"/>
      <c r="C108" s="81"/>
      <c r="D108" s="81"/>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35">
      <c r="A109" s="81"/>
      <c r="B109" s="81"/>
      <c r="C109" s="81"/>
      <c r="D109" s="81"/>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35">
      <c r="A110" s="81"/>
      <c r="B110" s="81"/>
      <c r="C110" s="81"/>
      <c r="D110" s="81"/>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35">
      <c r="A111" s="81"/>
      <c r="B111" s="81"/>
      <c r="C111" s="81"/>
      <c r="D111" s="81"/>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35">
      <c r="A112" s="81"/>
      <c r="B112" s="81"/>
      <c r="C112" s="81"/>
      <c r="D112" s="81"/>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35">
      <c r="A113" s="81"/>
      <c r="B113" s="81"/>
      <c r="C113" s="81"/>
      <c r="D113" s="81"/>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35">
      <c r="A114" s="81"/>
      <c r="B114" s="81"/>
      <c r="C114" s="81"/>
      <c r="D114" s="81"/>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35">
      <c r="A115" s="81"/>
      <c r="B115" s="81"/>
      <c r="C115" s="81"/>
      <c r="D115" s="81"/>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35">
      <c r="A116" s="81"/>
      <c r="B116" s="81"/>
      <c r="C116" s="81"/>
      <c r="D116" s="81"/>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35">
      <c r="A117" s="81"/>
      <c r="B117" s="81"/>
      <c r="C117" s="81"/>
      <c r="D117" s="81"/>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35">
      <c r="A118" s="81"/>
      <c r="B118" s="81"/>
      <c r="C118" s="81"/>
      <c r="D118" s="81"/>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x14ac:dyDescent="0.35">
      <c r="A119" s="81"/>
      <c r="B119" s="81"/>
      <c r="C119" s="81"/>
      <c r="D119" s="81"/>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x14ac:dyDescent="0.35">
      <c r="A120" s="81"/>
      <c r="B120" s="81"/>
      <c r="C120" s="81"/>
      <c r="D120" s="81"/>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x14ac:dyDescent="0.35">
      <c r="A121" s="81"/>
      <c r="B121" s="81"/>
      <c r="C121" s="81"/>
      <c r="D121" s="81"/>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x14ac:dyDescent="0.35">
      <c r="A122" s="81"/>
      <c r="B122" s="81"/>
      <c r="C122" s="81"/>
      <c r="D122" s="81"/>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x14ac:dyDescent="0.35">
      <c r="A123" s="81"/>
      <c r="B123" s="81"/>
      <c r="C123" s="81"/>
      <c r="D123" s="81"/>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x14ac:dyDescent="0.35">
      <c r="A124" s="81"/>
      <c r="B124" s="81"/>
      <c r="C124" s="81"/>
      <c r="D124" s="81"/>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x14ac:dyDescent="0.35">
      <c r="A125" s="81"/>
      <c r="B125" s="81"/>
      <c r="C125" s="81"/>
      <c r="D125" s="81"/>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x14ac:dyDescent="0.35">
      <c r="A126" s="81"/>
      <c r="B126" s="81"/>
      <c r="C126" s="81"/>
      <c r="D126" s="81"/>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x14ac:dyDescent="0.35">
      <c r="A127" s="81"/>
      <c r="B127" s="81"/>
      <c r="C127" s="81"/>
      <c r="D127" s="81"/>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x14ac:dyDescent="0.35">
      <c r="A128" s="81"/>
      <c r="B128" s="81"/>
      <c r="C128" s="81"/>
      <c r="D128" s="81"/>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x14ac:dyDescent="0.35">
      <c r="A129" s="81"/>
      <c r="B129" s="81"/>
      <c r="C129" s="81"/>
      <c r="D129" s="81"/>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x14ac:dyDescent="0.35">
      <c r="A130" s="81"/>
      <c r="B130" s="81"/>
      <c r="C130" s="81"/>
      <c r="D130" s="81"/>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x14ac:dyDescent="0.35">
      <c r="A131" s="81"/>
      <c r="B131" s="81"/>
      <c r="C131" s="81"/>
      <c r="D131" s="81"/>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x14ac:dyDescent="0.35">
      <c r="A132" s="81"/>
      <c r="B132" s="81"/>
      <c r="C132" s="81"/>
      <c r="D132" s="81"/>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x14ac:dyDescent="0.35">
      <c r="A133" s="81"/>
      <c r="B133" s="81"/>
      <c r="C133" s="81"/>
      <c r="D133" s="81"/>
      <c r="E133" s="8"/>
      <c r="F133" s="8"/>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x14ac:dyDescent="0.35">
      <c r="A134" s="81"/>
      <c r="B134" s="81"/>
      <c r="C134" s="81"/>
      <c r="D134" s="81"/>
      <c r="E134" s="8"/>
      <c r="F134" s="8"/>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x14ac:dyDescent="0.35">
      <c r="A135" s="81"/>
      <c r="B135" s="81"/>
      <c r="C135" s="81"/>
      <c r="D135" s="81"/>
      <c r="E135" s="8"/>
      <c r="F135" s="8"/>
      <c r="G135" s="8"/>
      <c r="H135" s="8"/>
      <c r="I135" s="8"/>
      <c r="J135" s="8"/>
      <c r="K135" s="8"/>
      <c r="L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x14ac:dyDescent="0.35">
      <c r="A136" s="81"/>
      <c r="B136" s="81"/>
      <c r="C136" s="81"/>
      <c r="D136" s="81"/>
      <c r="E136" s="8"/>
      <c r="F136" s="8"/>
      <c r="G136" s="8"/>
      <c r="H136" s="8"/>
      <c r="I136" s="8"/>
      <c r="J136" s="8"/>
      <c r="K136" s="8"/>
      <c r="L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row>
    <row r="137" spans="1:56" x14ac:dyDescent="0.35">
      <c r="A137" s="81"/>
      <c r="B137" s="81"/>
      <c r="C137" s="81"/>
      <c r="D137" s="81"/>
      <c r="E137" s="8"/>
      <c r="F137" s="8"/>
      <c r="G137" s="8"/>
      <c r="H137" s="8"/>
      <c r="I137" s="8"/>
      <c r="J137" s="8"/>
      <c r="K137" s="8"/>
      <c r="L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row>
    <row r="138" spans="1:56" x14ac:dyDescent="0.35">
      <c r="A138" s="81"/>
      <c r="B138" s="81"/>
      <c r="C138" s="81"/>
      <c r="D138" s="81"/>
      <c r="E138" s="8"/>
      <c r="F138" s="8"/>
      <c r="G138" s="8"/>
      <c r="H138" s="8"/>
      <c r="I138" s="8"/>
      <c r="J138" s="8"/>
      <c r="K138" s="8"/>
      <c r="L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row>
    <row r="139" spans="1:56" x14ac:dyDescent="0.35">
      <c r="A139" s="81"/>
      <c r="B139" s="81"/>
      <c r="C139" s="81"/>
      <c r="D139" s="81"/>
      <c r="E139" s="8"/>
      <c r="F139" s="8"/>
      <c r="G139" s="8"/>
      <c r="H139" s="8"/>
      <c r="I139" s="8"/>
      <c r="J139" s="8"/>
      <c r="K139" s="8"/>
      <c r="L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row>
    <row r="140" spans="1:56" x14ac:dyDescent="0.35">
      <c r="A140" s="81"/>
      <c r="B140" s="81"/>
      <c r="C140" s="81"/>
      <c r="D140" s="81"/>
      <c r="E140" s="8"/>
      <c r="F140" s="8"/>
      <c r="G140" s="8"/>
      <c r="H140" s="8"/>
      <c r="I140" s="8"/>
      <c r="J140" s="8"/>
      <c r="K140" s="8"/>
      <c r="L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row>
    <row r="141" spans="1:56" x14ac:dyDescent="0.35">
      <c r="A141" s="81"/>
      <c r="B141" s="81"/>
      <c r="C141" s="81"/>
      <c r="D141" s="81"/>
      <c r="E141" s="8"/>
      <c r="F141" s="8"/>
      <c r="G141" s="8"/>
      <c r="H141" s="8"/>
      <c r="I141" s="8"/>
      <c r="J141" s="8"/>
      <c r="K141" s="8"/>
      <c r="L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row>
    <row r="142" spans="1:56" x14ac:dyDescent="0.35">
      <c r="A142" s="81"/>
      <c r="B142" s="81"/>
      <c r="C142" s="81"/>
      <c r="D142" s="81"/>
      <c r="E142" s="8"/>
      <c r="F142" s="8"/>
      <c r="G142" s="8"/>
      <c r="H142" s="8"/>
      <c r="I142" s="8"/>
      <c r="J142" s="8"/>
      <c r="K142" s="8"/>
      <c r="L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row>
    <row r="143" spans="1:56" x14ac:dyDescent="0.35">
      <c r="A143" s="81"/>
      <c r="B143" s="81"/>
      <c r="C143" s="81"/>
      <c r="D143" s="81"/>
      <c r="E143" s="8"/>
      <c r="F143" s="8"/>
      <c r="G143" s="8"/>
      <c r="H143" s="8"/>
      <c r="I143" s="8"/>
      <c r="J143" s="8"/>
      <c r="K143" s="8"/>
      <c r="L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row>
    <row r="144" spans="1:56" x14ac:dyDescent="0.35">
      <c r="A144" s="81"/>
      <c r="B144" s="81"/>
      <c r="C144" s="81"/>
      <c r="D144" s="81"/>
      <c r="E144" s="8"/>
      <c r="F144" s="8"/>
      <c r="G144" s="8"/>
      <c r="H144" s="8"/>
      <c r="I144" s="8"/>
      <c r="J144" s="8"/>
      <c r="K144" s="8"/>
      <c r="L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row>
    <row r="145" spans="1:56" x14ac:dyDescent="0.35">
      <c r="A145" s="81"/>
      <c r="B145" s="81"/>
      <c r="C145" s="81"/>
      <c r="D145" s="81"/>
      <c r="E145" s="8"/>
      <c r="F145" s="8"/>
      <c r="G145" s="8"/>
      <c r="H145" s="8"/>
      <c r="I145" s="8"/>
      <c r="J145" s="8"/>
      <c r="K145" s="8"/>
      <c r="L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row>
    <row r="146" spans="1:56" x14ac:dyDescent="0.35">
      <c r="A146" s="81"/>
      <c r="B146" s="81"/>
      <c r="C146" s="81"/>
      <c r="D146" s="81"/>
      <c r="E146" s="8"/>
      <c r="F146" s="8"/>
      <c r="G146" s="8"/>
      <c r="H146" s="8"/>
      <c r="I146" s="8"/>
      <c r="J146" s="8"/>
      <c r="K146" s="8"/>
      <c r="L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row>
    <row r="147" spans="1:56" x14ac:dyDescent="0.35">
      <c r="A147" s="81"/>
      <c r="B147" s="81"/>
      <c r="C147" s="81"/>
      <c r="D147" s="81"/>
      <c r="E147" s="8"/>
      <c r="F147" s="8"/>
      <c r="G147" s="8"/>
      <c r="H147" s="8"/>
      <c r="I147" s="8"/>
      <c r="J147" s="8"/>
      <c r="K147" s="8"/>
      <c r="L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row>
    <row r="148" spans="1:56" x14ac:dyDescent="0.35">
      <c r="A148" s="81"/>
      <c r="B148" s="81"/>
      <c r="C148" s="81"/>
      <c r="D148" s="81"/>
      <c r="E148" s="8"/>
      <c r="F148" s="8"/>
      <c r="G148" s="8"/>
      <c r="H148" s="8"/>
      <c r="I148" s="8"/>
      <c r="J148" s="8"/>
      <c r="K148" s="8"/>
      <c r="L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row>
    <row r="149" spans="1:56" x14ac:dyDescent="0.35">
      <c r="A149" s="81"/>
      <c r="B149" s="81"/>
      <c r="C149" s="81"/>
      <c r="D149" s="81"/>
      <c r="E149" s="8"/>
      <c r="F149" s="8"/>
      <c r="G149" s="8"/>
      <c r="H149" s="8"/>
      <c r="I149" s="8"/>
      <c r="J149" s="8"/>
      <c r="K149" s="8"/>
      <c r="L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row>
    <row r="150" spans="1:56" x14ac:dyDescent="0.35">
      <c r="A150" s="81"/>
      <c r="B150" s="81"/>
      <c r="C150" s="81"/>
      <c r="D150" s="81"/>
      <c r="E150" s="8"/>
      <c r="F150" s="8"/>
      <c r="G150" s="8"/>
      <c r="H150" s="8"/>
      <c r="I150" s="8"/>
      <c r="J150" s="8"/>
      <c r="K150" s="8"/>
      <c r="L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row>
    <row r="151" spans="1:56" x14ac:dyDescent="0.35">
      <c r="A151" s="81"/>
      <c r="B151" s="81"/>
      <c r="C151" s="81"/>
      <c r="D151" s="81"/>
      <c r="E151" s="8"/>
      <c r="F151" s="8"/>
      <c r="G151" s="8"/>
      <c r="H151" s="8"/>
      <c r="I151" s="8"/>
      <c r="J151" s="8"/>
      <c r="K151" s="8"/>
      <c r="L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row>
    <row r="152" spans="1:56" x14ac:dyDescent="0.35">
      <c r="A152" s="81"/>
      <c r="B152" s="81"/>
      <c r="C152" s="81"/>
      <c r="D152" s="81"/>
      <c r="E152" s="8"/>
      <c r="F152" s="8"/>
      <c r="G152" s="8"/>
      <c r="H152" s="8"/>
      <c r="I152" s="8"/>
      <c r="J152" s="8"/>
      <c r="K152" s="8"/>
      <c r="L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row>
    <row r="153" spans="1:56" x14ac:dyDescent="0.35">
      <c r="A153" s="81"/>
      <c r="B153" s="81"/>
      <c r="C153" s="81"/>
      <c r="D153" s="81"/>
      <c r="E153" s="8"/>
      <c r="F153" s="8"/>
      <c r="G153" s="8"/>
      <c r="H153" s="8"/>
      <c r="I153" s="8"/>
      <c r="J153" s="8"/>
      <c r="K153" s="8"/>
      <c r="L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row>
    <row r="154" spans="1:56" x14ac:dyDescent="0.35">
      <c r="A154" s="81"/>
      <c r="B154" s="81"/>
      <c r="C154" s="81"/>
      <c r="D154" s="81"/>
      <c r="E154" s="8"/>
      <c r="F154" s="8"/>
      <c r="G154" s="8"/>
      <c r="H154" s="8"/>
      <c r="I154" s="8"/>
      <c r="J154" s="8"/>
      <c r="K154" s="8"/>
      <c r="L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row>
    <row r="155" spans="1:56" x14ac:dyDescent="0.35">
      <c r="A155" s="81"/>
      <c r="B155" s="81"/>
      <c r="C155" s="81"/>
      <c r="D155" s="81"/>
      <c r="E155" s="8"/>
      <c r="F155" s="8"/>
      <c r="G155" s="8"/>
      <c r="H155" s="8"/>
      <c r="I155" s="8"/>
      <c r="J155" s="8"/>
      <c r="K155" s="8"/>
      <c r="L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row>
    <row r="156" spans="1:56" x14ac:dyDescent="0.35">
      <c r="A156" s="81"/>
      <c r="B156" s="81"/>
      <c r="C156" s="81"/>
      <c r="D156" s="81"/>
      <c r="E156" s="8"/>
      <c r="F156" s="8"/>
      <c r="G156" s="8"/>
      <c r="H156" s="8"/>
      <c r="I156" s="8"/>
      <c r="J156" s="8"/>
      <c r="K156" s="8"/>
      <c r="L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row>
    <row r="157" spans="1:56" x14ac:dyDescent="0.35">
      <c r="A157" s="81"/>
      <c r="B157" s="81"/>
      <c r="C157" s="81"/>
      <c r="D157" s="81"/>
      <c r="E157" s="8"/>
      <c r="F157" s="8"/>
      <c r="G157" s="8"/>
      <c r="H157" s="8"/>
      <c r="I157" s="8"/>
      <c r="J157" s="8"/>
      <c r="K157" s="8"/>
      <c r="L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row>
    <row r="158" spans="1:56" x14ac:dyDescent="0.35">
      <c r="A158" s="81"/>
      <c r="B158" s="81"/>
      <c r="C158" s="81"/>
      <c r="D158" s="81"/>
      <c r="E158" s="8"/>
      <c r="F158" s="8"/>
      <c r="G158" s="8"/>
      <c r="H158" s="8"/>
      <c r="I158" s="8"/>
      <c r="J158" s="8"/>
      <c r="K158" s="8"/>
      <c r="L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row>
    <row r="159" spans="1:56" x14ac:dyDescent="0.35">
      <c r="A159" s="81"/>
      <c r="B159" s="81"/>
      <c r="C159" s="81"/>
      <c r="D159" s="81"/>
      <c r="E159" s="8"/>
      <c r="F159" s="8"/>
      <c r="G159" s="8"/>
      <c r="H159" s="8"/>
      <c r="I159" s="8"/>
      <c r="J159" s="8"/>
      <c r="K159" s="8"/>
      <c r="L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row>
    <row r="160" spans="1:56" x14ac:dyDescent="0.35">
      <c r="A160" s="81"/>
      <c r="B160" s="81"/>
      <c r="C160" s="81"/>
      <c r="D160" s="81"/>
      <c r="E160" s="8"/>
      <c r="F160" s="8"/>
      <c r="G160" s="8"/>
      <c r="H160" s="8"/>
      <c r="I160" s="8"/>
      <c r="J160" s="8"/>
      <c r="K160" s="8"/>
      <c r="L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row>
    <row r="161" spans="1:56" x14ac:dyDescent="0.35">
      <c r="A161" s="81"/>
      <c r="B161" s="81"/>
      <c r="C161" s="81"/>
      <c r="D161" s="81"/>
      <c r="E161" s="8"/>
      <c r="F161" s="8"/>
      <c r="G161" s="8"/>
      <c r="H161" s="8"/>
      <c r="I161" s="8"/>
      <c r="J161" s="8"/>
      <c r="K161" s="8"/>
      <c r="L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row>
    <row r="162" spans="1:56" x14ac:dyDescent="0.35">
      <c r="A162" s="81"/>
      <c r="B162" s="81"/>
      <c r="C162" s="81"/>
      <c r="D162" s="81"/>
      <c r="E162" s="8"/>
      <c r="F162" s="8"/>
      <c r="G162" s="8"/>
      <c r="H162" s="8"/>
      <c r="I162" s="8"/>
      <c r="J162" s="8"/>
      <c r="K162" s="8"/>
      <c r="L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row>
    <row r="163" spans="1:56" x14ac:dyDescent="0.35">
      <c r="A163" s="81"/>
      <c r="B163" s="81"/>
      <c r="C163" s="81"/>
      <c r="D163" s="81"/>
      <c r="E163" s="8"/>
      <c r="F163" s="8"/>
      <c r="G163" s="8"/>
      <c r="H163" s="8"/>
      <c r="I163" s="8"/>
      <c r="J163" s="8"/>
      <c r="K163" s="8"/>
      <c r="L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row>
    <row r="164" spans="1:56" x14ac:dyDescent="0.35">
      <c r="A164" s="81"/>
      <c r="B164" s="81"/>
      <c r="C164" s="81"/>
      <c r="D164" s="81"/>
      <c r="E164" s="8"/>
      <c r="F164" s="8"/>
      <c r="G164" s="8"/>
      <c r="H164" s="8"/>
      <c r="I164" s="8"/>
      <c r="J164" s="8"/>
      <c r="K164" s="8"/>
      <c r="L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row>
    <row r="165" spans="1:56" x14ac:dyDescent="0.35">
      <c r="A165" s="81"/>
      <c r="B165" s="81"/>
      <c r="C165" s="81"/>
      <c r="D165" s="81"/>
      <c r="E165" s="8"/>
      <c r="F165" s="8"/>
      <c r="G165" s="8"/>
      <c r="H165" s="8"/>
      <c r="I165" s="8"/>
      <c r="J165" s="8"/>
      <c r="K165" s="8"/>
      <c r="L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row>
    <row r="166" spans="1:56" x14ac:dyDescent="0.35">
      <c r="A166" s="81"/>
      <c r="B166" s="81"/>
      <c r="C166" s="81"/>
      <c r="D166" s="81"/>
      <c r="E166" s="8"/>
      <c r="F166" s="8"/>
      <c r="G166" s="8"/>
      <c r="H166" s="8"/>
      <c r="I166" s="8"/>
      <c r="J166" s="8"/>
      <c r="K166" s="8"/>
      <c r="L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row>
    <row r="167" spans="1:56" x14ac:dyDescent="0.35">
      <c r="A167" s="81"/>
      <c r="B167" s="81"/>
      <c r="C167" s="81"/>
      <c r="D167" s="81"/>
      <c r="E167" s="8"/>
      <c r="F167" s="8"/>
      <c r="G167" s="8"/>
      <c r="H167" s="8"/>
      <c r="I167" s="8"/>
      <c r="J167" s="8"/>
      <c r="K167" s="8"/>
      <c r="L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row>
    <row r="168" spans="1:56" x14ac:dyDescent="0.35">
      <c r="A168" s="81"/>
      <c r="B168" s="81"/>
      <c r="C168" s="81"/>
      <c r="D168" s="81"/>
      <c r="E168" s="8"/>
      <c r="F168" s="8"/>
      <c r="G168" s="8"/>
      <c r="H168" s="8"/>
      <c r="I168" s="8"/>
      <c r="J168" s="8"/>
      <c r="K168" s="8"/>
      <c r="L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row>
    <row r="169" spans="1:56" x14ac:dyDescent="0.35">
      <c r="A169" s="81"/>
      <c r="B169" s="81"/>
      <c r="C169" s="81"/>
      <c r="D169" s="81"/>
      <c r="G169" s="8"/>
      <c r="H169" s="8"/>
      <c r="I169" s="8"/>
      <c r="J169" s="8"/>
      <c r="K169" s="8"/>
      <c r="L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row>
    <row r="170" spans="1:56" x14ac:dyDescent="0.35">
      <c r="A170" s="81"/>
      <c r="B170" s="81"/>
      <c r="C170" s="81"/>
      <c r="D170" s="81"/>
      <c r="G170" s="8"/>
      <c r="H170" s="8"/>
      <c r="I170" s="8"/>
      <c r="J170" s="8"/>
      <c r="K170" s="8"/>
      <c r="L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row>
    <row r="171" spans="1:56" x14ac:dyDescent="0.35">
      <c r="A171" s="81"/>
      <c r="B171" s="81"/>
      <c r="C171" s="81"/>
      <c r="D171" s="81"/>
      <c r="M171"/>
    </row>
    <row r="172" spans="1:56" x14ac:dyDescent="0.35">
      <c r="A172" s="81"/>
      <c r="B172" s="81"/>
      <c r="C172" s="81"/>
      <c r="D172" s="81"/>
      <c r="M172"/>
    </row>
    <row r="173" spans="1:56" x14ac:dyDescent="0.35">
      <c r="A173" s="81"/>
      <c r="B173" s="81"/>
      <c r="C173" s="81"/>
      <c r="D173" s="81"/>
    </row>
    <row r="174" spans="1:56" x14ac:dyDescent="0.35">
      <c r="A174" s="81"/>
      <c r="B174" s="81"/>
      <c r="C174" s="81"/>
      <c r="D174" s="81"/>
    </row>
    <row r="175" spans="1:56" x14ac:dyDescent="0.35">
      <c r="A175" s="81"/>
      <c r="B175" s="81"/>
      <c r="C175" s="81"/>
      <c r="D175" s="81"/>
    </row>
    <row r="176" spans="1:56" x14ac:dyDescent="0.35">
      <c r="A176" s="81"/>
      <c r="B176" s="81"/>
      <c r="C176" s="81"/>
      <c r="D176" s="81"/>
    </row>
    <row r="177" spans="1:4" x14ac:dyDescent="0.35">
      <c r="A177" s="81"/>
      <c r="B177" s="81"/>
      <c r="C177" s="81"/>
      <c r="D177" s="81"/>
    </row>
    <row r="178" spans="1:4" x14ac:dyDescent="0.35">
      <c r="A178" s="81"/>
      <c r="B178" s="81"/>
      <c r="C178" s="81"/>
      <c r="D178" s="81"/>
    </row>
    <row r="179" spans="1:4" x14ac:dyDescent="0.35">
      <c r="A179" s="81"/>
      <c r="B179" s="81"/>
      <c r="C179" s="81"/>
      <c r="D179" s="81"/>
    </row>
    <row r="180" spans="1:4" x14ac:dyDescent="0.35">
      <c r="A180" s="81"/>
      <c r="B180" s="81"/>
      <c r="C180" s="81"/>
      <c r="D180" s="81"/>
    </row>
    <row r="181" spans="1:4" x14ac:dyDescent="0.35">
      <c r="A181" s="81"/>
      <c r="B181" s="81"/>
      <c r="C181" s="81"/>
      <c r="D181" s="81"/>
    </row>
    <row r="182" spans="1:4" x14ac:dyDescent="0.35">
      <c r="A182" s="81"/>
      <c r="B182" s="81"/>
      <c r="C182" s="81"/>
      <c r="D182" s="81"/>
    </row>
    <row r="183" spans="1:4" x14ac:dyDescent="0.35">
      <c r="A183" s="81"/>
      <c r="B183" s="81"/>
      <c r="C183" s="81"/>
      <c r="D183" s="81"/>
    </row>
    <row r="184" spans="1:4" x14ac:dyDescent="0.35">
      <c r="A184" s="81"/>
      <c r="B184" s="81"/>
      <c r="C184" s="81"/>
      <c r="D184" s="81"/>
    </row>
    <row r="185" spans="1:4" x14ac:dyDescent="0.35">
      <c r="A185" s="81"/>
      <c r="B185" s="81"/>
      <c r="C185" s="81"/>
      <c r="D185" s="81"/>
    </row>
    <row r="186" spans="1:4" x14ac:dyDescent="0.35">
      <c r="A186" s="81"/>
      <c r="B186" s="81"/>
      <c r="C186" s="81"/>
      <c r="D186" s="81"/>
    </row>
    <row r="187" spans="1:4" x14ac:dyDescent="0.35">
      <c r="A187" s="81"/>
      <c r="B187" s="81"/>
      <c r="C187" s="81"/>
      <c r="D187" s="81"/>
    </row>
    <row r="188" spans="1:4" x14ac:dyDescent="0.35">
      <c r="A188" s="81"/>
      <c r="B188" s="81"/>
      <c r="C188" s="81"/>
      <c r="D188" s="81"/>
    </row>
    <row r="189" spans="1:4" x14ac:dyDescent="0.35">
      <c r="A189" s="81"/>
      <c r="B189" s="81"/>
      <c r="C189" s="81"/>
      <c r="D189" s="81"/>
    </row>
    <row r="190" spans="1:4" x14ac:dyDescent="0.35">
      <c r="A190" s="81"/>
      <c r="B190" s="81"/>
      <c r="C190" s="81"/>
      <c r="D190" s="81"/>
    </row>
    <row r="191" spans="1:4" x14ac:dyDescent="0.35">
      <c r="A191" s="81"/>
      <c r="B191" s="81"/>
      <c r="C191" s="81"/>
      <c r="D191" s="81"/>
    </row>
    <row r="192" spans="1:4" x14ac:dyDescent="0.35">
      <c r="A192" s="81"/>
      <c r="B192" s="81"/>
      <c r="C192" s="81"/>
      <c r="D192" s="81"/>
    </row>
    <row r="193" spans="1:4" x14ac:dyDescent="0.35">
      <c r="A193" s="81"/>
      <c r="B193" s="81"/>
      <c r="C193" s="81"/>
      <c r="D193" s="81"/>
    </row>
    <row r="194" spans="1:4" x14ac:dyDescent="0.35">
      <c r="A194" s="81"/>
      <c r="B194" s="81"/>
      <c r="C194" s="81"/>
      <c r="D194" s="81"/>
    </row>
    <row r="195" spans="1:4" x14ac:dyDescent="0.35">
      <c r="A195" s="81"/>
      <c r="B195" s="81"/>
      <c r="C195" s="81"/>
      <c r="D195" s="81"/>
    </row>
    <row r="196" spans="1:4" x14ac:dyDescent="0.35">
      <c r="A196" s="81"/>
      <c r="B196" s="81"/>
      <c r="C196" s="81"/>
      <c r="D196" s="81"/>
    </row>
    <row r="197" spans="1:4" x14ac:dyDescent="0.35">
      <c r="A197" s="81"/>
      <c r="B197" s="81"/>
      <c r="C197" s="81"/>
      <c r="D197" s="81"/>
    </row>
    <row r="198" spans="1:4" x14ac:dyDescent="0.35">
      <c r="A198" s="81"/>
      <c r="B198" s="81"/>
      <c r="C198" s="81"/>
      <c r="D198" s="81"/>
    </row>
    <row r="199" spans="1:4" x14ac:dyDescent="0.35">
      <c r="A199" s="81"/>
      <c r="B199" s="81"/>
      <c r="C199" s="81"/>
      <c r="D199" s="81"/>
    </row>
    <row r="200" spans="1:4" x14ac:dyDescent="0.35">
      <c r="A200" s="81"/>
      <c r="B200" s="81"/>
      <c r="C200" s="81"/>
      <c r="D200" s="81"/>
    </row>
    <row r="201" spans="1:4" x14ac:dyDescent="0.35">
      <c r="A201" s="81"/>
      <c r="B201" s="81"/>
      <c r="C201" s="81"/>
      <c r="D201" s="81"/>
    </row>
    <row r="202" spans="1:4" x14ac:dyDescent="0.35">
      <c r="A202" s="81"/>
      <c r="B202" s="81"/>
      <c r="C202" s="81"/>
      <c r="D202" s="81"/>
    </row>
    <row r="203" spans="1:4" x14ac:dyDescent="0.35">
      <c r="A203" s="81"/>
      <c r="B203" s="81"/>
      <c r="C203" s="81"/>
      <c r="D203" s="81"/>
    </row>
  </sheetData>
  <mergeCells count="12">
    <mergeCell ref="A16:D16"/>
    <mergeCell ref="A2:H2"/>
    <mergeCell ref="A5:D5"/>
    <mergeCell ref="A14:H14"/>
    <mergeCell ref="A73:H73"/>
    <mergeCell ref="A25:H25"/>
    <mergeCell ref="A28:D28"/>
    <mergeCell ref="A40:D40"/>
    <mergeCell ref="A69:H69"/>
    <mergeCell ref="A70:H70"/>
    <mergeCell ref="A72:H72"/>
    <mergeCell ref="A52:D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82030639-9D06-4E56-A2E5-7E0B81B382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infopath/2007/PartnerControls"/>
    <ds:schemaRef ds:uri="9225b539-7b15-42b2-871d-c20cb6e17ae7"/>
    <ds:schemaRef ds:uri="51f64f43-848e-4f71-a29c-5b275075194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Frescas, Jessica</cp:lastModifiedBy>
  <cp:lastPrinted>2020-02-10T19:14:43Z</cp:lastPrinted>
  <dcterms:created xsi:type="dcterms:W3CDTF">2020-01-31T18:40:16Z</dcterms:created>
  <dcterms:modified xsi:type="dcterms:W3CDTF">2023-04-20T15:04:24Z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