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828/Final/"/>
    </mc:Choice>
  </mc:AlternateContent>
  <xr:revisionPtr revIDLastSave="6" documentId="8_{E86F6BBE-6511-4B54-A068-E4D0CA5C6410}" xr6:coauthVersionLast="47" xr6:coauthVersionMax="47" xr10:uidLastSave="{A8336290-6046-4913-A5E3-3C05CB043BD3}"/>
  <bookViews>
    <workbookView xWindow="-110" yWindow="-110" windowWidth="19420" windowHeight="10420" tabRatio="668" firstSheet="5" activeTab="9"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5" r:id="rId7"/>
    <sheet name="Trans. Detainee Pop. FY23" sheetId="13" r:id="rId8"/>
    <sheet name="Vulnerable &amp; Special Population" sheetId="14" r:id="rId9"/>
    <sheet name="Footnotes" sheetId="20" r:id="rId10"/>
  </sheets>
  <definedNames>
    <definedName name="_xlnm._FilterDatabase" localSheetId="5" hidden="1">Semiannual!$A$85:$F$101</definedName>
    <definedName name="_xlnm.Print_Area" localSheetId="2">'Detention FY23'!$A$1:$V$110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Y47" i="17"/>
  <c r="BX47" i="17"/>
  <c r="BW47" i="17"/>
  <c r="BV47" i="17"/>
  <c r="BU47" i="17"/>
  <c r="BT47" i="17"/>
  <c r="BS47" i="17"/>
  <c r="BR47" i="17"/>
  <c r="BQ47" i="17"/>
  <c r="BP47" i="17"/>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Y46" i="17"/>
  <c r="BX46" i="17"/>
  <c r="BW46" i="17"/>
  <c r="BV46" i="17"/>
  <c r="BU46" i="17"/>
  <c r="BT46" i="17"/>
  <c r="BS46" i="17"/>
  <c r="BR46" i="17"/>
  <c r="BQ46" i="17"/>
  <c r="BP46"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Y45" i="17"/>
  <c r="BX45" i="17"/>
  <c r="BW45" i="17"/>
  <c r="BV45" i="17"/>
  <c r="BU45" i="17"/>
  <c r="BT45" i="17"/>
  <c r="BS45" i="17"/>
  <c r="BR45" i="17"/>
  <c r="BQ45" i="17"/>
  <c r="BP45"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Y44" i="17"/>
  <c r="BY48" i="17" s="1"/>
  <c r="BX44" i="17"/>
  <c r="BX48" i="17" s="1"/>
  <c r="BW44" i="17"/>
  <c r="BW48" i="17" s="1"/>
  <c r="BV44" i="17"/>
  <c r="BV48" i="17" s="1"/>
  <c r="BU44" i="17"/>
  <c r="BU48" i="17" s="1"/>
  <c r="BT44" i="17"/>
  <c r="BT48" i="17" s="1"/>
  <c r="BS44" i="17"/>
  <c r="BS48" i="17" s="1"/>
  <c r="BR44" i="17"/>
  <c r="BR48" i="17" s="1"/>
  <c r="BQ44" i="17"/>
  <c r="BQ48" i="17" s="1"/>
  <c r="BP44" i="17"/>
  <c r="BP48" i="17" s="1"/>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F55" i="16"/>
  <c r="E55" i="16"/>
  <c r="D55" i="16"/>
  <c r="C55" i="16"/>
  <c r="O55" i="16" s="1"/>
  <c r="O54" i="16"/>
  <c r="O53" i="16"/>
  <c r="O52" i="16"/>
  <c r="N51" i="16"/>
  <c r="M51" i="16"/>
  <c r="L51" i="16"/>
  <c r="K51" i="16"/>
  <c r="J51" i="16"/>
  <c r="I51" i="16"/>
  <c r="H51" i="16"/>
  <c r="G51" i="16"/>
  <c r="F51" i="16"/>
  <c r="E51" i="16"/>
  <c r="D51" i="16"/>
  <c r="C51" i="16"/>
  <c r="O51" i="16" s="1"/>
  <c r="O50" i="16"/>
  <c r="O49" i="16"/>
  <c r="O48" i="16"/>
  <c r="N47" i="16"/>
  <c r="M47" i="16"/>
  <c r="L47" i="16"/>
  <c r="K47" i="16"/>
  <c r="J47" i="16"/>
  <c r="I47" i="16"/>
  <c r="H47" i="16"/>
  <c r="G47" i="16"/>
  <c r="F47" i="16"/>
  <c r="E47" i="16"/>
  <c r="D47" i="16"/>
  <c r="C47" i="16"/>
  <c r="O47" i="16" s="1"/>
  <c r="O46" i="16"/>
  <c r="O45" i="16"/>
  <c r="O44" i="16"/>
  <c r="N43" i="16"/>
  <c r="M43" i="16"/>
  <c r="L43" i="16"/>
  <c r="K43" i="16"/>
  <c r="J43" i="16"/>
  <c r="I43" i="16"/>
  <c r="H43" i="16"/>
  <c r="G43" i="16"/>
  <c r="F43" i="16"/>
  <c r="E43" i="16"/>
  <c r="D43" i="16"/>
  <c r="C43" i="16"/>
  <c r="O43" i="16" s="1"/>
  <c r="O42" i="16"/>
  <c r="O41" i="16"/>
  <c r="O40" i="16"/>
  <c r="N39" i="16"/>
  <c r="N38" i="16" s="1"/>
  <c r="M39" i="16"/>
  <c r="M38" i="16" s="1"/>
  <c r="L39" i="16"/>
  <c r="L38" i="16" s="1"/>
  <c r="K39" i="16"/>
  <c r="J39" i="16"/>
  <c r="J38" i="16" s="1"/>
  <c r="I39" i="16"/>
  <c r="H39" i="16"/>
  <c r="G39" i="16"/>
  <c r="F39" i="16"/>
  <c r="F38" i="16" s="1"/>
  <c r="E39" i="16"/>
  <c r="E38" i="16" s="1"/>
  <c r="D39" i="16"/>
  <c r="D38" i="16" s="1"/>
  <c r="C39" i="16"/>
  <c r="O39" i="16" s="1"/>
  <c r="K38" i="16"/>
  <c r="I38" i="16"/>
  <c r="H38" i="16"/>
  <c r="G38" i="16"/>
  <c r="C38" i="16"/>
  <c r="E31" i="16"/>
  <c r="E30" i="16"/>
  <c r="J29" i="16"/>
  <c r="E29" i="16"/>
  <c r="D29" i="16"/>
  <c r="C29" i="16"/>
  <c r="B29" i="16"/>
  <c r="F23" i="16"/>
  <c r="E23" i="16"/>
  <c r="C23" i="16"/>
  <c r="V22" i="16"/>
  <c r="F22" i="16"/>
  <c r="E22" i="16" s="1"/>
  <c r="V21" i="16"/>
  <c r="F21" i="16"/>
  <c r="E21" i="16"/>
  <c r="C21" i="16"/>
  <c r="U20" i="16"/>
  <c r="T20" i="16"/>
  <c r="S20" i="16"/>
  <c r="R20" i="16"/>
  <c r="Q20" i="16"/>
  <c r="P20" i="16"/>
  <c r="O20" i="16"/>
  <c r="N20" i="16"/>
  <c r="M20" i="16"/>
  <c r="V20" i="16" s="1"/>
  <c r="L20" i="16"/>
  <c r="K20" i="16"/>
  <c r="J20" i="16"/>
  <c r="D20" i="16"/>
  <c r="B20" i="16"/>
  <c r="D14" i="16"/>
  <c r="D13" i="16"/>
  <c r="D12" i="16"/>
  <c r="D11" i="16"/>
  <c r="O10" i="16"/>
  <c r="D10" i="16"/>
  <c r="C10" i="16"/>
  <c r="A25" i="12"/>
  <c r="O38" i="16" l="1"/>
  <c r="F20" i="16"/>
  <c r="E20" i="16" s="1"/>
  <c r="C22" i="16"/>
  <c r="C20" i="16" l="1"/>
</calcChain>
</file>

<file path=xl/sharedStrings.xml><?xml version="1.0" encoding="utf-8"?>
<sst xmlns="http://schemas.openxmlformats.org/spreadsheetml/2006/main" count="3011" uniqueCount="989">
  <si>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</si>
  <si>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</si>
  <si>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</si>
  <si>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</si>
  <si>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</si>
  <si>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</si>
  <si>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FY23</t>
  </si>
  <si>
    <t>ATD Active Population Counts and Daily Cost by Technology</t>
  </si>
  <si>
    <t>Technology</t>
  </si>
  <si>
    <t>Count</t>
  </si>
  <si>
    <t>Daily Tech Cost</t>
  </si>
  <si>
    <t>FY23 through July Court Appearance: Total Hearings*</t>
  </si>
  <si>
    <t>GPS</t>
  </si>
  <si>
    <t>Metric</t>
  </si>
  <si>
    <t>%</t>
  </si>
  <si>
    <t>SmartLINK</t>
  </si>
  <si>
    <t>Attended</t>
  </si>
  <si>
    <t>VoiceID</t>
  </si>
  <si>
    <t>Failed to Attend</t>
  </si>
  <si>
    <t>Veriwatch</t>
  </si>
  <si>
    <t>Total</t>
  </si>
  <si>
    <t>No Technology</t>
  </si>
  <si>
    <t>Court Data from BI Inc. as of 7/31/2023</t>
  </si>
  <si>
    <t>*Only Participants with court tracking assigned</t>
  </si>
  <si>
    <t>Data from BI Inc. Participants Report, 8.26.2023</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</si>
  <si>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</si>
  <si>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FY23</t>
  </si>
  <si>
    <t>FY23 through July Court Appearance: Final Hearings*</t>
  </si>
  <si>
    <t>FAMU Status</t>
  </si>
  <si>
    <t>ALIP</t>
  </si>
  <si>
    <t>FAMU</t>
  </si>
  <si>
    <t>ECMS-FAMU</t>
  </si>
  <si>
    <t>Single Adult</t>
  </si>
  <si>
    <t>ECMS-Single Adult</t>
  </si>
  <si>
    <t>Data from OBP Report, 8.20.2023</t>
  </si>
  <si>
    <t>Active ATD Participants and Average Length in Program, FY23,  as of 8/26/2023, by AOR and Technology</t>
  </si>
  <si>
    <t>AOR/Technology</t>
  </si>
  <si>
    <t>Average Length in Program</t>
  </si>
  <si>
    <t>Atlanta</t>
  </si>
  <si>
    <t>Baltimore</t>
  </si>
  <si>
    <t>Boston</t>
  </si>
  <si>
    <t>Buffalo</t>
  </si>
  <si>
    <t>Chicago</t>
  </si>
  <si>
    <t>Dallas</t>
  </si>
  <si>
    <t>Denver</t>
  </si>
  <si>
    <t>VeriWatch</t>
  </si>
  <si>
    <t>Detroit</t>
  </si>
  <si>
    <t>El Paso</t>
  </si>
  <si>
    <t>Harlingen</t>
  </si>
  <si>
    <t>No Tech</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</si>
  <si>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</si>
  <si>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</si>
  <si>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</si>
  <si>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</si>
  <si>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</si>
  <si>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</si>
  <si>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</si>
  <si>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</si>
  <si>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</si>
  <si>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</si>
  <si>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</si>
  <si>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</si>
  <si>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</si>
  <si>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</si>
  <si>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</si>
  <si>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 </t>
  </si>
  <si>
    <t>These statistics are made available to the public pursuant to H.R. 1158 Sec. 218 - Department of Homeland Security Appropriations Act, 2020. ) *The information in this report is subject to change.</t>
  </si>
  <si>
    <t xml:space="preserve">ICE FACILITIES DATA, FY23 </t>
  </si>
  <si>
    <t>ICE Enforcement and Removal Operations Data, FY2023</t>
  </si>
  <si>
    <t xml:space="preserve">This list is limited to facilities that have a population count of greater than or equal to 1 as the time of the date pull.  This list does not include HOLD, HOSPITAL, HOTEL, ORR, or MIRP facilities.  </t>
  </si>
  <si>
    <t>Facility Average Length of Stay</t>
  </si>
  <si>
    <t>FY23 ADP: Detainee Classification Level</t>
  </si>
  <si>
    <t>FY23 ADP: Criminality</t>
  </si>
  <si>
    <t>FY23 ADP: ICE Threat Level</t>
  </si>
  <si>
    <t>FY23 ADP: Mandatory</t>
  </si>
  <si>
    <t>Contract Facility Inspections Information</t>
  </si>
  <si>
    <t>Data Source: ICE Integrated Decision Support (IIDS), 08/21/2023</t>
  </si>
  <si>
    <t>Name</t>
  </si>
  <si>
    <t>Address</t>
  </si>
  <si>
    <t>City</t>
  </si>
  <si>
    <t>State</t>
  </si>
  <si>
    <t>Zip</t>
  </si>
  <si>
    <t>AOR</t>
  </si>
  <si>
    <t>Type Detailed</t>
  </si>
  <si>
    <t>Male/Female</t>
  </si>
  <si>
    <t>FY23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</si>
  <si>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</si>
  <si>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</si>
  <si>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</si>
  <si>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</si>
  <si>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</si>
  <si>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</si>
  <si>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</si>
  <si>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</si>
  <si>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</si>
  <si>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</si>
  <si>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</si>
  <si>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</si>
  <si>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</si>
  <si>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</si>
  <si>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</si>
  <si>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ODO Inspection End Date</t>
  </si>
  <si>
    <t>ODO Last Inspection Standard</t>
  </si>
  <si>
    <t>ODO Final Rating</t>
  </si>
  <si>
    <t>Last Nakamoto Inspection Standard</t>
  </si>
  <si>
    <t>Last Nakamoto Inspection Rating - Final</t>
  </si>
  <si>
    <t>Last Nakamoto Inspection Date</t>
  </si>
  <si>
    <t>Second to Last Nakamoto Inspection Type</t>
  </si>
  <si>
    <t>Second to Last Nakamoto Inspection Standard</t>
  </si>
  <si>
    <t>Second to Last Nakamoto Inspection Date</t>
  </si>
  <si>
    <t>SOUTH TEXAS ICE PROCESSING CENTER</t>
  </si>
  <si>
    <t>566 VETERANS DRIVE</t>
  </si>
  <si>
    <t>PEARSALL</t>
  </si>
  <si>
    <t>TX</t>
  </si>
  <si>
    <t>SNA</t>
  </si>
  <si>
    <t>CDF</t>
  </si>
  <si>
    <t>Female/Male</t>
  </si>
  <si>
    <t>ODO</t>
  </si>
  <si>
    <t>PBNDS 2011 - 2016 Revised</t>
  </si>
  <si>
    <t>Superior</t>
  </si>
  <si>
    <t>PBNDS 2011 - 2016 Revisions</t>
  </si>
  <si>
    <t>Meets Standard</t>
  </si>
  <si>
    <t>2/17/2022</t>
  </si>
  <si>
    <t>STEWART DETENTION CENTER</t>
  </si>
  <si>
    <t>146 CCA ROAD</t>
  </si>
  <si>
    <t>LUMPKIN</t>
  </si>
  <si>
    <t>GA</t>
  </si>
  <si>
    <t>ATL</t>
  </si>
  <si>
    <t>DIGSA</t>
  </si>
  <si>
    <t>5/5/2022</t>
  </si>
  <si>
    <t>WINN CORRECTIONAL CENTER</t>
  </si>
  <si>
    <t>560 GUM SPRING ROAD</t>
  </si>
  <si>
    <t>WINNFIELD</t>
  </si>
  <si>
    <t>LA</t>
  </si>
  <si>
    <t>NOL</t>
  </si>
  <si>
    <t>Male</t>
  </si>
  <si>
    <t>Good</t>
  </si>
  <si>
    <t>9/30/2021</t>
  </si>
  <si>
    <t>SOUTH TEXAS FAMILY RESIDENTIAL CENTER</t>
  </si>
  <si>
    <t>300 EL RANCHO WAY</t>
  </si>
  <si>
    <t>DILLEY</t>
  </si>
  <si>
    <t>FRS</t>
  </si>
  <si>
    <t>N/A</t>
  </si>
  <si>
    <t>Meets Standards</t>
  </si>
  <si>
    <t>5/17/2023</t>
  </si>
  <si>
    <t>ELOY FEDERAL CONTRACT FACILITY</t>
  </si>
  <si>
    <t>1705 EAST HANNA RD.</t>
  </si>
  <si>
    <t>ELOY</t>
  </si>
  <si>
    <t>AZ</t>
  </si>
  <si>
    <t>PHO</t>
  </si>
  <si>
    <t>2/3/2022</t>
  </si>
  <si>
    <t>MONTGOMERY ICE PROCESSING CENTER</t>
  </si>
  <si>
    <t>806 HILBIG RD</t>
  </si>
  <si>
    <t>CONROE</t>
  </si>
  <si>
    <t>HOU</t>
  </si>
  <si>
    <t>12/17/2021</t>
  </si>
  <si>
    <t>OTAY MESA DETENTION CENTER (SAN DIEGO CDF)</t>
  </si>
  <si>
    <t>7488 CALZADA DE LA FUENTE</t>
  </si>
  <si>
    <t>SAN DIEGO</t>
  </si>
  <si>
    <t>CA</t>
  </si>
  <si>
    <t>SND</t>
  </si>
  <si>
    <t>1/27/2022</t>
  </si>
  <si>
    <t>MOSHANNON VALLEY CORRECTIONAL</t>
  </si>
  <si>
    <t>555 GEO Drive</t>
  </si>
  <si>
    <t>PHILIPSBURG</t>
  </si>
  <si>
    <t>PA</t>
  </si>
  <si>
    <t>PHI</t>
  </si>
  <si>
    <t>3/3/2022</t>
  </si>
  <si>
    <t>ADAMS COUNTY DET CENTER</t>
  </si>
  <si>
    <t>20 HOBO FORK RD.</t>
  </si>
  <si>
    <t>NATCHEZ</t>
  </si>
  <si>
    <t>MS</t>
  </si>
  <si>
    <t>12/2/2021</t>
  </si>
  <si>
    <t>CENTRAL LOUISIANA ICE PROCESSING CENTER (CLIPC)</t>
  </si>
  <si>
    <t>830 PINEHILL ROAD</t>
  </si>
  <si>
    <t>JENA</t>
  </si>
  <si>
    <t>9/23/2021</t>
  </si>
  <si>
    <t>PBNDS 2011</t>
  </si>
  <si>
    <t>PORT ISABEL</t>
  </si>
  <si>
    <t>27991 BUENA VISTA BOULEVARD</t>
  </si>
  <si>
    <t>LOS FRESNOS</t>
  </si>
  <si>
    <t>HLG</t>
  </si>
  <si>
    <t>SPC</t>
  </si>
  <si>
    <t>1/13/2022</t>
  </si>
  <si>
    <t>KARNES COUNTY IMMIGRATION PROCESSING CENTER</t>
  </si>
  <si>
    <t>409 FM 1144</t>
  </si>
  <si>
    <t>KARNES CITY</t>
  </si>
  <si>
    <t>8/25/2022</t>
  </si>
  <si>
    <t>DENVER CONTRACT DETENTION FACILITY</t>
  </si>
  <si>
    <t>3130 N. OAKLAND ST.</t>
  </si>
  <si>
    <t>AURORA</t>
  </si>
  <si>
    <t>CO</t>
  </si>
  <si>
    <t>DEN</t>
  </si>
  <si>
    <t>Acceptable/Adequate</t>
  </si>
  <si>
    <t>10/28/2021</t>
  </si>
  <si>
    <t>EL VALLE DETENTION FACILITY</t>
  </si>
  <si>
    <t>1800 INDUSTRIAL DRIVE</t>
  </si>
  <si>
    <t>RAYMONDVILLE</t>
  </si>
  <si>
    <t>10/7/2021</t>
  </si>
  <si>
    <t>TACOMA ICE PROCESSING CENTER (NORTHWEST DET CTR)</t>
  </si>
  <si>
    <t>1623 E. J STREET</t>
  </si>
  <si>
    <t>TACOMA</t>
  </si>
  <si>
    <t>WA</t>
  </si>
  <si>
    <t>SEA</t>
  </si>
  <si>
    <t>5/12/2022</t>
  </si>
  <si>
    <t>HOUSTON CONTRACT DETENTION FACILITY</t>
  </si>
  <si>
    <t>15850 EXPORT PLAZA DRIVE</t>
  </si>
  <si>
    <t>HOUSTON</t>
  </si>
  <si>
    <t>1/6/2022</t>
  </si>
  <si>
    <t>OTERO COUNTY PROCESSING CENTER</t>
  </si>
  <si>
    <t>26 MCGREGOR RANGE ROAD</t>
  </si>
  <si>
    <t>CHAPARRAL</t>
  </si>
  <si>
    <t>NM</t>
  </si>
  <si>
    <t>ELP</t>
  </si>
  <si>
    <t>IAH SECURE ADULT DETENTION FACILITY (POLK)</t>
  </si>
  <si>
    <t>3400 FM 350 SOUTH</t>
  </si>
  <si>
    <t>LIVINGSTON</t>
  </si>
  <si>
    <t>NDS 2019</t>
  </si>
  <si>
    <t>Acceptable</t>
  </si>
  <si>
    <t>JOE CORLEY PROCESSING CTR</t>
  </si>
  <si>
    <t>500 HILBIG RD</t>
  </si>
  <si>
    <t>IGSA</t>
  </si>
  <si>
    <t/>
  </si>
  <si>
    <t>SOUTH LOUISIANA DETENTION CENTER</t>
  </si>
  <si>
    <t>3843 STAGG AVENUE</t>
  </si>
  <si>
    <t>BASILE</t>
  </si>
  <si>
    <t>11/19/2021</t>
  </si>
  <si>
    <t>JACKSON PARISH CORRECTIONAL CENTER</t>
  </si>
  <si>
    <t>327 INDUSTRIAL DRIVE</t>
  </si>
  <si>
    <t>JONESBORO</t>
  </si>
  <si>
    <t>PBNDS 2011 - 2013 Errata</t>
  </si>
  <si>
    <t>11/17/2021</t>
  </si>
  <si>
    <t>IMPERIAL REGIONAL DETENTION FACILITY</t>
  </si>
  <si>
    <t>1572 GATEWAY</t>
  </si>
  <si>
    <t>CALEXICO</t>
  </si>
  <si>
    <t>EL PASO SERVICE PROCESSING CENTER</t>
  </si>
  <si>
    <t>8915 MONTANA AVE.</t>
  </si>
  <si>
    <t>EL PASO</t>
  </si>
  <si>
    <t>12/9/2021</t>
  </si>
  <si>
    <t>PRAIRIELAND DETENTION FACILITY</t>
  </si>
  <si>
    <t>1209 SUNFLOWER LN</t>
  </si>
  <si>
    <t>ALVARADO</t>
  </si>
  <si>
    <t>DAL</t>
  </si>
  <si>
    <t>2/10/2022</t>
  </si>
  <si>
    <t>BLUEBONNET DETENTION FACILITY</t>
  </si>
  <si>
    <t>400 2ND STREET</t>
  </si>
  <si>
    <t>ANSON</t>
  </si>
  <si>
    <t>11/4/2021</t>
  </si>
  <si>
    <t>KROME NORTH SERVICE PROCESSING CENTER</t>
  </si>
  <si>
    <t>18201 SOUTHWEST 12TH STREET</t>
  </si>
  <si>
    <t>MIAMI</t>
  </si>
  <si>
    <t>FL</t>
  </si>
  <si>
    <t>MIA</t>
  </si>
  <si>
    <t>2/25/2022</t>
  </si>
  <si>
    <t>BROWARD TRANSITIONAL CENTER</t>
  </si>
  <si>
    <t>3900 NORTH POWERLINE ROAD</t>
  </si>
  <si>
    <t>POMPANO BEACH</t>
  </si>
  <si>
    <t>10/21/2021</t>
  </si>
  <si>
    <t>RICHWOOD CORRECTIONAL CENTER</t>
  </si>
  <si>
    <t>180 PINE BAYOU CIRCLE</t>
  </si>
  <si>
    <t>RICHWOOD</t>
  </si>
  <si>
    <t>T. DON HUTTO DETENTION CENTER</t>
  </si>
  <si>
    <t>1001 WELCH STREET</t>
  </si>
  <si>
    <t>TAYLOR</t>
  </si>
  <si>
    <t>3/31/2022</t>
  </si>
  <si>
    <t>CCA, FLORENCE CORRECTIONAL CENTER</t>
  </si>
  <si>
    <t>1100 BOWLING ROAD</t>
  </si>
  <si>
    <t>FLORENCE</t>
  </si>
  <si>
    <t>USMS IGA</t>
  </si>
  <si>
    <t>PBNDS 2008</t>
  </si>
  <si>
    <t>FOLKSTON MAIN IPC</t>
  </si>
  <si>
    <t>3026 HWY 252 EAST</t>
  </si>
  <si>
    <t>FOLKSTON</t>
  </si>
  <si>
    <t>7/28/2022</t>
  </si>
  <si>
    <t>PINE PRAIRIE ICE PROCESSING CENTER</t>
  </si>
  <si>
    <t>1133 HAMPTON DUPRE ROAD</t>
  </si>
  <si>
    <t>PINE PRAIRIE</t>
  </si>
  <si>
    <t>4/21/2022</t>
  </si>
  <si>
    <t>BUFFALO (BATAVIA) SERVICE PROCESSING CENTER</t>
  </si>
  <si>
    <t>4250 FEDERAL DRIVE</t>
  </si>
  <si>
    <t>BATAVIA</t>
  </si>
  <si>
    <t>NY</t>
  </si>
  <si>
    <t>BUF</t>
  </si>
  <si>
    <t>RIO GRANDE DETENTION CENTER</t>
  </si>
  <si>
    <t>1001 SAN RIO BOULEVARD</t>
  </si>
  <si>
    <t>LAREDO</t>
  </si>
  <si>
    <t>USMS CDF</t>
  </si>
  <si>
    <t>3/10/2022</t>
  </si>
  <si>
    <t>RIVER CORRECTIONAL CENTER</t>
  </si>
  <si>
    <t>26362 HIGHWAY 15</t>
  </si>
  <si>
    <t>FERRIDAY</t>
  </si>
  <si>
    <t>8/18/2022</t>
  </si>
  <si>
    <t>FLORENCE SERVICE PROCESSING CENTER</t>
  </si>
  <si>
    <t>3250 NORTH PINAL PARKWAY</t>
  </si>
  <si>
    <t>3/17/2022</t>
  </si>
  <si>
    <t>ALEXANDRIA STAGING FACILITY</t>
  </si>
  <si>
    <t>96 GEORGE THOMPSON DRIVE</t>
  </si>
  <si>
    <t>ALEXANDRIA</t>
  </si>
  <si>
    <t>STAGING</t>
  </si>
  <si>
    <t>*</t>
  </si>
  <si>
    <t>TORRANCE COUNTY DETENTION FACILITY</t>
  </si>
  <si>
    <t>209 COUNTY ROAD 49</t>
  </si>
  <si>
    <t>ESTANCIA</t>
  </si>
  <si>
    <t>7/14/2022</t>
  </si>
  <si>
    <t>LAREDO PROCESSING CENTER</t>
  </si>
  <si>
    <t>4702 EAST SAUNDERS STREET</t>
  </si>
  <si>
    <t>5/26/2022</t>
  </si>
  <si>
    <t>CAROLINE DETENTION FACILITY</t>
  </si>
  <si>
    <t>11093 S.W. LEWIS MEMORIAL DRIVE</t>
  </si>
  <si>
    <t>BOWLING GREEN</t>
  </si>
  <si>
    <t>VA</t>
  </si>
  <si>
    <t>WAS</t>
  </si>
  <si>
    <t>4/28/2022</t>
  </si>
  <si>
    <t>DESERT VIEW</t>
  </si>
  <si>
    <t>10450 RANCHO ROAD</t>
  </si>
  <si>
    <t>ADELANTO</t>
  </si>
  <si>
    <t>LOS</t>
  </si>
  <si>
    <t>11/5/2021</t>
  </si>
  <si>
    <t>BAKER COUNTY SHERIFF'S OFFICE</t>
  </si>
  <si>
    <t>1 SHERIFF OFFICE DRIVE</t>
  </si>
  <si>
    <t>MACCLENNY</t>
  </si>
  <si>
    <t>WEBB COUNTY DETENTION CENTER (CCA)</t>
  </si>
  <si>
    <t>9998 SOUTH HIGHWAY 83</t>
  </si>
  <si>
    <t>ELIZABETH CONTRACT DETENTION FACILITY</t>
  </si>
  <si>
    <t>625 EVANS STREET</t>
  </si>
  <si>
    <t>ELIZABETH</t>
  </si>
  <si>
    <t>NJ</t>
  </si>
  <si>
    <t>NEW</t>
  </si>
  <si>
    <t>GOLDEN STATE ANNEX</t>
  </si>
  <si>
    <t>611 FRONTAGE RD</t>
  </si>
  <si>
    <t>MCFARLAND</t>
  </si>
  <si>
    <t>SFR</t>
  </si>
  <si>
    <t>EDEN DETENTION CENTER</t>
  </si>
  <si>
    <t>702 E BROADWAY ST</t>
  </si>
  <si>
    <t>EDEN</t>
  </si>
  <si>
    <t>NDS 2000</t>
  </si>
  <si>
    <t>NDS</t>
  </si>
  <si>
    <t>ANNEX - FOLKSTON IPC</t>
  </si>
  <si>
    <t>3424 HIGHWAY 252 EAST</t>
  </si>
  <si>
    <t>Regular</t>
  </si>
  <si>
    <t>BOONE COUNTY JAIL</t>
  </si>
  <si>
    <t>3020 CONRAD LANE</t>
  </si>
  <si>
    <t>BURLINGTON</t>
  </si>
  <si>
    <t>KY</t>
  </si>
  <si>
    <t>CHI</t>
  </si>
  <si>
    <t>NEVADA SOUTHERN DETENTION CENTER</t>
  </si>
  <si>
    <t>2190 EAST MESQUITE AVENUE</t>
  </si>
  <si>
    <t>PAHRUMP</t>
  </si>
  <si>
    <t>NV</t>
  </si>
  <si>
    <t>SLC</t>
  </si>
  <si>
    <t>7/22/2022</t>
  </si>
  <si>
    <t>DODGE COUNTY JAIL</t>
  </si>
  <si>
    <t>215 WEST CENTRAL STREET</t>
  </si>
  <si>
    <t>JUNEAU</t>
  </si>
  <si>
    <t>WI</t>
  </si>
  <si>
    <t>4/14/2022</t>
  </si>
  <si>
    <t>FLORENCE STAGING FACILITY</t>
  </si>
  <si>
    <t>SAN LUIS REGIONAL DETENTION CENTER</t>
  </si>
  <si>
    <t>406 NORTH AVENUE D</t>
  </si>
  <si>
    <t>SAN LUIS</t>
  </si>
  <si>
    <t>6/3/2022</t>
  </si>
  <si>
    <t>PIKE COUNTY CORRECTIONAL FACILITY</t>
  </si>
  <si>
    <t>175 PIKE COUNTY BOULEVARD</t>
  </si>
  <si>
    <t>LORDS VALLEY</t>
  </si>
  <si>
    <t>ALLEN PARISH PUBLIC SAFETY COMPLEX</t>
  </si>
  <si>
    <t>7340 HIGHWAY 26 WEST</t>
  </si>
  <si>
    <t>OBERLIN</t>
  </si>
  <si>
    <t>PLYMOUTH COUNTY CORRECTIONAL FACILITY</t>
  </si>
  <si>
    <t>26 LONG POND ROAD</t>
  </si>
  <si>
    <t>PLYMOUTH</t>
  </si>
  <si>
    <t>MA</t>
  </si>
  <si>
    <t>BOS</t>
  </si>
  <si>
    <t>6/23/2022</t>
  </si>
  <si>
    <t>CIBOLA COUNTY CORRECTIONAL CENTER</t>
  </si>
  <si>
    <t>2000 CIBOLA LOOP</t>
  </si>
  <si>
    <t>MILAN</t>
  </si>
  <si>
    <t>KANDIYOHI COUNTY JAIL</t>
  </si>
  <si>
    <t>2201 23RD ST NE</t>
  </si>
  <si>
    <t>WILLMAR</t>
  </si>
  <si>
    <t>MN</t>
  </si>
  <si>
    <t>SPM</t>
  </si>
  <si>
    <t>CALHOUN COUNTY CORRECTIONAL CENTER</t>
  </si>
  <si>
    <t>185 EAST MICHIGAN AVENUE</t>
  </si>
  <si>
    <t>BATTLE CREEK</t>
  </si>
  <si>
    <t>MI</t>
  </si>
  <si>
    <t>DET</t>
  </si>
  <si>
    <t>ORANGE COUNTY JAIL</t>
  </si>
  <si>
    <t>110 WELLS FARM ROAD</t>
  </si>
  <si>
    <t>GOSHEN</t>
  </si>
  <si>
    <t>NYC</t>
  </si>
  <si>
    <t>4/7/2022</t>
  </si>
  <si>
    <t>NYE COUNTY DETENTION CENTER, SOUTHERN (PAHRUMP)</t>
  </si>
  <si>
    <t>1520 E. BASIN ROAD</t>
  </si>
  <si>
    <t>5/19/2022</t>
  </si>
  <si>
    <t>HENDERSON DETENTION CENTER</t>
  </si>
  <si>
    <t>18 E BASIC ROAD</t>
  </si>
  <si>
    <t>HENDERSON</t>
  </si>
  <si>
    <t>CHASE COUNTY DETENTION FACILITY</t>
  </si>
  <si>
    <t>301 SOUTH WALNUT STREET</t>
  </si>
  <si>
    <t>COTTONWOOD FALLS</t>
  </si>
  <si>
    <t>KS</t>
  </si>
  <si>
    <t>8/4/2022</t>
  </si>
  <si>
    <t>KAY COUNTY JUSTICE FACILITY</t>
  </si>
  <si>
    <t>1101 WEST DRY ROAD</t>
  </si>
  <si>
    <t>NEWKIRK</t>
  </si>
  <si>
    <t>OK</t>
  </si>
  <si>
    <t>11/10/2022</t>
  </si>
  <si>
    <t>STRAFFORD COUNTY CORRECTIONS</t>
  </si>
  <si>
    <t>266 COUNTY FARM ROAD</t>
  </si>
  <si>
    <t>DOVER</t>
  </si>
  <si>
    <t>NH</t>
  </si>
  <si>
    <t>WYATT DETENTION CENTER</t>
  </si>
  <si>
    <t>950 HIGH STREET</t>
  </si>
  <si>
    <t>CENTRAL FALLS</t>
  </si>
  <si>
    <t>RI</t>
  </si>
  <si>
    <t>IMMIGRATION CENTERS OF AMERICA FARMVILLE</t>
  </si>
  <si>
    <t>508 WATERWORKS ROAD</t>
  </si>
  <si>
    <t>FARMVILLE</t>
  </si>
  <si>
    <t>SENECA COUNTY JAIL</t>
  </si>
  <si>
    <t>3040 SOUTH STATE HIGHWAY 100</t>
  </si>
  <si>
    <t>TIFFIN</t>
  </si>
  <si>
    <t>OH</t>
  </si>
  <si>
    <t>CLINTON COUNTY CORRECTIONAL FACILITY</t>
  </si>
  <si>
    <t>419 SHOEMAKER ROAD</t>
  </si>
  <si>
    <t>LOCK HAVEN</t>
  </si>
  <si>
    <t>MESA VERDE ICE PROCESSING CENTER</t>
  </si>
  <si>
    <t>425 GOLDEN STATE AVE</t>
  </si>
  <si>
    <t>BAKERSFIELD</t>
  </si>
  <si>
    <t>6/16/2022</t>
  </si>
  <si>
    <t>SAINT CLAIR COUNTY JAIL</t>
  </si>
  <si>
    <t>1170 MICHIGAN ROAD</t>
  </si>
  <si>
    <t>PORT HURON</t>
  </si>
  <si>
    <t>CLAY COUNTY JAIL</t>
  </si>
  <si>
    <t>611 EAST JACKSON STREET</t>
  </si>
  <si>
    <t>BRAZIL</t>
  </si>
  <si>
    <t>IN</t>
  </si>
  <si>
    <t>POTTAWATTAMIE COUNTY JAIL</t>
  </si>
  <si>
    <t>1400 BIG LAKE ROAD</t>
  </si>
  <si>
    <t>COUNCIL BLUFFS</t>
  </si>
  <si>
    <t>IA</t>
  </si>
  <si>
    <t>3/9/2023</t>
  </si>
  <si>
    <t>FREEBORN COUNTY ADULT DETENTION CENTER</t>
  </si>
  <si>
    <t>411 SOUTH BROADWAY AVENUE</t>
  </si>
  <si>
    <t>ALBERT LEA</t>
  </si>
  <si>
    <t>POLK COUNTY JAIL</t>
  </si>
  <si>
    <t>1985 NE 51ST PLACE</t>
  </si>
  <si>
    <t>DES MOINES</t>
  </si>
  <si>
    <t>7/29/2021</t>
  </si>
  <si>
    <t>GEAUGA COUNTY JAIL</t>
  </si>
  <si>
    <t>12450 MERRITT DR</t>
  </si>
  <si>
    <t>CHARDON</t>
  </si>
  <si>
    <t>11/18/2021</t>
  </si>
  <si>
    <t>MONROE COUNTY DETENTION-DORM</t>
  </si>
  <si>
    <t>7000 EAST DUNBAR ROAD</t>
  </si>
  <si>
    <t>MONROE</t>
  </si>
  <si>
    <t>8/11/2022</t>
  </si>
  <si>
    <t>LIMESTONE COUNTY DETENTION CENTER</t>
  </si>
  <si>
    <t>910 NORTH TYUS STREET</t>
  </si>
  <si>
    <t>GROESBECK</t>
  </si>
  <si>
    <t>ALAMANCE COUNTY DETENTION FACILITY</t>
  </si>
  <si>
    <t>109 SOUTH MAPLE STREET</t>
  </si>
  <si>
    <t>GRAHAM</t>
  </si>
  <si>
    <t>NC</t>
  </si>
  <si>
    <t>12/30/2021</t>
  </si>
  <si>
    <t>ADELANTO ICE PROCESSING CENTER</t>
  </si>
  <si>
    <t>10250 RANCHO ROAD</t>
  </si>
  <si>
    <t>11/3/2021</t>
  </si>
  <si>
    <t>PICKENS COUNTY DET CTR</t>
  </si>
  <si>
    <t>188 CEMETERY ST</t>
  </si>
  <si>
    <t>CARROLLTON</t>
  </si>
  <si>
    <t>AL</t>
  </si>
  <si>
    <t>ORSA</t>
  </si>
  <si>
    <t>12/13/2021</t>
  </si>
  <si>
    <t>HALL COUNTY DEPARTMENT OF CORRECTIONS</t>
  </si>
  <si>
    <t>110 PUBLIC SAFETY DRIVE</t>
  </si>
  <si>
    <t>GRAND ISLAND</t>
  </si>
  <si>
    <t>NE</t>
  </si>
  <si>
    <t>LINN COUNTY JAIL</t>
  </si>
  <si>
    <t>53 3RD AVENUE BRIDGE</t>
  </si>
  <si>
    <t>CEDAR RAPIDS</t>
  </si>
  <si>
    <t>12/10/2021</t>
  </si>
  <si>
    <t>WASHOE COUNTY JAIL</t>
  </si>
  <si>
    <t>911 PARR BOULEVARD</t>
  </si>
  <si>
    <t>RENO</t>
  </si>
  <si>
    <t>11/16/2021</t>
  </si>
  <si>
    <t>HONOLULU FEDERAL DETENTION CENTER</t>
  </si>
  <si>
    <t>351 ELLIOTT ST.</t>
  </si>
  <si>
    <t>HONOLULU</t>
  </si>
  <si>
    <t>HI</t>
  </si>
  <si>
    <t>BOP</t>
  </si>
  <si>
    <t>COASTAL BEND DETENTION FACILITY</t>
  </si>
  <si>
    <t>4909 FM (FARM TO MARKET) 2826</t>
  </si>
  <si>
    <t>ROBSTOWN</t>
  </si>
  <si>
    <t>11/8/2021</t>
  </si>
  <si>
    <t>COLLIER COUNTY NAPLES JAIL CENTER</t>
  </si>
  <si>
    <t>3319 TAMIAMI TRAIL EAST</t>
  </si>
  <si>
    <t>NAPLES</t>
  </si>
  <si>
    <t>Special Review - Pre-Occupancy</t>
  </si>
  <si>
    <t>CHIPPEWA COUNTY SSM</t>
  </si>
  <si>
    <t>325 COURT STREET</t>
  </si>
  <si>
    <t>SAULT SAINTE MARIE</t>
  </si>
  <si>
    <t>3/24/2021</t>
  </si>
  <si>
    <t>DALLAS COUNTY JAIL - LEW STERRETT JUSTICE CENTER</t>
  </si>
  <si>
    <t>111 WEST COMMERCE STREET</t>
  </si>
  <si>
    <t>DALLAS</t>
  </si>
  <si>
    <t>HANCOCK CO PUB SFTY CPLX</t>
  </si>
  <si>
    <t>8450 HIGHWAY 90</t>
  </si>
  <si>
    <t>BAY ST. LOUIS</t>
  </si>
  <si>
    <t>12/28/2021</t>
  </si>
  <si>
    <t xml:space="preserve">DEPARTMENT OF CORRECTIONS HAGATNA </t>
  </si>
  <si>
    <t>203 ASPINALL AVENUE</t>
  </si>
  <si>
    <t>HAGATNA</t>
  </si>
  <si>
    <t>GU</t>
  </si>
  <si>
    <t>12/20/2022</t>
  </si>
  <si>
    <t>SAN JUAN STAGING</t>
  </si>
  <si>
    <t>651 FEDERAL DRIVE, SUITE 104</t>
  </si>
  <si>
    <t>GUAYNABO</t>
  </si>
  <si>
    <t>PR</t>
  </si>
  <si>
    <t>GUAYNABO MDC (SAN JUAN)</t>
  </si>
  <si>
    <t>HWY 28 INTSECT OF ROAD 165</t>
  </si>
  <si>
    <t>SAN JUAN</t>
  </si>
  <si>
    <t>5/8/2008</t>
  </si>
  <si>
    <t>SOUTH CENTRAL REGIONAL JAIL</t>
  </si>
  <si>
    <t>1001 CENTRE WAY</t>
  </si>
  <si>
    <t>CHARLESTON</t>
  </si>
  <si>
    <t>WV</t>
  </si>
  <si>
    <t>8/23/2018</t>
  </si>
  <si>
    <t>MADISON COUNTY JAIL</t>
  </si>
  <si>
    <t>2935 HIGHWAY 51</t>
  </si>
  <si>
    <t>CANTON</t>
  </si>
  <si>
    <t>1/10/2023</t>
  </si>
  <si>
    <t>SALT LAKE COUNTY METRO JAIL</t>
  </si>
  <si>
    <t>3415 SOUTH 900 WEST</t>
  </si>
  <si>
    <t>SALT LAKE CITY</t>
  </si>
  <si>
    <t>UT</t>
  </si>
  <si>
    <t>12/31/2021</t>
  </si>
  <si>
    <t>NORTHWEST STATE CORRECTIONAL CENTER</t>
  </si>
  <si>
    <t>3649 LOWER NEWTON ROAD</t>
  </si>
  <si>
    <t>SWANTON</t>
  </si>
  <si>
    <t>VT</t>
  </si>
  <si>
    <t>9/5/2018</t>
  </si>
  <si>
    <t>TULSA COUNTY JAIL (DAVID L. MOSS JUSTICE CTR)</t>
  </si>
  <si>
    <t>300 NORTH DENVER AVENUE</t>
  </si>
  <si>
    <t>TULSA</t>
  </si>
  <si>
    <t>3/12/2021</t>
  </si>
  <si>
    <t>ELMORE COUNTY JAIL</t>
  </si>
  <si>
    <t>2255 E. 8TH NORTH</t>
  </si>
  <si>
    <t>MOUNTAIN HOME</t>
  </si>
  <si>
    <t>ID</t>
  </si>
  <si>
    <t>Failure</t>
  </si>
  <si>
    <t>12/8/2021</t>
  </si>
  <si>
    <t>CUMBERLAND COUNTY JAIL</t>
  </si>
  <si>
    <t>50 COUNTY WAY</t>
  </si>
  <si>
    <t>PORTLAND</t>
  </si>
  <si>
    <t>ME</t>
  </si>
  <si>
    <t>12/31/2022</t>
  </si>
  <si>
    <t>ROBERT A. DEYTON DETENTION FACILITY</t>
  </si>
  <si>
    <t>11866 HASTINGS BRIDGE RD</t>
  </si>
  <si>
    <t>LOVEJOY</t>
  </si>
  <si>
    <t>12/17/2020</t>
  </si>
  <si>
    <t>PINELLAS COUNTY JAIL</t>
  </si>
  <si>
    <t>14400 49TH STREET NORTH</t>
  </si>
  <si>
    <t>CLEARWATER</t>
  </si>
  <si>
    <t>SAIPAN DEPARTMENT OF CORRECTIONS (SUSUPE)</t>
  </si>
  <si>
    <t>TEKKEN ST., SUSUPE VILLAGE</t>
  </si>
  <si>
    <t>SAIPAN</t>
  </si>
  <si>
    <t>MP</t>
  </si>
  <si>
    <t>12/6/2022</t>
  </si>
  <si>
    <t>SHERBURNE COUNTY JAIL</t>
  </si>
  <si>
    <t>13880 BUSINESS CENTER DRIVE</t>
  </si>
  <si>
    <t>ELK RIVER</t>
  </si>
  <si>
    <t>JEFFERSON COUNTY JAIL</t>
  </si>
  <si>
    <t>200 COURTHOUSE WAY</t>
  </si>
  <si>
    <t>RIGBY</t>
  </si>
  <si>
    <t>3/1/2023</t>
  </si>
  <si>
    <t>KNOX COUNTY DETENTION FACILITY</t>
  </si>
  <si>
    <t>5001 Maloneyville Rd</t>
  </si>
  <si>
    <t>Knoxville</t>
  </si>
  <si>
    <t>TN</t>
  </si>
  <si>
    <t>1/23/2023</t>
  </si>
  <si>
    <t>MINICASSIA DETENTION CENTER</t>
  </si>
  <si>
    <t>1415 ALBION AVENUE</t>
  </si>
  <si>
    <t>BURLEY</t>
  </si>
  <si>
    <t>11/29/2021</t>
  </si>
  <si>
    <t>PHELPS COUNTY JAIL</t>
  </si>
  <si>
    <t>715 5TH AVENUE</t>
  </si>
  <si>
    <t>HOLDREGE</t>
  </si>
  <si>
    <t>7/15/2021</t>
  </si>
  <si>
    <t>LA PAZ COUNTY ADULT DETENTION FACILITY</t>
  </si>
  <si>
    <t>1109 ARIZONA AVE.</t>
  </si>
  <si>
    <t>PARKER</t>
  </si>
  <si>
    <t>WASHINGTON COUNTY DETENTION CENTER</t>
  </si>
  <si>
    <t>1155 WEST CLYDESDALE DRIVE</t>
  </si>
  <si>
    <t>FAYETTEVILLE</t>
  </si>
  <si>
    <t>AR</t>
  </si>
  <si>
    <t>1/4/2023</t>
  </si>
  <si>
    <t>CHITTENDEN REGIONAL CORRECTIONAL FACILITY</t>
  </si>
  <si>
    <t>7 FARRELL STREET</t>
  </si>
  <si>
    <t>SOUTH BURLINGTON</t>
  </si>
  <si>
    <t>WESTERN VIRGINIA REGIONAL JAIL</t>
  </si>
  <si>
    <t>5885 W RIVER RD</t>
  </si>
  <si>
    <t>SALEM</t>
  </si>
  <si>
    <t>VAL VERDE CORRECTIONAL FACILITY</t>
  </si>
  <si>
    <t>253 FARM TO MARKET 2523</t>
  </si>
  <si>
    <t>DEL RIO</t>
  </si>
  <si>
    <t>10/30/2021</t>
  </si>
  <si>
    <t>DAKOTA COUNTY JAIL</t>
  </si>
  <si>
    <t>1601 BROADWAY</t>
  </si>
  <si>
    <t>DAKOTA CITY</t>
  </si>
  <si>
    <t>9/24/2018</t>
  </si>
  <si>
    <t>MIDLAND COUNTY DETENTION CENTER</t>
  </si>
  <si>
    <t>400 S MAIN STREET</t>
  </si>
  <si>
    <t>MIDLAND</t>
  </si>
  <si>
    <t>11/12/2021</t>
  </si>
  <si>
    <t>KARNES COUNTY CORRECTIONAL CENTER</t>
  </si>
  <si>
    <t>810 COMMERCE STREET</t>
  </si>
  <si>
    <t>3/16/2017</t>
  </si>
  <si>
    <t>GASTON COUNTY JAIL</t>
  </si>
  <si>
    <t>425 NORTH MARIETTA STREET</t>
  </si>
  <si>
    <t>GASTONIA</t>
  </si>
  <si>
    <t>3/13/2023</t>
  </si>
  <si>
    <t>ANCHORAGE CORRECTIONAL COMPLEX</t>
  </si>
  <si>
    <t>1400 E. 4TH AVE</t>
  </si>
  <si>
    <t>ANCHORAGE</t>
  </si>
  <si>
    <t>AK</t>
  </si>
  <si>
    <t>4/15/2022</t>
  </si>
  <si>
    <t>[1] (STFRCTX) SOUTH TEXAS FAMILY RESIDENTIAL CENTER houses single adults and no longer house family units as of 12/11/21.</t>
  </si>
  <si>
    <t>[2] (KRNRCTX) KARNES COUNTY IMMIGRATION PROCESSING CENTER houses single adults and no longer house family units as of 11/10/21.</t>
  </si>
  <si>
    <t>(*) Denotes no inspection completed as of the date of the report</t>
  </si>
  <si>
    <t>Lexington, Elmore and Randall County:   ICE is an authorized user of this facility under a 
United States Marshals Service intergovernmental agreement contract, which does not specify an 
ICE NDS, and ODO inspected to the NDS listed on the ERO Facility List. 
The facility was inspected against the NDS 2019, and ODO’s assigned rating is for ERO’s informational purposes only. This facility rating: Failure</t>
  </si>
  <si>
    <t>ODO inspections are conducted on a semi-annual basis. The mid year inspection does not result in a final rating.</t>
  </si>
  <si>
    <t xml:space="preserve"> ODO Inspection End Date is the date the final report was issued.</t>
  </si>
  <si>
    <t>ICE Transgender* Detainee Population FY 2023 YTD:  as of 8/28/2023</t>
  </si>
  <si>
    <t>FY 2023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</si>
  <si>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</si>
  <si>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</si>
  <si>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</si>
  <si>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</si>
  <si>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</si>
  <si>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</si>
  <si>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</si>
  <si>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Denver Area of Responsibility</t>
  </si>
  <si>
    <t>Miami Area of Responsibility</t>
  </si>
  <si>
    <t>Buffalo Area of Responsibility</t>
  </si>
  <si>
    <t>San Antonio Area of Responsibility</t>
  </si>
  <si>
    <t>Houston Area of Responsibility</t>
  </si>
  <si>
    <t>El Paso Area of Responsibility</t>
  </si>
  <si>
    <t>Atlanta Area of Responsibility</t>
  </si>
  <si>
    <t>Washington Area of Responsibility</t>
  </si>
  <si>
    <t>Dallas Area of Responsibility</t>
  </si>
  <si>
    <t>Boston Area of Responsibility</t>
  </si>
  <si>
    <t>Philadelphia Area of Responsibility</t>
  </si>
  <si>
    <t>Seattle Area of Responsibility</t>
  </si>
  <si>
    <t xml:space="preserve">* Data are based on an individuals self-identification as transgender and are subject to change daily, depending on the number of individuals booked in and out of ICE custody. </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</si>
  <si>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</si>
  <si>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</si>
  <si>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</si>
  <si>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</si>
  <si>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</si>
  <si>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</si>
  <si>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</si>
  <si>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</si>
  <si>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</si>
  <si>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</si>
  <si>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</si>
  <si>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</si>
  <si>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</si>
  <si>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</si>
  <si>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</si>
  <si>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</si>
  <si>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</si>
  <si>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</si>
  <si>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</si>
  <si>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</si>
  <si>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</si>
  <si>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</si>
  <si>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</si>
  <si>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</si>
  <si>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</si>
  <si>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</si>
  <si>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</si>
  <si>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</si>
  <si>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</si>
  <si>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</si>
  <si>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</si>
  <si>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</si>
  <si>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</si>
  <si>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</si>
  <si>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</si>
  <si>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</si>
  <si>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</si>
  <si>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</si>
  <si>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</si>
  <si>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</si>
  <si>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</si>
  <si>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</si>
  <si>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</si>
  <si>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</si>
  <si>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</si>
  <si>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</si>
  <si>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</si>
  <si>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</si>
  <si>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</si>
  <si>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</si>
  <si>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</si>
  <si>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</si>
  <si>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</si>
  <si>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</si>
  <si>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</si>
  <si>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</si>
  <si>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</si>
  <si>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</si>
  <si>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</si>
  <si>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</si>
  <si>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</si>
  <si>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</si>
  <si>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</si>
  <si>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</si>
  <si>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</si>
  <si>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</si>
  <si>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</si>
  <si>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</si>
  <si>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</si>
  <si>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</si>
  <si>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</si>
  <si>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</si>
  <si>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</si>
  <si>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</si>
  <si>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</si>
  <si>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</si>
  <si>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</si>
  <si>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</si>
  <si>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</si>
  <si>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</si>
  <si>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</si>
  <si>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</si>
  <si>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</si>
  <si>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</si>
  <si>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</si>
  <si>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</si>
  <si>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</si>
  <si>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</si>
  <si>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</si>
  <si>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</si>
  <si>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</si>
  <si>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</si>
  <si>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</si>
  <si>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</si>
  <si>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</si>
  <si>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</si>
  <si>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</si>
  <si>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</si>
  <si>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</si>
  <si>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</si>
  <si>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</si>
  <si>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</si>
  <si>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</si>
  <si>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</si>
  <si>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</si>
  <si>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</si>
  <si>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</si>
  <si>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</si>
  <si>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</si>
  <si>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</si>
  <si>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</si>
  <si>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</si>
  <si>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</si>
  <si>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</si>
  <si>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</si>
  <si>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</si>
  <si>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</si>
  <si>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</si>
  <si>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</si>
  <si>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</si>
  <si>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</si>
  <si>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</si>
  <si>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</si>
  <si>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</si>
  <si>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</si>
  <si>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</si>
  <si>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</si>
  <si>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</si>
  <si>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</si>
  <si>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</si>
  <si>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</si>
  <si>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</si>
  <si>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</si>
  <si>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</si>
  <si>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</si>
  <si>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</si>
  <si>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</si>
  <si>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</si>
  <si>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</si>
  <si>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</si>
  <si>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</si>
  <si>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</si>
  <si>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</si>
  <si>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</si>
  <si>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</si>
  <si>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</si>
  <si>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</si>
  <si>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</si>
  <si>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</si>
  <si>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</si>
  <si>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</si>
  <si>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</si>
  <si>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</si>
  <si>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</si>
  <si>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</si>
  <si>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</si>
  <si>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</si>
  <si>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</si>
  <si>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</si>
  <si>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</si>
  <si>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</si>
  <si>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</si>
  <si>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</si>
  <si>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</si>
  <si>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</si>
  <si>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</si>
  <si>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</si>
  <si>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</si>
  <si>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</si>
  <si>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</si>
  <si>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</si>
  <si>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</si>
  <si>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</si>
  <si>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</si>
  <si>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</si>
  <si>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</si>
  <si>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</si>
  <si>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</si>
  <si>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</si>
  <si>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</si>
  <si>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</si>
  <si>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</si>
  <si>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</si>
  <si>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</si>
  <si>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</si>
  <si>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</si>
  <si>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</si>
  <si>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</si>
  <si>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</si>
  <si>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</si>
  <si>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</si>
  <si>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</si>
  <si>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</si>
  <si>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</si>
  <si>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</si>
  <si>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</si>
  <si>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</si>
  <si>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</si>
  <si>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</si>
  <si>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</si>
  <si>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</si>
  <si>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</si>
  <si>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</si>
  <si>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</si>
  <si>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</si>
  <si>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</si>
  <si>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</si>
  <si>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</si>
  <si>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</si>
  <si>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</si>
  <si>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</si>
  <si>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</si>
  <si>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</si>
  <si>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</si>
  <si>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</si>
  <si>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</si>
  <si>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</si>
  <si>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</si>
  <si>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</si>
  <si>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</si>
  <si>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</si>
  <si>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</si>
  <si>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</si>
  <si>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</si>
  <si>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</si>
  <si>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</si>
  <si>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</si>
  <si>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</si>
  <si>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</si>
  <si>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</si>
  <si>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</si>
  <si>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</si>
  <si>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</si>
  <si>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</si>
  <si>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</si>
  <si>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</si>
  <si>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</si>
  <si>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</si>
  <si>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</si>
  <si>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</si>
  <si>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</si>
  <si>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</si>
  <si>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</si>
  <si>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</si>
  <si>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</si>
  <si>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</si>
  <si>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</si>
  <si>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</si>
  <si>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</si>
  <si>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</si>
  <si>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</si>
  <si>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</si>
  <si>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</si>
  <si>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</si>
  <si>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</si>
  <si>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</si>
  <si>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</si>
  <si>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</si>
  <si>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</si>
  <si>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08/26/2023 (IIDS v.2.0 run date 08/28/2023; EID as of 08/26/2023).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</si>
  <si>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</si>
  <si>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</si>
  <si>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</si>
  <si>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</si>
  <si>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08/26/2023 (IIDS v.2.0 run date 08/28/2023; EID as of 08/26/2023).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</si>
  <si>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</si>
  <si>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</si>
  <si>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</si>
  <si>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08/26/2023 (IIDS v.2.0 run date 08/28/2023; EID as of 08/26/2023).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</si>
  <si>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</si>
  <si>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</si>
  <si>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</si>
  <si>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08/27/2023 (IIDS v.2.0 run date 08/28/2023; EID as of 08/27/2023).</t>
  </si>
  <si>
    <t>Processing dispositions of Other may include, but are not limited to, Non Citizens processed under Administrative Removal, Visa Waiver Program Removal, Stowaway or Crewmember.</t>
  </si>
  <si>
    <t>FY2023 ICE Initial Book-Ins</t>
  </si>
  <si>
    <t>FY2023 ICE Book-ins data is updated through 08/26/2023 (IIDS v.2.0 run date 08/28/2023; EID as of 08/26/2023).</t>
  </si>
  <si>
    <t>USCIS Average Time from USCIS Fear Decision Service Date to ICE Release (In Days) &amp; Non-Citizens with USCIS-Established Fear Decisions in an ICE Detention Facility</t>
  </si>
  <si>
    <t>Non Citizens Currently in ICE Detention Facilities data are a snapshot as 08/27/2023 (IIDS v.2.0 run date 08/28/2023; EID as of 08/27/2023).</t>
  </si>
  <si>
    <t>USCIS provided data containing APSO (Asylum Pre Screening Officer) cases clocked during FY2020 - FY2023. Data were received on 08/28/2023.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</si>
  <si>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</si>
  <si>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</si>
  <si>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285,848 records in the USCIS provided data, the breakdown of the fear screening determinations is as follows; 144,031 positive fear screening determinations, 82,330 negative fear screening determinations and 59,484 without an identified determination. Of the 144,031 with positive fear screening determinations; 98,690 have Persecution Claim Established and 45,341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</si>
  <si>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</si>
  <si>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285,848 unique fear determinations and 14,417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</si>
  <si>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</si>
  <si>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</si>
  <si>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</si>
  <si>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</si>
  <si>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</si>
  <si>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</si>
  <si>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08/15/2023 (IIDS v.2.0 run date 08/29/2023; EID as of 08/28/2023).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</si>
  <si>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</si>
  <si>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</si>
  <si>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07/01/2022 - 08/28/2023 . Data were received on 08/29/2023.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</si>
  <si>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</si>
  <si>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</si>
  <si>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</si>
  <si>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</si>
  <si>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08/28/2023 (IIDS v.2.0 run date 08/29/2023; EID as of 08/28/2023).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</si>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</sst>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6"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6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0" fillId="0" borderId="0" xfId="0" applyAlignment="1">
      <alignment horizontal="left"/>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0" fillId="0" borderId="0" xfId="1" applyNumberFormat="1" applyFont="1" applyAlignment="1">
      <alignment horizontal="left"/>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0" fillId="0" borderId="0" xfId="5" applyNumberFormat="1" applyFont="1" applyAlignment="1">
      <alignment horizontal="left"/>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7" fillId="6" borderId="0" xfId="3" applyFont="1" applyFill="1" applyAlignment="1">
      <alignmen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0" fillId="0" borderId="0" xfId="0" applyNumberFormat="1" applyFont="1" applyAlignment="1">
      <alignment horizontal="left"/>
    </xf>
    <xf numFmtId="0" fontId="19" fillId="2" borderId="0" xfId="0" applyFont="1" applyFill="1" applyAlignment="1">
      <alignment horizontal="left" vertical="center" wrapText="1"/>
    </xf>
    <xf numFmtId="0" fontId="30" fillId="0" borderId="0" xfId="0" applyFont="1" applyAlignment="1">
      <alignment horizontal="left"/>
    </xf>
    <xf numFmtId="0" fontId="18" fillId="2" borderId="0" xfId="0" applyFont="1" applyFill="1" applyAlignment="1">
      <alignment horizontal="left" vertical="center" wrapText="1"/>
    </xf>
    <xf numFmtId="0" fontId="6" fillId="0" borderId="4" xfId="0" applyFont="1" applyBorder="1" applyAlignment="1">
      <alignment horizontal="left" vertical="top" wrapText="1"/>
    </xf>
    <xf numFmtId="0" fontId="31" fillId="0" borderId="0" xfId="0" applyFont="1" applyAlignment="1">
      <alignment horizontal="left"/>
    </xf>
    <xf numFmtId="0" fontId="0" fillId="0" borderId="16" xfId="0" applyBorder="1"/>
    <xf numFmtId="0" fontId="31" fillId="0" borderId="16" xfId="0" applyFont="1" applyBorder="1" applyAlignment="1">
      <alignment horizontal="left"/>
    </xf>
    <xf numFmtId="0" fontId="32" fillId="5" borderId="17" xfId="0" applyFont="1" applyFill="1" applyBorder="1" applyAlignment="1">
      <alignment vertical="center" wrapText="1"/>
    </xf>
    <xf numFmtId="164" fontId="2" fillId="5" borderId="1" xfId="1" applyNumberFormat="1" applyFont="1" applyFill="1" applyBorder="1" applyAlignment="1">
      <alignment horizontal="left"/>
    </xf>
    <xf numFmtId="1" fontId="0" fillId="0" borderId="16" xfId="0" applyNumberFormat="1" applyBorder="1"/>
    <xf numFmtId="164" fontId="22" fillId="2" borderId="1" xfId="1" applyNumberFormat="1" applyFont="1" applyFill="1" applyBorder="1" applyAlignment="1">
      <alignment horizontal="right"/>
    </xf>
    <xf numFmtId="1" fontId="32" fillId="5" borderId="17" xfId="0" applyNumberFormat="1" applyFont="1" applyFill="1" applyBorder="1" applyAlignment="1">
      <alignment vertical="center" wrapText="1"/>
    </xf>
    <xf numFmtId="0" fontId="0" fillId="0" borderId="18" xfId="0" applyBorder="1"/>
    <xf numFmtId="0" fontId="2" fillId="0" borderId="1" xfId="0" applyFont="1" applyBorder="1"/>
    <xf numFmtId="0" fontId="15" fillId="3" borderId="3" xfId="0" applyFont="1" applyFill="1" applyBorder="1" applyAlignment="1">
      <alignment horizontal="center" vertical="center" wrapText="1"/>
    </xf>
    <xf numFmtId="0" fontId="5" fillId="0" borderId="0" xfId="3" applyFont="1" applyAlignment="1">
      <alignment vertical="center" wrapText="1"/>
    </xf>
    <xf numFmtId="0" fontId="32" fillId="0" borderId="0" xfId="0" applyFont="1" applyAlignment="1">
      <alignment horizontal="left" vertical="top" wrapText="1"/>
    </xf>
    <xf numFmtId="0" fontId="31" fillId="0" borderId="0" xfId="0" applyFont="1"/>
    <xf numFmtId="2" fontId="33" fillId="10" borderId="19" xfId="0" applyNumberFormat="1" applyFont="1" applyFill="1" applyBorder="1" applyAlignment="1">
      <alignment horizontal="right" vertical="center"/>
    </xf>
    <xf numFmtId="0" fontId="33" fillId="10" borderId="19" xfId="0" applyFont="1" applyFill="1" applyBorder="1" applyAlignment="1">
      <alignment horizontal="right" vertical="center"/>
    </xf>
    <xf numFmtId="0" fontId="33" fillId="10" borderId="20" xfId="0" applyFont="1" applyFill="1" applyBorder="1" applyAlignment="1">
      <alignment vertical="center"/>
    </xf>
    <xf numFmtId="2" fontId="34" fillId="0" borderId="19" xfId="0" applyNumberFormat="1" applyFont="1" applyBorder="1" applyAlignment="1">
      <alignment horizontal="right" vertical="center"/>
    </xf>
    <xf numFmtId="0" fontId="34" fillId="0" borderId="19" xfId="0" applyFont="1" applyBorder="1" applyAlignment="1">
      <alignment horizontal="right" vertical="center"/>
    </xf>
    <xf numFmtId="0" fontId="34" fillId="0" borderId="20" xfId="0" applyFont="1" applyBorder="1" applyAlignment="1">
      <alignment vertical="center"/>
    </xf>
    <xf numFmtId="0" fontId="34" fillId="0" borderId="20" xfId="0" applyFont="1" applyBorder="1" applyAlignment="1">
      <alignment vertical="center" wrapText="1"/>
    </xf>
    <xf numFmtId="0" fontId="33" fillId="10" borderId="21" xfId="0" applyFont="1" applyFill="1" applyBorder="1" applyAlignment="1">
      <alignment vertical="center" wrapText="1"/>
    </xf>
    <xf numFmtId="0" fontId="33" fillId="10" borderId="15" xfId="0" applyFont="1" applyFill="1" applyBorder="1" applyAlignment="1">
      <alignment vertical="center"/>
    </xf>
    <xf numFmtId="0" fontId="31" fillId="0" borderId="0" xfId="0" applyFont="1" applyAlignment="1">
      <alignment horizontal="left" vertical="center"/>
    </xf>
    <xf numFmtId="0" fontId="33" fillId="0" borderId="0" xfId="0" applyFont="1" applyAlignment="1">
      <alignment horizontal="left" vertical="center"/>
    </xf>
    <xf numFmtId="0" fontId="33" fillId="0" borderId="6" xfId="0" applyFont="1" applyBorder="1" applyAlignment="1">
      <alignment horizontal="left" vertical="center"/>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vertical="center"/>
    </xf>
    <xf numFmtId="0" fontId="33" fillId="10" borderId="21" xfId="0" applyFont="1" applyFill="1" applyBorder="1" applyAlignment="1">
      <alignment vertical="center"/>
    </xf>
    <xf numFmtId="0" fontId="33" fillId="10" borderId="22" xfId="0" applyFont="1" applyFill="1" applyBorder="1" applyAlignment="1">
      <alignment vertical="center"/>
    </xf>
    <xf numFmtId="0" fontId="33" fillId="10" borderId="23" xfId="0" applyFont="1" applyFill="1" applyBorder="1" applyAlignment="1">
      <alignment vertical="center"/>
    </xf>
    <xf numFmtId="0" fontId="6" fillId="0" borderId="0" xfId="0" applyFont="1"/>
    <xf numFmtId="14" fontId="6" fillId="0" borderId="0" xfId="0" applyNumberFormat="1" applyFont="1" applyAlignment="1">
      <alignment horizontal="right"/>
    </xf>
    <xf numFmtId="0" fontId="6" fillId="0" borderId="0" xfId="0" applyFont="1" applyAlignment="1">
      <alignment horizontal="left" vertical="top"/>
    </xf>
    <xf numFmtId="14" fontId="6" fillId="0" borderId="0" xfId="0" applyNumberFormat="1" applyFont="1" applyAlignment="1">
      <alignment horizontal="left" vertical="top"/>
    </xf>
    <xf numFmtId="0" fontId="6" fillId="0" borderId="0" xfId="0" applyFont="1" applyAlignment="1">
      <alignment horizontal="right"/>
    </xf>
    <xf numFmtId="14" fontId="6" fillId="0" borderId="0" xfId="0" applyNumberFormat="1" applyFont="1"/>
    <xf numFmtId="14" fontId="11" fillId="0" borderId="0" xfId="0" applyNumberFormat="1" applyFont="1" applyAlignment="1">
      <alignment horizontal="left" vertical="top"/>
    </xf>
    <xf numFmtId="0" fontId="11" fillId="0" borderId="0" xfId="0" applyFont="1" applyAlignment="1">
      <alignment horizontal="right"/>
    </xf>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0" fontId="35" fillId="0" borderId="0" xfId="0" applyFont="1"/>
    <xf numFmtId="0" fontId="6" fillId="0" borderId="0" xfId="0" applyFont="1" applyAlignment="1">
      <alignment wrapText="1"/>
    </xf>
    <xf numFmtId="0" fontId="26" fillId="0" borderId="0" xfId="0" applyFont="1" applyAlignment="1">
      <alignment horizontal="left" wrapText="1"/>
    </xf>
    <xf numFmtId="0" fontId="6" fillId="0" borderId="0" xfId="0" applyFont="1" applyAlignment="1">
      <alignment horizontal="left" wrapText="1"/>
    </xf>
    <xf numFmtId="0" fontId="26" fillId="0" borderId="0" xfId="0" applyFont="1" applyAlignment="1">
      <alignment horizontal="left"/>
    </xf>
    <xf numFmtId="14" fontId="26" fillId="0" borderId="0" xfId="0" applyNumberFormat="1" applyFont="1" applyAlignment="1">
      <alignment horizontal="right" vertical="top"/>
    </xf>
    <xf numFmtId="0" fontId="26" fillId="0" borderId="0" xfId="0" applyFont="1" applyAlignment="1">
      <alignment horizontal="left" vertical="top"/>
    </xf>
    <xf numFmtId="0" fontId="26" fillId="0" borderId="0" xfId="0" applyFont="1" applyAlignment="1">
      <alignment horizontal="right" vertical="top"/>
    </xf>
    <xf numFmtId="14" fontId="26" fillId="0" borderId="0" xfId="0" applyNumberFormat="1" applyFont="1"/>
    <xf numFmtId="0" fontId="26" fillId="0" borderId="0" xfId="0" applyFont="1"/>
    <xf numFmtId="1" fontId="26" fillId="0" borderId="0" xfId="0" applyNumberFormat="1" applyFont="1"/>
    <xf numFmtId="14" fontId="26" fillId="0" borderId="1" xfId="0" applyNumberFormat="1" applyFont="1" applyBorder="1" applyAlignment="1">
      <alignment horizontal="right" vertical="top"/>
    </xf>
    <xf numFmtId="0" fontId="26" fillId="0" borderId="1" xfId="0" applyFont="1" applyBorder="1" applyAlignment="1">
      <alignment horizontal="left" vertical="top"/>
    </xf>
    <xf numFmtId="0" fontId="26" fillId="0" borderId="1" xfId="0" applyFont="1" applyBorder="1" applyAlignment="1">
      <alignment horizontal="right" vertical="top"/>
    </xf>
    <xf numFmtId="14" fontId="26" fillId="0" borderId="1" xfId="0" applyNumberFormat="1" applyFont="1" applyBorder="1"/>
    <xf numFmtId="0" fontId="26" fillId="0" borderId="5" xfId="0" applyFont="1" applyBorder="1"/>
    <xf numFmtId="1" fontId="26" fillId="0" borderId="5" xfId="0" applyNumberFormat="1" applyFont="1" applyBorder="1"/>
    <xf numFmtId="14" fontId="26" fillId="0" borderId="5" xfId="0" applyNumberFormat="1" applyFont="1" applyBorder="1" applyAlignment="1">
      <alignment horizontal="right"/>
    </xf>
    <xf numFmtId="14" fontId="26" fillId="0" borderId="5" xfId="0" applyNumberFormat="1" applyFont="1" applyBorder="1" applyAlignment="1">
      <alignment horizontal="left" vertical="top"/>
    </xf>
    <xf numFmtId="0" fontId="26" fillId="0" borderId="5" xfId="0" applyFont="1" applyBorder="1" applyAlignment="1">
      <alignment horizontal="left" vertical="top"/>
    </xf>
    <xf numFmtId="14" fontId="26" fillId="0" borderId="1" xfId="0" applyNumberFormat="1" applyFont="1" applyBorder="1" applyAlignment="1">
      <alignment horizontal="right"/>
    </xf>
    <xf numFmtId="14" fontId="26" fillId="0" borderId="1" xfId="0" applyNumberFormat="1" applyFont="1" applyBorder="1" applyAlignment="1">
      <alignment horizontal="left" vertical="top"/>
    </xf>
    <xf numFmtId="0" fontId="26" fillId="0" borderId="1" xfId="0" applyFont="1" applyBorder="1"/>
    <xf numFmtId="1" fontId="26" fillId="0" borderId="1" xfId="0" applyNumberFormat="1" applyFont="1" applyBorder="1"/>
    <xf numFmtId="1" fontId="26" fillId="0" borderId="1" xfId="0" applyNumberFormat="1" applyFont="1" applyBorder="1" applyAlignment="1">
      <alignment horizontal="right" vertical="center"/>
    </xf>
    <xf numFmtId="1" fontId="26" fillId="0" borderId="1" xfId="1" applyNumberFormat="1" applyFont="1" applyFill="1" applyBorder="1" applyAlignment="1">
      <alignment vertical="center"/>
    </xf>
    <xf numFmtId="0" fontId="26" fillId="0" borderId="1" xfId="0" applyFont="1" applyBorder="1" applyAlignment="1">
      <alignment vertical="center"/>
    </xf>
    <xf numFmtId="165" fontId="26" fillId="0" borderId="1" xfId="0" applyNumberFormat="1" applyFont="1" applyBorder="1" applyAlignment="1">
      <alignment vertical="center"/>
    </xf>
    <xf numFmtId="0" fontId="26" fillId="0" borderId="1" xfId="0" applyFont="1" applyBorder="1" applyAlignment="1">
      <alignment horizontal="left"/>
    </xf>
    <xf numFmtId="0" fontId="26" fillId="0" borderId="1" xfId="0" applyFont="1" applyBorder="1" applyAlignment="1">
      <alignment horizontal="right"/>
    </xf>
    <xf numFmtId="0" fontId="26" fillId="0" borderId="3" xfId="0" applyFont="1" applyBorder="1" applyAlignment="1">
      <alignment horizontal="left" vertical="top"/>
    </xf>
    <xf numFmtId="0" fontId="26" fillId="0" borderId="3" xfId="0" applyFont="1" applyBorder="1"/>
    <xf numFmtId="14" fontId="10" fillId="4" borderId="8" xfId="4" applyNumberFormat="1" applyFont="1" applyFill="1" applyBorder="1" applyAlignment="1">
      <alignment horizontal="right" wrapText="1"/>
    </xf>
    <xf numFmtId="1" fontId="10" fillId="4" borderId="8" xfId="0" applyNumberFormat="1" applyFont="1" applyFill="1" applyBorder="1" applyAlignment="1">
      <alignment horizontal="left" vertical="top" wrapText="1"/>
    </xf>
    <xf numFmtId="14" fontId="10" fillId="4" borderId="8" xfId="0" applyNumberFormat="1" applyFont="1" applyFill="1" applyBorder="1" applyAlignment="1">
      <alignment horizontal="right" wrapText="1"/>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14" fontId="23" fillId="3" borderId="5" xfId="1" applyNumberFormat="1" applyFont="1" applyFill="1" applyBorder="1" applyAlignment="1">
      <alignment horizontal="right" wrapText="1"/>
    </xf>
    <xf numFmtId="3" fontId="23" fillId="3" borderId="5" xfId="1" applyNumberFormat="1" applyFont="1" applyFill="1" applyBorder="1" applyAlignment="1">
      <alignment horizontal="left" vertical="top" wrapText="1"/>
    </xf>
    <xf numFmtId="14"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horizontal="right" wrapText="1"/>
    </xf>
    <xf numFmtId="1"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vertical="top" wrapText="1"/>
    </xf>
    <xf numFmtId="0" fontId="23" fillId="3" borderId="5" xfId="4" applyFont="1" applyFill="1" applyBorder="1" applyAlignment="1">
      <alignment horizontal="left" vertical="top" wrapText="1"/>
    </xf>
    <xf numFmtId="0" fontId="23" fillId="3" borderId="5" xfId="4" applyFont="1" applyFill="1" applyBorder="1" applyAlignment="1">
      <alignment vertical="top" wrapText="1"/>
    </xf>
    <xf numFmtId="3" fontId="23" fillId="3" borderId="1" xfId="1" applyNumberFormat="1" applyFont="1" applyFill="1" applyBorder="1" applyAlignment="1">
      <alignment vertical="top" wrapText="1"/>
    </xf>
    <xf numFmtId="0" fontId="23" fillId="3" borderId="1" xfId="4" applyFont="1" applyFill="1" applyBorder="1" applyAlignment="1">
      <alignment vertical="top" wrapText="1"/>
    </xf>
    <xf numFmtId="14" fontId="37" fillId="5" borderId="0" xfId="2" applyNumberFormat="1" applyFont="1" applyFill="1" applyAlignment="1">
      <alignment horizontal="right"/>
    </xf>
    <xf numFmtId="14" fontId="5" fillId="6" borderId="0" xfId="3" applyNumberFormat="1" applyFont="1" applyFill="1" applyAlignment="1">
      <alignment horizontal="right" wrapText="1"/>
    </xf>
    <xf numFmtId="0" fontId="5" fillId="6" borderId="0" xfId="3" applyFont="1" applyFill="1" applyAlignment="1">
      <alignment horizontal="left" vertical="top" wrapText="1"/>
    </xf>
    <xf numFmtId="14" fontId="5" fillId="6" borderId="0" xfId="3" applyNumberFormat="1" applyFont="1" applyFill="1" applyAlignment="1">
      <alignment horizontal="left" vertical="top" wrapText="1"/>
    </xf>
    <xf numFmtId="0" fontId="5" fillId="6" borderId="0" xfId="3" applyFont="1" applyFill="1" applyAlignment="1">
      <alignment horizontal="right"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29" fillId="0" borderId="0" xfId="0" applyFont="1" applyAlignment="1">
      <alignment horizontal="center"/>
    </xf>
    <xf numFmtId="0" fontId="30" fillId="0" borderId="0" xfId="0" applyFont="1" applyAlignment="1">
      <alignment horizontal="left"/>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7" fillId="0" borderId="0" xfId="2" applyFont="1" applyAlignment="1">
      <alignment horizontal="left" vertical="top"/>
    </xf>
    <xf numFmtId="0" fontId="37" fillId="6" borderId="0" xfId="3" applyFont="1" applyFill="1" applyAlignment="1">
      <alignment horizontal="left" vertical="center" wrapText="1"/>
    </xf>
    <xf numFmtId="0" fontId="37" fillId="5" borderId="0" xfId="2" applyFont="1" applyFill="1" applyAlignment="1">
      <alignment horizontal="left" vertical="top"/>
    </xf>
    <xf numFmtId="0" fontId="23" fillId="3" borderId="1" xfId="4" applyFont="1" applyFill="1" applyBorder="1" applyAlignment="1">
      <alignment horizontal="left" vertical="top" wrapText="1"/>
    </xf>
    <xf numFmtId="0" fontId="36" fillId="2" borderId="24" xfId="0" applyFont="1" applyFill="1" applyBorder="1" applyAlignment="1">
      <alignment horizontal="center" vertical="center"/>
    </xf>
    <xf numFmtId="0" fontId="36" fillId="2" borderId="0" xfId="0" applyFont="1" applyFill="1" applyAlignment="1">
      <alignment horizontal="center" vertical="center"/>
    </xf>
    <xf numFmtId="0" fontId="36" fillId="2" borderId="1" xfId="0" applyFont="1" applyFill="1" applyBorder="1" applyAlignment="1">
      <alignment horizontal="center" vertical="center"/>
    </xf>
    <xf numFmtId="3" fontId="23" fillId="3" borderId="1" xfId="1" applyNumberFormat="1" applyFont="1" applyFill="1" applyBorder="1" applyAlignment="1">
      <alignment horizontal="left" vertical="top" wrapText="1"/>
    </xf>
    <xf numFmtId="14" fontId="23" fillId="3" borderId="1" xfId="1" applyNumberFormat="1" applyFont="1" applyFill="1" applyBorder="1" applyAlignment="1">
      <alignment horizontal="left" vertical="top" wrapText="1"/>
    </xf>
    <xf numFmtId="0" fontId="20" fillId="0" borderId="0" xfId="2" applyFont="1" applyAlignment="1">
      <alignment horizontal="left" vertical="top"/>
    </xf>
    <xf numFmtId="0" fontId="2" fillId="0" borderId="0" xfId="0" applyFont="1" applyAlignment="1">
      <alignment vertical="top" wrapText="1"/>
    </xf>
    <xf numFmtId="0" fontId="32" fillId="0" borderId="6" xfId="0" applyFont="1" applyBorder="1" applyAlignment="1">
      <alignment horizontal="left" vertical="top" wrapText="1"/>
    </xf>
    <xf numFmtId="0" fontId="32" fillId="0" borderId="0" xfId="0" applyFont="1" applyAlignment="1">
      <alignment horizontal="left" vertical="top" wrapText="1"/>
    </xf>
    <xf numFmtId="0" fontId="33" fillId="10" borderId="23" xfId="0" applyFont="1" applyFill="1" applyBorder="1" applyAlignment="1">
      <alignment horizontal="center" vertical="center"/>
    </xf>
    <xf numFmtId="0" fontId="33" fillId="10" borderId="22" xfId="0" applyFont="1" applyFill="1" applyBorder="1" applyAlignment="1">
      <alignment horizontal="center" vertical="center"/>
    </xf>
    <xf numFmtId="0" fontId="33" fillId="10" borderId="21" xfId="0" applyFont="1" applyFill="1" applyBorder="1" applyAlignment="1">
      <alignment horizontal="center" vertical="center"/>
    </xf>
    <xf numFmtId="0" fontId="33" fillId="10" borderId="6" xfId="0" applyFont="1" applyFill="1" applyBorder="1" applyAlignment="1">
      <alignment horizontal="center" vertical="center"/>
    </xf>
    <xf numFmtId="0" fontId="33"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31" fillId="0" borderId="0" xfId="0" applyFont="1" applyAlignment="1">
      <alignment horizontal="left" vertical="center"/>
    </xf>
    <xf numFmtId="0" fontId="6" fillId="0" borderId="4" xfId="0" applyFont="1" applyBorder="1" applyAlignment="1">
      <alignment horizontal="left" vertical="top" wrapText="1"/>
    </xf>
    <xf numFmtId="0" fontId="16" fillId="6" borderId="0" xfId="3" applyFont="1" applyFill="1" applyAlignment="1">
      <alignment horizontal="left"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38" fillId="2" borderId="0" xfId="0" applyFont="1" applyFill="1" applyAlignment="1">
      <alignment horizontal="left" vertical="center"/>
    </xf>
    <xf numFmtId="0" fontId="39" fillId="2" borderId="0" xfId="0" applyFont="1" applyFill="1"/>
    <xf numFmtId="0" fontId="40" fillId="2" borderId="0" xfId="0" applyFont="1" applyFill="1" applyAlignment="1">
      <alignment horizontal="center"/>
    </xf>
    <xf numFmtId="0" fontId="40" fillId="0" borderId="0" xfId="0" applyFont="1" applyAlignment="1">
      <alignment horizontal="center"/>
    </xf>
    <xf numFmtId="0" fontId="40" fillId="4" borderId="9" xfId="0" applyFont="1" applyFill="1" applyBorder="1" applyAlignment="1">
      <alignment horizontal="center" vertical="center"/>
    </xf>
    <xf numFmtId="0" fontId="40" fillId="4" borderId="26" xfId="0" applyFont="1" applyFill="1" applyBorder="1" applyAlignment="1">
      <alignment horizontal="center" vertical="center"/>
    </xf>
    <xf numFmtId="0" fontId="40" fillId="4" borderId="10"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7"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0" fontId="15" fillId="3" borderId="28" xfId="0" applyFont="1" applyFill="1" applyBorder="1" applyAlignment="1">
      <alignment horizontal="center" vertical="center" wrapText="1"/>
    </xf>
    <xf numFmtId="0" fontId="15" fillId="3" borderId="29"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8" fillId="2" borderId="27" xfId="0" applyFont="1" applyFill="1" applyBorder="1" applyAlignment="1">
      <alignment horizontal="center"/>
    </xf>
    <xf numFmtId="3" fontId="2" fillId="2" borderId="0" xfId="0" applyNumberFormat="1" applyFont="1" applyFill="1"/>
    <xf numFmtId="0" fontId="2" fillId="5" borderId="30" xfId="0" applyFont="1" applyFill="1" applyBorder="1"/>
    <xf numFmtId="164" fontId="2" fillId="5" borderId="31" xfId="1" applyNumberFormat="1" applyFont="1" applyFill="1" applyBorder="1"/>
    <xf numFmtId="0" fontId="2" fillId="2" borderId="1" xfId="0" applyFont="1" applyFill="1" applyBorder="1"/>
    <xf numFmtId="170" fontId="2" fillId="0" borderId="1" xfId="1" applyNumberFormat="1" applyFont="1" applyFill="1" applyBorder="1"/>
    <xf numFmtId="0" fontId="2" fillId="5" borderId="31" xfId="0" applyFont="1" applyFill="1" applyBorder="1" applyAlignment="1">
      <alignment horizontal="left"/>
    </xf>
    <xf numFmtId="41" fontId="2" fillId="5" borderId="32" xfId="0" applyNumberFormat="1" applyFont="1" applyFill="1" applyBorder="1"/>
    <xf numFmtId="3" fontId="8" fillId="2" borderId="0" xfId="0" applyNumberFormat="1" applyFont="1" applyFill="1" applyAlignment="1">
      <alignment horizontal="center"/>
    </xf>
    <xf numFmtId="3" fontId="8" fillId="2" borderId="27"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25"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3"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9"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8" fillId="4" borderId="36"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1" xfId="5" applyFont="1" applyFill="1" applyBorder="1"/>
    <xf numFmtId="0" fontId="2" fillId="5" borderId="31" xfId="0" applyFont="1" applyFill="1" applyBorder="1"/>
    <xf numFmtId="41" fontId="2" fillId="5" borderId="31" xfId="1" applyNumberFormat="1" applyFont="1" applyFill="1" applyBorder="1"/>
    <xf numFmtId="41" fontId="2" fillId="5" borderId="31" xfId="0" applyNumberFormat="1" applyFont="1" applyFill="1" applyBorder="1"/>
    <xf numFmtId="41" fontId="2" fillId="5" borderId="37"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8"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7"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9" xfId="0" applyFont="1" applyFill="1" applyBorder="1" applyAlignment="1">
      <alignment horizontal="center" vertical="center" wrapText="1"/>
    </xf>
    <xf numFmtId="0" fontId="15" fillId="3" borderId="40" xfId="0" applyFont="1" applyFill="1" applyBorder="1" applyAlignment="1">
      <alignment horizontal="center" vertical="center" wrapText="1"/>
    </xf>
    <xf numFmtId="0" fontId="15" fillId="3" borderId="41" xfId="0" applyFont="1" applyFill="1" applyBorder="1" applyAlignment="1">
      <alignment vertical="center" wrapText="1"/>
    </xf>
    <xf numFmtId="0" fontId="8" fillId="0" borderId="27" xfId="0" applyFont="1" applyBorder="1" applyAlignment="1">
      <alignment horizontal="center"/>
    </xf>
    <xf numFmtId="164" fontId="2" fillId="4" borderId="32" xfId="1" applyNumberFormat="1" applyFont="1" applyFill="1" applyBorder="1" applyAlignment="1"/>
    <xf numFmtId="0" fontId="2" fillId="5" borderId="42" xfId="0" applyFont="1" applyFill="1" applyBorder="1" applyAlignment="1">
      <alignment horizontal="center"/>
    </xf>
    <xf numFmtId="0" fontId="2" fillId="5" borderId="32" xfId="0" applyFont="1" applyFill="1" applyBorder="1" applyAlignment="1">
      <alignment horizontal="center"/>
    </xf>
    <xf numFmtId="164" fontId="2" fillId="0" borderId="32" xfId="1" applyNumberFormat="1" applyFont="1" applyFill="1" applyBorder="1" applyAlignment="1"/>
    <xf numFmtId="3" fontId="8" fillId="0" borderId="27" xfId="0" applyNumberFormat="1" applyFont="1" applyBorder="1" applyAlignment="1">
      <alignment horizontal="center"/>
    </xf>
    <xf numFmtId="164" fontId="2" fillId="2" borderId="39" xfId="1" applyNumberFormat="1" applyFont="1" applyFill="1" applyBorder="1" applyAlignment="1">
      <alignment horizontal="left" wrapText="1"/>
    </xf>
    <xf numFmtId="164" fontId="2" fillId="2" borderId="41" xfId="1" applyNumberFormat="1" applyFont="1" applyFill="1" applyBorder="1" applyAlignment="1">
      <alignment horizontal="left" wrapText="1"/>
    </xf>
    <xf numFmtId="0" fontId="8" fillId="2" borderId="43" xfId="0" applyFont="1" applyFill="1" applyBorder="1" applyAlignment="1">
      <alignment horizontal="center"/>
    </xf>
    <xf numFmtId="16" fontId="8" fillId="2" borderId="0" xfId="0" applyNumberFormat="1" applyFont="1" applyFill="1" applyAlignment="1">
      <alignment horizontal="center"/>
    </xf>
    <xf numFmtId="0" fontId="2" fillId="2" borderId="27" xfId="0" applyFont="1" applyFill="1" applyBorder="1"/>
    <xf numFmtId="0" fontId="15" fillId="3" borderId="4" xfId="0" applyFont="1" applyFill="1" applyBorder="1" applyAlignment="1">
      <alignment horizontal="center" vertical="center" wrapText="1"/>
    </xf>
    <xf numFmtId="0" fontId="8" fillId="5" borderId="30" xfId="0" applyFont="1" applyFill="1" applyBorder="1"/>
    <xf numFmtId="41" fontId="2" fillId="5" borderId="31" xfId="0" applyNumberFormat="1" applyFont="1" applyFill="1" applyBorder="1" applyAlignment="1">
      <alignment horizontal="right"/>
    </xf>
    <xf numFmtId="164" fontId="2" fillId="5" borderId="31" xfId="1" applyNumberFormat="1" applyFont="1" applyFill="1" applyBorder="1" applyAlignment="1">
      <alignment horizontal="right"/>
    </xf>
    <xf numFmtId="3" fontId="2" fillId="2" borderId="27" xfId="0" applyNumberFormat="1" applyFont="1" applyFill="1" applyBorder="1"/>
    <xf numFmtId="164" fontId="8"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1"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4" xfId="0" applyFont="1" applyFill="1" applyBorder="1" applyAlignment="1">
      <alignment horizontal="center"/>
    </xf>
    <xf numFmtId="0" fontId="2" fillId="4" borderId="28"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29" xfId="0" applyFont="1" applyFill="1" applyBorder="1" applyAlignment="1">
      <alignment horizontal="center" vertical="center"/>
    </xf>
    <xf numFmtId="0" fontId="8" fillId="0" borderId="6" xfId="0" applyFont="1" applyBorder="1" applyAlignment="1">
      <alignment horizontal="left" vertical="center"/>
    </xf>
    <xf numFmtId="0" fontId="8" fillId="0" borderId="0" xfId="0" applyFont="1" applyAlignment="1">
      <alignment horizontal="left" vertical="center"/>
    </xf>
    <xf numFmtId="16" fontId="8" fillId="2" borderId="27"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7"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34" xfId="0" applyFont="1" applyFill="1" applyBorder="1" applyAlignment="1">
      <alignment horizontal="center" vertical="center"/>
    </xf>
    <xf numFmtId="0" fontId="2" fillId="4" borderId="36"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7" xfId="0" applyNumberFormat="1" applyFont="1" applyFill="1" applyBorder="1"/>
    <xf numFmtId="4" fontId="2" fillId="2" borderId="0" xfId="0" applyNumberFormat="1" applyFont="1" applyFill="1"/>
    <xf numFmtId="0" fontId="2" fillId="0" borderId="27" xfId="0" applyFont="1" applyBorder="1"/>
    <xf numFmtId="16" fontId="2" fillId="0" borderId="27"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5" xfId="0" applyFont="1" applyFill="1" applyBorder="1" applyAlignment="1">
      <alignment horizontal="center" vertical="center"/>
    </xf>
    <xf numFmtId="0" fontId="2" fillId="4" borderId="46"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2" fillId="4" borderId="1" xfId="0" applyFont="1" applyFill="1" applyBorder="1" applyAlignment="1">
      <alignment horizontal="center" vertical="center"/>
    </xf>
    <xf numFmtId="0" fontId="43" fillId="9" borderId="28" xfId="0" applyFont="1" applyFill="1" applyBorder="1"/>
    <xf numFmtId="0" fontId="43" fillId="9" borderId="35" xfId="0" applyFont="1" applyFill="1" applyBorder="1"/>
    <xf numFmtId="0" fontId="43" fillId="9" borderId="29" xfId="0" applyFont="1" applyFill="1" applyBorder="1"/>
    <xf numFmtId="0" fontId="43" fillId="12" borderId="28" xfId="0" applyFont="1" applyFill="1" applyBorder="1"/>
    <xf numFmtId="0" fontId="43" fillId="12" borderId="35" xfId="0" applyFont="1" applyFill="1" applyBorder="1"/>
    <xf numFmtId="0" fontId="43" fillId="12" borderId="29" xfId="0" applyFont="1" applyFill="1" applyBorder="1"/>
    <xf numFmtId="0" fontId="43" fillId="13" borderId="28" xfId="0" applyFont="1" applyFill="1" applyBorder="1"/>
    <xf numFmtId="0" fontId="43" fillId="13" borderId="35" xfId="0" applyFont="1" applyFill="1" applyBorder="1"/>
    <xf numFmtId="0" fontId="43" fillId="14" borderId="28" xfId="0" applyFont="1" applyFill="1" applyBorder="1"/>
    <xf numFmtId="0" fontId="43" fillId="14" borderId="35" xfId="0" applyFont="1" applyFill="1" applyBorder="1"/>
    <xf numFmtId="0" fontId="43" fillId="14" borderId="29" xfId="0" applyFont="1" applyFill="1" applyBorder="1"/>
    <xf numFmtId="0" fontId="43" fillId="9" borderId="28" xfId="0" applyFont="1" applyFill="1" applyBorder="1" applyAlignment="1">
      <alignment horizontal="center"/>
    </xf>
    <xf numFmtId="0" fontId="43" fillId="9" borderId="29" xfId="0" applyFont="1" applyFill="1" applyBorder="1" applyAlignment="1">
      <alignment horizontal="center"/>
    </xf>
    <xf numFmtId="0" fontId="43" fillId="12" borderId="28" xfId="0" applyFont="1" applyFill="1" applyBorder="1" applyAlignment="1">
      <alignment horizontal="center"/>
    </xf>
    <xf numFmtId="0" fontId="43" fillId="12" borderId="29" xfId="0" applyFont="1" applyFill="1" applyBorder="1" applyAlignment="1">
      <alignment horizontal="center"/>
    </xf>
    <xf numFmtId="0" fontId="43" fillId="13" borderId="28" xfId="0" applyFont="1" applyFill="1" applyBorder="1" applyAlignment="1">
      <alignment horizontal="center"/>
    </xf>
    <xf numFmtId="0" fontId="43" fillId="13" borderId="29" xfId="0" applyFont="1" applyFill="1" applyBorder="1" applyAlignment="1">
      <alignment horizontal="center"/>
    </xf>
    <xf numFmtId="0" fontId="43" fillId="13" borderId="39" xfId="0" applyFont="1" applyFill="1" applyBorder="1" applyAlignment="1">
      <alignment horizontal="center"/>
    </xf>
    <xf numFmtId="0" fontId="43" fillId="13" borderId="41" xfId="0" applyFont="1" applyFill="1" applyBorder="1" applyAlignment="1">
      <alignment horizontal="center"/>
    </xf>
    <xf numFmtId="0" fontId="43" fillId="14" borderId="39" xfId="0" applyFont="1" applyFill="1" applyBorder="1" applyAlignment="1">
      <alignment horizontal="center"/>
    </xf>
    <xf numFmtId="0" fontId="43" fillId="14" borderId="41" xfId="0" applyFont="1" applyFill="1" applyBorder="1" applyAlignment="1">
      <alignment horizontal="center"/>
    </xf>
    <xf numFmtId="0" fontId="43" fillId="9" borderId="1" xfId="0" applyFont="1" applyFill="1" applyBorder="1" applyAlignment="1">
      <alignment horizontal="center"/>
    </xf>
    <xf numFmtId="0" fontId="43" fillId="12" borderId="1" xfId="0" applyFont="1" applyFill="1" applyBorder="1" applyAlignment="1">
      <alignment horizontal="center"/>
    </xf>
    <xf numFmtId="0" fontId="43" fillId="13" borderId="1" xfId="0" applyFont="1" applyFill="1" applyBorder="1" applyAlignment="1">
      <alignment horizontal="center"/>
    </xf>
    <xf numFmtId="0" fontId="43" fillId="14" borderId="1" xfId="0" applyFont="1" applyFill="1" applyBorder="1" applyAlignment="1">
      <alignment horizontal="center"/>
    </xf>
    <xf numFmtId="0" fontId="43" fillId="0" borderId="1" xfId="0" applyFont="1" applyBorder="1"/>
    <xf numFmtId="172" fontId="44" fillId="2" borderId="1" xfId="1" applyNumberFormat="1" applyFont="1" applyFill="1" applyBorder="1" applyAlignment="1">
      <alignment horizontal="left"/>
    </xf>
    <xf numFmtId="171" fontId="44" fillId="2" borderId="1" xfId="1" applyNumberFormat="1" applyFont="1" applyFill="1" applyBorder="1" applyAlignment="1">
      <alignment horizontal="left"/>
    </xf>
    <xf numFmtId="171" fontId="44" fillId="0" borderId="1" xfId="1" applyNumberFormat="1" applyFont="1" applyFill="1" applyBorder="1" applyAlignment="1">
      <alignment horizontal="left"/>
    </xf>
    <xf numFmtId="0" fontId="43" fillId="0" borderId="47" xfId="0" applyFont="1" applyBorder="1"/>
    <xf numFmtId="172" fontId="44" fillId="2" borderId="47" xfId="1" applyNumberFormat="1" applyFont="1" applyFill="1" applyBorder="1" applyAlignment="1">
      <alignment horizontal="left"/>
    </xf>
    <xf numFmtId="171" fontId="44" fillId="2" borderId="47" xfId="1" applyNumberFormat="1" applyFont="1" applyFill="1" applyBorder="1" applyAlignment="1">
      <alignment horizontal="left"/>
    </xf>
    <xf numFmtId="0" fontId="42" fillId="5" borderId="3" xfId="0" applyFont="1" applyFill="1" applyBorder="1"/>
    <xf numFmtId="172" fontId="44" fillId="2" borderId="3" xfId="1" applyNumberFormat="1" applyFont="1" applyFill="1" applyBorder="1" applyAlignment="1">
      <alignment horizontal="left"/>
    </xf>
    <xf numFmtId="171" fontId="44" fillId="2" borderId="3" xfId="1" applyNumberFormat="1" applyFont="1" applyFill="1" applyBorder="1" applyAlignment="1">
      <alignment horizontal="left"/>
    </xf>
    <xf numFmtId="0" fontId="29" fillId="0" borderId="0" xfId="0" applyFont="1"/>
    <xf numFmtId="0" fontId="42" fillId="5" borderId="1" xfId="0" applyFont="1" applyFill="1" applyBorder="1" applyAlignment="1">
      <alignment horizontal="center" vertical="center"/>
    </xf>
    <xf numFmtId="0" fontId="42" fillId="5" borderId="0" xfId="0" applyFont="1" applyFill="1"/>
    <xf numFmtId="0" fontId="43" fillId="5" borderId="0" xfId="0" applyFont="1" applyFill="1"/>
    <xf numFmtId="164" fontId="44" fillId="2" borderId="1" xfId="1" applyNumberFormat="1" applyFont="1" applyFill="1" applyBorder="1" applyAlignment="1">
      <alignment horizontal="left"/>
    </xf>
    <xf numFmtId="164" fontId="44" fillId="2" borderId="47" xfId="1" applyNumberFormat="1" applyFont="1" applyFill="1" applyBorder="1" applyAlignment="1">
      <alignment horizontal="left"/>
    </xf>
    <xf numFmtId="164" fontId="44" fillId="2" borderId="3" xfId="1" applyNumberFormat="1" applyFont="1" applyFill="1" applyBorder="1" applyAlignment="1">
      <alignment horizontal="left"/>
    </xf>
    <xf numFmtId="3" fontId="6" fillId="0" borderId="0" xfId="0" applyNumberFormat="1" applyFont="1"/>
    <xf numFmtId="0" fontId="23" fillId="3" borderId="9" xfId="0" applyFont="1" applyFill="1" applyBorder="1" applyAlignment="1">
      <alignment horizontal="center" vertical="center" wrapText="1"/>
    </xf>
    <xf numFmtId="173" fontId="23" fillId="15" borderId="26" xfId="0" applyNumberFormat="1" applyFont="1" applyFill="1" applyBorder="1" applyAlignment="1">
      <alignment horizontal="center" vertical="center" wrapText="1"/>
    </xf>
    <xf numFmtId="173" fontId="23" fillId="3" borderId="26"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1" borderId="48" xfId="1" applyNumberFormat="1" applyFont="1" applyFill="1" applyBorder="1" applyAlignment="1">
      <alignment horizontal="left"/>
    </xf>
    <xf numFmtId="171" fontId="6" fillId="2" borderId="47" xfId="1" applyNumberFormat="1" applyFont="1" applyFill="1" applyBorder="1" applyAlignment="1">
      <alignment horizontal="right"/>
    </xf>
    <xf numFmtId="171" fontId="6" fillId="2" borderId="14" xfId="1" applyNumberFormat="1" applyFont="1" applyFill="1" applyBorder="1" applyAlignment="1">
      <alignment horizontal="right"/>
    </xf>
    <xf numFmtId="0" fontId="45" fillId="0" borderId="0" xfId="0" applyFont="1" applyAlignment="1">
      <alignment wrapText="1"/>
    </xf>
    <xf numFmtId="0" fontId="24"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7"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49" xfId="2" applyFont="1" applyFill="1" applyBorder="1" applyAlignment="1">
      <alignment horizontal="center" vertical="top"/>
    </xf>
    <xf numFmtId="0" fontId="6" fillId="0" borderId="27" xfId="0" applyFont="1" applyBorder="1" applyAlignment="1">
      <alignment vertical="center"/>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3" fillId="0" borderId="12" xfId="0" applyFont="1" applyBorder="1" applyAlignment="1">
      <alignment horizontal="center" vertical="top" wrapText="1"/>
    </xf>
    <xf numFmtId="0" fontId="43" fillId="0" borderId="7" xfId="0" applyFont="1" applyBorder="1" applyAlignment="1">
      <alignment horizontal="center" vertical="top" wrapText="1"/>
    </xf>
    <xf numFmtId="0" fontId="6" fillId="2" borderId="50" xfId="0" applyFont="1" applyFill="1" applyBorder="1" applyAlignment="1">
      <alignment horizontal="left" vertical="top" wrapText="1"/>
    </xf>
    <xf numFmtId="0" fontId="43" fillId="0" borderId="2" xfId="0" applyFont="1" applyBorder="1" applyAlignment="1">
      <alignment horizontal="center" vertical="top" wrapText="1"/>
    </xf>
    <xf numFmtId="0" fontId="43" fillId="0" borderId="12" xfId="0" applyFont="1" applyBorder="1" applyAlignment="1">
      <alignment vertical="top" wrapText="1"/>
    </xf>
    <xf numFmtId="0" fontId="43" fillId="0" borderId="7" xfId="0" applyFont="1" applyBorder="1" applyAlignment="1">
      <alignment vertical="top" wrapText="1"/>
    </xf>
    <xf numFmtId="0" fontId="43"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A1C19-35C5-4D5F-9F35-D0D629DA1BB8}" name="Table_Facility_List_Staging_8_26_2013.accdb_11432" displayName="Table_Facility_List_Staging_8_26_2013.accdb_11432" ref="A7:AG124" headerRowDxfId="69" dataDxfId="67" totalsRowDxfId="65" headerRowBorderDxfId="68" tableBorderDxfId="66">
  <autoFilter ref="A7:AG124" xr:uid="{61BD7780-12DE-4870-B406-61B4C7C077E2}"/>
  <tableColumns count="33">
    <tableColumn id="2" xr3:uid="{10895AFD-F49E-40D9-948E-B701846377BB}" name="Name" dataDxfId="64" totalsRowDxfId="63"/>
    <tableColumn id="3" xr3:uid="{F0A027AE-C0F3-469D-9CE3-2988A7B03D71}" name="Address" dataDxfId="62" totalsRowDxfId="61"/>
    <tableColumn id="4" xr3:uid="{AB4D3FF5-9D0C-4E97-98F7-D39BD18F01A3}" name="City" dataDxfId="60" totalsRowDxfId="59"/>
    <tableColumn id="6" xr3:uid="{059B87C0-E12A-44CD-A2A5-864048BB5BB5}" name="State" dataDxfId="58"/>
    <tableColumn id="7" xr3:uid="{79165F63-6970-4F80-878B-0E5A0D9BD41A}" name="Zip" dataDxfId="57" totalsRowDxfId="56"/>
    <tableColumn id="9" xr3:uid="{741B3489-8AE9-477B-A5DE-D53AA18EFFFE}" name="AOR" dataDxfId="55" totalsRowDxfId="54"/>
    <tableColumn id="12" xr3:uid="{C87EE11E-73CC-46C5-8160-F9EC01F8A46A}" name="Type Detailed" dataDxfId="53" totalsRowDxfId="52"/>
    <tableColumn id="81" xr3:uid="{71754BA6-FBA5-4C05-BFB0-282A758F6B66}" name="Male/Female" dataDxfId="51" totalsRowDxfId="50"/>
    <tableColumn id="43" xr3:uid="{38BC0168-0264-46AE-BC38-977CAC477010}" name="FY23 ALOS" dataDxfId="49" totalsRowDxfId="48"/>
    <tableColumn id="67" xr3:uid="{5695D2F7-7B27-45C9-932B-74B6C86AD0B3}" name="Level A" dataDxfId="47" totalsRowDxfId="46"/>
    <tableColumn id="68" xr3:uid="{762AADEE-0375-46A4-8233-21EE47AF78AD}" name="Level B" dataDxfId="45" totalsRowDxfId="44"/>
    <tableColumn id="69" xr3:uid="{32C650B4-DB42-4844-A215-9A5CE105D873}" name="Level C" dataDxfId="43" totalsRowDxfId="42"/>
    <tableColumn id="70" xr3:uid="{78827C0A-AA86-455C-ACCB-3E49DC7A75E2}" name="Level D" dataDxfId="41" totalsRowDxfId="40"/>
    <tableColumn id="71" xr3:uid="{3012DB96-584B-4D22-8516-5873FCB359C9}" name="Male Crim" dataDxfId="39" totalsRowDxfId="38"/>
    <tableColumn id="72" xr3:uid="{8ACA202C-1C63-4272-8BCC-2536B7815E1D}" name="Male Non-Crim" dataDxfId="37" totalsRowDxfId="36"/>
    <tableColumn id="73" xr3:uid="{FF726A5C-C4DB-4B9A-90B8-EC9F564877E5}" name="Female Crim" dataDxfId="35" totalsRowDxfId="34"/>
    <tableColumn id="74" xr3:uid="{E9290274-E90B-4782-AC01-273DFEB6B6DC}" name="Female Non-Crim" dataDxfId="33" totalsRowDxfId="32"/>
    <tableColumn id="75" xr3:uid="{F77A62A0-AA8E-42A7-8F25-1B689F37B8E4}" name="ICE Threat Level 1" dataDxfId="31" totalsRowDxfId="30"/>
    <tableColumn id="76" xr3:uid="{4FFC1CB6-F098-4D6B-A904-E5B7164A0EC6}" name="ICE Threat Level 2" dataDxfId="29" totalsRowDxfId="28"/>
    <tableColumn id="77" xr3:uid="{42AE1F13-1AEC-4085-A24F-0E5B7E4B203B}" name="ICE Threat Level 3" dataDxfId="27" totalsRowDxfId="26"/>
    <tableColumn id="78" xr3:uid="{D96A840E-624E-4E3F-857A-F9A7636ABF82}" name="No ICE Threat Level" dataDxfId="25" totalsRowDxfId="24"/>
    <tableColumn id="79" xr3:uid="{05AE5A1E-118B-4B61-9E9E-A5B04CE85585}" name="Mandatory" dataDxfId="23" totalsRowDxfId="22"/>
    <tableColumn id="86" xr3:uid="{8CD16A7D-17BC-4DFF-9F76-A918D2D46B53}" name="Guaranteed Minimum" dataDxfId="21" totalsRowDxfId="20"/>
    <tableColumn id="124" xr3:uid="{A0CF3BB1-585B-4492-B42B-131ACD035C0D}" name="Last Inspection Type" dataDxfId="19" totalsRowDxfId="18"/>
    <tableColumn id="10" xr3:uid="{36586CDC-FC3C-4EC2-AF85-E08A6B66BB25}" name="ODO Inspection End Date" dataDxfId="17" totalsRowDxfId="16"/>
    <tableColumn id="1" xr3:uid="{3CCDCF62-EC37-4DB0-A69F-4DC71248B473}" name="ODO Last Inspection Standard" dataDxfId="15" totalsRowDxfId="14"/>
    <tableColumn id="8" xr3:uid="{1DC150B5-A0C2-4456-875B-661B810E20D1}" name="ODO Final Rating" dataDxfId="13" totalsRowDxfId="12"/>
    <tableColumn id="129" xr3:uid="{ED5A89C6-5593-4246-B901-CA1A361DEAEA}" name="Last Nakamoto Inspection Standard" dataDxfId="11" totalsRowDxfId="10"/>
    <tableColumn id="93" xr3:uid="{3113D64C-A15D-4095-AA04-8E729453B939}" name="Last Nakamoto Inspection Rating - Final" dataDxfId="9"/>
    <tableColumn id="95" xr3:uid="{F0099AAF-A63D-4222-A3CD-DE6E04695BBB}" name="Last Nakamoto Inspection Date" dataDxfId="8" totalsRowDxfId="7"/>
    <tableColumn id="125" xr3:uid="{DEB54A46-F1FD-4FC1-A2A4-8B2B1B9B6BB1}" name="Second to Last Nakamoto Inspection Type" dataDxfId="6" totalsRowDxfId="5"/>
    <tableColumn id="131" xr3:uid="{808F7F2B-13B5-4429-BA8C-0C233BB86DAC}" name="Second to Last Nakamoto Inspection Standard" dataDxfId="4" totalsRowDxfId="3"/>
    <tableColumn id="97" xr3:uid="{9B426976-5F3A-4B8A-B85B-59B2AD05D064}"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0</v>
      </c>
    </row>
    <row r="2" spans="1:1" ht="51.75" customHeight="1" x14ac:dyDescent="0.35">
      <c r="A2" s="8" t="s">
        <v>1</v>
      </c>
    </row>
    <row r="3" spans="1:1" ht="76.400000000000006" customHeight="1" x14ac:dyDescent="0.35">
      <c r="A3" s="8" t="s">
        <v>2</v>
      </c>
    </row>
    <row r="4" spans="1:1" ht="22.5" customHeight="1" x14ac:dyDescent="0.35">
      <c r="A4" s="8" t="s">
        <v>3</v>
      </c>
    </row>
    <row r="5" spans="1:1" ht="36.75" customHeight="1" x14ac:dyDescent="0.35">
      <c r="A5" s="8"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E72B7-16A3-498E-9334-67C7C19C04B2}">
  <sheetPr>
    <pageSetUpPr fitToPage="1"/>
  </sheetPr>
  <dimension ref="A1:D157"/>
  <sheetViews>
    <sheetView showGridLines="0" tabSelected="1" zoomScale="71" zoomScaleNormal="80" workbookViewId="0">
      <selection activeCell="B118" sqref="B118"/>
    </sheetView>
  </sheetViews>
  <sheetFormatPr defaultRowHeight="14.5" x14ac:dyDescent="0.35"/>
  <cols>
    <col min="1" max="1" width="26.54296875" style="1" customWidth="1"/>
    <col min="2" max="2" width="160.7265625" customWidth="1"/>
  </cols>
  <sheetData>
    <row r="1" spans="1:2" s="2" customFormat="1" ht="26" x14ac:dyDescent="0.35">
      <c r="A1" s="177" t="s">
        <v>5</v>
      </c>
      <c r="B1" s="177"/>
    </row>
    <row r="2" spans="1:2" s="2" customFormat="1" ht="74.25" customHeight="1" x14ac:dyDescent="0.35">
      <c r="A2" s="178" t="s">
        <v>1</v>
      </c>
      <c r="B2" s="178"/>
    </row>
    <row r="3" spans="1:2" s="2" customFormat="1" ht="48.65" customHeight="1" thickBot="1" x14ac:dyDescent="0.4">
      <c r="A3" s="10" t="s">
        <v>683</v>
      </c>
      <c r="B3" s="452"/>
    </row>
    <row r="4" spans="1:2" ht="18" x14ac:dyDescent="0.35">
      <c r="A4" s="15" t="s">
        <v>684</v>
      </c>
      <c r="B4" s="16" t="s">
        <v>685</v>
      </c>
    </row>
    <row r="5" spans="1:2" ht="15.5" x14ac:dyDescent="0.35">
      <c r="A5" s="70" t="s">
        <v>686</v>
      </c>
      <c r="B5" s="17" t="s">
        <v>687</v>
      </c>
    </row>
    <row r="6" spans="1:2" ht="15.5" x14ac:dyDescent="0.35">
      <c r="A6" s="70" t="s">
        <v>29</v>
      </c>
      <c r="B6" s="17" t="s">
        <v>688</v>
      </c>
    </row>
    <row r="7" spans="1:2" ht="15.5" x14ac:dyDescent="0.35">
      <c r="A7" s="70" t="s">
        <v>689</v>
      </c>
      <c r="B7" s="17" t="s">
        <v>690</v>
      </c>
    </row>
    <row r="8" spans="1:2" ht="15.5" x14ac:dyDescent="0.35">
      <c r="A8" s="70" t="s">
        <v>82</v>
      </c>
      <c r="B8" s="17" t="s">
        <v>691</v>
      </c>
    </row>
    <row r="9" spans="1:2" ht="15.5" x14ac:dyDescent="0.35">
      <c r="A9" s="70" t="s">
        <v>692</v>
      </c>
      <c r="B9" s="17" t="s">
        <v>693</v>
      </c>
    </row>
    <row r="10" spans="1:2" ht="15.5" x14ac:dyDescent="0.35">
      <c r="A10" s="70" t="s">
        <v>694</v>
      </c>
      <c r="B10" s="17" t="s">
        <v>695</v>
      </c>
    </row>
    <row r="11" spans="1:2" ht="15.5" x14ac:dyDescent="0.35">
      <c r="A11" s="70" t="s">
        <v>696</v>
      </c>
      <c r="B11" s="17" t="s">
        <v>697</v>
      </c>
    </row>
    <row r="12" spans="1:2" ht="15.5" x14ac:dyDescent="0.35">
      <c r="A12" s="70" t="s">
        <v>698</v>
      </c>
      <c r="B12" s="17" t="s">
        <v>699</v>
      </c>
    </row>
    <row r="13" spans="1:2" ht="46.5" x14ac:dyDescent="0.35">
      <c r="A13" s="70" t="s">
        <v>700</v>
      </c>
      <c r="B13" s="17" t="s">
        <v>701</v>
      </c>
    </row>
    <row r="14" spans="1:2" ht="46.5" x14ac:dyDescent="0.35">
      <c r="A14" s="70" t="s">
        <v>702</v>
      </c>
      <c r="B14" s="17" t="s">
        <v>703</v>
      </c>
    </row>
    <row r="15" spans="1:2" ht="15.5" x14ac:dyDescent="0.35">
      <c r="A15" s="70" t="s">
        <v>704</v>
      </c>
      <c r="B15" s="17" t="s">
        <v>705</v>
      </c>
    </row>
    <row r="16" spans="1:2" ht="47.25" customHeight="1" x14ac:dyDescent="0.35">
      <c r="A16" s="204" t="s">
        <v>706</v>
      </c>
      <c r="B16" s="17" t="s">
        <v>707</v>
      </c>
    </row>
    <row r="17" spans="1:2" ht="46.5" x14ac:dyDescent="0.35">
      <c r="A17" s="204"/>
      <c r="B17" s="17" t="s">
        <v>708</v>
      </c>
    </row>
    <row r="18" spans="1:2" ht="47.15" customHeight="1" x14ac:dyDescent="0.35">
      <c r="A18" s="204" t="s">
        <v>709</v>
      </c>
      <c r="B18" s="17" t="s">
        <v>710</v>
      </c>
    </row>
    <row r="19" spans="1:2" ht="46.5" x14ac:dyDescent="0.35">
      <c r="A19" s="204"/>
      <c r="B19" s="17" t="s">
        <v>711</v>
      </c>
    </row>
    <row r="20" spans="1:2" ht="201" customHeight="1" x14ac:dyDescent="0.35">
      <c r="A20" s="70" t="s">
        <v>712</v>
      </c>
      <c r="B20" s="17" t="s">
        <v>911</v>
      </c>
    </row>
    <row r="21" spans="1:2" ht="15.5" x14ac:dyDescent="0.35">
      <c r="A21" s="70" t="s">
        <v>12</v>
      </c>
      <c r="B21" s="17" t="s">
        <v>713</v>
      </c>
    </row>
    <row r="22" spans="1:2" ht="15.5" x14ac:dyDescent="0.35">
      <c r="A22" s="70" t="s">
        <v>714</v>
      </c>
      <c r="B22" s="17" t="s">
        <v>715</v>
      </c>
    </row>
    <row r="23" spans="1:2" ht="15.5" x14ac:dyDescent="0.35">
      <c r="A23" s="70" t="s">
        <v>716</v>
      </c>
      <c r="B23" s="17" t="s">
        <v>717</v>
      </c>
    </row>
    <row r="24" spans="1:2" ht="31" x14ac:dyDescent="0.35">
      <c r="A24" s="70" t="s">
        <v>718</v>
      </c>
      <c r="B24" s="17" t="s">
        <v>719</v>
      </c>
    </row>
    <row r="25" spans="1:2" ht="31" x14ac:dyDescent="0.35">
      <c r="A25" s="70" t="s">
        <v>720</v>
      </c>
      <c r="B25" s="17" t="s">
        <v>721</v>
      </c>
    </row>
    <row r="26" spans="1:2" ht="15.5" x14ac:dyDescent="0.35">
      <c r="A26" s="70" t="s">
        <v>722</v>
      </c>
      <c r="B26" s="17" t="s">
        <v>723</v>
      </c>
    </row>
    <row r="27" spans="1:2" ht="15.5" x14ac:dyDescent="0.35">
      <c r="A27" s="70" t="s">
        <v>724</v>
      </c>
      <c r="B27" s="17" t="s">
        <v>725</v>
      </c>
    </row>
    <row r="28" spans="1:2" ht="15.5" x14ac:dyDescent="0.35">
      <c r="A28" s="70" t="s">
        <v>726</v>
      </c>
      <c r="B28" s="17" t="s">
        <v>727</v>
      </c>
    </row>
    <row r="29" spans="1:2" ht="15.5" x14ac:dyDescent="0.35">
      <c r="A29" s="70" t="s">
        <v>84</v>
      </c>
      <c r="B29" s="17" t="s">
        <v>728</v>
      </c>
    </row>
    <row r="30" spans="1:2" ht="15.5" x14ac:dyDescent="0.35">
      <c r="A30" s="70" t="s">
        <v>729</v>
      </c>
      <c r="B30" s="17" t="s">
        <v>730</v>
      </c>
    </row>
    <row r="31" spans="1:2" ht="15.5" x14ac:dyDescent="0.35">
      <c r="A31" s="70" t="s">
        <v>731</v>
      </c>
      <c r="B31" s="17" t="s">
        <v>732</v>
      </c>
    </row>
    <row r="32" spans="1:2" ht="31" x14ac:dyDescent="0.35">
      <c r="A32" s="70" t="s">
        <v>733</v>
      </c>
      <c r="B32" s="17" t="s">
        <v>734</v>
      </c>
    </row>
    <row r="33" spans="1:2" ht="15.5" x14ac:dyDescent="0.35">
      <c r="A33" s="70" t="s">
        <v>735</v>
      </c>
      <c r="B33" s="17" t="s">
        <v>736</v>
      </c>
    </row>
    <row r="34" spans="1:2" ht="31" x14ac:dyDescent="0.35">
      <c r="A34" s="70" t="s">
        <v>737</v>
      </c>
      <c r="B34" s="17" t="s">
        <v>738</v>
      </c>
    </row>
    <row r="35" spans="1:2" ht="15.5" x14ac:dyDescent="0.35">
      <c r="A35" s="70" t="s">
        <v>739</v>
      </c>
      <c r="B35" s="17" t="s">
        <v>740</v>
      </c>
    </row>
    <row r="36" spans="1:2" ht="31" x14ac:dyDescent="0.35">
      <c r="A36" s="70" t="s">
        <v>741</v>
      </c>
      <c r="B36" s="17" t="s">
        <v>742</v>
      </c>
    </row>
    <row r="37" spans="1:2" ht="15.5" x14ac:dyDescent="0.35">
      <c r="A37" s="70" t="s">
        <v>743</v>
      </c>
      <c r="B37" s="17" t="s">
        <v>744</v>
      </c>
    </row>
    <row r="38" spans="1:2" ht="15.5" x14ac:dyDescent="0.35">
      <c r="A38" s="70" t="s">
        <v>745</v>
      </c>
      <c r="B38" s="17" t="s">
        <v>746</v>
      </c>
    </row>
    <row r="39" spans="1:2" ht="15.5" x14ac:dyDescent="0.35">
      <c r="A39" s="204" t="s">
        <v>747</v>
      </c>
      <c r="B39" s="17" t="s">
        <v>748</v>
      </c>
    </row>
    <row r="40" spans="1:2" ht="15.5" x14ac:dyDescent="0.35">
      <c r="A40" s="204"/>
      <c r="B40" s="17" t="s">
        <v>749</v>
      </c>
    </row>
    <row r="41" spans="1:2" ht="46.5" x14ac:dyDescent="0.35">
      <c r="A41" s="204"/>
      <c r="B41" s="17" t="s">
        <v>750</v>
      </c>
    </row>
    <row r="42" spans="1:2" ht="15.5" x14ac:dyDescent="0.35">
      <c r="A42" s="204"/>
      <c r="B42" s="17" t="s">
        <v>751</v>
      </c>
    </row>
    <row r="43" spans="1:2" ht="46.5" x14ac:dyDescent="0.35">
      <c r="A43" s="204"/>
      <c r="B43" s="17" t="s">
        <v>752</v>
      </c>
    </row>
    <row r="44" spans="1:2" ht="15.5" x14ac:dyDescent="0.35">
      <c r="A44" s="204"/>
      <c r="B44" s="17" t="s">
        <v>753</v>
      </c>
    </row>
    <row r="45" spans="1:2" ht="15.5" x14ac:dyDescent="0.35">
      <c r="A45" s="204"/>
      <c r="B45" s="17" t="s">
        <v>754</v>
      </c>
    </row>
    <row r="46" spans="1:2" ht="15.5" x14ac:dyDescent="0.35">
      <c r="A46" s="204"/>
      <c r="B46" s="17" t="s">
        <v>755</v>
      </c>
    </row>
    <row r="47" spans="1:2" ht="15.5" x14ac:dyDescent="0.35">
      <c r="A47" s="70" t="s">
        <v>756</v>
      </c>
      <c r="B47" s="17" t="s">
        <v>757</v>
      </c>
    </row>
    <row r="48" spans="1:2" ht="31" x14ac:dyDescent="0.35">
      <c r="A48" s="204" t="s">
        <v>758</v>
      </c>
      <c r="B48" s="17" t="s">
        <v>759</v>
      </c>
    </row>
    <row r="49" spans="1:2" ht="15.5" x14ac:dyDescent="0.35">
      <c r="A49" s="204"/>
      <c r="B49" s="17" t="s">
        <v>760</v>
      </c>
    </row>
    <row r="50" spans="1:2" ht="15.5" x14ac:dyDescent="0.35">
      <c r="A50" s="204"/>
      <c r="B50" s="17" t="s">
        <v>761</v>
      </c>
    </row>
    <row r="51" spans="1:2" ht="15.75" customHeight="1" x14ac:dyDescent="0.35">
      <c r="A51" s="204" t="s">
        <v>912</v>
      </c>
      <c r="B51" s="453" t="s">
        <v>913</v>
      </c>
    </row>
    <row r="52" spans="1:2" ht="15.5" x14ac:dyDescent="0.35">
      <c r="A52" s="204"/>
      <c r="B52" s="17" t="s">
        <v>762</v>
      </c>
    </row>
    <row r="53" spans="1:2" ht="35.5" customHeight="1" x14ac:dyDescent="0.35">
      <c r="A53" s="204"/>
      <c r="B53" s="17" t="s">
        <v>763</v>
      </c>
    </row>
    <row r="54" spans="1:2" ht="86.25" customHeight="1" x14ac:dyDescent="0.35">
      <c r="A54" s="204"/>
      <c r="B54" s="17" t="s">
        <v>914</v>
      </c>
    </row>
    <row r="55" spans="1:2" ht="87.65" customHeight="1" x14ac:dyDescent="0.35">
      <c r="A55" s="204"/>
      <c r="B55" s="17" t="s">
        <v>764</v>
      </c>
    </row>
    <row r="56" spans="1:2" ht="31" x14ac:dyDescent="0.35">
      <c r="A56" s="204"/>
      <c r="B56" s="17" t="s">
        <v>765</v>
      </c>
    </row>
    <row r="57" spans="1:2" ht="77.5" x14ac:dyDescent="0.35">
      <c r="A57" s="204"/>
      <c r="B57" s="17" t="s">
        <v>766</v>
      </c>
    </row>
    <row r="58" spans="1:2" ht="15.5" x14ac:dyDescent="0.35">
      <c r="A58" s="204"/>
      <c r="B58" s="17" t="s">
        <v>767</v>
      </c>
    </row>
    <row r="59" spans="1:2" ht="31" x14ac:dyDescent="0.35">
      <c r="A59" s="204"/>
      <c r="B59" s="17" t="s">
        <v>915</v>
      </c>
    </row>
    <row r="60" spans="1:2" ht="170.5" x14ac:dyDescent="0.35">
      <c r="A60" s="204"/>
      <c r="B60" s="17" t="s">
        <v>916</v>
      </c>
    </row>
    <row r="61" spans="1:2" ht="15.5" x14ac:dyDescent="0.35">
      <c r="A61" s="204" t="s">
        <v>917</v>
      </c>
      <c r="B61" s="453" t="s">
        <v>918</v>
      </c>
    </row>
    <row r="62" spans="1:2" ht="31" x14ac:dyDescent="0.35">
      <c r="A62" s="204"/>
      <c r="B62" s="17" t="s">
        <v>919</v>
      </c>
    </row>
    <row r="63" spans="1:2" ht="15.5" x14ac:dyDescent="0.35">
      <c r="A63" s="204"/>
      <c r="B63" s="17" t="s">
        <v>768</v>
      </c>
    </row>
    <row r="64" spans="1:2" ht="15.5" x14ac:dyDescent="0.35">
      <c r="A64" s="204"/>
      <c r="B64" s="17" t="s">
        <v>920</v>
      </c>
    </row>
    <row r="65" spans="1:2" ht="77.5" x14ac:dyDescent="0.35">
      <c r="A65" s="204"/>
      <c r="B65" s="17" t="s">
        <v>769</v>
      </c>
    </row>
    <row r="66" spans="1:2" ht="178" customHeight="1" x14ac:dyDescent="0.35">
      <c r="A66" s="204"/>
      <c r="B66" s="17" t="s">
        <v>916</v>
      </c>
    </row>
    <row r="67" spans="1:2" ht="15.5" x14ac:dyDescent="0.35">
      <c r="A67" s="454" t="s">
        <v>921</v>
      </c>
      <c r="B67" s="453" t="s">
        <v>922</v>
      </c>
    </row>
    <row r="68" spans="1:2" ht="15.5" x14ac:dyDescent="0.35">
      <c r="A68" s="454"/>
      <c r="B68" s="17" t="s">
        <v>770</v>
      </c>
    </row>
    <row r="69" spans="1:2" ht="50.5" customHeight="1" x14ac:dyDescent="0.35">
      <c r="A69" s="454"/>
      <c r="B69" s="17" t="s">
        <v>923</v>
      </c>
    </row>
    <row r="70" spans="1:2" ht="50.5" customHeight="1" x14ac:dyDescent="0.35">
      <c r="A70" s="454"/>
      <c r="B70" s="17" t="s">
        <v>924</v>
      </c>
    </row>
    <row r="71" spans="1:2" ht="46.5" x14ac:dyDescent="0.35">
      <c r="A71" s="454"/>
      <c r="B71" s="17" t="s">
        <v>925</v>
      </c>
    </row>
    <row r="72" spans="1:2" ht="170.5" x14ac:dyDescent="0.35">
      <c r="A72" s="454"/>
      <c r="B72" s="17" t="s">
        <v>916</v>
      </c>
    </row>
    <row r="73" spans="1:2" ht="15.5" x14ac:dyDescent="0.35">
      <c r="A73" s="454" t="s">
        <v>771</v>
      </c>
      <c r="B73" s="453" t="s">
        <v>926</v>
      </c>
    </row>
    <row r="74" spans="1:2" ht="15.5" x14ac:dyDescent="0.35">
      <c r="A74" s="454"/>
      <c r="B74" s="17" t="s">
        <v>772</v>
      </c>
    </row>
    <row r="75" spans="1:2" ht="83.5" customHeight="1" x14ac:dyDescent="0.35">
      <c r="A75" s="454"/>
      <c r="B75" s="17" t="s">
        <v>769</v>
      </c>
    </row>
    <row r="76" spans="1:2" ht="77.5" x14ac:dyDescent="0.35">
      <c r="A76" s="454"/>
      <c r="B76" s="18" t="s">
        <v>766</v>
      </c>
    </row>
    <row r="77" spans="1:2" ht="15.5" x14ac:dyDescent="0.35">
      <c r="A77" s="454"/>
      <c r="B77" s="17" t="s">
        <v>767</v>
      </c>
    </row>
    <row r="78" spans="1:2" ht="31" x14ac:dyDescent="0.35">
      <c r="A78" s="454"/>
      <c r="B78" s="17" t="s">
        <v>927</v>
      </c>
    </row>
    <row r="79" spans="1:2" ht="170.5" x14ac:dyDescent="0.35">
      <c r="A79" s="454"/>
      <c r="B79" s="17" t="s">
        <v>916</v>
      </c>
    </row>
    <row r="80" spans="1:2" ht="15.5" x14ac:dyDescent="0.35">
      <c r="A80" s="455" t="s">
        <v>928</v>
      </c>
      <c r="B80" s="453" t="s">
        <v>929</v>
      </c>
    </row>
    <row r="81" spans="1:2" ht="15.5" x14ac:dyDescent="0.35">
      <c r="A81" s="455"/>
      <c r="B81" s="17" t="s">
        <v>772</v>
      </c>
    </row>
    <row r="82" spans="1:2" ht="31" x14ac:dyDescent="0.35">
      <c r="A82" s="455"/>
      <c r="B82" s="17" t="s">
        <v>765</v>
      </c>
    </row>
    <row r="83" spans="1:2" ht="15.5" x14ac:dyDescent="0.35">
      <c r="A83" s="455"/>
      <c r="B83" s="17" t="s">
        <v>773</v>
      </c>
    </row>
    <row r="84" spans="1:2" ht="46.5" x14ac:dyDescent="0.35">
      <c r="A84" s="455"/>
      <c r="B84" s="17" t="s">
        <v>774</v>
      </c>
    </row>
    <row r="85" spans="1:2" ht="15.5" x14ac:dyDescent="0.35">
      <c r="A85" s="455"/>
      <c r="B85" s="17" t="s">
        <v>775</v>
      </c>
    </row>
    <row r="86" spans="1:2" ht="15.5" x14ac:dyDescent="0.35">
      <c r="A86" s="455"/>
      <c r="B86" s="17" t="s">
        <v>776</v>
      </c>
    </row>
    <row r="87" spans="1:2" ht="15.5" x14ac:dyDescent="0.35">
      <c r="A87" s="455"/>
      <c r="B87" s="17" t="s">
        <v>767</v>
      </c>
    </row>
    <row r="88" spans="1:2" ht="77.5" x14ac:dyDescent="0.35">
      <c r="A88" s="455"/>
      <c r="B88" s="17" t="s">
        <v>769</v>
      </c>
    </row>
    <row r="89" spans="1:2" ht="170.5" x14ac:dyDescent="0.35">
      <c r="A89" s="455"/>
      <c r="B89" s="17" t="s">
        <v>916</v>
      </c>
    </row>
    <row r="90" spans="1:2" ht="15.65" customHeight="1" x14ac:dyDescent="0.35">
      <c r="A90" s="456" t="s">
        <v>930</v>
      </c>
      <c r="B90" s="19" t="s">
        <v>931</v>
      </c>
    </row>
    <row r="91" spans="1:2" ht="15.5" x14ac:dyDescent="0.35">
      <c r="A91" s="456"/>
      <c r="B91" s="457" t="s">
        <v>918</v>
      </c>
    </row>
    <row r="92" spans="1:2" ht="15.5" x14ac:dyDescent="0.35">
      <c r="A92" s="456"/>
      <c r="B92" s="20" t="s">
        <v>772</v>
      </c>
    </row>
    <row r="93" spans="1:2" ht="15.5" x14ac:dyDescent="0.35">
      <c r="A93" s="456"/>
      <c r="B93" s="19" t="s">
        <v>932</v>
      </c>
    </row>
    <row r="94" spans="1:2" ht="62" x14ac:dyDescent="0.35">
      <c r="A94" s="456"/>
      <c r="B94" s="20" t="s">
        <v>933</v>
      </c>
    </row>
    <row r="95" spans="1:2" ht="31" x14ac:dyDescent="0.35">
      <c r="A95" s="456"/>
      <c r="B95" s="20" t="s">
        <v>934</v>
      </c>
    </row>
    <row r="96" spans="1:2" ht="49" customHeight="1" x14ac:dyDescent="0.35">
      <c r="A96" s="456"/>
      <c r="B96" s="19" t="s">
        <v>935</v>
      </c>
    </row>
    <row r="97" spans="1:2" ht="31" x14ac:dyDescent="0.35">
      <c r="A97" s="456"/>
      <c r="B97" s="20" t="s">
        <v>936</v>
      </c>
    </row>
    <row r="98" spans="1:2" ht="143.5" customHeight="1" x14ac:dyDescent="0.35">
      <c r="A98" s="456"/>
      <c r="B98" s="19" t="s">
        <v>937</v>
      </c>
    </row>
    <row r="99" spans="1:2" ht="66" customHeight="1" x14ac:dyDescent="0.35">
      <c r="A99" s="456"/>
      <c r="B99" s="20" t="s">
        <v>938</v>
      </c>
    </row>
    <row r="100" spans="1:2" ht="31" x14ac:dyDescent="0.35">
      <c r="A100" s="456" t="s">
        <v>939</v>
      </c>
      <c r="B100" s="20" t="s">
        <v>940</v>
      </c>
    </row>
    <row r="101" spans="1:2" ht="148" customHeight="1" x14ac:dyDescent="0.35">
      <c r="A101" s="456"/>
      <c r="B101" s="458" t="s">
        <v>941</v>
      </c>
    </row>
    <row r="102" spans="1:2" ht="15.65" customHeight="1" x14ac:dyDescent="0.35">
      <c r="A102" s="456"/>
      <c r="B102" s="20" t="s">
        <v>942</v>
      </c>
    </row>
    <row r="103" spans="1:2" ht="176.15" customHeight="1" x14ac:dyDescent="0.35">
      <c r="A103" s="456"/>
      <c r="B103" s="459" t="s">
        <v>916</v>
      </c>
    </row>
    <row r="104" spans="1:2" ht="31" x14ac:dyDescent="0.35">
      <c r="A104" s="456"/>
      <c r="B104" s="460" t="s">
        <v>943</v>
      </c>
    </row>
    <row r="105" spans="1:2" ht="15.5" x14ac:dyDescent="0.35">
      <c r="A105" s="456"/>
      <c r="B105" s="20" t="s">
        <v>944</v>
      </c>
    </row>
    <row r="106" spans="1:2" ht="15.5" x14ac:dyDescent="0.35">
      <c r="A106" s="455" t="s">
        <v>945</v>
      </c>
      <c r="B106" s="19" t="s">
        <v>918</v>
      </c>
    </row>
    <row r="107" spans="1:2" ht="31" x14ac:dyDescent="0.35">
      <c r="A107" s="455"/>
      <c r="B107" s="17" t="s">
        <v>946</v>
      </c>
    </row>
    <row r="108" spans="1:2" ht="15.5" x14ac:dyDescent="0.35">
      <c r="A108" s="455"/>
      <c r="B108" s="17" t="s">
        <v>768</v>
      </c>
    </row>
    <row r="109" spans="1:2" ht="15.5" x14ac:dyDescent="0.35">
      <c r="A109" s="455"/>
      <c r="B109" s="17" t="s">
        <v>920</v>
      </c>
    </row>
    <row r="110" spans="1:2" ht="15.5" x14ac:dyDescent="0.35">
      <c r="A110" s="455"/>
      <c r="B110" s="19" t="s">
        <v>947</v>
      </c>
    </row>
    <row r="111" spans="1:2" ht="21" customHeight="1" x14ac:dyDescent="0.35">
      <c r="A111" s="455"/>
      <c r="B111" s="19" t="s">
        <v>948</v>
      </c>
    </row>
    <row r="112" spans="1:2" ht="31" x14ac:dyDescent="0.35">
      <c r="A112" s="455"/>
      <c r="B112" s="19" t="s">
        <v>949</v>
      </c>
    </row>
    <row r="113" spans="1:2" ht="31" x14ac:dyDescent="0.35">
      <c r="A113" s="455"/>
      <c r="B113" s="19" t="s">
        <v>950</v>
      </c>
    </row>
    <row r="114" spans="1:2" ht="15.65" customHeight="1" x14ac:dyDescent="0.35">
      <c r="A114" s="454" t="s">
        <v>951</v>
      </c>
      <c r="B114" s="18" t="s">
        <v>952</v>
      </c>
    </row>
    <row r="115" spans="1:2" ht="15.5" x14ac:dyDescent="0.35">
      <c r="A115" s="454"/>
      <c r="B115" s="19" t="s">
        <v>953</v>
      </c>
    </row>
    <row r="116" spans="1:2" ht="15.5" x14ac:dyDescent="0.35">
      <c r="A116" s="454"/>
      <c r="B116" s="19" t="s">
        <v>954</v>
      </c>
    </row>
    <row r="117" spans="1:2" ht="15.5" x14ac:dyDescent="0.35">
      <c r="A117" s="454"/>
      <c r="B117" s="19" t="s">
        <v>955</v>
      </c>
    </row>
    <row r="118" spans="1:2" ht="15.5" x14ac:dyDescent="0.35">
      <c r="A118" s="454"/>
      <c r="B118" s="19" t="s">
        <v>956</v>
      </c>
    </row>
    <row r="119" spans="1:2" ht="15.5" x14ac:dyDescent="0.35">
      <c r="A119" s="461" t="s">
        <v>957</v>
      </c>
      <c r="B119" s="19" t="s">
        <v>958</v>
      </c>
    </row>
    <row r="120" spans="1:2" ht="15.65" customHeight="1" x14ac:dyDescent="0.35">
      <c r="A120" s="462"/>
      <c r="B120" s="18" t="s">
        <v>959</v>
      </c>
    </row>
    <row r="121" spans="1:2" ht="15.5" x14ac:dyDescent="0.35">
      <c r="A121" s="462"/>
      <c r="B121" s="18" t="s">
        <v>960</v>
      </c>
    </row>
    <row r="122" spans="1:2" ht="16.5" customHeight="1" x14ac:dyDescent="0.35">
      <c r="A122" s="462"/>
      <c r="B122" s="18" t="s">
        <v>961</v>
      </c>
    </row>
    <row r="123" spans="1:2" ht="16.5" customHeight="1" x14ac:dyDescent="0.35">
      <c r="A123" s="462"/>
      <c r="B123" s="18" t="s">
        <v>962</v>
      </c>
    </row>
    <row r="124" spans="1:2" ht="16.5" customHeight="1" x14ac:dyDescent="0.35">
      <c r="A124" s="462"/>
      <c r="B124" s="19" t="s">
        <v>963</v>
      </c>
    </row>
    <row r="125" spans="1:2" ht="16.5" customHeight="1" x14ac:dyDescent="0.35">
      <c r="A125" s="462"/>
      <c r="B125" s="18" t="s">
        <v>959</v>
      </c>
    </row>
    <row r="126" spans="1:2" ht="16.5" customHeight="1" x14ac:dyDescent="0.35">
      <c r="A126" s="462"/>
      <c r="B126" s="18" t="s">
        <v>960</v>
      </c>
    </row>
    <row r="127" spans="1:2" ht="16.5" customHeight="1" x14ac:dyDescent="0.35">
      <c r="A127" s="462"/>
      <c r="B127" s="18" t="s">
        <v>964</v>
      </c>
    </row>
    <row r="128" spans="1:2" ht="16.5" customHeight="1" x14ac:dyDescent="0.35">
      <c r="A128" s="462"/>
      <c r="B128" s="18" t="s">
        <v>962</v>
      </c>
    </row>
    <row r="129" spans="1:4" ht="15.5" x14ac:dyDescent="0.35">
      <c r="A129" s="462"/>
      <c r="B129" s="19" t="s">
        <v>965</v>
      </c>
    </row>
    <row r="130" spans="1:4" ht="15.5" x14ac:dyDescent="0.35">
      <c r="A130" s="462"/>
      <c r="B130" s="18" t="s">
        <v>959</v>
      </c>
    </row>
    <row r="131" spans="1:4" ht="15.5" x14ac:dyDescent="0.35">
      <c r="A131" s="462"/>
      <c r="B131" s="18" t="s">
        <v>960</v>
      </c>
      <c r="D131" s="103"/>
    </row>
    <row r="132" spans="1:4" ht="15.5" x14ac:dyDescent="0.35">
      <c r="A132" s="462"/>
      <c r="B132" s="18" t="s">
        <v>961</v>
      </c>
    </row>
    <row r="133" spans="1:4" ht="15.5" x14ac:dyDescent="0.35">
      <c r="A133" s="462"/>
      <c r="B133" s="18" t="s">
        <v>962</v>
      </c>
    </row>
    <row r="134" spans="1:4" ht="15.5" x14ac:dyDescent="0.35">
      <c r="A134" s="462"/>
      <c r="B134" s="19" t="s">
        <v>966</v>
      </c>
    </row>
    <row r="135" spans="1:4" ht="15.5" x14ac:dyDescent="0.35">
      <c r="A135" s="462"/>
      <c r="B135" s="18" t="s">
        <v>967</v>
      </c>
    </row>
    <row r="136" spans="1:4" ht="15.5" x14ac:dyDescent="0.35">
      <c r="A136" s="462"/>
      <c r="B136" s="18" t="s">
        <v>968</v>
      </c>
    </row>
    <row r="137" spans="1:4" ht="15.5" x14ac:dyDescent="0.35">
      <c r="A137" s="462"/>
      <c r="B137" s="18" t="s">
        <v>969</v>
      </c>
    </row>
    <row r="138" spans="1:4" ht="15.5" x14ac:dyDescent="0.35">
      <c r="A138" s="462"/>
      <c r="B138" s="18" t="s">
        <v>970</v>
      </c>
    </row>
    <row r="139" spans="1:4" ht="15.5" x14ac:dyDescent="0.35">
      <c r="A139" s="462"/>
      <c r="B139" s="18" t="s">
        <v>971</v>
      </c>
    </row>
    <row r="140" spans="1:4" ht="15.5" x14ac:dyDescent="0.35">
      <c r="A140" s="462"/>
      <c r="B140" s="18" t="s">
        <v>972</v>
      </c>
    </row>
    <row r="141" spans="1:4" ht="54.65" customHeight="1" x14ac:dyDescent="0.35">
      <c r="A141" s="462"/>
      <c r="B141" s="18" t="s">
        <v>973</v>
      </c>
    </row>
    <row r="142" spans="1:4" ht="15.5" x14ac:dyDescent="0.35">
      <c r="A142" s="462"/>
      <c r="B142" s="18" t="s">
        <v>974</v>
      </c>
    </row>
    <row r="143" spans="1:4" ht="31" x14ac:dyDescent="0.35">
      <c r="A143" s="462"/>
      <c r="B143" s="18" t="s">
        <v>975</v>
      </c>
    </row>
    <row r="144" spans="1:4" ht="15.5" x14ac:dyDescent="0.35">
      <c r="A144" s="462"/>
      <c r="B144" s="18" t="s">
        <v>762</v>
      </c>
    </row>
    <row r="145" spans="1:2" ht="31" x14ac:dyDescent="0.35">
      <c r="A145" s="462"/>
      <c r="B145" s="18" t="s">
        <v>976</v>
      </c>
    </row>
    <row r="146" spans="1:2" ht="93" x14ac:dyDescent="0.35">
      <c r="A146" s="462"/>
      <c r="B146" s="18" t="s">
        <v>977</v>
      </c>
    </row>
    <row r="147" spans="1:2" ht="21.5" customHeight="1" x14ac:dyDescent="0.35">
      <c r="A147" s="462"/>
      <c r="B147" s="18" t="s">
        <v>978</v>
      </c>
    </row>
    <row r="148" spans="1:2" ht="42.5" customHeight="1" x14ac:dyDescent="0.35">
      <c r="A148" s="462"/>
      <c r="B148" s="18" t="s">
        <v>979</v>
      </c>
    </row>
    <row r="149" spans="1:2" ht="42.5" customHeight="1" x14ac:dyDescent="0.35">
      <c r="A149" s="462"/>
      <c r="B149" s="463" t="s">
        <v>924</v>
      </c>
    </row>
    <row r="150" spans="1:2" ht="15.5" x14ac:dyDescent="0.35">
      <c r="A150" s="464"/>
      <c r="B150" s="463" t="s">
        <v>980</v>
      </c>
    </row>
    <row r="151" spans="1:2" ht="15.5" x14ac:dyDescent="0.35">
      <c r="A151" s="465" t="s">
        <v>981</v>
      </c>
      <c r="B151" s="18" t="s">
        <v>982</v>
      </c>
    </row>
    <row r="152" spans="1:2" ht="15.5" x14ac:dyDescent="0.35">
      <c r="A152" s="466"/>
      <c r="B152" s="18" t="s">
        <v>983</v>
      </c>
    </row>
    <row r="153" spans="1:2" ht="15.5" x14ac:dyDescent="0.35">
      <c r="A153" s="466"/>
      <c r="B153" s="18" t="s">
        <v>984</v>
      </c>
    </row>
    <row r="154" spans="1:2" ht="15.5" x14ac:dyDescent="0.35">
      <c r="A154" s="466"/>
      <c r="B154" s="18" t="s">
        <v>985</v>
      </c>
    </row>
    <row r="155" spans="1:2" ht="15.5" x14ac:dyDescent="0.35">
      <c r="A155" s="466"/>
      <c r="B155" s="18" t="s">
        <v>986</v>
      </c>
    </row>
    <row r="156" spans="1:2" ht="15.5" x14ac:dyDescent="0.35">
      <c r="A156" s="466"/>
      <c r="B156" s="18" t="s">
        <v>987</v>
      </c>
    </row>
    <row r="157" spans="1:2" ht="16" thickBot="1" x14ac:dyDescent="0.4">
      <c r="A157" s="467"/>
      <c r="B157" s="468" t="s">
        <v>988</v>
      </c>
    </row>
  </sheetData>
  <mergeCells count="17">
    <mergeCell ref="A100:A105"/>
    <mergeCell ref="A106:A113"/>
    <mergeCell ref="A114:A118"/>
    <mergeCell ref="A119:A150"/>
    <mergeCell ref="A151:A157"/>
    <mergeCell ref="A51:A60"/>
    <mergeCell ref="A61:A66"/>
    <mergeCell ref="A67:A72"/>
    <mergeCell ref="A73:A79"/>
    <mergeCell ref="A80:A89"/>
    <mergeCell ref="A90:A99"/>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4"/>
  <sheetViews>
    <sheetView showGridLines="0" topLeftCell="A5" zoomScale="115" zoomScaleNormal="115"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8.7265625" style="3"/>
  </cols>
  <sheetData>
    <row r="1" spans="1:55" ht="38.5" customHeight="1" x14ac:dyDescent="0.35">
      <c r="A1" s="177" t="s">
        <v>5</v>
      </c>
      <c r="B1" s="177"/>
      <c r="C1" s="177"/>
      <c r="D1" s="177"/>
      <c r="E1" s="177"/>
      <c r="F1" s="177"/>
      <c r="G1" s="17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8" t="s">
        <v>1</v>
      </c>
      <c r="B2" s="178"/>
      <c r="C2" s="178"/>
      <c r="D2" s="178"/>
      <c r="E2" s="178"/>
      <c r="F2" s="178"/>
      <c r="G2" s="17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8"/>
      <c r="B3" s="178"/>
      <c r="C3" s="178"/>
      <c r="D3" s="178"/>
      <c r="E3" s="178"/>
      <c r="F3" s="178"/>
      <c r="G3" s="17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9" t="s">
        <v>6</v>
      </c>
      <c r="B4" s="179"/>
      <c r="C4" s="179"/>
      <c r="D4" s="179"/>
      <c r="E4" s="179"/>
      <c r="F4" s="179"/>
      <c r="G4" s="179"/>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9"/>
      <c r="B6" s="69"/>
      <c r="C6" s="69"/>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3" t="s">
        <v>7</v>
      </c>
      <c r="B7" s="173"/>
      <c r="C7" s="173"/>
      <c r="D7" s="60"/>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8</v>
      </c>
      <c r="B8" s="21" t="s">
        <v>9</v>
      </c>
      <c r="C8" s="21" t="s">
        <v>10</v>
      </c>
      <c r="D8" s="3"/>
      <c r="E8" s="174" t="s">
        <v>11</v>
      </c>
      <c r="F8" s="174"/>
      <c r="G8" s="17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12</v>
      </c>
      <c r="B9" s="38">
        <v>9288</v>
      </c>
      <c r="C9" s="39">
        <v>25449.120000004161</v>
      </c>
      <c r="D9" s="3"/>
      <c r="E9" s="36" t="s">
        <v>13</v>
      </c>
      <c r="F9" s="42" t="s">
        <v>9</v>
      </c>
      <c r="G9" s="52" t="s">
        <v>14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15</v>
      </c>
      <c r="B10" s="6">
        <v>178201</v>
      </c>
      <c r="C10" s="22">
        <v>171072.96000004568</v>
      </c>
      <c r="D10" s="3"/>
      <c r="E10" s="37" t="s">
        <v>16</v>
      </c>
      <c r="F10" s="43">
        <v>63726</v>
      </c>
      <c r="G10" s="35">
        <v>0.99150485436893199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17</v>
      </c>
      <c r="B11" s="38">
        <v>7811</v>
      </c>
      <c r="C11" s="39">
        <v>1405.9800000000098</v>
      </c>
      <c r="D11" s="3"/>
      <c r="E11" s="37" t="s">
        <v>18</v>
      </c>
      <c r="F11" s="44">
        <v>546</v>
      </c>
      <c r="G11" s="40">
        <v>8.4951456310679609E-3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19</v>
      </c>
      <c r="B12" s="38">
        <v>100</v>
      </c>
      <c r="C12" s="39">
        <v>450</v>
      </c>
      <c r="D12" s="3"/>
      <c r="E12" s="5" t="s">
        <v>20</v>
      </c>
      <c r="F12" s="45">
        <v>64272</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21</v>
      </c>
      <c r="B13" s="6">
        <v>534</v>
      </c>
      <c r="C13" s="22">
        <v>0</v>
      </c>
      <c r="D13" s="60"/>
      <c r="E13" s="68" t="s">
        <v>22</v>
      </c>
      <c r="F13" s="68"/>
      <c r="G13" s="6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20</v>
      </c>
      <c r="B14" s="7">
        <v>195934</v>
      </c>
      <c r="C14" s="23">
        <v>198378.05999979467</v>
      </c>
      <c r="D14" s="3"/>
      <c r="E14" s="175" t="s">
        <v>23</v>
      </c>
      <c r="F14" s="175"/>
      <c r="G14" s="17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72" t="s">
        <v>24</v>
      </c>
      <c r="B15" s="172"/>
      <c r="C15" s="172"/>
      <c r="D15" s="3"/>
      <c r="E15" s="175"/>
      <c r="F15" s="175"/>
      <c r="G15" s="175"/>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172" t="s">
        <v>25</v>
      </c>
      <c r="B16" s="172"/>
      <c r="C16" s="172"/>
      <c r="D16" s="3"/>
      <c r="E16" s="66"/>
      <c r="F16" s="68"/>
      <c r="G16" s="68"/>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7"/>
      <c r="B17" s="67"/>
      <c r="C17" s="67"/>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173" t="s">
        <v>26</v>
      </c>
      <c r="B18" s="173"/>
      <c r="C18" s="173"/>
      <c r="D18" s="3"/>
      <c r="E18" s="174" t="s">
        <v>27</v>
      </c>
      <c r="F18" s="174"/>
      <c r="G18" s="17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28</v>
      </c>
      <c r="B19" s="21" t="s">
        <v>9</v>
      </c>
      <c r="C19" s="21" t="s">
        <v>29</v>
      </c>
      <c r="D19" s="3"/>
      <c r="E19" s="36" t="s">
        <v>13</v>
      </c>
      <c r="F19" s="47" t="s">
        <v>9</v>
      </c>
      <c r="G19" s="55" t="s">
        <v>14</v>
      </c>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30</v>
      </c>
      <c r="B20" s="6">
        <v>72352</v>
      </c>
      <c r="C20" s="62">
        <v>673.34109630694388</v>
      </c>
      <c r="D20" s="3"/>
      <c r="E20" s="37" t="s">
        <v>16</v>
      </c>
      <c r="F20" s="43">
        <v>8626</v>
      </c>
      <c r="G20" s="35">
        <v>0.94047099869167028</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31</v>
      </c>
      <c r="B21" s="6">
        <v>77</v>
      </c>
      <c r="C21" s="62">
        <v>986.37662337662334</v>
      </c>
      <c r="D21" s="3"/>
      <c r="E21" s="37" t="s">
        <v>18</v>
      </c>
      <c r="F21" s="43">
        <v>546</v>
      </c>
      <c r="G21" s="35">
        <v>5.95290013083297E-2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32</v>
      </c>
      <c r="B22" s="38">
        <v>123430</v>
      </c>
      <c r="C22" s="63">
        <v>471.13533986875154</v>
      </c>
      <c r="D22" s="3"/>
      <c r="E22" s="5" t="s">
        <v>20</v>
      </c>
      <c r="F22" s="45">
        <v>9172</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33</v>
      </c>
      <c r="B23">
        <v>75</v>
      </c>
      <c r="C23" s="63">
        <v>991.52</v>
      </c>
      <c r="D23" s="3"/>
      <c r="E23" s="175" t="s">
        <v>22</v>
      </c>
      <c r="F23" s="175"/>
      <c r="G23" s="175"/>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20</v>
      </c>
      <c r="B24" s="7">
        <v>195934</v>
      </c>
      <c r="C24" s="64">
        <v>546.20497208243592</v>
      </c>
      <c r="D24" s="3"/>
      <c r="E24" s="175" t="s">
        <v>23</v>
      </c>
      <c r="F24" s="175"/>
      <c r="G24" s="175"/>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172" t="str">
        <f>A15</f>
        <v>Data from BI Inc. Participants Report, 8.26.2023</v>
      </c>
      <c r="B25" s="172"/>
      <c r="C25" s="172"/>
      <c r="D25" s="3"/>
      <c r="E25" s="69"/>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2" t="s">
        <v>34</v>
      </c>
      <c r="B26" s="172"/>
      <c r="C26" s="172"/>
      <c r="D26" s="65"/>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6"/>
      <c r="B27" s="176"/>
      <c r="C27" s="176"/>
      <c r="D27" s="65"/>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6"/>
      <c r="B28" s="176"/>
      <c r="C28" s="176"/>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176" t="s">
        <v>35</v>
      </c>
      <c r="B29" s="176"/>
      <c r="C29" s="176"/>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36</v>
      </c>
      <c r="B30" s="25" t="s">
        <v>9</v>
      </c>
      <c r="C30" s="25" t="s">
        <v>37</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20</v>
      </c>
      <c r="B31" s="27">
        <v>195934</v>
      </c>
      <c r="C31" s="28">
        <v>546.20497208243592</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38</v>
      </c>
      <c r="B32" s="33">
        <v>5195</v>
      </c>
      <c r="C32" s="34">
        <v>651.24793070259864</v>
      </c>
      <c r="D32" s="14"/>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12</v>
      </c>
      <c r="B33" s="30">
        <v>281</v>
      </c>
      <c r="C33" s="31">
        <v>553.74733096085413</v>
      </c>
      <c r="E33" s="61"/>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15</v>
      </c>
      <c r="B34" s="30">
        <v>4620</v>
      </c>
      <c r="C34" s="31">
        <v>564.36060606060607</v>
      </c>
      <c r="E34" s="61"/>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17</v>
      </c>
      <c r="B35" s="30">
        <v>294</v>
      </c>
      <c r="C35" s="31">
        <v>2109.8095238095239</v>
      </c>
      <c r="E35" s="61"/>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39</v>
      </c>
      <c r="B36" s="33">
        <v>3371</v>
      </c>
      <c r="C36" s="34">
        <v>598.11331948976567</v>
      </c>
      <c r="E36" s="61"/>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12</v>
      </c>
      <c r="B37" s="30">
        <v>129</v>
      </c>
      <c r="C37" s="31">
        <v>269.27131782945736</v>
      </c>
      <c r="E37" s="61"/>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15</v>
      </c>
      <c r="B38" s="30">
        <v>3212</v>
      </c>
      <c r="C38" s="31">
        <v>602.50622665006222</v>
      </c>
      <c r="E38" s="61"/>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17</v>
      </c>
      <c r="B39" s="30">
        <v>30</v>
      </c>
      <c r="C39" s="31">
        <v>1541.8</v>
      </c>
      <c r="E39" s="61"/>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2" t="s">
        <v>40</v>
      </c>
      <c r="B40" s="33">
        <v>7064</v>
      </c>
      <c r="C40" s="34">
        <v>461.21347678369193</v>
      </c>
      <c r="E40" s="61"/>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12</v>
      </c>
      <c r="B41" s="30">
        <v>129</v>
      </c>
      <c r="C41" s="31">
        <v>284.83720930232556</v>
      </c>
      <c r="D41" s="14"/>
      <c r="E41" s="61"/>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15</v>
      </c>
      <c r="B42" s="30">
        <v>6933</v>
      </c>
      <c r="C42" s="31">
        <v>464.3594403577095</v>
      </c>
      <c r="E42" s="61"/>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17</v>
      </c>
      <c r="B43" s="30">
        <v>2</v>
      </c>
      <c r="C43" s="31">
        <v>932</v>
      </c>
      <c r="E43" s="61"/>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41</v>
      </c>
      <c r="B44" s="33">
        <v>581</v>
      </c>
      <c r="C44" s="34">
        <v>955.85542168674704</v>
      </c>
      <c r="E44" s="61"/>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12</v>
      </c>
      <c r="B45" s="30">
        <v>7</v>
      </c>
      <c r="C45" s="31">
        <v>168.42857142857142</v>
      </c>
      <c r="E45" s="61"/>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15</v>
      </c>
      <c r="B46" s="30">
        <v>316</v>
      </c>
      <c r="C46" s="31">
        <v>351.32278481012656</v>
      </c>
      <c r="E46" s="61"/>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17</v>
      </c>
      <c r="B47" s="30">
        <v>258</v>
      </c>
      <c r="C47" s="31">
        <v>1717.6550387596899</v>
      </c>
      <c r="E47" s="61"/>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42</v>
      </c>
      <c r="B48" s="33">
        <v>13437</v>
      </c>
      <c r="C48" s="34">
        <v>700.44005358338916</v>
      </c>
      <c r="E48" s="61"/>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12</v>
      </c>
      <c r="B49" s="30">
        <v>302</v>
      </c>
      <c r="C49" s="31">
        <v>411.67880794701989</v>
      </c>
      <c r="E49" s="61"/>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15</v>
      </c>
      <c r="B50" s="30">
        <v>12398</v>
      </c>
      <c r="C50" s="31">
        <v>613.55573479593488</v>
      </c>
      <c r="E50" s="61"/>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17</v>
      </c>
      <c r="B51" s="30">
        <v>737</v>
      </c>
      <c r="C51" s="31">
        <v>2280.3554952510176</v>
      </c>
      <c r="E51" s="61"/>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5.5" thickBot="1" x14ac:dyDescent="0.4">
      <c r="A52" s="32" t="s">
        <v>43</v>
      </c>
      <c r="B52" s="33">
        <v>1807</v>
      </c>
      <c r="C52" s="34">
        <v>603.3364692861096</v>
      </c>
      <c r="E52" s="61"/>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9" t="s">
        <v>12</v>
      </c>
      <c r="B53" s="30">
        <v>92</v>
      </c>
      <c r="C53" s="31">
        <v>338.95652173913044</v>
      </c>
      <c r="E53" s="61"/>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15</v>
      </c>
      <c r="B54" s="30">
        <v>1711</v>
      </c>
      <c r="C54" s="31">
        <v>615.69199298655758</v>
      </c>
      <c r="D54" s="14"/>
      <c r="E54" s="61"/>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17</v>
      </c>
      <c r="B55" s="30">
        <v>4</v>
      </c>
      <c r="C55" s="31">
        <v>1399</v>
      </c>
      <c r="E55" s="61"/>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5.5" thickBot="1" x14ac:dyDescent="0.4">
      <c r="A56" s="32" t="s">
        <v>44</v>
      </c>
      <c r="B56" s="33">
        <v>2872</v>
      </c>
      <c r="C56" s="34">
        <v>514.83043175487467</v>
      </c>
      <c r="E56" s="61"/>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12</v>
      </c>
      <c r="B57" s="30">
        <v>40</v>
      </c>
      <c r="C57" s="31">
        <v>191.47499999999999</v>
      </c>
      <c r="E57" s="61"/>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15</v>
      </c>
      <c r="B58" s="30">
        <v>2704</v>
      </c>
      <c r="C58" s="31">
        <v>466.01516272189349</v>
      </c>
      <c r="E58" s="61"/>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45</v>
      </c>
      <c r="B59" s="30">
        <v>50</v>
      </c>
      <c r="C59" s="31">
        <v>686.96</v>
      </c>
      <c r="E59" s="61"/>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17</v>
      </c>
      <c r="B60" s="30">
        <v>78</v>
      </c>
      <c r="C60" s="31">
        <v>2262.5769230769229</v>
      </c>
      <c r="E60" s="61"/>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5.5" thickBot="1" x14ac:dyDescent="0.4">
      <c r="A61" s="32" t="s">
        <v>46</v>
      </c>
      <c r="B61" s="33">
        <v>10203</v>
      </c>
      <c r="C61" s="34">
        <v>827.04733901793588</v>
      </c>
      <c r="E61" s="61"/>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12</v>
      </c>
      <c r="B62" s="30">
        <v>92</v>
      </c>
      <c r="C62" s="31">
        <v>508.70652173913044</v>
      </c>
      <c r="E62" s="61"/>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15</v>
      </c>
      <c r="B63" s="30">
        <v>9493</v>
      </c>
      <c r="C63" s="31">
        <v>722.81344148319818</v>
      </c>
      <c r="E63" s="61"/>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17</v>
      </c>
      <c r="B64" s="30">
        <v>618</v>
      </c>
      <c r="C64" s="31">
        <v>2475.5582524271845</v>
      </c>
      <c r="E64" s="61"/>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2" t="s">
        <v>47</v>
      </c>
      <c r="B65" s="33">
        <v>3292</v>
      </c>
      <c r="C65" s="34">
        <v>241.60996354799514</v>
      </c>
      <c r="E65" s="61"/>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12</v>
      </c>
      <c r="B66" s="30">
        <v>1356</v>
      </c>
      <c r="C66" s="31">
        <v>22.884955752212388</v>
      </c>
      <c r="E66" s="61"/>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15</v>
      </c>
      <c r="B67" s="30">
        <v>1719</v>
      </c>
      <c r="C67" s="31">
        <v>268.72949389179757</v>
      </c>
      <c r="E67" s="61"/>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17</v>
      </c>
      <c r="B68" s="30">
        <v>217</v>
      </c>
      <c r="C68" s="31">
        <v>1393.557603686636</v>
      </c>
      <c r="E68" s="61"/>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2" t="s">
        <v>48</v>
      </c>
      <c r="B69" s="33">
        <v>15556</v>
      </c>
      <c r="C69" s="34">
        <v>257.51729236307534</v>
      </c>
      <c r="E69" s="61"/>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12</v>
      </c>
      <c r="B70" s="30">
        <v>1194</v>
      </c>
      <c r="C70" s="31">
        <v>32.269681742043552</v>
      </c>
      <c r="E70" s="61"/>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9" t="s">
        <v>15</v>
      </c>
      <c r="B71" s="30">
        <v>14222</v>
      </c>
      <c r="C71" s="31">
        <v>276.05224300379695</v>
      </c>
      <c r="E71" s="61"/>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49</v>
      </c>
      <c r="B72" s="30">
        <v>139</v>
      </c>
      <c r="C72" s="31">
        <v>293.46043165467626</v>
      </c>
      <c r="E72" s="61"/>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17</v>
      </c>
      <c r="B73" s="30">
        <v>1</v>
      </c>
      <c r="C73" s="31">
        <v>603</v>
      </c>
      <c r="E73" s="61"/>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5.5" thickBot="1" x14ac:dyDescent="0.4">
      <c r="A74" s="32" t="s">
        <v>50</v>
      </c>
      <c r="B74" s="33">
        <v>3031</v>
      </c>
      <c r="C74" s="34">
        <v>369.12801055757177</v>
      </c>
      <c r="E74" s="61"/>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12</v>
      </c>
      <c r="B75" s="30">
        <v>353</v>
      </c>
      <c r="C75" s="31">
        <v>426.79603399433427</v>
      </c>
      <c r="E75" s="61"/>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15</v>
      </c>
      <c r="B76" s="30">
        <v>2677</v>
      </c>
      <c r="C76" s="31">
        <v>361.65483750466939</v>
      </c>
      <c r="E76" s="61"/>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49</v>
      </c>
      <c r="B77" s="30">
        <v>1</v>
      </c>
      <c r="C77" s="31">
        <v>18</v>
      </c>
      <c r="E77" s="61"/>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5.5" thickBot="1" x14ac:dyDescent="0.4">
      <c r="A78" s="32" t="s">
        <v>51</v>
      </c>
      <c r="B78" s="33">
        <v>11330</v>
      </c>
      <c r="C78" s="34">
        <v>519.36999117387472</v>
      </c>
      <c r="D78" s="14"/>
      <c r="E78" s="61"/>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12</v>
      </c>
      <c r="B79" s="30">
        <v>575</v>
      </c>
      <c r="C79" s="31">
        <v>262.30782608695654</v>
      </c>
      <c r="E79" s="61"/>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15</v>
      </c>
      <c r="B80" s="30">
        <v>9678</v>
      </c>
      <c r="C80" s="31">
        <v>409.26090101260593</v>
      </c>
      <c r="E80" s="61"/>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45</v>
      </c>
      <c r="B81" s="30">
        <v>50</v>
      </c>
      <c r="C81" s="31">
        <v>506.84</v>
      </c>
      <c r="E81" s="61"/>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17</v>
      </c>
      <c r="B82" s="30">
        <v>1027</v>
      </c>
      <c r="C82" s="31">
        <v>1701.524829600779</v>
      </c>
      <c r="E82" s="61"/>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5.5" thickBot="1" x14ac:dyDescent="0.4">
      <c r="A83" s="32" t="s">
        <v>52</v>
      </c>
      <c r="B83" s="33">
        <v>16021</v>
      </c>
      <c r="C83" s="34">
        <v>438.77142500468136</v>
      </c>
      <c r="E83" s="61"/>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12</v>
      </c>
      <c r="B84" s="30">
        <v>418</v>
      </c>
      <c r="C84" s="31">
        <v>378.11961722488036</v>
      </c>
      <c r="E84" s="61"/>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15</v>
      </c>
      <c r="B85" s="30">
        <v>15585</v>
      </c>
      <c r="C85" s="31">
        <v>439.4760988129612</v>
      </c>
      <c r="E85" s="61"/>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17</v>
      </c>
      <c r="B86" s="30">
        <v>18</v>
      </c>
      <c r="C86" s="31">
        <v>1237.1111111111111</v>
      </c>
      <c r="E86" s="61"/>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53</v>
      </c>
      <c r="B87" s="33">
        <v>4411</v>
      </c>
      <c r="C87" s="34">
        <v>591.09748356381772</v>
      </c>
      <c r="E87" s="61"/>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12</v>
      </c>
      <c r="B88" s="30">
        <v>153</v>
      </c>
      <c r="C88" s="31">
        <v>315.51633986928107</v>
      </c>
      <c r="E88" s="61"/>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15</v>
      </c>
      <c r="B89" s="30">
        <v>4221</v>
      </c>
      <c r="C89" s="31">
        <v>591.13030087656955</v>
      </c>
      <c r="E89" s="61"/>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17</v>
      </c>
      <c r="B90" s="30">
        <v>37</v>
      </c>
      <c r="C90" s="31">
        <v>1726.918918918919</v>
      </c>
      <c r="E90" s="61"/>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5.5" thickBot="1" x14ac:dyDescent="0.4">
      <c r="A91" s="32" t="s">
        <v>54</v>
      </c>
      <c r="B91" s="33">
        <v>9104</v>
      </c>
      <c r="C91" s="34">
        <v>539.18178822495611</v>
      </c>
      <c r="E91" s="61"/>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12</v>
      </c>
      <c r="B92" s="30">
        <v>321</v>
      </c>
      <c r="C92" s="31">
        <v>555.46728971962614</v>
      </c>
      <c r="E92" s="61"/>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15</v>
      </c>
      <c r="B93" s="30">
        <v>8590</v>
      </c>
      <c r="C93" s="31">
        <v>504.45541327124562</v>
      </c>
      <c r="E93" s="61"/>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49</v>
      </c>
      <c r="B94" s="30">
        <v>2</v>
      </c>
      <c r="C94" s="31">
        <v>448.5</v>
      </c>
      <c r="E94" s="61"/>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17</v>
      </c>
      <c r="B95" s="30">
        <v>191</v>
      </c>
      <c r="C95" s="31">
        <v>2074.5392670157066</v>
      </c>
      <c r="E95" s="61"/>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2" t="s">
        <v>55</v>
      </c>
      <c r="B96" s="33">
        <v>14108</v>
      </c>
      <c r="C96" s="34">
        <v>803.15686135525948</v>
      </c>
      <c r="E96" s="61"/>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12</v>
      </c>
      <c r="B97" s="30">
        <v>307</v>
      </c>
      <c r="C97" s="31">
        <v>335.34853420195441</v>
      </c>
      <c r="E97" s="61"/>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15</v>
      </c>
      <c r="B98" s="30">
        <v>12591</v>
      </c>
      <c r="C98" s="31">
        <v>657.87379874513545</v>
      </c>
      <c r="E98" s="61"/>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49</v>
      </c>
      <c r="B99" s="30">
        <v>6</v>
      </c>
      <c r="C99" s="31">
        <v>1076.8333333333333</v>
      </c>
      <c r="E99" s="61"/>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17</v>
      </c>
      <c r="B100" s="30">
        <v>1204</v>
      </c>
      <c r="C100" s="31">
        <v>2440.3945182724251</v>
      </c>
      <c r="E100" s="61"/>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5.5" thickBot="1" x14ac:dyDescent="0.4">
      <c r="A101" s="32" t="s">
        <v>56</v>
      </c>
      <c r="B101" s="33">
        <v>9008</v>
      </c>
      <c r="C101" s="34">
        <v>476.75477353463589</v>
      </c>
      <c r="E101" s="61"/>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9" t="s">
        <v>12</v>
      </c>
      <c r="B102" s="30">
        <v>29</v>
      </c>
      <c r="C102" s="31">
        <v>385.41379310344826</v>
      </c>
      <c r="E102" s="61"/>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15</v>
      </c>
      <c r="B103" s="30">
        <v>8958</v>
      </c>
      <c r="C103" s="31">
        <v>473.96572895735653</v>
      </c>
      <c r="E103" s="61"/>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17</v>
      </c>
      <c r="B104" s="30">
        <v>21</v>
      </c>
      <c r="C104" s="31">
        <v>1792.6190476190477</v>
      </c>
      <c r="E104" s="61"/>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5.5" thickBot="1" x14ac:dyDescent="0.4">
      <c r="A105" s="32" t="s">
        <v>57</v>
      </c>
      <c r="B105" s="33">
        <v>7189</v>
      </c>
      <c r="C105" s="34">
        <v>150.25608568646544</v>
      </c>
      <c r="E105" s="61"/>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12</v>
      </c>
      <c r="B106" s="30">
        <v>208</v>
      </c>
      <c r="C106" s="31">
        <v>70.71634615384616</v>
      </c>
      <c r="E106" s="61"/>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9" t="s">
        <v>15</v>
      </c>
      <c r="B107" s="30">
        <v>6913</v>
      </c>
      <c r="C107" s="31">
        <v>151.45580789816287</v>
      </c>
      <c r="E107" s="61"/>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49</v>
      </c>
      <c r="B108" s="30">
        <v>68</v>
      </c>
      <c r="C108" s="31">
        <v>271.58823529411762</v>
      </c>
      <c r="E108" s="61"/>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5.5" thickBot="1" x14ac:dyDescent="0.4">
      <c r="A109" s="32" t="s">
        <v>58</v>
      </c>
      <c r="B109" s="33">
        <v>7156</v>
      </c>
      <c r="C109" s="34">
        <v>611.84418669647846</v>
      </c>
      <c r="E109" s="61"/>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12</v>
      </c>
      <c r="B110" s="30">
        <v>71</v>
      </c>
      <c r="C110" s="31">
        <v>610.90140845070425</v>
      </c>
      <c r="E110" s="61"/>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15</v>
      </c>
      <c r="B111" s="30">
        <v>6986</v>
      </c>
      <c r="C111" s="31">
        <v>592.72759805324938</v>
      </c>
      <c r="E111" s="61"/>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9" t="s">
        <v>17</v>
      </c>
      <c r="B112" s="30">
        <v>99</v>
      </c>
      <c r="C112" s="31">
        <v>1961.4949494949494</v>
      </c>
      <c r="E112" s="61"/>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5.5" thickBot="1" x14ac:dyDescent="0.4">
      <c r="A113" s="32" t="s">
        <v>59</v>
      </c>
      <c r="B113" s="33">
        <v>13707</v>
      </c>
      <c r="C113" s="34">
        <v>211.91391259940175</v>
      </c>
      <c r="E113" s="61"/>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12</v>
      </c>
      <c r="B114" s="30">
        <v>1731</v>
      </c>
      <c r="C114" s="31">
        <v>16.749277874061235</v>
      </c>
      <c r="E114" s="61"/>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15</v>
      </c>
      <c r="B115" s="30">
        <v>11628</v>
      </c>
      <c r="C115" s="31">
        <v>236.87899896800826</v>
      </c>
      <c r="E115" s="61"/>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49</v>
      </c>
      <c r="B116" s="30">
        <v>303</v>
      </c>
      <c r="C116" s="31">
        <v>305.93069306930693</v>
      </c>
      <c r="E116" s="61"/>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17</v>
      </c>
      <c r="B117" s="30">
        <v>45</v>
      </c>
      <c r="C117" s="31">
        <v>635.22222222222217</v>
      </c>
      <c r="E117" s="61"/>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2" t="s">
        <v>60</v>
      </c>
      <c r="B118" s="33">
        <v>4270</v>
      </c>
      <c r="C118" s="34">
        <v>443.37353629976582</v>
      </c>
      <c r="E118" s="61"/>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12</v>
      </c>
      <c r="B119" s="30">
        <v>231</v>
      </c>
      <c r="C119" s="31">
        <v>584.76623376623377</v>
      </c>
      <c r="E119" s="61"/>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15</v>
      </c>
      <c r="B120" s="30">
        <v>3945</v>
      </c>
      <c r="C120" s="31">
        <v>396.08973384030418</v>
      </c>
      <c r="E120" s="61"/>
      <c r="F120" s="41"/>
      <c r="G120" s="51"/>
      <c r="L120"/>
    </row>
    <row r="121" spans="1:55" ht="16" thickBot="1" x14ac:dyDescent="0.4">
      <c r="A121" s="29" t="s">
        <v>49</v>
      </c>
      <c r="B121" s="30">
        <v>11</v>
      </c>
      <c r="C121" s="31">
        <v>1492.5454545454545</v>
      </c>
      <c r="E121" s="61"/>
      <c r="F121" s="41"/>
    </row>
    <row r="122" spans="1:55" ht="16" thickBot="1" x14ac:dyDescent="0.4">
      <c r="A122" s="29" t="s">
        <v>17</v>
      </c>
      <c r="B122" s="30">
        <v>83</v>
      </c>
      <c r="C122" s="31">
        <v>2158.2168674698796</v>
      </c>
      <c r="E122" s="61"/>
      <c r="F122" s="41"/>
    </row>
    <row r="123" spans="1:55" ht="15.5" thickBot="1" x14ac:dyDescent="0.4">
      <c r="A123" s="32" t="s">
        <v>61</v>
      </c>
      <c r="B123" s="33">
        <v>18717</v>
      </c>
      <c r="C123" s="34">
        <v>765.34059945504089</v>
      </c>
      <c r="E123" s="61"/>
      <c r="F123" s="41"/>
    </row>
    <row r="124" spans="1:55" ht="16" thickBot="1" x14ac:dyDescent="0.4">
      <c r="A124" s="29" t="s">
        <v>12</v>
      </c>
      <c r="B124" s="30">
        <v>715</v>
      </c>
      <c r="C124" s="31">
        <v>441.66573426573427</v>
      </c>
      <c r="E124" s="61"/>
      <c r="F124" s="41"/>
    </row>
    <row r="125" spans="1:55" ht="16" thickBot="1" x14ac:dyDescent="0.4">
      <c r="A125" s="29" t="s">
        <v>15</v>
      </c>
      <c r="B125" s="30">
        <v>15774</v>
      </c>
      <c r="C125" s="31">
        <v>584.3755547102827</v>
      </c>
      <c r="E125" s="61"/>
      <c r="F125" s="41"/>
    </row>
    <row r="126" spans="1:55" ht="16" thickBot="1" x14ac:dyDescent="0.4">
      <c r="A126" s="29" t="s">
        <v>49</v>
      </c>
      <c r="B126" s="30">
        <v>2</v>
      </c>
      <c r="C126" s="31">
        <v>254</v>
      </c>
      <c r="E126" s="61"/>
      <c r="F126" s="41"/>
    </row>
    <row r="127" spans="1:55" ht="16" thickBot="1" x14ac:dyDescent="0.4">
      <c r="A127" s="29" t="s">
        <v>17</v>
      </c>
      <c r="B127" s="30">
        <v>2226</v>
      </c>
      <c r="C127" s="31">
        <v>2152.1298292902065</v>
      </c>
      <c r="E127" s="61"/>
      <c r="F127" s="41"/>
    </row>
    <row r="128" spans="1:55" ht="15.5" thickBot="1" x14ac:dyDescent="0.4">
      <c r="A128" s="32" t="s">
        <v>62</v>
      </c>
      <c r="B128" s="33">
        <v>7062</v>
      </c>
      <c r="C128" s="34">
        <v>738.53738317757006</v>
      </c>
      <c r="E128" s="61"/>
      <c r="F128" s="41"/>
    </row>
    <row r="129" spans="1:12" ht="16" thickBot="1" x14ac:dyDescent="0.4">
      <c r="A129" s="29" t="s">
        <v>12</v>
      </c>
      <c r="B129" s="30">
        <v>128</v>
      </c>
      <c r="C129" s="31">
        <v>232.3125</v>
      </c>
      <c r="E129" s="61"/>
      <c r="F129" s="41"/>
    </row>
    <row r="130" spans="1:12" ht="16" thickBot="1" x14ac:dyDescent="0.4">
      <c r="A130" s="29" t="s">
        <v>15</v>
      </c>
      <c r="B130" s="30">
        <v>6579</v>
      </c>
      <c r="C130" s="31">
        <v>662.49886000911988</v>
      </c>
      <c r="E130" s="61"/>
      <c r="F130" s="41"/>
    </row>
    <row r="131" spans="1:12" ht="16" thickBot="1" x14ac:dyDescent="0.4">
      <c r="A131" s="29" t="s">
        <v>17</v>
      </c>
      <c r="B131" s="30">
        <v>355</v>
      </c>
      <c r="C131" s="31">
        <v>2330.2394366197182</v>
      </c>
      <c r="E131" s="61"/>
      <c r="F131" s="41"/>
    </row>
    <row r="132" spans="1:12" ht="15.5" thickBot="1" x14ac:dyDescent="0.4">
      <c r="A132" s="32" t="s">
        <v>63</v>
      </c>
      <c r="B132" s="33">
        <v>3287</v>
      </c>
      <c r="C132" s="34">
        <v>970.59598418010341</v>
      </c>
      <c r="E132" s="61"/>
      <c r="F132" s="41"/>
    </row>
    <row r="133" spans="1:12" ht="16" thickBot="1" x14ac:dyDescent="0.4">
      <c r="A133" s="29" t="s">
        <v>12</v>
      </c>
      <c r="B133" s="30">
        <v>108</v>
      </c>
      <c r="C133" s="31">
        <v>656.90740740740739</v>
      </c>
      <c r="E133" s="61"/>
      <c r="F133" s="41"/>
    </row>
    <row r="134" spans="1:12" ht="16" thickBot="1" x14ac:dyDescent="0.4">
      <c r="A134" s="29" t="s">
        <v>15</v>
      </c>
      <c r="B134" s="30">
        <v>2922</v>
      </c>
      <c r="C134" s="31">
        <v>846.63278576317589</v>
      </c>
      <c r="E134" s="61"/>
      <c r="F134" s="41"/>
    </row>
    <row r="135" spans="1:12" ht="16" thickBot="1" x14ac:dyDescent="0.4">
      <c r="A135" s="29" t="s">
        <v>17</v>
      </c>
      <c r="B135" s="30">
        <v>257</v>
      </c>
      <c r="C135" s="31">
        <v>2511.8365758754862</v>
      </c>
      <c r="E135" s="61"/>
      <c r="F135" s="41"/>
    </row>
    <row r="136" spans="1:12" ht="15.5" thickBot="1" x14ac:dyDescent="0.4">
      <c r="A136" s="32" t="s">
        <v>64</v>
      </c>
      <c r="B136" s="33">
        <v>4155</v>
      </c>
      <c r="C136" s="34">
        <v>583.70661853188926</v>
      </c>
      <c r="E136" s="61"/>
      <c r="F136" s="41"/>
    </row>
    <row r="137" spans="1:12" ht="16" thickBot="1" x14ac:dyDescent="0.4">
      <c r="A137" s="29" t="s">
        <v>12</v>
      </c>
      <c r="B137" s="30">
        <v>318</v>
      </c>
      <c r="C137" s="31">
        <v>511.05345911949684</v>
      </c>
      <c r="E137" s="61"/>
    </row>
    <row r="138" spans="1:12" ht="16" thickBot="1" x14ac:dyDescent="0.4">
      <c r="A138" s="29" t="s">
        <v>15</v>
      </c>
      <c r="B138" s="30">
        <v>3826</v>
      </c>
      <c r="C138" s="31">
        <v>586.84370099320438</v>
      </c>
      <c r="E138" s="61"/>
    </row>
    <row r="139" spans="1:12" ht="16" thickBot="1" x14ac:dyDescent="0.4">
      <c r="A139" s="29" t="s">
        <v>49</v>
      </c>
      <c r="B139" s="30">
        <v>2</v>
      </c>
      <c r="C139" s="31">
        <v>1768</v>
      </c>
      <c r="E139" s="61"/>
    </row>
    <row r="140" spans="1:12" ht="16" thickBot="1" x14ac:dyDescent="0.4">
      <c r="A140" s="29" t="s">
        <v>17</v>
      </c>
      <c r="B140" s="30">
        <v>9</v>
      </c>
      <c r="C140" s="31">
        <v>1554</v>
      </c>
      <c r="E140" s="61"/>
    </row>
    <row r="141" spans="1:12" x14ac:dyDescent="0.35">
      <c r="C141" s="61"/>
      <c r="E141" s="61"/>
      <c r="J141" s="3"/>
      <c r="L141"/>
    </row>
    <row r="142" spans="1:12" x14ac:dyDescent="0.35">
      <c r="C142" s="61"/>
      <c r="E142" s="61"/>
      <c r="G142"/>
      <c r="J142" s="3"/>
      <c r="L142"/>
    </row>
    <row r="143" spans="1:12" x14ac:dyDescent="0.35">
      <c r="C143" s="61"/>
      <c r="E143" s="61"/>
      <c r="G143"/>
      <c r="J143" s="3"/>
      <c r="L143"/>
    </row>
    <row r="144" spans="1:12" x14ac:dyDescent="0.35">
      <c r="C144" s="61"/>
      <c r="E144" s="61"/>
      <c r="G144"/>
      <c r="J144" s="3"/>
      <c r="L144"/>
    </row>
    <row r="145" spans="4:7" x14ac:dyDescent="0.35">
      <c r="E145" s="61"/>
      <c r="G145"/>
    </row>
    <row r="146" spans="4:7" x14ac:dyDescent="0.35">
      <c r="E146" s="61"/>
    </row>
    <row r="147" spans="4:7" x14ac:dyDescent="0.35">
      <c r="E147" s="61"/>
    </row>
    <row r="148" spans="4:7" x14ac:dyDescent="0.35">
      <c r="E148" s="61"/>
    </row>
    <row r="149" spans="4:7" x14ac:dyDescent="0.35">
      <c r="E149" s="61"/>
    </row>
    <row r="150" spans="4:7" x14ac:dyDescent="0.35">
      <c r="D150" s="50"/>
      <c r="E150" s="61"/>
    </row>
    <row r="151" spans="4:7" x14ac:dyDescent="0.35">
      <c r="D151" s="50"/>
      <c r="E151" s="57"/>
      <c r="F151"/>
    </row>
    <row r="152" spans="4:7" x14ac:dyDescent="0.35">
      <c r="D152" s="50"/>
      <c r="E152" s="57"/>
      <c r="F152"/>
    </row>
    <row r="153" spans="4:7" x14ac:dyDescent="0.35">
      <c r="D153" s="50"/>
      <c r="E153" s="57"/>
      <c r="F153"/>
    </row>
    <row r="154" spans="4:7" x14ac:dyDescent="0.35">
      <c r="E154" s="57"/>
      <c r="F154"/>
    </row>
  </sheetData>
  <mergeCells count="18">
    <mergeCell ref="A7:C7"/>
    <mergeCell ref="A15:C15"/>
    <mergeCell ref="A1:G1"/>
    <mergeCell ref="A2:G3"/>
    <mergeCell ref="A4:G4"/>
    <mergeCell ref="E8:G8"/>
    <mergeCell ref="E14:G14"/>
    <mergeCell ref="E15:G15"/>
    <mergeCell ref="A16:C16"/>
    <mergeCell ref="A18:C18"/>
    <mergeCell ref="E18:G18"/>
    <mergeCell ref="E24:G24"/>
    <mergeCell ref="A29:C29"/>
    <mergeCell ref="E23:G23"/>
    <mergeCell ref="A28:C28"/>
    <mergeCell ref="A27:C27"/>
    <mergeCell ref="A25:C25"/>
    <mergeCell ref="A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CD29-F080-409A-B32C-C7EF22CDD642}">
  <dimension ref="A1:AX140"/>
  <sheetViews>
    <sheetView showGridLines="0" topLeftCell="A100" zoomScaleNormal="100" zoomScaleSheetLayoutView="70" zoomScalePageLayoutView="90" workbookViewId="0">
      <selection activeCell="C126" sqref="C126:M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6" customFormat="1" ht="27.75" customHeight="1" x14ac:dyDescent="0.3">
      <c r="A1" s="189" t="s">
        <v>5</v>
      </c>
      <c r="B1" s="189"/>
      <c r="C1" s="189"/>
      <c r="D1" s="189"/>
    </row>
    <row r="2" spans="1:50" s="208" customFormat="1" ht="45.75" customHeight="1" x14ac:dyDescent="0.3">
      <c r="A2" s="205" t="s">
        <v>1</v>
      </c>
      <c r="B2" s="205"/>
      <c r="C2" s="205"/>
      <c r="D2" s="205"/>
      <c r="E2" s="205"/>
      <c r="F2" s="205"/>
      <c r="G2" s="205"/>
      <c r="H2" s="205"/>
      <c r="I2" s="205"/>
      <c r="J2" s="205"/>
      <c r="K2" s="205"/>
      <c r="L2" s="205"/>
      <c r="M2" s="205"/>
      <c r="N2" s="205"/>
      <c r="O2" s="205"/>
      <c r="P2" s="205"/>
      <c r="Q2" s="207"/>
      <c r="R2" s="207"/>
      <c r="S2" s="207"/>
      <c r="T2" s="207"/>
      <c r="U2" s="207"/>
      <c r="V2" s="207"/>
    </row>
    <row r="3" spans="1:50" ht="31.5" customHeight="1" x14ac:dyDescent="0.35">
      <c r="A3" s="209" t="s">
        <v>777</v>
      </c>
      <c r="B3" s="209"/>
      <c r="C3" s="209"/>
      <c r="D3" s="209"/>
      <c r="E3" s="210"/>
      <c r="F3" s="210"/>
      <c r="G3" s="210"/>
      <c r="H3" s="210"/>
      <c r="I3" s="210"/>
      <c r="J3" s="210"/>
      <c r="K3" s="210"/>
      <c r="L3" s="210"/>
      <c r="M3" s="210"/>
      <c r="N3" s="210"/>
      <c r="O3" s="210"/>
      <c r="P3" s="210"/>
      <c r="Q3" s="210"/>
      <c r="R3" s="210"/>
      <c r="S3" s="210"/>
      <c r="T3" s="210"/>
      <c r="U3" s="210"/>
      <c r="V3" s="21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6" customFormat="1" ht="30.75" customHeight="1" x14ac:dyDescent="0.3">
      <c r="A4" s="211"/>
      <c r="B4" s="211"/>
      <c r="C4" s="211"/>
      <c r="D4" s="211"/>
      <c r="E4" s="211"/>
      <c r="F4" s="211"/>
      <c r="G4" s="211"/>
      <c r="H4" s="211"/>
      <c r="I4" s="211"/>
      <c r="J4" s="211"/>
      <c r="K4" s="211"/>
      <c r="L4" s="211"/>
      <c r="M4" s="211"/>
      <c r="N4" s="211"/>
      <c r="O4" s="211"/>
      <c r="P4" s="211"/>
      <c r="Q4" s="211"/>
      <c r="R4" s="211"/>
      <c r="S4" s="211"/>
      <c r="T4" s="211"/>
      <c r="U4" s="211"/>
      <c r="V4" s="211"/>
      <c r="W4" s="212"/>
      <c r="X4" s="212"/>
      <c r="Y4" s="212"/>
      <c r="Z4" s="212"/>
    </row>
    <row r="5" spans="1:50" s="208" customFormat="1" ht="7.5" customHeight="1" thickBot="1" x14ac:dyDescent="0.35">
      <c r="A5" s="213"/>
      <c r="B5" s="213"/>
      <c r="C5" s="213"/>
      <c r="D5" s="213"/>
      <c r="E5" s="213"/>
      <c r="F5" s="213"/>
      <c r="G5" s="213"/>
      <c r="H5" s="213"/>
      <c r="I5" s="213"/>
      <c r="J5" s="213"/>
      <c r="K5" s="213"/>
      <c r="L5" s="213"/>
      <c r="M5" s="213"/>
      <c r="N5" s="213"/>
      <c r="O5" s="213"/>
      <c r="P5" s="213"/>
      <c r="Q5" s="213"/>
      <c r="R5" s="213"/>
      <c r="S5" s="213"/>
      <c r="T5" s="213"/>
      <c r="U5" s="213"/>
      <c r="V5" s="213"/>
      <c r="W5" s="214"/>
      <c r="X5" s="214"/>
      <c r="Y5" s="214"/>
      <c r="Z5" s="214"/>
    </row>
    <row r="6" spans="1:50" s="208" customFormat="1" ht="16.5" customHeight="1" x14ac:dyDescent="0.3">
      <c r="A6" s="215"/>
      <c r="B6" s="216"/>
      <c r="C6" s="216"/>
      <c r="D6" s="216"/>
      <c r="E6" s="216"/>
      <c r="F6" s="216"/>
      <c r="G6" s="216"/>
      <c r="H6" s="216"/>
      <c r="I6" s="216"/>
      <c r="J6" s="216"/>
      <c r="K6" s="216"/>
      <c r="L6" s="216"/>
      <c r="M6" s="216"/>
      <c r="N6" s="216"/>
      <c r="O6" s="216"/>
      <c r="P6" s="216"/>
      <c r="Q6" s="216"/>
      <c r="R6" s="216"/>
      <c r="S6" s="216"/>
      <c r="T6" s="216"/>
      <c r="U6" s="216"/>
      <c r="V6" s="217"/>
      <c r="W6" s="214"/>
      <c r="X6" s="214"/>
      <c r="Y6" s="214"/>
      <c r="Z6" s="214"/>
    </row>
    <row r="7" spans="1:50" s="206" customFormat="1" ht="16.5" customHeight="1" x14ac:dyDescent="0.3">
      <c r="A7" s="218"/>
      <c r="B7" s="219"/>
      <c r="C7" s="219"/>
      <c r="D7" s="219"/>
      <c r="E7" s="219"/>
      <c r="F7" s="219"/>
      <c r="G7" s="219"/>
      <c r="H7" s="219"/>
      <c r="J7" s="220"/>
      <c r="K7" s="220"/>
      <c r="L7" s="220"/>
      <c r="N7" s="219"/>
      <c r="O7" s="219"/>
      <c r="P7" s="219"/>
      <c r="Q7" s="219"/>
      <c r="R7" s="219"/>
      <c r="S7" s="219"/>
      <c r="T7" s="219"/>
      <c r="U7" s="219"/>
      <c r="V7" s="221"/>
      <c r="W7" s="222"/>
      <c r="X7" s="222"/>
      <c r="Y7" s="222"/>
      <c r="Z7" s="222"/>
    </row>
    <row r="8" spans="1:50" s="225" customFormat="1" ht="30.65" customHeight="1" x14ac:dyDescent="0.3">
      <c r="A8" s="223" t="s">
        <v>778</v>
      </c>
      <c r="B8" s="224"/>
      <c r="C8" s="224"/>
      <c r="D8" s="224"/>
      <c r="E8" s="12"/>
      <c r="F8" s="12"/>
      <c r="G8" s="224" t="s">
        <v>779</v>
      </c>
      <c r="H8" s="224"/>
      <c r="I8" s="224"/>
      <c r="J8" s="224"/>
      <c r="K8" s="224"/>
      <c r="M8" s="224" t="s">
        <v>780</v>
      </c>
      <c r="N8" s="224"/>
      <c r="O8" s="224"/>
      <c r="P8" s="224"/>
      <c r="Q8" s="224"/>
      <c r="T8" s="226"/>
      <c r="U8" s="226"/>
      <c r="V8" s="227"/>
      <c r="W8" s="228"/>
      <c r="X8" s="228"/>
      <c r="Y8" s="228"/>
      <c r="Z8" s="228"/>
      <c r="AB8" s="229"/>
      <c r="AC8" s="229"/>
    </row>
    <row r="9" spans="1:50" s="206" customFormat="1" ht="28.4" customHeight="1" x14ac:dyDescent="0.3">
      <c r="A9" s="230" t="s">
        <v>781</v>
      </c>
      <c r="B9" s="11" t="s">
        <v>782</v>
      </c>
      <c r="C9" s="11" t="s">
        <v>783</v>
      </c>
      <c r="D9" s="11" t="s">
        <v>20</v>
      </c>
      <c r="E9" s="219"/>
      <c r="F9" s="219"/>
      <c r="G9" s="231" t="s">
        <v>784</v>
      </c>
      <c r="H9" s="232"/>
      <c r="I9" s="233" t="s">
        <v>782</v>
      </c>
      <c r="J9" s="233" t="s">
        <v>783</v>
      </c>
      <c r="K9" s="233" t="s">
        <v>20</v>
      </c>
      <c r="M9" s="234" t="s">
        <v>785</v>
      </c>
      <c r="N9" s="234"/>
      <c r="O9" s="235" t="s">
        <v>786</v>
      </c>
      <c r="P9" s="219"/>
      <c r="Q9" s="219"/>
      <c r="R9" s="219"/>
      <c r="S9" s="219"/>
      <c r="T9" s="219"/>
      <c r="U9" s="222"/>
      <c r="V9" s="236"/>
      <c r="W9" s="222"/>
      <c r="X9" s="222"/>
      <c r="Y9" s="222"/>
      <c r="Z9" s="222"/>
      <c r="AA9" s="222"/>
      <c r="AB9" s="237"/>
      <c r="AC9" s="237"/>
    </row>
    <row r="10" spans="1:50" s="206" customFormat="1" ht="16.5" customHeight="1" thickBot="1" x14ac:dyDescent="0.35">
      <c r="A10" s="238" t="s">
        <v>20</v>
      </c>
      <c r="B10" s="239">
        <v>0</v>
      </c>
      <c r="C10" s="239">
        <f>SUM(C11:C14)</f>
        <v>32743</v>
      </c>
      <c r="D10" s="239">
        <f>SUM(D11:D14)</f>
        <v>32743</v>
      </c>
      <c r="E10" s="219"/>
      <c r="F10" s="219"/>
      <c r="G10" s="240" t="s">
        <v>787</v>
      </c>
      <c r="H10" s="240"/>
      <c r="I10" s="241">
        <v>0</v>
      </c>
      <c r="J10" s="241">
        <v>30.6854966677245</v>
      </c>
      <c r="K10" s="241">
        <v>30.6854966677245</v>
      </c>
      <c r="M10" s="242" t="s">
        <v>20</v>
      </c>
      <c r="N10" s="242"/>
      <c r="O10" s="243">
        <f>SUM(O11:O12)</f>
        <v>5197</v>
      </c>
      <c r="P10" s="219"/>
      <c r="Q10" s="219"/>
      <c r="R10" s="219"/>
      <c r="S10" s="219"/>
      <c r="T10" s="219"/>
      <c r="U10" s="244"/>
      <c r="V10" s="245"/>
      <c r="W10" s="244"/>
      <c r="X10" s="222"/>
      <c r="Y10" s="222"/>
      <c r="Z10" s="222"/>
      <c r="AA10" s="222"/>
      <c r="AB10" s="237"/>
      <c r="AC10" s="237"/>
    </row>
    <row r="11" spans="1:50" s="206" customFormat="1" ht="13.4" customHeight="1" thickTop="1" x14ac:dyDescent="0.3">
      <c r="A11" s="246" t="s">
        <v>788</v>
      </c>
      <c r="B11" s="247">
        <v>0</v>
      </c>
      <c r="C11" s="247">
        <v>16956</v>
      </c>
      <c r="D11" s="248">
        <f>SUM(B11:C11)</f>
        <v>16956</v>
      </c>
      <c r="E11" s="219"/>
      <c r="F11" s="219"/>
      <c r="G11" s="249"/>
      <c r="H11" s="249"/>
      <c r="I11" s="250"/>
      <c r="J11" s="250"/>
      <c r="K11" s="250"/>
      <c r="M11" s="251" t="s">
        <v>782</v>
      </c>
      <c r="N11" s="251"/>
      <c r="O11" s="252">
        <v>0</v>
      </c>
      <c r="P11" s="219"/>
      <c r="Q11" s="219"/>
      <c r="R11" s="219"/>
      <c r="S11" s="219"/>
      <c r="T11" s="219"/>
      <c r="U11" s="244"/>
      <c r="V11" s="245"/>
      <c r="W11" s="244"/>
      <c r="X11" s="222"/>
      <c r="Y11" s="222"/>
      <c r="Z11" s="222"/>
      <c r="AA11" s="222"/>
      <c r="AB11" s="237"/>
      <c r="AC11" s="237"/>
    </row>
    <row r="12" spans="1:50" s="206" customFormat="1" ht="13.4" customHeight="1" x14ac:dyDescent="0.3">
      <c r="A12" s="253" t="s">
        <v>789</v>
      </c>
      <c r="B12" s="247">
        <v>0</v>
      </c>
      <c r="C12" s="247">
        <v>11072</v>
      </c>
      <c r="D12" s="248">
        <f>SUM(B12:C12)</f>
        <v>11072</v>
      </c>
      <c r="E12" s="219"/>
      <c r="F12" s="219"/>
      <c r="M12" s="254" t="s">
        <v>783</v>
      </c>
      <c r="N12" s="254"/>
      <c r="O12" s="255">
        <v>5197</v>
      </c>
      <c r="P12" s="219"/>
      <c r="Q12" s="219"/>
      <c r="R12" s="219"/>
      <c r="S12" s="219"/>
      <c r="T12" s="219"/>
      <c r="U12" s="244"/>
      <c r="V12" s="245"/>
      <c r="W12" s="244"/>
      <c r="X12" s="222"/>
      <c r="Y12" s="222"/>
      <c r="Z12" s="222"/>
      <c r="AA12" s="222"/>
      <c r="AB12" s="237"/>
      <c r="AC12" s="237"/>
    </row>
    <row r="13" spans="1:50" s="206" customFormat="1" ht="13.4" customHeight="1" x14ac:dyDescent="0.3">
      <c r="A13" s="253" t="s">
        <v>790</v>
      </c>
      <c r="B13" s="247">
        <v>0</v>
      </c>
      <c r="C13" s="247">
        <v>3516</v>
      </c>
      <c r="D13" s="248">
        <f>SUM(B13:C13)</f>
        <v>3516</v>
      </c>
      <c r="E13" s="219"/>
      <c r="F13" s="219"/>
      <c r="G13" s="219"/>
      <c r="H13" s="219"/>
      <c r="I13" s="219"/>
      <c r="J13" s="219"/>
      <c r="K13" s="219"/>
      <c r="R13" s="219"/>
      <c r="S13" s="219"/>
      <c r="T13" s="219"/>
      <c r="U13" s="244"/>
      <c r="V13" s="245"/>
      <c r="W13" s="244"/>
      <c r="X13" s="222"/>
      <c r="Y13" s="222"/>
      <c r="Z13" s="222"/>
      <c r="AA13" s="222"/>
      <c r="AB13" s="237"/>
      <c r="AC13" s="237"/>
    </row>
    <row r="14" spans="1:50" s="206" customFormat="1" ht="13.4" customHeight="1" x14ac:dyDescent="0.3">
      <c r="A14" s="253" t="s">
        <v>791</v>
      </c>
      <c r="B14" s="247">
        <v>0</v>
      </c>
      <c r="C14" s="247">
        <v>1199</v>
      </c>
      <c r="D14" s="248">
        <f>SUM(B14:C14)</f>
        <v>1199</v>
      </c>
      <c r="E14" s="219"/>
      <c r="F14" s="219"/>
      <c r="G14" s="219"/>
      <c r="H14" s="219"/>
      <c r="I14" s="219"/>
      <c r="J14" s="219"/>
      <c r="K14" s="219"/>
      <c r="L14" s="219"/>
      <c r="M14" s="219"/>
      <c r="N14" s="219"/>
      <c r="O14" s="219"/>
      <c r="P14" s="219"/>
      <c r="Q14" s="219"/>
      <c r="R14" s="219"/>
      <c r="S14" s="219"/>
      <c r="T14" s="219"/>
      <c r="U14" s="244"/>
      <c r="V14" s="245"/>
      <c r="W14" s="244"/>
      <c r="X14" s="222"/>
      <c r="Y14" s="222"/>
      <c r="Z14" s="222"/>
      <c r="AA14" s="222"/>
      <c r="AB14" s="237"/>
      <c r="AC14" s="237"/>
    </row>
    <row r="15" spans="1:50" s="206" customFormat="1" ht="16.5" customHeight="1" x14ac:dyDescent="0.3">
      <c r="A15" s="256"/>
      <c r="B15" s="257"/>
      <c r="C15" s="257"/>
      <c r="D15" s="257"/>
      <c r="E15" s="257"/>
      <c r="F15" s="257"/>
      <c r="G15" s="219"/>
      <c r="H15" s="219"/>
      <c r="I15" s="219"/>
      <c r="J15" s="219"/>
      <c r="K15" s="219"/>
      <c r="L15" s="219"/>
      <c r="M15" s="219"/>
      <c r="N15" s="219"/>
      <c r="O15" s="219"/>
      <c r="P15" s="219"/>
      <c r="Q15" s="219"/>
      <c r="R15" s="219"/>
      <c r="S15" s="219"/>
      <c r="T15" s="219"/>
      <c r="U15" s="219"/>
      <c r="V15" s="221"/>
      <c r="W15" s="222"/>
      <c r="X15" s="222"/>
      <c r="Y15" s="222"/>
      <c r="Z15" s="222"/>
      <c r="AA15" s="222"/>
      <c r="AB15" s="237"/>
      <c r="AC15" s="237"/>
      <c r="AK15" s="237"/>
      <c r="AL15" s="237"/>
    </row>
    <row r="16" spans="1:50" s="206" customFormat="1" ht="16.5" customHeight="1" x14ac:dyDescent="0.3">
      <c r="A16" s="258"/>
      <c r="B16" s="259"/>
      <c r="C16" s="259"/>
      <c r="D16" s="259"/>
      <c r="E16" s="259"/>
      <c r="F16" s="259"/>
      <c r="G16" s="259"/>
      <c r="H16" s="259"/>
      <c r="I16" s="259"/>
      <c r="J16" s="259"/>
      <c r="K16" s="259"/>
      <c r="L16" s="259"/>
      <c r="M16" s="259"/>
      <c r="N16" s="259"/>
      <c r="O16" s="259"/>
      <c r="P16" s="259"/>
      <c r="Q16" s="259"/>
      <c r="R16" s="259"/>
      <c r="S16" s="259"/>
      <c r="T16" s="259"/>
      <c r="U16" s="259"/>
      <c r="V16" s="260"/>
      <c r="W16" s="222"/>
      <c r="X16" s="237"/>
      <c r="Y16" s="222"/>
      <c r="Z16" s="222"/>
      <c r="AK16" s="237"/>
    </row>
    <row r="17" spans="1:38" s="206" customFormat="1" ht="16.5" customHeight="1" x14ac:dyDescent="0.3">
      <c r="A17" s="218"/>
      <c r="B17" s="219"/>
      <c r="C17" s="219"/>
      <c r="D17" s="219"/>
      <c r="E17" s="219"/>
      <c r="F17" s="219"/>
      <c r="G17" s="219"/>
      <c r="H17" s="219"/>
      <c r="I17" s="219"/>
      <c r="J17" s="219"/>
      <c r="K17" s="219"/>
      <c r="L17" s="219"/>
      <c r="M17" s="219"/>
      <c r="N17" s="219"/>
      <c r="O17" s="219"/>
      <c r="P17" s="219"/>
      <c r="Q17" s="219"/>
      <c r="R17" s="219"/>
      <c r="S17" s="219"/>
      <c r="T17" s="219"/>
      <c r="U17" s="219"/>
      <c r="V17" s="221"/>
      <c r="W17" s="222"/>
      <c r="X17" s="222"/>
      <c r="Y17" s="222"/>
      <c r="Z17" s="222"/>
      <c r="AF17" s="237"/>
      <c r="AK17" s="237"/>
    </row>
    <row r="18" spans="1:38" s="263" customFormat="1" ht="27.65" customHeight="1" x14ac:dyDescent="0.3">
      <c r="A18" s="261" t="s">
        <v>792</v>
      </c>
      <c r="B18" s="262"/>
      <c r="C18" s="262"/>
      <c r="D18" s="262"/>
      <c r="E18" s="262"/>
      <c r="F18" s="262"/>
      <c r="I18" s="264" t="s">
        <v>793</v>
      </c>
      <c r="J18" s="264"/>
      <c r="K18" s="264"/>
      <c r="L18" s="264"/>
      <c r="M18" s="264"/>
      <c r="N18" s="264"/>
      <c r="O18" s="264"/>
      <c r="P18" s="264"/>
      <c r="Q18" s="264"/>
      <c r="R18" s="264"/>
      <c r="S18" s="264"/>
      <c r="T18" s="264"/>
      <c r="U18" s="264"/>
      <c r="V18" s="265"/>
      <c r="W18" s="266"/>
      <c r="X18" s="266"/>
      <c r="Y18" s="266"/>
      <c r="AE18" s="206"/>
      <c r="AF18" s="237"/>
      <c r="AG18" s="206"/>
      <c r="AH18" s="206"/>
      <c r="AI18" s="206"/>
      <c r="AJ18" s="206"/>
      <c r="AK18" s="206"/>
      <c r="AL18" s="237"/>
    </row>
    <row r="19" spans="1:38" s="208" customFormat="1" ht="28.75" customHeight="1" x14ac:dyDescent="0.3">
      <c r="A19" s="11" t="s">
        <v>794</v>
      </c>
      <c r="B19" s="11" t="s">
        <v>716</v>
      </c>
      <c r="C19" s="11" t="s">
        <v>795</v>
      </c>
      <c r="D19" s="11" t="s">
        <v>698</v>
      </c>
      <c r="E19" s="11" t="s">
        <v>796</v>
      </c>
      <c r="F19" s="11" t="s">
        <v>20</v>
      </c>
      <c r="I19" s="11" t="s">
        <v>797</v>
      </c>
      <c r="J19" s="11" t="s">
        <v>798</v>
      </c>
      <c r="K19" s="11" t="s">
        <v>799</v>
      </c>
      <c r="L19" s="11" t="s">
        <v>800</v>
      </c>
      <c r="M19" s="11" t="s">
        <v>801</v>
      </c>
      <c r="N19" s="11" t="s">
        <v>802</v>
      </c>
      <c r="O19" s="11" t="s">
        <v>803</v>
      </c>
      <c r="P19" s="11" t="s">
        <v>804</v>
      </c>
      <c r="Q19" s="11" t="s">
        <v>805</v>
      </c>
      <c r="R19" s="11" t="s">
        <v>806</v>
      </c>
      <c r="S19" s="11" t="s">
        <v>807</v>
      </c>
      <c r="T19" s="11" t="s">
        <v>808</v>
      </c>
      <c r="U19" s="11" t="s">
        <v>809</v>
      </c>
      <c r="V19" s="11" t="s">
        <v>20</v>
      </c>
      <c r="W19" s="267"/>
      <c r="X19" s="268"/>
      <c r="Y19" s="268"/>
      <c r="Z19" s="269"/>
      <c r="AA19" s="270"/>
      <c r="AB19" s="271"/>
      <c r="AC19" s="271"/>
      <c r="AD19" s="271"/>
      <c r="AE19" s="272"/>
      <c r="AF19" s="271"/>
      <c r="AG19" s="271"/>
      <c r="AH19" s="271"/>
      <c r="AI19" s="271"/>
      <c r="AJ19" s="271"/>
      <c r="AK19" s="271"/>
    </row>
    <row r="20" spans="1:38" s="208" customFormat="1" ht="18" customHeight="1" thickBot="1" x14ac:dyDescent="0.35">
      <c r="A20" s="238" t="s">
        <v>20</v>
      </c>
      <c r="B20" s="239">
        <f>SUM(B21:B23)</f>
        <v>9624</v>
      </c>
      <c r="C20" s="273">
        <f>IF(ISERROR(B20/F20),0,B20/F20)</f>
        <v>0.2939254191735638</v>
      </c>
      <c r="D20" s="239">
        <f>SUM(D21:D23)</f>
        <v>23119</v>
      </c>
      <c r="E20" s="273">
        <f>IF(ISERROR(D20/F20),0,D20/F20)</f>
        <v>0.70607458082643615</v>
      </c>
      <c r="F20" s="239">
        <f>B20+D20</f>
        <v>32743</v>
      </c>
      <c r="I20" s="274" t="s">
        <v>20</v>
      </c>
      <c r="J20" s="275">
        <f t="shared" ref="J20:U20" si="0">SUM(J21:J22)</f>
        <v>22416</v>
      </c>
      <c r="K20" s="276">
        <f t="shared" si="0"/>
        <v>19068</v>
      </c>
      <c r="L20" s="275">
        <f t="shared" si="0"/>
        <v>17611</v>
      </c>
      <c r="M20" s="275">
        <f t="shared" si="0"/>
        <v>21997</v>
      </c>
      <c r="N20" s="275">
        <f t="shared" si="0"/>
        <v>19732</v>
      </c>
      <c r="O20" s="275">
        <f t="shared" si="0"/>
        <v>22200</v>
      </c>
      <c r="P20" s="275">
        <f t="shared" si="0"/>
        <v>18937</v>
      </c>
      <c r="Q20" s="275">
        <f t="shared" si="0"/>
        <v>30505</v>
      </c>
      <c r="R20" s="275">
        <f t="shared" si="0"/>
        <v>24038</v>
      </c>
      <c r="S20" s="275">
        <f t="shared" si="0"/>
        <v>22794</v>
      </c>
      <c r="T20" s="275">
        <f t="shared" si="0"/>
        <v>23925</v>
      </c>
      <c r="U20" s="275">
        <f t="shared" si="0"/>
        <v>0</v>
      </c>
      <c r="V20" s="277">
        <f>SUM(J20:U20)</f>
        <v>243223</v>
      </c>
      <c r="W20" s="267"/>
      <c r="X20" s="267"/>
      <c r="Y20" s="268"/>
      <c r="Z20" s="268"/>
      <c r="AA20" s="271"/>
      <c r="AB20" s="271"/>
      <c r="AC20" s="271"/>
      <c r="AD20" s="271"/>
      <c r="AE20" s="272"/>
      <c r="AF20" s="271"/>
      <c r="AG20" s="271"/>
    </row>
    <row r="21" spans="1:38" s="208" customFormat="1" ht="15" customHeight="1" thickTop="1" x14ac:dyDescent="0.3">
      <c r="A21" s="246" t="s">
        <v>810</v>
      </c>
      <c r="B21" s="278">
        <v>6735</v>
      </c>
      <c r="C21" s="279">
        <f>IF(ISERROR(B21/F21),0,B21/F21)</f>
        <v>0.83096853793954351</v>
      </c>
      <c r="D21" s="278">
        <v>1370</v>
      </c>
      <c r="E21" s="279">
        <f>IF(ISERROR(D21/F21),0,D21/F21)</f>
        <v>0.16903146206045652</v>
      </c>
      <c r="F21" s="280">
        <f>B21+D21</f>
        <v>8105</v>
      </c>
      <c r="I21" s="280" t="s">
        <v>698</v>
      </c>
      <c r="J21" s="281">
        <v>15862</v>
      </c>
      <c r="K21" s="281">
        <v>12596</v>
      </c>
      <c r="L21" s="281">
        <v>11631</v>
      </c>
      <c r="M21" s="281">
        <v>15496</v>
      </c>
      <c r="N21" s="281">
        <v>12734</v>
      </c>
      <c r="O21" s="281">
        <v>14169</v>
      </c>
      <c r="P21" s="281">
        <v>11860</v>
      </c>
      <c r="Q21" s="281">
        <v>22659</v>
      </c>
      <c r="R21" s="281">
        <v>16290</v>
      </c>
      <c r="S21" s="281">
        <v>15111</v>
      </c>
      <c r="T21" s="281">
        <v>18001</v>
      </c>
      <c r="U21" s="281">
        <v>0</v>
      </c>
      <c r="V21" s="282">
        <f>SUM(J21:U21)</f>
        <v>166409</v>
      </c>
      <c r="W21" s="267"/>
      <c r="X21" s="283"/>
      <c r="Y21" s="283"/>
      <c r="Z21" s="268"/>
      <c r="AA21" s="271"/>
      <c r="AB21" s="272"/>
      <c r="AC21" s="272"/>
      <c r="AD21" s="272"/>
      <c r="AE21" s="272"/>
      <c r="AF21" s="272"/>
      <c r="AG21" s="272"/>
      <c r="AH21" s="272"/>
      <c r="AI21" s="272"/>
      <c r="AJ21" s="272"/>
      <c r="AK21" s="272"/>
      <c r="AL21" s="272"/>
    </row>
    <row r="22" spans="1:38" s="208" customFormat="1" ht="15" customHeight="1" x14ac:dyDescent="0.3">
      <c r="A22" s="253" t="s">
        <v>811</v>
      </c>
      <c r="B22" s="284">
        <v>2414</v>
      </c>
      <c r="C22" s="285">
        <f>IF(ISERROR(B22/F22),0,B22/F22)</f>
        <v>0.80627922511690042</v>
      </c>
      <c r="D22" s="284">
        <v>580</v>
      </c>
      <c r="E22" s="285">
        <f>IF(ISERROR(D22/F22),0,D22/F22)</f>
        <v>0.19372077488309952</v>
      </c>
      <c r="F22" s="286">
        <f>B22+D22</f>
        <v>2994</v>
      </c>
      <c r="I22" s="286" t="s">
        <v>812</v>
      </c>
      <c r="J22" s="287">
        <v>6554</v>
      </c>
      <c r="K22" s="281">
        <v>6472</v>
      </c>
      <c r="L22" s="281">
        <v>5980</v>
      </c>
      <c r="M22" s="281">
        <v>6501</v>
      </c>
      <c r="N22" s="281">
        <v>6998</v>
      </c>
      <c r="O22" s="281">
        <v>8031</v>
      </c>
      <c r="P22" s="281">
        <v>7077</v>
      </c>
      <c r="Q22" s="281">
        <v>7846</v>
      </c>
      <c r="R22" s="281">
        <v>7748</v>
      </c>
      <c r="S22" s="281">
        <v>7683</v>
      </c>
      <c r="T22" s="281">
        <v>5924</v>
      </c>
      <c r="U22" s="281">
        <v>0</v>
      </c>
      <c r="V22" s="288">
        <f>SUM(J22:U22)</f>
        <v>76814</v>
      </c>
      <c r="W22" s="267"/>
      <c r="X22" s="283"/>
      <c r="Y22" s="283"/>
      <c r="Z22" s="283"/>
      <c r="AA22" s="272"/>
      <c r="AB22" s="272"/>
      <c r="AC22" s="272"/>
      <c r="AD22" s="272"/>
      <c r="AE22" s="272"/>
      <c r="AF22" s="272"/>
      <c r="AG22" s="272"/>
      <c r="AH22" s="272"/>
      <c r="AI22" s="272"/>
      <c r="AJ22" s="272"/>
      <c r="AK22" s="272"/>
      <c r="AL22" s="272"/>
    </row>
    <row r="23" spans="1:38" s="208" customFormat="1" ht="15" customHeight="1" x14ac:dyDescent="0.3">
      <c r="A23" s="253" t="s">
        <v>813</v>
      </c>
      <c r="B23" s="284">
        <v>475</v>
      </c>
      <c r="C23" s="285">
        <f>IF(ISERROR(B23/F23),0,B23/F23)</f>
        <v>2.1946035852892256E-2</v>
      </c>
      <c r="D23" s="284">
        <v>21169</v>
      </c>
      <c r="E23" s="285">
        <f>IF(ISERROR(D23/F23),0,D23/F23)</f>
        <v>0.97805396414710777</v>
      </c>
      <c r="F23" s="286">
        <f>B23+D23</f>
        <v>21644</v>
      </c>
      <c r="T23" s="222"/>
      <c r="U23" s="222"/>
      <c r="V23" s="236"/>
      <c r="W23" s="267"/>
      <c r="X23" s="283"/>
      <c r="Y23" s="283"/>
      <c r="Z23" s="283"/>
      <c r="AA23" s="272"/>
      <c r="AB23" s="272"/>
      <c r="AC23" s="272"/>
      <c r="AD23" s="272"/>
      <c r="AE23" s="272"/>
      <c r="AF23" s="272"/>
      <c r="AG23" s="272"/>
      <c r="AH23" s="272"/>
      <c r="AI23" s="272"/>
      <c r="AJ23" s="272"/>
      <c r="AK23" s="272"/>
      <c r="AL23" s="272"/>
    </row>
    <row r="24" spans="1:38" s="208" customFormat="1" ht="12" x14ac:dyDescent="0.3">
      <c r="A24" s="289"/>
      <c r="T24" s="222"/>
      <c r="U24" s="222"/>
      <c r="V24" s="236"/>
      <c r="W24" s="267"/>
      <c r="X24" s="267"/>
      <c r="Y24" s="283"/>
      <c r="Z24" s="283"/>
      <c r="AA24" s="272"/>
      <c r="AB24" s="272"/>
      <c r="AC24" s="272"/>
      <c r="AD24" s="272"/>
      <c r="AE24" s="272"/>
      <c r="AF24" s="272"/>
      <c r="AG24" s="272"/>
      <c r="AH24" s="272"/>
      <c r="AK24" s="272"/>
      <c r="AL24" s="272"/>
    </row>
    <row r="25" spans="1:38" s="206" customFormat="1" ht="16.5" customHeight="1" x14ac:dyDescent="0.3">
      <c r="A25" s="258"/>
      <c r="B25" s="259"/>
      <c r="C25" s="259"/>
      <c r="D25" s="259"/>
      <c r="E25" s="259"/>
      <c r="F25" s="259"/>
      <c r="G25" s="259"/>
      <c r="H25" s="259"/>
      <c r="I25" s="259"/>
      <c r="J25" s="259"/>
      <c r="K25" s="259"/>
      <c r="L25" s="259"/>
      <c r="M25" s="259"/>
      <c r="N25" s="259"/>
      <c r="O25" s="259"/>
      <c r="P25" s="259"/>
      <c r="Q25" s="259"/>
      <c r="R25" s="259"/>
      <c r="S25" s="259"/>
      <c r="T25" s="259"/>
      <c r="U25" s="259"/>
      <c r="V25" s="260"/>
      <c r="W25" s="222"/>
      <c r="X25" s="222"/>
      <c r="Y25" s="222"/>
      <c r="Z25" s="244"/>
      <c r="AA25" s="237"/>
      <c r="AB25" s="237"/>
      <c r="AC25" s="237"/>
      <c r="AD25" s="237"/>
      <c r="AE25" s="237"/>
      <c r="AF25" s="237"/>
      <c r="AG25" s="237"/>
    </row>
    <row r="26" spans="1:38" s="208" customFormat="1" ht="12" x14ac:dyDescent="0.3">
      <c r="A26" s="289"/>
      <c r="T26" s="222"/>
      <c r="U26" s="222"/>
      <c r="V26" s="236"/>
      <c r="W26" s="267"/>
      <c r="X26" s="267"/>
      <c r="Y26" s="267"/>
      <c r="Z26" s="283"/>
      <c r="AA26" s="272"/>
      <c r="AB26" s="272"/>
      <c r="AC26" s="272"/>
      <c r="AG26" s="272"/>
    </row>
    <row r="27" spans="1:38" s="206" customFormat="1" ht="21.65" customHeight="1" x14ac:dyDescent="0.3">
      <c r="A27" s="290" t="s">
        <v>814</v>
      </c>
      <c r="B27" s="291"/>
      <c r="C27" s="291"/>
      <c r="D27" s="291"/>
      <c r="E27" s="291"/>
      <c r="F27" s="292"/>
      <c r="H27" s="291" t="s">
        <v>815</v>
      </c>
      <c r="I27" s="291"/>
      <c r="J27" s="291"/>
      <c r="K27" s="291"/>
      <c r="L27" s="291"/>
      <c r="M27" s="292"/>
      <c r="N27" s="293" t="s">
        <v>816</v>
      </c>
      <c r="O27" s="293"/>
      <c r="P27" s="293"/>
      <c r="Q27" s="293"/>
      <c r="R27" s="293"/>
      <c r="S27" s="292"/>
      <c r="V27" s="294"/>
      <c r="W27" s="295"/>
      <c r="X27" s="296"/>
      <c r="Y27" s="296"/>
      <c r="Z27" s="296"/>
      <c r="AA27" s="297"/>
      <c r="AB27" s="297"/>
      <c r="AC27" s="297"/>
      <c r="AD27" s="297"/>
      <c r="AE27" s="237"/>
      <c r="AF27" s="237"/>
      <c r="AG27" s="237"/>
      <c r="AH27" s="297"/>
      <c r="AI27" s="297"/>
    </row>
    <row r="28" spans="1:38" s="208" customFormat="1" ht="37.5" customHeight="1" x14ac:dyDescent="0.3">
      <c r="A28" s="11" t="s">
        <v>817</v>
      </c>
      <c r="B28" s="11" t="s">
        <v>810</v>
      </c>
      <c r="C28" s="11" t="s">
        <v>811</v>
      </c>
      <c r="D28" s="11" t="s">
        <v>813</v>
      </c>
      <c r="E28" s="11" t="s">
        <v>20</v>
      </c>
      <c r="H28" s="234" t="s">
        <v>817</v>
      </c>
      <c r="I28" s="234"/>
      <c r="J28" s="235" t="s">
        <v>20</v>
      </c>
      <c r="K28" s="222"/>
      <c r="L28" s="222"/>
      <c r="M28" s="222"/>
      <c r="N28" s="298"/>
      <c r="O28" s="299"/>
      <c r="P28" s="300" t="s">
        <v>818</v>
      </c>
      <c r="U28" s="222"/>
      <c r="V28" s="301"/>
      <c r="W28" s="267"/>
      <c r="X28" s="267"/>
      <c r="Y28" s="267"/>
      <c r="Z28" s="272"/>
      <c r="AD28" s="272"/>
      <c r="AE28" s="272"/>
      <c r="AF28" s="272"/>
      <c r="AG28" s="272"/>
    </row>
    <row r="29" spans="1:38" s="208" customFormat="1" ht="15" customHeight="1" thickBot="1" x14ac:dyDescent="0.35">
      <c r="A29" s="238" t="s">
        <v>20</v>
      </c>
      <c r="B29" s="239">
        <f>SUM(B30:B31)</f>
        <v>55857</v>
      </c>
      <c r="C29" s="239">
        <f>SUM(C30:C31)</f>
        <v>20999</v>
      </c>
      <c r="D29" s="239">
        <f>SUM(D30:D31)</f>
        <v>166367</v>
      </c>
      <c r="E29" s="276">
        <f>SUM(B29:D29)</f>
        <v>243223</v>
      </c>
      <c r="H29" s="242" t="s">
        <v>20</v>
      </c>
      <c r="I29" s="242"/>
      <c r="J29" s="302">
        <f>SUM(J30:J31)</f>
        <v>135438</v>
      </c>
      <c r="K29" s="222"/>
      <c r="L29" s="222"/>
      <c r="M29" s="222"/>
      <c r="N29" s="303" t="s">
        <v>20</v>
      </c>
      <c r="O29" s="304"/>
      <c r="P29" s="305">
        <v>118327</v>
      </c>
      <c r="U29" s="244"/>
      <c r="V29" s="306"/>
      <c r="W29" s="267"/>
      <c r="X29" s="283"/>
      <c r="Y29" s="283"/>
      <c r="Z29" s="272"/>
      <c r="AA29" s="272"/>
      <c r="AB29" s="272"/>
      <c r="AC29" s="272"/>
      <c r="AD29" s="272"/>
      <c r="AE29" s="272"/>
      <c r="AF29" s="272"/>
      <c r="AG29" s="272"/>
      <c r="AH29" s="272"/>
      <c r="AI29" s="272"/>
      <c r="AJ29" s="272"/>
    </row>
    <row r="30" spans="1:38" s="208" customFormat="1" ht="15" customHeight="1" thickTop="1" x14ac:dyDescent="0.3">
      <c r="A30" s="246" t="s">
        <v>782</v>
      </c>
      <c r="B30" s="278">
        <v>0</v>
      </c>
      <c r="C30" s="278">
        <v>0</v>
      </c>
      <c r="D30" s="278">
        <v>0</v>
      </c>
      <c r="E30" s="280">
        <f>SUM(B30:D30)</f>
        <v>0</v>
      </c>
      <c r="F30" s="206"/>
      <c r="G30" s="206"/>
      <c r="H30" s="251" t="s">
        <v>782</v>
      </c>
      <c r="I30" s="251"/>
      <c r="J30" s="252">
        <v>0</v>
      </c>
      <c r="K30" s="222"/>
      <c r="L30" s="222"/>
      <c r="M30" s="222"/>
      <c r="N30" s="307" t="s">
        <v>819</v>
      </c>
      <c r="O30" s="308"/>
      <c r="P30" s="252">
        <v>8</v>
      </c>
      <c r="U30" s="244"/>
      <c r="V30" s="306"/>
      <c r="W30" s="267"/>
      <c r="X30" s="283"/>
      <c r="Y30" s="283"/>
      <c r="Z30" s="272"/>
      <c r="AA30" s="272"/>
      <c r="AB30" s="272"/>
      <c r="AC30" s="272"/>
      <c r="AD30" s="272"/>
      <c r="AE30" s="272"/>
      <c r="AF30" s="272"/>
      <c r="AG30" s="272"/>
      <c r="AH30" s="272"/>
      <c r="AI30" s="272"/>
      <c r="AJ30" s="272"/>
    </row>
    <row r="31" spans="1:38" s="208" customFormat="1" ht="14.5" customHeight="1" x14ac:dyDescent="0.3">
      <c r="A31" s="253" t="s">
        <v>783</v>
      </c>
      <c r="B31" s="284">
        <v>55857</v>
      </c>
      <c r="C31" s="284">
        <v>20999</v>
      </c>
      <c r="D31" s="284">
        <v>166367</v>
      </c>
      <c r="E31" s="280">
        <f>SUM(B31:D31)</f>
        <v>243223</v>
      </c>
      <c r="F31" s="206"/>
      <c r="G31" s="206"/>
      <c r="H31" s="254" t="s">
        <v>783</v>
      </c>
      <c r="I31" s="254"/>
      <c r="J31" s="255">
        <v>135438</v>
      </c>
      <c r="K31" s="222"/>
      <c r="L31" s="222"/>
      <c r="M31" s="222"/>
      <c r="N31" s="222"/>
      <c r="O31" s="222"/>
      <c r="P31" s="222"/>
      <c r="Q31" s="222"/>
      <c r="R31" s="222"/>
      <c r="U31" s="244"/>
      <c r="V31" s="306"/>
      <c r="W31" s="267"/>
      <c r="X31" s="283"/>
      <c r="Y31" s="283"/>
      <c r="Z31" s="272"/>
      <c r="AA31" s="272"/>
      <c r="AB31" s="272"/>
      <c r="AC31" s="272"/>
      <c r="AD31" s="272"/>
      <c r="AE31" s="272"/>
      <c r="AF31" s="272"/>
      <c r="AG31" s="272"/>
      <c r="AH31" s="272"/>
      <c r="AI31" s="272"/>
      <c r="AJ31" s="272"/>
    </row>
    <row r="32" spans="1:38" s="208" customFormat="1" ht="12" x14ac:dyDescent="0.3">
      <c r="A32" s="289"/>
      <c r="F32" s="206"/>
      <c r="G32" s="206"/>
      <c r="H32" s="206"/>
      <c r="K32" s="206"/>
      <c r="L32" s="222"/>
      <c r="M32" s="222"/>
      <c r="N32" s="222"/>
      <c r="O32" s="222"/>
      <c r="P32" s="222"/>
      <c r="Q32" s="222"/>
      <c r="R32" s="222"/>
      <c r="S32" s="222"/>
      <c r="T32" s="222"/>
      <c r="U32" s="244"/>
      <c r="V32" s="236"/>
      <c r="W32" s="267"/>
      <c r="X32" s="283"/>
      <c r="Y32" s="283"/>
      <c r="Z32" s="283"/>
      <c r="AA32" s="272"/>
      <c r="AB32" s="272"/>
      <c r="AC32" s="272"/>
      <c r="AD32" s="272"/>
      <c r="AE32" s="272"/>
      <c r="AF32" s="272"/>
      <c r="AG32" s="272"/>
    </row>
    <row r="33" spans="1:45" s="206" customFormat="1" ht="16.5" customHeight="1" x14ac:dyDescent="0.3">
      <c r="A33" s="258"/>
      <c r="B33" s="259"/>
      <c r="C33" s="259"/>
      <c r="D33" s="259"/>
      <c r="E33" s="259"/>
      <c r="F33" s="259"/>
      <c r="G33" s="259"/>
      <c r="H33" s="259"/>
      <c r="I33" s="259"/>
      <c r="J33" s="259"/>
      <c r="K33" s="259"/>
      <c r="L33" s="259"/>
      <c r="M33" s="259"/>
      <c r="N33" s="259"/>
      <c r="O33" s="259"/>
      <c r="P33" s="259"/>
      <c r="Q33" s="259"/>
      <c r="R33" s="259"/>
      <c r="S33" s="259"/>
      <c r="T33" s="259"/>
      <c r="U33" s="259"/>
      <c r="V33" s="260"/>
      <c r="W33" s="222"/>
      <c r="X33" s="222"/>
      <c r="Y33" s="222"/>
      <c r="Z33" s="244"/>
      <c r="AA33" s="237"/>
      <c r="AB33" s="237"/>
      <c r="AC33" s="237"/>
      <c r="AD33" s="237"/>
      <c r="AE33" s="237"/>
      <c r="AF33" s="237"/>
      <c r="AG33" s="237"/>
    </row>
    <row r="34" spans="1:45" s="208" customFormat="1" ht="12" x14ac:dyDescent="0.3">
      <c r="A34" s="289"/>
      <c r="F34" s="206"/>
      <c r="G34" s="206"/>
      <c r="H34" s="206"/>
      <c r="I34" s="272"/>
      <c r="K34" s="206"/>
      <c r="L34" s="222"/>
      <c r="M34" s="222"/>
      <c r="N34" s="222"/>
      <c r="O34" s="222"/>
      <c r="P34" s="222"/>
      <c r="Q34" s="222"/>
      <c r="R34" s="222"/>
      <c r="S34" s="222"/>
      <c r="T34" s="222"/>
      <c r="U34" s="222"/>
      <c r="V34" s="309"/>
      <c r="W34" s="267"/>
      <c r="X34" s="267"/>
      <c r="Y34" s="267"/>
      <c r="Z34" s="283"/>
      <c r="AA34" s="272"/>
      <c r="AB34" s="272"/>
      <c r="AC34" s="272"/>
      <c r="AD34" s="272"/>
      <c r="AE34" s="272"/>
    </row>
    <row r="35" spans="1:45" s="208" customFormat="1" ht="12" x14ac:dyDescent="0.3">
      <c r="A35" s="289"/>
      <c r="F35" s="206"/>
      <c r="G35" s="206"/>
      <c r="H35" s="206"/>
      <c r="I35" s="271"/>
      <c r="J35" s="271"/>
      <c r="K35" s="297"/>
      <c r="L35" s="310"/>
      <c r="M35" s="310"/>
      <c r="N35" s="310"/>
      <c r="O35" s="310"/>
      <c r="P35" s="310"/>
      <c r="Q35" s="310"/>
      <c r="R35" s="310"/>
      <c r="S35" s="310"/>
      <c r="T35" s="222"/>
      <c r="U35" s="222"/>
      <c r="V35" s="236"/>
      <c r="W35" s="267"/>
      <c r="X35" s="267"/>
      <c r="Y35" s="267"/>
      <c r="Z35" s="283"/>
      <c r="AB35" s="272"/>
      <c r="AC35" s="272"/>
      <c r="AE35" s="272"/>
    </row>
    <row r="36" spans="1:45" s="208" customFormat="1" ht="22.5" customHeight="1" x14ac:dyDescent="0.3">
      <c r="A36" s="223" t="s">
        <v>820</v>
      </c>
      <c r="B36" s="224"/>
      <c r="C36" s="224"/>
      <c r="D36" s="224"/>
      <c r="E36" s="224"/>
      <c r="F36" s="292"/>
      <c r="G36" s="206"/>
      <c r="H36" s="206"/>
      <c r="I36" s="206"/>
      <c r="J36" s="206"/>
      <c r="K36" s="206"/>
      <c r="L36" s="206"/>
      <c r="M36" s="206"/>
      <c r="N36" s="206"/>
      <c r="O36" s="206"/>
      <c r="P36" s="206"/>
      <c r="Q36" s="206"/>
      <c r="R36" s="237"/>
      <c r="S36" s="206"/>
      <c r="T36" s="206"/>
      <c r="U36" s="206"/>
      <c r="V36" s="311"/>
      <c r="W36" s="267"/>
      <c r="X36" s="267"/>
      <c r="Y36" s="267"/>
      <c r="Z36" s="283"/>
      <c r="AB36" s="272"/>
      <c r="AC36" s="272"/>
      <c r="AE36" s="272"/>
    </row>
    <row r="37" spans="1:45" s="208" customFormat="1" ht="38.5" customHeight="1" x14ac:dyDescent="0.3">
      <c r="A37" s="312" t="s">
        <v>821</v>
      </c>
      <c r="B37" s="11" t="s">
        <v>794</v>
      </c>
      <c r="C37" s="11" t="s">
        <v>798</v>
      </c>
      <c r="D37" s="11" t="s">
        <v>799</v>
      </c>
      <c r="E37" s="11" t="s">
        <v>800</v>
      </c>
      <c r="F37" s="11" t="s">
        <v>801</v>
      </c>
      <c r="G37" s="11" t="s">
        <v>802</v>
      </c>
      <c r="H37" s="11" t="s">
        <v>803</v>
      </c>
      <c r="I37" s="11" t="s">
        <v>804</v>
      </c>
      <c r="J37" s="11" t="s">
        <v>805</v>
      </c>
      <c r="K37" s="11" t="s">
        <v>806</v>
      </c>
      <c r="L37" s="11" t="s">
        <v>807</v>
      </c>
      <c r="M37" s="11" t="s">
        <v>808</v>
      </c>
      <c r="N37" s="11" t="s">
        <v>809</v>
      </c>
      <c r="O37" s="11" t="s">
        <v>20</v>
      </c>
      <c r="P37" s="206"/>
      <c r="Q37" s="206"/>
      <c r="R37" s="237"/>
      <c r="S37" s="206"/>
      <c r="T37" s="206"/>
      <c r="U37" s="206"/>
      <c r="V37" s="311"/>
      <c r="W37" s="206"/>
      <c r="X37" s="206"/>
      <c r="Y37" s="206"/>
      <c r="Z37" s="206"/>
      <c r="AA37" s="206"/>
      <c r="AB37" s="206"/>
      <c r="AC37" s="206"/>
      <c r="AD37" s="267"/>
      <c r="AE37" s="267"/>
      <c r="AI37" s="272"/>
      <c r="AJ37" s="272"/>
      <c r="AL37" s="272"/>
    </row>
    <row r="38" spans="1:45" s="208" customFormat="1" ht="15.75" customHeight="1" thickBot="1" x14ac:dyDescent="0.35">
      <c r="A38" s="313" t="s">
        <v>20</v>
      </c>
      <c r="B38" s="239"/>
      <c r="C38" s="314">
        <f t="shared" ref="C38:N38" si="1">SUM(C39,C51,C55,C59)</f>
        <v>9711</v>
      </c>
      <c r="D38" s="314">
        <f t="shared" si="1"/>
        <v>12469</v>
      </c>
      <c r="E38" s="314">
        <f t="shared" si="1"/>
        <v>20295</v>
      </c>
      <c r="F38" s="314">
        <f t="shared" si="1"/>
        <v>10895</v>
      </c>
      <c r="G38" s="314">
        <f t="shared" si="1"/>
        <v>10114</v>
      </c>
      <c r="H38" s="314">
        <f t="shared" si="1"/>
        <v>14258</v>
      </c>
      <c r="I38" s="314">
        <f t="shared" si="1"/>
        <v>12672</v>
      </c>
      <c r="J38" s="314">
        <f t="shared" si="1"/>
        <v>12436</v>
      </c>
      <c r="K38" s="314">
        <f t="shared" si="1"/>
        <v>11091</v>
      </c>
      <c r="L38" s="314">
        <f t="shared" si="1"/>
        <v>11257</v>
      </c>
      <c r="M38" s="314">
        <f t="shared" si="1"/>
        <v>10240</v>
      </c>
      <c r="N38" s="314">
        <f t="shared" si="1"/>
        <v>0</v>
      </c>
      <c r="O38" s="315">
        <f>SUM(C38:N38)</f>
        <v>135438</v>
      </c>
      <c r="P38" s="206"/>
      <c r="Q38" s="206"/>
      <c r="R38" s="237"/>
      <c r="S38" s="206"/>
      <c r="T38" s="206"/>
      <c r="U38" s="237"/>
      <c r="V38" s="316"/>
      <c r="W38" s="237"/>
      <c r="X38" s="237"/>
      <c r="Y38" s="237"/>
      <c r="Z38" s="237"/>
      <c r="AA38" s="237"/>
      <c r="AB38" s="237"/>
      <c r="AC38" s="237"/>
      <c r="AD38" s="283"/>
      <c r="AE38" s="283"/>
      <c r="AF38" s="272"/>
      <c r="AG38" s="272"/>
      <c r="AH38" s="272"/>
      <c r="AI38" s="272"/>
      <c r="AJ38" s="272"/>
      <c r="AL38" s="272"/>
      <c r="AP38" s="272"/>
      <c r="AQ38" s="272"/>
      <c r="AR38" s="272"/>
      <c r="AS38" s="272"/>
    </row>
    <row r="39" spans="1:45" s="208" customFormat="1" ht="15" customHeight="1" thickTop="1" x14ac:dyDescent="0.3">
      <c r="A39" s="317" t="s">
        <v>822</v>
      </c>
      <c r="B39" s="317" t="s">
        <v>20</v>
      </c>
      <c r="C39" s="318">
        <f t="shared" ref="C39:N39" si="2">SUM(C40:C42)</f>
        <v>2676</v>
      </c>
      <c r="D39" s="318">
        <f t="shared" si="2"/>
        <v>2828</v>
      </c>
      <c r="E39" s="318">
        <f t="shared" si="2"/>
        <v>1879</v>
      </c>
      <c r="F39" s="318">
        <f t="shared" si="2"/>
        <v>922</v>
      </c>
      <c r="G39" s="318">
        <f t="shared" si="2"/>
        <v>1015</v>
      </c>
      <c r="H39" s="318">
        <f t="shared" si="2"/>
        <v>1892</v>
      </c>
      <c r="I39" s="318">
        <f t="shared" si="2"/>
        <v>985</v>
      </c>
      <c r="J39" s="318">
        <f t="shared" si="2"/>
        <v>1229</v>
      </c>
      <c r="K39" s="318">
        <f t="shared" si="2"/>
        <v>928</v>
      </c>
      <c r="L39" s="318">
        <f t="shared" si="2"/>
        <v>1038</v>
      </c>
      <c r="M39" s="318">
        <f t="shared" si="2"/>
        <v>1038</v>
      </c>
      <c r="N39" s="318">
        <f t="shared" si="2"/>
        <v>0</v>
      </c>
      <c r="O39" s="318">
        <f>SUM(C39:N39)</f>
        <v>16430</v>
      </c>
      <c r="P39" s="319"/>
      <c r="Q39" s="319"/>
      <c r="R39" s="237"/>
      <c r="S39" s="237"/>
      <c r="T39" s="237"/>
      <c r="U39" s="237"/>
      <c r="V39" s="316"/>
      <c r="W39" s="237"/>
      <c r="X39" s="237"/>
      <c r="Y39" s="237"/>
      <c r="Z39" s="237"/>
      <c r="AA39" s="237"/>
      <c r="AB39" s="237"/>
      <c r="AC39" s="237"/>
      <c r="AD39" s="283"/>
      <c r="AE39" s="283"/>
      <c r="AF39" s="272"/>
      <c r="AG39" s="272"/>
      <c r="AH39" s="272"/>
      <c r="AI39" s="272"/>
      <c r="AS39" s="272"/>
    </row>
    <row r="40" spans="1:45" s="208" customFormat="1" ht="15" customHeight="1" x14ac:dyDescent="0.3">
      <c r="A40" s="286"/>
      <c r="B40" s="286" t="s">
        <v>810</v>
      </c>
      <c r="C40" s="320">
        <v>169</v>
      </c>
      <c r="D40" s="320">
        <v>177</v>
      </c>
      <c r="E40" s="320">
        <v>205</v>
      </c>
      <c r="F40" s="320">
        <v>150</v>
      </c>
      <c r="G40" s="320">
        <v>191</v>
      </c>
      <c r="H40" s="320">
        <v>246</v>
      </c>
      <c r="I40" s="320">
        <v>208</v>
      </c>
      <c r="J40" s="320">
        <v>234</v>
      </c>
      <c r="K40" s="320">
        <v>226</v>
      </c>
      <c r="L40" s="321">
        <v>195</v>
      </c>
      <c r="M40" s="321">
        <v>179</v>
      </c>
      <c r="N40" s="321">
        <v>0</v>
      </c>
      <c r="O40" s="322">
        <f>O44+O48</f>
        <v>2180</v>
      </c>
      <c r="P40" s="206"/>
      <c r="Q40" s="206"/>
      <c r="R40" s="237"/>
      <c r="S40" s="206"/>
      <c r="T40" s="206"/>
      <c r="U40" s="237"/>
      <c r="V40" s="316"/>
      <c r="W40" s="206"/>
      <c r="X40" s="206"/>
      <c r="Y40" s="206"/>
      <c r="Z40" s="206"/>
      <c r="AA40" s="237"/>
      <c r="AB40" s="237"/>
      <c r="AC40" s="237"/>
      <c r="AD40" s="283"/>
      <c r="AE40" s="283"/>
      <c r="AF40" s="272"/>
      <c r="AG40" s="272"/>
      <c r="AH40" s="272"/>
      <c r="AI40" s="272"/>
      <c r="AS40" s="272"/>
    </row>
    <row r="41" spans="1:45" s="208" customFormat="1" ht="15" customHeight="1" x14ac:dyDescent="0.3">
      <c r="A41" s="286"/>
      <c r="B41" s="286" t="s">
        <v>811</v>
      </c>
      <c r="C41" s="320">
        <v>222</v>
      </c>
      <c r="D41" s="320">
        <v>259</v>
      </c>
      <c r="E41" s="320">
        <v>261</v>
      </c>
      <c r="F41" s="320">
        <v>216</v>
      </c>
      <c r="G41" s="320">
        <v>225</v>
      </c>
      <c r="H41" s="320">
        <v>318</v>
      </c>
      <c r="I41" s="320">
        <v>233</v>
      </c>
      <c r="J41" s="320">
        <v>280</v>
      </c>
      <c r="K41" s="320">
        <v>259</v>
      </c>
      <c r="L41" s="321">
        <v>269</v>
      </c>
      <c r="M41" s="321">
        <v>227</v>
      </c>
      <c r="N41" s="321">
        <v>0</v>
      </c>
      <c r="O41" s="322">
        <f>O45+O49</f>
        <v>2769</v>
      </c>
      <c r="P41" s="206"/>
      <c r="Q41" s="206"/>
      <c r="R41" s="206"/>
      <c r="S41" s="237"/>
      <c r="T41" s="237"/>
      <c r="U41" s="237"/>
      <c r="V41" s="316"/>
      <c r="W41" s="206"/>
      <c r="X41" s="206"/>
      <c r="Y41" s="206"/>
      <c r="Z41" s="206"/>
      <c r="AA41" s="206"/>
      <c r="AB41" s="237"/>
      <c r="AC41" s="206"/>
      <c r="AD41" s="283"/>
      <c r="AE41" s="267"/>
      <c r="AF41" s="272"/>
      <c r="AH41" s="272"/>
      <c r="AS41" s="272"/>
    </row>
    <row r="42" spans="1:45" s="208" customFormat="1" ht="15" customHeight="1" x14ac:dyDescent="0.3">
      <c r="A42" s="286"/>
      <c r="B42" s="286" t="s">
        <v>813</v>
      </c>
      <c r="C42" s="320">
        <v>2285</v>
      </c>
      <c r="D42" s="320">
        <v>2392</v>
      </c>
      <c r="E42" s="320">
        <v>1413</v>
      </c>
      <c r="F42" s="320">
        <v>556</v>
      </c>
      <c r="G42" s="320">
        <v>599</v>
      </c>
      <c r="H42" s="320">
        <v>1328</v>
      </c>
      <c r="I42" s="320">
        <v>544</v>
      </c>
      <c r="J42" s="320">
        <v>715</v>
      </c>
      <c r="K42" s="320">
        <v>443</v>
      </c>
      <c r="L42" s="321">
        <v>574</v>
      </c>
      <c r="M42" s="321">
        <v>632</v>
      </c>
      <c r="N42" s="321">
        <v>0</v>
      </c>
      <c r="O42" s="322">
        <f>O46+O50</f>
        <v>11481</v>
      </c>
      <c r="P42" s="206"/>
      <c r="Q42" s="206"/>
      <c r="R42" s="206"/>
      <c r="S42" s="206"/>
      <c r="T42" s="206"/>
      <c r="U42" s="237"/>
      <c r="V42" s="311"/>
      <c r="W42" s="206"/>
      <c r="X42" s="206"/>
      <c r="Y42" s="206"/>
      <c r="Z42" s="206"/>
      <c r="AA42" s="206"/>
      <c r="AB42" s="237"/>
      <c r="AC42" s="206"/>
      <c r="AD42" s="267"/>
      <c r="AE42" s="267"/>
      <c r="AS42" s="272"/>
    </row>
    <row r="43" spans="1:45" s="208" customFormat="1" ht="14.5" customHeight="1" x14ac:dyDescent="0.3">
      <c r="A43" s="323" t="s">
        <v>823</v>
      </c>
      <c r="B43" s="324" t="s">
        <v>20</v>
      </c>
      <c r="C43" s="325">
        <f t="shared" ref="C43:N43" si="3">SUM(C44:C46)</f>
        <v>1582</v>
      </c>
      <c r="D43" s="325">
        <f t="shared" si="3"/>
        <v>1429</v>
      </c>
      <c r="E43" s="325">
        <f t="shared" si="3"/>
        <v>1047</v>
      </c>
      <c r="F43" s="325">
        <f t="shared" si="3"/>
        <v>481</v>
      </c>
      <c r="G43" s="325">
        <f t="shared" si="3"/>
        <v>466</v>
      </c>
      <c r="H43" s="325">
        <f t="shared" si="3"/>
        <v>1214</v>
      </c>
      <c r="I43" s="325">
        <f t="shared" si="3"/>
        <v>438</v>
      </c>
      <c r="J43" s="325">
        <f t="shared" si="3"/>
        <v>629</v>
      </c>
      <c r="K43" s="325">
        <f t="shared" si="3"/>
        <v>265</v>
      </c>
      <c r="L43" s="325">
        <f t="shared" si="3"/>
        <v>323</v>
      </c>
      <c r="M43" s="325">
        <f t="shared" si="3"/>
        <v>255</v>
      </c>
      <c r="N43" s="325">
        <f t="shared" si="3"/>
        <v>0</v>
      </c>
      <c r="O43" s="325">
        <f t="shared" ref="O43:O62" si="4">SUM(C43:N43)</f>
        <v>8129</v>
      </c>
      <c r="P43" s="319"/>
      <c r="Q43" s="206"/>
      <c r="R43" s="206"/>
      <c r="S43" s="206"/>
      <c r="T43" s="206"/>
      <c r="U43" s="206"/>
      <c r="V43" s="311"/>
      <c r="W43" s="206"/>
      <c r="X43" s="206"/>
      <c r="Y43" s="206"/>
      <c r="Z43" s="206"/>
      <c r="AA43" s="206"/>
      <c r="AB43" s="237"/>
      <c r="AC43" s="206"/>
      <c r="AD43" s="267"/>
      <c r="AE43" s="267"/>
      <c r="AF43" s="272"/>
      <c r="AG43" s="272"/>
      <c r="AH43" s="272"/>
      <c r="AQ43" s="272"/>
      <c r="AR43" s="272"/>
      <c r="AS43" s="272"/>
    </row>
    <row r="44" spans="1:45" s="208" customFormat="1" ht="14.5" customHeight="1" x14ac:dyDescent="0.3">
      <c r="A44" s="77"/>
      <c r="B44" s="286" t="s">
        <v>810</v>
      </c>
      <c r="C44" s="320">
        <v>29</v>
      </c>
      <c r="D44" s="320">
        <v>17</v>
      </c>
      <c r="E44" s="320">
        <v>40</v>
      </c>
      <c r="F44" s="320">
        <v>31</v>
      </c>
      <c r="G44" s="320">
        <v>40</v>
      </c>
      <c r="H44" s="320">
        <v>34</v>
      </c>
      <c r="I44" s="320">
        <v>34</v>
      </c>
      <c r="J44" s="320">
        <v>40</v>
      </c>
      <c r="K44" s="320">
        <v>43</v>
      </c>
      <c r="L44" s="321">
        <v>34</v>
      </c>
      <c r="M44" s="321">
        <v>31</v>
      </c>
      <c r="N44" s="321">
        <v>0</v>
      </c>
      <c r="O44" s="326">
        <f t="shared" si="4"/>
        <v>373</v>
      </c>
      <c r="P44" s="319"/>
      <c r="Q44" s="206"/>
      <c r="R44" s="206"/>
      <c r="S44" s="206"/>
      <c r="T44" s="206"/>
      <c r="U44" s="206"/>
      <c r="V44" s="311"/>
      <c r="W44" s="206"/>
      <c r="X44" s="206"/>
      <c r="Y44" s="206"/>
      <c r="Z44" s="206"/>
      <c r="AA44" s="206"/>
      <c r="AB44" s="237"/>
      <c r="AC44" s="237"/>
      <c r="AD44" s="267"/>
      <c r="AE44" s="283"/>
      <c r="AF44" s="272"/>
      <c r="AG44" s="272"/>
      <c r="AH44" s="272"/>
      <c r="AI44" s="272"/>
      <c r="AQ44" s="272"/>
      <c r="AR44" s="272"/>
      <c r="AS44" s="272"/>
    </row>
    <row r="45" spans="1:45" s="208" customFormat="1" ht="14.5" customHeight="1" x14ac:dyDescent="0.3">
      <c r="A45" s="77"/>
      <c r="B45" s="286" t="s">
        <v>811</v>
      </c>
      <c r="C45" s="320">
        <v>60</v>
      </c>
      <c r="D45" s="320">
        <v>69</v>
      </c>
      <c r="E45" s="320">
        <v>50</v>
      </c>
      <c r="F45" s="320">
        <v>47</v>
      </c>
      <c r="G45" s="320">
        <v>57</v>
      </c>
      <c r="H45" s="320">
        <v>50</v>
      </c>
      <c r="I45" s="320">
        <v>31</v>
      </c>
      <c r="J45" s="320">
        <v>52</v>
      </c>
      <c r="K45" s="320">
        <v>62</v>
      </c>
      <c r="L45" s="321">
        <v>56</v>
      </c>
      <c r="M45" s="321">
        <v>33</v>
      </c>
      <c r="N45" s="321">
        <v>0</v>
      </c>
      <c r="O45" s="326">
        <f t="shared" si="4"/>
        <v>567</v>
      </c>
      <c r="P45" s="206"/>
      <c r="Q45" s="206"/>
      <c r="R45" s="206"/>
      <c r="S45" s="206"/>
      <c r="T45" s="206"/>
      <c r="U45" s="206"/>
      <c r="V45" s="311"/>
      <c r="W45" s="206"/>
      <c r="X45" s="206"/>
      <c r="Y45" s="206"/>
      <c r="Z45" s="206"/>
      <c r="AA45" s="206"/>
      <c r="AB45" s="237"/>
      <c r="AC45" s="206"/>
      <c r="AD45" s="283"/>
      <c r="AE45" s="267"/>
      <c r="AF45" s="272"/>
      <c r="AG45" s="272"/>
      <c r="AH45" s="272"/>
      <c r="AI45" s="272"/>
      <c r="AQ45" s="272"/>
      <c r="AR45" s="272"/>
      <c r="AS45" s="272"/>
    </row>
    <row r="46" spans="1:45" s="208" customFormat="1" ht="14.5" customHeight="1" x14ac:dyDescent="0.3">
      <c r="A46" s="77"/>
      <c r="B46" s="286" t="s">
        <v>813</v>
      </c>
      <c r="C46" s="320">
        <v>1493</v>
      </c>
      <c r="D46" s="320">
        <v>1343</v>
      </c>
      <c r="E46" s="320">
        <v>957</v>
      </c>
      <c r="F46" s="320">
        <v>403</v>
      </c>
      <c r="G46" s="320">
        <v>369</v>
      </c>
      <c r="H46" s="320">
        <v>1130</v>
      </c>
      <c r="I46" s="320">
        <v>373</v>
      </c>
      <c r="J46" s="320">
        <v>537</v>
      </c>
      <c r="K46" s="320">
        <v>160</v>
      </c>
      <c r="L46" s="321">
        <v>233</v>
      </c>
      <c r="M46" s="321">
        <v>191</v>
      </c>
      <c r="N46" s="321">
        <v>0</v>
      </c>
      <c r="O46" s="326">
        <f t="shared" si="4"/>
        <v>7189</v>
      </c>
      <c r="P46" s="206"/>
      <c r="Q46" s="206"/>
      <c r="R46" s="206"/>
      <c r="S46" s="206"/>
      <c r="T46" s="206"/>
      <c r="U46" s="206"/>
      <c r="V46" s="311"/>
      <c r="W46" s="206"/>
      <c r="X46" s="206"/>
      <c r="Y46" s="206"/>
      <c r="Z46" s="206"/>
      <c r="AA46" s="206"/>
      <c r="AB46" s="237"/>
      <c r="AC46" s="206"/>
      <c r="AD46" s="283"/>
      <c r="AE46" s="267"/>
      <c r="AF46" s="272"/>
      <c r="AG46" s="272"/>
      <c r="AH46" s="272"/>
      <c r="AI46" s="272"/>
      <c r="AQ46" s="272"/>
      <c r="AR46" s="272"/>
      <c r="AS46" s="272"/>
    </row>
    <row r="47" spans="1:45" s="208" customFormat="1" ht="14.5" customHeight="1" x14ac:dyDescent="0.3">
      <c r="A47" s="323" t="s">
        <v>824</v>
      </c>
      <c r="B47" s="324" t="s">
        <v>20</v>
      </c>
      <c r="C47" s="325">
        <f t="shared" ref="C47:N47" si="5">SUM(C48:C50)</f>
        <v>1094</v>
      </c>
      <c r="D47" s="325">
        <f t="shared" si="5"/>
        <v>1399</v>
      </c>
      <c r="E47" s="325">
        <f t="shared" si="5"/>
        <v>832</v>
      </c>
      <c r="F47" s="325">
        <f t="shared" si="5"/>
        <v>441</v>
      </c>
      <c r="G47" s="325">
        <f t="shared" si="5"/>
        <v>549</v>
      </c>
      <c r="H47" s="325">
        <f t="shared" si="5"/>
        <v>678</v>
      </c>
      <c r="I47" s="325">
        <f t="shared" si="5"/>
        <v>547</v>
      </c>
      <c r="J47" s="325">
        <f t="shared" si="5"/>
        <v>600</v>
      </c>
      <c r="K47" s="325">
        <f t="shared" si="5"/>
        <v>663</v>
      </c>
      <c r="L47" s="325">
        <f t="shared" si="5"/>
        <v>715</v>
      </c>
      <c r="M47" s="325">
        <f t="shared" si="5"/>
        <v>783</v>
      </c>
      <c r="N47" s="325">
        <f t="shared" si="5"/>
        <v>0</v>
      </c>
      <c r="O47" s="325">
        <f t="shared" si="4"/>
        <v>8301</v>
      </c>
      <c r="P47" s="206"/>
      <c r="Q47" s="206"/>
      <c r="R47" s="206"/>
      <c r="S47" s="206"/>
      <c r="T47" s="206"/>
      <c r="U47" s="206"/>
      <c r="V47" s="311"/>
      <c r="W47" s="206"/>
      <c r="X47" s="206"/>
      <c r="Y47" s="206"/>
      <c r="Z47" s="206"/>
      <c r="AA47" s="206"/>
      <c r="AB47" s="237"/>
      <c r="AC47" s="206"/>
      <c r="AD47" s="283"/>
      <c r="AE47" s="267"/>
      <c r="AF47" s="272"/>
      <c r="AG47" s="272"/>
      <c r="AH47" s="272"/>
      <c r="AI47" s="272"/>
      <c r="AP47" s="272"/>
      <c r="AQ47" s="272"/>
      <c r="AR47" s="272"/>
      <c r="AS47" s="272"/>
    </row>
    <row r="48" spans="1:45" s="208" customFormat="1" ht="14.5" customHeight="1" x14ac:dyDescent="0.3">
      <c r="A48" s="77"/>
      <c r="B48" s="286" t="s">
        <v>810</v>
      </c>
      <c r="C48" s="320">
        <v>140</v>
      </c>
      <c r="D48" s="320">
        <v>160</v>
      </c>
      <c r="E48" s="320">
        <v>165</v>
      </c>
      <c r="F48" s="320">
        <v>119</v>
      </c>
      <c r="G48" s="320">
        <v>151</v>
      </c>
      <c r="H48" s="320">
        <v>212</v>
      </c>
      <c r="I48" s="320">
        <v>174</v>
      </c>
      <c r="J48" s="320">
        <v>194</v>
      </c>
      <c r="K48" s="320">
        <v>183</v>
      </c>
      <c r="L48" s="321">
        <v>161</v>
      </c>
      <c r="M48" s="321">
        <v>148</v>
      </c>
      <c r="N48" s="321">
        <v>0</v>
      </c>
      <c r="O48" s="326">
        <f t="shared" si="4"/>
        <v>1807</v>
      </c>
      <c r="P48" s="206"/>
      <c r="Q48" s="206"/>
      <c r="R48" s="206"/>
      <c r="S48" s="206"/>
      <c r="T48" s="206"/>
      <c r="U48" s="206"/>
      <c r="V48" s="316"/>
      <c r="W48" s="237"/>
      <c r="X48" s="237"/>
      <c r="Y48" s="237"/>
      <c r="Z48" s="237"/>
      <c r="AA48" s="237"/>
      <c r="AB48" s="237"/>
      <c r="AC48" s="237"/>
      <c r="AD48" s="283"/>
      <c r="AE48" s="283"/>
      <c r="AF48" s="272"/>
      <c r="AG48" s="272"/>
      <c r="AH48" s="272"/>
      <c r="AI48" s="272"/>
      <c r="AP48" s="272"/>
      <c r="AQ48" s="272"/>
      <c r="AR48" s="272"/>
      <c r="AS48" s="272"/>
    </row>
    <row r="49" spans="1:45" s="208" customFormat="1" ht="14.5" customHeight="1" x14ac:dyDescent="0.3">
      <c r="A49" s="77"/>
      <c r="B49" s="286" t="s">
        <v>811</v>
      </c>
      <c r="C49" s="320">
        <v>162</v>
      </c>
      <c r="D49" s="320">
        <v>190</v>
      </c>
      <c r="E49" s="320">
        <v>211</v>
      </c>
      <c r="F49" s="320">
        <v>169</v>
      </c>
      <c r="G49" s="320">
        <v>168</v>
      </c>
      <c r="H49" s="320">
        <v>268</v>
      </c>
      <c r="I49" s="320">
        <v>202</v>
      </c>
      <c r="J49" s="320">
        <v>228</v>
      </c>
      <c r="K49" s="320">
        <v>197</v>
      </c>
      <c r="L49" s="321">
        <v>213</v>
      </c>
      <c r="M49" s="321">
        <v>194</v>
      </c>
      <c r="N49" s="321">
        <v>0</v>
      </c>
      <c r="O49" s="326">
        <f t="shared" si="4"/>
        <v>2202</v>
      </c>
      <c r="P49" s="206"/>
      <c r="Q49" s="206"/>
      <c r="R49" s="206"/>
      <c r="S49" s="206"/>
      <c r="T49" s="206"/>
      <c r="U49" s="237"/>
      <c r="V49" s="316"/>
      <c r="W49" s="237"/>
      <c r="X49" s="237"/>
      <c r="Y49" s="237"/>
      <c r="Z49" s="237"/>
      <c r="AA49" s="237"/>
      <c r="AB49" s="237"/>
      <c r="AC49" s="237"/>
      <c r="AD49" s="283"/>
      <c r="AE49" s="283"/>
      <c r="AF49" s="272"/>
      <c r="AG49" s="272"/>
      <c r="AH49" s="272"/>
      <c r="AI49" s="272"/>
      <c r="AL49" s="272"/>
      <c r="AM49" s="272"/>
      <c r="AN49" s="272"/>
      <c r="AO49" s="272"/>
      <c r="AP49" s="272"/>
      <c r="AQ49" s="272"/>
      <c r="AR49" s="272"/>
      <c r="AS49" s="272"/>
    </row>
    <row r="50" spans="1:45" s="208" customFormat="1" ht="14.5" customHeight="1" x14ac:dyDescent="0.3">
      <c r="A50" s="77"/>
      <c r="B50" s="286" t="s">
        <v>813</v>
      </c>
      <c r="C50" s="320">
        <v>792</v>
      </c>
      <c r="D50" s="320">
        <v>1049</v>
      </c>
      <c r="E50" s="320">
        <v>456</v>
      </c>
      <c r="F50" s="320">
        <v>153</v>
      </c>
      <c r="G50" s="320">
        <v>230</v>
      </c>
      <c r="H50" s="320">
        <v>198</v>
      </c>
      <c r="I50" s="320">
        <v>171</v>
      </c>
      <c r="J50" s="320">
        <v>178</v>
      </c>
      <c r="K50" s="320">
        <v>283</v>
      </c>
      <c r="L50" s="321">
        <v>341</v>
      </c>
      <c r="M50" s="321">
        <v>441</v>
      </c>
      <c r="N50" s="321">
        <v>0</v>
      </c>
      <c r="O50" s="326">
        <f t="shared" si="4"/>
        <v>4292</v>
      </c>
      <c r="P50" s="206"/>
      <c r="Q50" s="206"/>
      <c r="R50" s="206"/>
      <c r="S50" s="206"/>
      <c r="T50" s="206"/>
      <c r="U50" s="206"/>
      <c r="V50" s="311"/>
      <c r="W50" s="206"/>
      <c r="X50" s="206"/>
      <c r="Y50" s="206"/>
      <c r="Z50" s="206"/>
      <c r="AA50" s="206"/>
      <c r="AB50" s="206"/>
      <c r="AC50" s="206"/>
      <c r="AD50" s="283"/>
      <c r="AE50" s="267"/>
      <c r="AF50" s="272"/>
      <c r="AG50" s="272"/>
      <c r="AH50" s="272"/>
      <c r="AI50" s="272"/>
      <c r="AP50" s="272"/>
      <c r="AQ50" s="272"/>
      <c r="AR50" s="272"/>
      <c r="AS50" s="272"/>
    </row>
    <row r="51" spans="1:45" s="208" customFormat="1" ht="14.5" customHeight="1" x14ac:dyDescent="0.3">
      <c r="A51" s="324" t="s">
        <v>731</v>
      </c>
      <c r="B51" s="324" t="s">
        <v>20</v>
      </c>
      <c r="C51" s="325">
        <f t="shared" ref="C51:N51" si="6">SUM(C52:C54)</f>
        <v>1865</v>
      </c>
      <c r="D51" s="325">
        <f t="shared" si="6"/>
        <v>2175</v>
      </c>
      <c r="E51" s="325">
        <f t="shared" si="6"/>
        <v>5442</v>
      </c>
      <c r="F51" s="325">
        <f t="shared" si="6"/>
        <v>3210</v>
      </c>
      <c r="G51" s="325">
        <f t="shared" si="6"/>
        <v>2806</v>
      </c>
      <c r="H51" s="325">
        <f t="shared" si="6"/>
        <v>2663</v>
      </c>
      <c r="I51" s="325">
        <f t="shared" si="6"/>
        <v>3119</v>
      </c>
      <c r="J51" s="325">
        <f t="shared" si="6"/>
        <v>4382</v>
      </c>
      <c r="K51" s="325">
        <f t="shared" si="6"/>
        <v>3186</v>
      </c>
      <c r="L51" s="325">
        <f t="shared" si="6"/>
        <v>2898</v>
      </c>
      <c r="M51" s="325">
        <f t="shared" si="6"/>
        <v>3144</v>
      </c>
      <c r="N51" s="325">
        <f t="shared" si="6"/>
        <v>0</v>
      </c>
      <c r="O51" s="325">
        <f t="shared" si="4"/>
        <v>34890</v>
      </c>
      <c r="P51" s="206"/>
      <c r="Q51" s="206"/>
      <c r="R51" s="206"/>
      <c r="S51" s="206"/>
      <c r="T51" s="206"/>
      <c r="U51" s="237"/>
      <c r="V51" s="316"/>
      <c r="W51" s="237"/>
      <c r="X51" s="237"/>
      <c r="Y51" s="237"/>
      <c r="Z51" s="237"/>
      <c r="AA51" s="237"/>
      <c r="AB51" s="237"/>
      <c r="AC51" s="237"/>
      <c r="AD51" s="283"/>
      <c r="AE51" s="283"/>
      <c r="AF51" s="272"/>
      <c r="AG51" s="272"/>
      <c r="AH51" s="272"/>
      <c r="AI51" s="272"/>
      <c r="AP51" s="272"/>
      <c r="AQ51" s="272"/>
      <c r="AR51" s="272"/>
      <c r="AS51" s="272"/>
    </row>
    <row r="52" spans="1:45" s="208" customFormat="1" ht="14.5" customHeight="1" x14ac:dyDescent="0.3">
      <c r="A52" s="286"/>
      <c r="B52" s="286" t="s">
        <v>810</v>
      </c>
      <c r="C52" s="320">
        <v>134</v>
      </c>
      <c r="D52" s="320">
        <v>160</v>
      </c>
      <c r="E52" s="320">
        <v>211</v>
      </c>
      <c r="F52" s="320">
        <v>142</v>
      </c>
      <c r="G52" s="320">
        <v>146</v>
      </c>
      <c r="H52" s="320">
        <v>146</v>
      </c>
      <c r="I52" s="320">
        <v>134</v>
      </c>
      <c r="J52" s="320">
        <v>187</v>
      </c>
      <c r="K52" s="320">
        <v>124</v>
      </c>
      <c r="L52" s="321">
        <v>111</v>
      </c>
      <c r="M52" s="321">
        <v>151</v>
      </c>
      <c r="N52" s="321">
        <v>0</v>
      </c>
      <c r="O52" s="326">
        <f t="shared" si="4"/>
        <v>1646</v>
      </c>
      <c r="P52" s="206"/>
      <c r="Q52" s="206"/>
      <c r="R52" s="206"/>
      <c r="S52" s="206"/>
      <c r="T52" s="206"/>
      <c r="U52" s="206"/>
      <c r="V52" s="311"/>
      <c r="W52" s="206"/>
      <c r="X52" s="237"/>
      <c r="Y52" s="237"/>
      <c r="Z52" s="237"/>
      <c r="AA52" s="237"/>
      <c r="AB52" s="237"/>
      <c r="AC52" s="237"/>
      <c r="AD52" s="283"/>
      <c r="AE52" s="283"/>
      <c r="AF52" s="272"/>
      <c r="AG52" s="272"/>
      <c r="AH52" s="272"/>
      <c r="AI52" s="272"/>
      <c r="AO52" s="272"/>
      <c r="AP52" s="272"/>
      <c r="AQ52" s="272"/>
      <c r="AR52" s="272"/>
      <c r="AS52" s="272"/>
    </row>
    <row r="53" spans="1:45" s="208" customFormat="1" ht="14.5" customHeight="1" x14ac:dyDescent="0.3">
      <c r="A53" s="286"/>
      <c r="B53" s="286" t="s">
        <v>811</v>
      </c>
      <c r="C53" s="320">
        <v>258</v>
      </c>
      <c r="D53" s="320">
        <v>301</v>
      </c>
      <c r="E53" s="320">
        <v>411</v>
      </c>
      <c r="F53" s="320">
        <v>307</v>
      </c>
      <c r="G53" s="320">
        <v>298</v>
      </c>
      <c r="H53" s="320">
        <v>343</v>
      </c>
      <c r="I53" s="320">
        <v>348</v>
      </c>
      <c r="J53" s="320">
        <v>362</v>
      </c>
      <c r="K53" s="320">
        <v>329</v>
      </c>
      <c r="L53" s="321">
        <v>258</v>
      </c>
      <c r="M53" s="321">
        <v>195</v>
      </c>
      <c r="N53" s="321">
        <v>0</v>
      </c>
      <c r="O53" s="326">
        <f t="shared" si="4"/>
        <v>3410</v>
      </c>
      <c r="P53" s="206"/>
      <c r="Q53" s="206"/>
      <c r="R53" s="206"/>
      <c r="S53" s="206"/>
      <c r="T53" s="206"/>
      <c r="U53" s="206"/>
      <c r="V53" s="311"/>
      <c r="W53" s="206"/>
      <c r="X53" s="206"/>
      <c r="Y53" s="237"/>
      <c r="Z53" s="237"/>
      <c r="AA53" s="237"/>
      <c r="AB53" s="237"/>
      <c r="AC53" s="206"/>
      <c r="AD53" s="283"/>
      <c r="AE53" s="267"/>
      <c r="AF53" s="272"/>
      <c r="AG53" s="272"/>
      <c r="AH53" s="272"/>
      <c r="AI53" s="272"/>
      <c r="AP53" s="272"/>
      <c r="AQ53" s="272"/>
      <c r="AR53" s="272"/>
      <c r="AS53" s="272"/>
    </row>
    <row r="54" spans="1:45" s="208" customFormat="1" ht="14.5" customHeight="1" x14ac:dyDescent="0.3">
      <c r="A54" s="286"/>
      <c r="B54" s="286" t="s">
        <v>813</v>
      </c>
      <c r="C54" s="320">
        <v>1473</v>
      </c>
      <c r="D54" s="320">
        <v>1714</v>
      </c>
      <c r="E54" s="320">
        <v>4820</v>
      </c>
      <c r="F54" s="320">
        <v>2761</v>
      </c>
      <c r="G54" s="320">
        <v>2362</v>
      </c>
      <c r="H54" s="320">
        <v>2174</v>
      </c>
      <c r="I54" s="320">
        <v>2637</v>
      </c>
      <c r="J54" s="320">
        <v>3833</v>
      </c>
      <c r="K54" s="320">
        <v>2733</v>
      </c>
      <c r="L54" s="321">
        <v>2529</v>
      </c>
      <c r="M54" s="321">
        <v>2798</v>
      </c>
      <c r="N54" s="321">
        <v>0</v>
      </c>
      <c r="O54" s="326">
        <f t="shared" si="4"/>
        <v>29834</v>
      </c>
      <c r="P54" s="206"/>
      <c r="Q54" s="206"/>
      <c r="R54" s="206"/>
      <c r="S54" s="206"/>
      <c r="T54" s="206"/>
      <c r="U54" s="206"/>
      <c r="V54" s="311"/>
      <c r="W54" s="206"/>
      <c r="X54" s="237"/>
      <c r="Y54" s="237"/>
      <c r="Z54" s="237"/>
      <c r="AA54" s="237"/>
      <c r="AB54" s="237"/>
      <c r="AC54" s="237"/>
      <c r="AD54" s="283"/>
      <c r="AE54" s="283"/>
      <c r="AF54" s="272"/>
      <c r="AG54" s="272"/>
      <c r="AH54" s="272"/>
      <c r="AI54" s="272"/>
      <c r="AP54" s="272"/>
      <c r="AQ54" s="272"/>
      <c r="AR54" s="272"/>
      <c r="AS54" s="272"/>
    </row>
    <row r="55" spans="1:45" s="208" customFormat="1" ht="14.5" customHeight="1" x14ac:dyDescent="0.3">
      <c r="A55" s="324" t="s">
        <v>735</v>
      </c>
      <c r="B55" s="324" t="s">
        <v>20</v>
      </c>
      <c r="C55" s="325">
        <f t="shared" ref="C55:N55" si="7">SUM(C56:C58)</f>
        <v>433</v>
      </c>
      <c r="D55" s="325">
        <f t="shared" si="7"/>
        <v>308</v>
      </c>
      <c r="E55" s="325">
        <f t="shared" si="7"/>
        <v>1227</v>
      </c>
      <c r="F55" s="325">
        <f t="shared" si="7"/>
        <v>780</v>
      </c>
      <c r="G55" s="325">
        <f t="shared" si="7"/>
        <v>250</v>
      </c>
      <c r="H55" s="325">
        <f t="shared" si="7"/>
        <v>324</v>
      </c>
      <c r="I55" s="325">
        <f t="shared" si="7"/>
        <v>333</v>
      </c>
      <c r="J55" s="325">
        <f t="shared" si="7"/>
        <v>301</v>
      </c>
      <c r="K55" s="325">
        <f t="shared" si="7"/>
        <v>257</v>
      </c>
      <c r="L55" s="325">
        <f t="shared" si="7"/>
        <v>332</v>
      </c>
      <c r="M55" s="325">
        <f t="shared" si="7"/>
        <v>288</v>
      </c>
      <c r="N55" s="325">
        <f t="shared" si="7"/>
        <v>0</v>
      </c>
      <c r="O55" s="325">
        <f t="shared" si="4"/>
        <v>4833</v>
      </c>
      <c r="P55" s="206"/>
      <c r="Q55" s="206"/>
      <c r="R55" s="206"/>
      <c r="S55" s="206"/>
      <c r="T55" s="206"/>
      <c r="U55" s="206"/>
      <c r="V55" s="311"/>
      <c r="W55" s="206"/>
      <c r="X55" s="206"/>
      <c r="Y55" s="237"/>
      <c r="Z55" s="237"/>
      <c r="AA55" s="206"/>
      <c r="AB55" s="237"/>
      <c r="AC55" s="206"/>
      <c r="AD55" s="267"/>
      <c r="AE55" s="267"/>
      <c r="AF55" s="272"/>
      <c r="AG55" s="272"/>
      <c r="AH55" s="272"/>
      <c r="AI55" s="272"/>
      <c r="AP55" s="272"/>
      <c r="AQ55" s="272"/>
      <c r="AR55" s="272"/>
      <c r="AS55" s="272"/>
    </row>
    <row r="56" spans="1:45" s="208" customFormat="1" ht="14.5" customHeight="1" x14ac:dyDescent="0.3">
      <c r="A56" s="286"/>
      <c r="B56" s="286" t="s">
        <v>810</v>
      </c>
      <c r="C56" s="320">
        <v>118</v>
      </c>
      <c r="D56" s="320">
        <v>135</v>
      </c>
      <c r="E56" s="320">
        <v>240</v>
      </c>
      <c r="F56" s="320">
        <v>195</v>
      </c>
      <c r="G56" s="320">
        <v>141</v>
      </c>
      <c r="H56" s="320">
        <v>183</v>
      </c>
      <c r="I56" s="320">
        <v>148</v>
      </c>
      <c r="J56" s="320">
        <v>157</v>
      </c>
      <c r="K56" s="320">
        <v>134</v>
      </c>
      <c r="L56" s="321">
        <v>160</v>
      </c>
      <c r="M56" s="321">
        <v>134</v>
      </c>
      <c r="N56" s="321">
        <v>0</v>
      </c>
      <c r="O56" s="326">
        <f t="shared" si="4"/>
        <v>1745</v>
      </c>
      <c r="P56" s="206"/>
      <c r="Q56" s="206"/>
      <c r="R56" s="206"/>
      <c r="S56" s="206"/>
      <c r="T56" s="206"/>
      <c r="U56" s="206"/>
      <c r="V56" s="311"/>
      <c r="W56" s="206"/>
      <c r="X56" s="206"/>
      <c r="Y56" s="206"/>
      <c r="Z56" s="237"/>
      <c r="AA56" s="237"/>
      <c r="AB56" s="237"/>
      <c r="AC56" s="237"/>
      <c r="AD56" s="283"/>
      <c r="AE56" s="283"/>
      <c r="AF56" s="272"/>
      <c r="AG56" s="272"/>
      <c r="AH56" s="272"/>
      <c r="AP56" s="272"/>
      <c r="AQ56" s="272"/>
      <c r="AR56" s="272"/>
      <c r="AS56" s="272"/>
    </row>
    <row r="57" spans="1:45" s="208" customFormat="1" ht="14.5" customHeight="1" x14ac:dyDescent="0.3">
      <c r="A57" s="286"/>
      <c r="B57" s="286" t="s">
        <v>811</v>
      </c>
      <c r="C57" s="320">
        <v>46</v>
      </c>
      <c r="D57" s="320">
        <v>47</v>
      </c>
      <c r="E57" s="320">
        <v>86</v>
      </c>
      <c r="F57" s="320">
        <v>50</v>
      </c>
      <c r="G57" s="320">
        <v>32</v>
      </c>
      <c r="H57" s="320">
        <v>32</v>
      </c>
      <c r="I57" s="320">
        <v>38</v>
      </c>
      <c r="J57" s="320">
        <v>36</v>
      </c>
      <c r="K57" s="320">
        <v>29</v>
      </c>
      <c r="L57" s="321">
        <v>37</v>
      </c>
      <c r="M57" s="321">
        <v>32</v>
      </c>
      <c r="N57" s="321">
        <v>0</v>
      </c>
      <c r="O57" s="326">
        <f t="shared" si="4"/>
        <v>465</v>
      </c>
      <c r="P57" s="206"/>
      <c r="Q57" s="206"/>
      <c r="R57" s="206"/>
      <c r="S57" s="206"/>
      <c r="T57" s="206"/>
      <c r="U57" s="206"/>
      <c r="V57" s="316"/>
      <c r="W57" s="237"/>
      <c r="X57" s="237"/>
      <c r="Y57" s="237"/>
      <c r="Z57" s="237"/>
      <c r="AA57" s="237"/>
      <c r="AB57" s="237"/>
      <c r="AC57" s="237"/>
      <c r="AD57" s="283"/>
      <c r="AE57" s="283"/>
      <c r="AF57" s="272"/>
      <c r="AG57" s="272"/>
      <c r="AH57" s="272"/>
      <c r="AI57" s="272"/>
      <c r="AP57" s="272"/>
      <c r="AQ57" s="272"/>
      <c r="AR57" s="272"/>
      <c r="AS57" s="272"/>
    </row>
    <row r="58" spans="1:45" s="208" customFormat="1" ht="14.5" customHeight="1" x14ac:dyDescent="0.3">
      <c r="A58" s="286"/>
      <c r="B58" s="286" t="s">
        <v>813</v>
      </c>
      <c r="C58" s="320">
        <v>269</v>
      </c>
      <c r="D58" s="320">
        <v>126</v>
      </c>
      <c r="E58" s="320">
        <v>901</v>
      </c>
      <c r="F58" s="320">
        <v>535</v>
      </c>
      <c r="G58" s="320">
        <v>77</v>
      </c>
      <c r="H58" s="320">
        <v>109</v>
      </c>
      <c r="I58" s="320">
        <v>147</v>
      </c>
      <c r="J58" s="320">
        <v>108</v>
      </c>
      <c r="K58" s="320">
        <v>94</v>
      </c>
      <c r="L58" s="321">
        <v>135</v>
      </c>
      <c r="M58" s="321">
        <v>122</v>
      </c>
      <c r="N58" s="321">
        <v>0</v>
      </c>
      <c r="O58" s="326">
        <f t="shared" si="4"/>
        <v>2623</v>
      </c>
      <c r="P58" s="206"/>
      <c r="Q58" s="206"/>
      <c r="R58" s="206"/>
      <c r="S58" s="206"/>
      <c r="T58" s="206"/>
      <c r="U58" s="206"/>
      <c r="V58" s="316"/>
      <c r="W58" s="237"/>
      <c r="X58" s="237"/>
      <c r="Y58" s="237"/>
      <c r="Z58" s="237"/>
      <c r="AA58" s="237"/>
      <c r="AB58" s="237"/>
      <c r="AC58" s="206"/>
      <c r="AD58" s="267"/>
      <c r="AE58" s="267"/>
      <c r="AF58" s="272"/>
      <c r="AG58" s="272"/>
      <c r="AI58" s="272"/>
      <c r="AP58" s="272"/>
      <c r="AQ58" s="272"/>
      <c r="AR58" s="272"/>
      <c r="AS58" s="272"/>
    </row>
    <row r="59" spans="1:45" s="208" customFormat="1" ht="14.5" customHeight="1" x14ac:dyDescent="0.3">
      <c r="A59" s="324" t="s">
        <v>825</v>
      </c>
      <c r="B59" s="324" t="s">
        <v>20</v>
      </c>
      <c r="C59" s="325">
        <f t="shared" ref="C59:N59" si="8">SUM(C60:C62)</f>
        <v>4737</v>
      </c>
      <c r="D59" s="325">
        <f t="shared" si="8"/>
        <v>7158</v>
      </c>
      <c r="E59" s="325">
        <f t="shared" si="8"/>
        <v>11747</v>
      </c>
      <c r="F59" s="325">
        <f t="shared" si="8"/>
        <v>5983</v>
      </c>
      <c r="G59" s="325">
        <f t="shared" si="8"/>
        <v>6043</v>
      </c>
      <c r="H59" s="325">
        <f t="shared" si="8"/>
        <v>9379</v>
      </c>
      <c r="I59" s="325">
        <f t="shared" si="8"/>
        <v>8235</v>
      </c>
      <c r="J59" s="325">
        <f t="shared" si="8"/>
        <v>6524</v>
      </c>
      <c r="K59" s="325">
        <f t="shared" si="8"/>
        <v>6720</v>
      </c>
      <c r="L59" s="325">
        <f t="shared" si="8"/>
        <v>6989</v>
      </c>
      <c r="M59" s="325">
        <f t="shared" si="8"/>
        <v>5770</v>
      </c>
      <c r="N59" s="325">
        <f t="shared" si="8"/>
        <v>0</v>
      </c>
      <c r="O59" s="325">
        <f t="shared" si="4"/>
        <v>79285</v>
      </c>
      <c r="P59" s="206"/>
      <c r="Q59" s="206"/>
      <c r="R59" s="206"/>
      <c r="S59" s="206"/>
      <c r="T59" s="206"/>
      <c r="U59" s="206"/>
      <c r="V59" s="311"/>
      <c r="W59" s="206"/>
      <c r="X59" s="206"/>
      <c r="Y59" s="237"/>
      <c r="Z59" s="237"/>
      <c r="AA59" s="237"/>
      <c r="AB59" s="237"/>
      <c r="AC59" s="237"/>
      <c r="AD59" s="283"/>
      <c r="AE59" s="283"/>
      <c r="AF59" s="272"/>
      <c r="AG59" s="272"/>
      <c r="AH59" s="272"/>
      <c r="AI59" s="272"/>
      <c r="AP59" s="272"/>
      <c r="AQ59" s="272"/>
      <c r="AR59" s="272"/>
      <c r="AS59" s="272"/>
    </row>
    <row r="60" spans="1:45" s="208" customFormat="1" ht="14.5" customHeight="1" x14ac:dyDescent="0.3">
      <c r="A60" s="286"/>
      <c r="B60" s="286" t="s">
        <v>810</v>
      </c>
      <c r="C60" s="320">
        <v>29</v>
      </c>
      <c r="D60" s="320">
        <v>39</v>
      </c>
      <c r="E60" s="320">
        <v>67</v>
      </c>
      <c r="F60" s="320">
        <v>33</v>
      </c>
      <c r="G60" s="320">
        <v>29</v>
      </c>
      <c r="H60" s="320">
        <v>48</v>
      </c>
      <c r="I60" s="320">
        <v>50</v>
      </c>
      <c r="J60" s="320">
        <v>43</v>
      </c>
      <c r="K60" s="320">
        <v>48</v>
      </c>
      <c r="L60" s="321">
        <v>128</v>
      </c>
      <c r="M60" s="321">
        <v>200</v>
      </c>
      <c r="N60" s="321">
        <v>0</v>
      </c>
      <c r="O60" s="326">
        <f t="shared" si="4"/>
        <v>714</v>
      </c>
      <c r="P60" s="206"/>
      <c r="Q60" s="206"/>
      <c r="R60" s="206"/>
      <c r="S60" s="206"/>
      <c r="T60" s="206"/>
      <c r="U60" s="206"/>
      <c r="V60" s="311"/>
      <c r="W60" s="206"/>
      <c r="X60" s="206"/>
      <c r="Y60" s="237"/>
      <c r="Z60" s="237"/>
      <c r="AA60" s="237"/>
      <c r="AB60" s="237"/>
      <c r="AC60" s="237"/>
      <c r="AD60" s="283"/>
      <c r="AE60" s="283"/>
      <c r="AF60" s="272"/>
      <c r="AG60" s="272"/>
      <c r="AH60" s="272"/>
      <c r="AP60" s="272"/>
      <c r="AQ60" s="272"/>
      <c r="AR60" s="272"/>
      <c r="AS60" s="272"/>
    </row>
    <row r="61" spans="1:45" s="208" customFormat="1" ht="14.5" customHeight="1" x14ac:dyDescent="0.3">
      <c r="A61" s="286"/>
      <c r="B61" s="286" t="s">
        <v>811</v>
      </c>
      <c r="C61" s="320">
        <v>48</v>
      </c>
      <c r="D61" s="320">
        <v>59</v>
      </c>
      <c r="E61" s="320">
        <v>146</v>
      </c>
      <c r="F61" s="320">
        <v>44</v>
      </c>
      <c r="G61" s="320">
        <v>66</v>
      </c>
      <c r="H61" s="320">
        <v>94</v>
      </c>
      <c r="I61" s="320">
        <v>43</v>
      </c>
      <c r="J61" s="320">
        <v>36</v>
      </c>
      <c r="K61" s="320">
        <v>47</v>
      </c>
      <c r="L61" s="321">
        <v>161</v>
      </c>
      <c r="M61" s="321">
        <v>160</v>
      </c>
      <c r="N61" s="321">
        <v>0</v>
      </c>
      <c r="O61" s="326">
        <f t="shared" si="4"/>
        <v>904</v>
      </c>
      <c r="P61" s="206"/>
      <c r="Q61" s="206"/>
      <c r="R61" s="206"/>
      <c r="S61" s="206"/>
      <c r="T61" s="206"/>
      <c r="U61" s="206"/>
      <c r="V61" s="311"/>
      <c r="W61" s="206"/>
      <c r="X61" s="206"/>
      <c r="Y61" s="237"/>
      <c r="Z61" s="237"/>
      <c r="AA61" s="237"/>
      <c r="AB61" s="237"/>
      <c r="AC61" s="237"/>
      <c r="AD61" s="283"/>
      <c r="AE61" s="283"/>
      <c r="AF61" s="272"/>
      <c r="AG61" s="272"/>
      <c r="AH61" s="272"/>
      <c r="AK61" s="272"/>
      <c r="AL61" s="272"/>
      <c r="AM61" s="272"/>
      <c r="AN61" s="272"/>
      <c r="AO61" s="272"/>
      <c r="AP61" s="272"/>
      <c r="AQ61" s="272"/>
      <c r="AR61" s="272"/>
      <c r="AS61" s="272"/>
    </row>
    <row r="62" spans="1:45" s="208" customFormat="1" ht="14.5" customHeight="1" x14ac:dyDescent="0.3">
      <c r="A62" s="286"/>
      <c r="B62" s="286" t="s">
        <v>813</v>
      </c>
      <c r="C62" s="320">
        <v>4660</v>
      </c>
      <c r="D62" s="320">
        <v>7060</v>
      </c>
      <c r="E62" s="320">
        <v>11534</v>
      </c>
      <c r="F62" s="320">
        <v>5906</v>
      </c>
      <c r="G62" s="320">
        <v>5948</v>
      </c>
      <c r="H62" s="320">
        <v>9237</v>
      </c>
      <c r="I62" s="320">
        <v>8142</v>
      </c>
      <c r="J62" s="320">
        <v>6445</v>
      </c>
      <c r="K62" s="320">
        <v>6625</v>
      </c>
      <c r="L62" s="321">
        <v>6700</v>
      </c>
      <c r="M62" s="321">
        <v>5410</v>
      </c>
      <c r="N62" s="321">
        <v>0</v>
      </c>
      <c r="O62" s="326">
        <f t="shared" si="4"/>
        <v>77667</v>
      </c>
      <c r="P62" s="206"/>
      <c r="Q62" s="206"/>
      <c r="R62" s="206"/>
      <c r="S62" s="206"/>
      <c r="T62" s="206"/>
      <c r="U62" s="206"/>
      <c r="V62" s="311"/>
      <c r="W62" s="206"/>
      <c r="X62" s="206"/>
      <c r="Y62" s="237"/>
      <c r="Z62" s="237"/>
      <c r="AA62" s="237"/>
      <c r="AB62" s="237"/>
      <c r="AC62" s="237"/>
      <c r="AD62" s="283"/>
      <c r="AE62" s="283"/>
      <c r="AF62" s="272"/>
      <c r="AG62" s="272"/>
      <c r="AI62" s="272"/>
      <c r="AP62" s="272"/>
      <c r="AQ62" s="272"/>
      <c r="AR62" s="272"/>
      <c r="AS62" s="272"/>
    </row>
    <row r="63" spans="1:45" s="208" customFormat="1" ht="12" x14ac:dyDescent="0.3">
      <c r="A63" s="289"/>
      <c r="E63" s="206"/>
      <c r="F63" s="206"/>
      <c r="G63" s="206"/>
      <c r="Q63" s="206"/>
      <c r="R63" s="222"/>
      <c r="S63" s="222"/>
      <c r="T63" s="244"/>
      <c r="U63" s="244"/>
      <c r="V63" s="327"/>
      <c r="W63" s="222"/>
      <c r="X63" s="244"/>
      <c r="Y63" s="244"/>
      <c r="Z63" s="222"/>
      <c r="AA63" s="222"/>
      <c r="AB63" s="222"/>
      <c r="AC63" s="267"/>
      <c r="AD63" s="267"/>
      <c r="AE63" s="267"/>
      <c r="AF63" s="267"/>
      <c r="AQ63" s="272"/>
      <c r="AS63" s="272"/>
    </row>
    <row r="64" spans="1:45" s="206" customFormat="1" ht="18" customHeight="1" x14ac:dyDescent="0.3">
      <c r="A64" s="328"/>
      <c r="B64" s="329"/>
      <c r="C64" s="329"/>
      <c r="D64" s="329"/>
      <c r="E64" s="329"/>
      <c r="F64" s="329"/>
      <c r="G64" s="329"/>
      <c r="H64" s="329"/>
      <c r="I64" s="329"/>
      <c r="J64" s="329"/>
      <c r="K64" s="329"/>
      <c r="L64" s="329"/>
      <c r="M64" s="329"/>
      <c r="N64" s="329"/>
      <c r="O64" s="329"/>
      <c r="P64" s="329"/>
      <c r="Q64" s="329"/>
      <c r="R64" s="329"/>
      <c r="S64" s="329"/>
      <c r="T64" s="329"/>
      <c r="U64" s="329"/>
      <c r="V64" s="330"/>
      <c r="W64" s="222"/>
      <c r="X64" s="222"/>
      <c r="Y64" s="222"/>
      <c r="Z64" s="222"/>
    </row>
    <row r="65" spans="1:33" s="208" customFormat="1" ht="12" x14ac:dyDescent="0.3">
      <c r="A65" s="289"/>
      <c r="F65" s="206"/>
      <c r="G65" s="206"/>
      <c r="H65" s="206"/>
      <c r="K65" s="206"/>
      <c r="L65" s="222"/>
      <c r="M65" s="222"/>
      <c r="N65" s="222"/>
      <c r="O65" s="222"/>
      <c r="P65" s="222"/>
      <c r="Q65" s="222"/>
      <c r="R65" s="222"/>
      <c r="S65" s="222"/>
      <c r="T65" s="222"/>
      <c r="U65" s="222"/>
      <c r="V65" s="236"/>
      <c r="W65" s="267"/>
      <c r="X65" s="267"/>
      <c r="Y65" s="267"/>
      <c r="Z65" s="267"/>
    </row>
    <row r="66" spans="1:33" s="208" customFormat="1" ht="23.25" customHeight="1" x14ac:dyDescent="0.3">
      <c r="A66" s="331" t="s">
        <v>826</v>
      </c>
      <c r="B66" s="332"/>
      <c r="C66" s="332"/>
      <c r="D66" s="332"/>
      <c r="E66" s="332"/>
      <c r="F66" s="332"/>
      <c r="G66" s="332"/>
      <c r="H66" s="332"/>
      <c r="I66" s="332"/>
      <c r="J66" s="332"/>
      <c r="K66" s="332"/>
      <c r="L66" s="332"/>
      <c r="M66" s="332"/>
      <c r="N66" s="332"/>
      <c r="O66" s="222"/>
      <c r="P66" s="222"/>
      <c r="Q66" s="310"/>
      <c r="R66" s="310"/>
      <c r="S66" s="310"/>
      <c r="T66" s="310"/>
      <c r="U66" s="310"/>
      <c r="V66" s="333"/>
      <c r="W66" s="268"/>
      <c r="X66" s="268"/>
      <c r="Y66" s="268"/>
      <c r="Z66" s="268"/>
      <c r="AA66" s="271"/>
      <c r="AB66" s="271"/>
    </row>
    <row r="67" spans="1:33" s="208" customFormat="1" ht="22.5" customHeight="1" x14ac:dyDescent="0.3">
      <c r="A67" s="11" t="s">
        <v>797</v>
      </c>
      <c r="B67" s="11" t="s">
        <v>798</v>
      </c>
      <c r="C67" s="11" t="s">
        <v>799</v>
      </c>
      <c r="D67" s="11" t="s">
        <v>800</v>
      </c>
      <c r="E67" s="11" t="s">
        <v>801</v>
      </c>
      <c r="F67" s="11" t="s">
        <v>802</v>
      </c>
      <c r="G67" s="11" t="s">
        <v>803</v>
      </c>
      <c r="H67" s="11" t="s">
        <v>804</v>
      </c>
      <c r="I67" s="11" t="s">
        <v>805</v>
      </c>
      <c r="J67" s="11" t="s">
        <v>806</v>
      </c>
      <c r="K67" s="11" t="s">
        <v>807</v>
      </c>
      <c r="L67" s="11" t="s">
        <v>808</v>
      </c>
      <c r="M67" s="11" t="s">
        <v>809</v>
      </c>
      <c r="N67" s="11" t="s">
        <v>827</v>
      </c>
      <c r="O67" s="222"/>
      <c r="P67" s="310"/>
      <c r="Q67" s="310"/>
      <c r="R67" s="310"/>
      <c r="S67" s="310"/>
      <c r="T67" s="310"/>
      <c r="U67" s="310"/>
      <c r="V67" s="333"/>
      <c r="W67" s="268"/>
      <c r="X67" s="268"/>
      <c r="Y67" s="268"/>
      <c r="Z67" s="268"/>
      <c r="AA67" s="271"/>
      <c r="AB67" s="271"/>
      <c r="AC67" s="271"/>
      <c r="AD67" s="271"/>
      <c r="AE67" s="271"/>
      <c r="AF67" s="271"/>
    </row>
    <row r="68" spans="1:33" s="208" customFormat="1" ht="12" x14ac:dyDescent="0.3">
      <c r="A68" s="334" t="s">
        <v>828</v>
      </c>
      <c r="B68" s="335">
        <v>20573.7096774194</v>
      </c>
      <c r="C68" s="336">
        <v>21711.5</v>
      </c>
      <c r="D68" s="337">
        <v>16079.6129032258</v>
      </c>
      <c r="E68" s="336">
        <v>13719.9032258065</v>
      </c>
      <c r="F68" s="337">
        <v>17688.285714285699</v>
      </c>
      <c r="G68" s="336">
        <v>17942.064516129001</v>
      </c>
      <c r="H68" s="336">
        <v>15350.6</v>
      </c>
      <c r="I68" s="337">
        <v>15851.8387096774</v>
      </c>
      <c r="J68" s="336">
        <v>20424.066666666698</v>
      </c>
      <c r="K68" s="337">
        <v>20610.419354838701</v>
      </c>
      <c r="L68" s="337">
        <v>20693.1538461538</v>
      </c>
      <c r="M68" s="336">
        <v>0</v>
      </c>
      <c r="N68" s="337">
        <v>18199.948484848501</v>
      </c>
      <c r="O68" s="338"/>
      <c r="P68" s="339"/>
      <c r="Q68" s="339"/>
      <c r="R68" s="339"/>
      <c r="S68" s="339"/>
      <c r="T68" s="339"/>
      <c r="U68" s="339"/>
      <c r="V68" s="340"/>
      <c r="W68" s="341"/>
      <c r="X68" s="341"/>
      <c r="Y68" s="341"/>
      <c r="Z68" s="341"/>
      <c r="AA68" s="342"/>
      <c r="AB68" s="342"/>
    </row>
    <row r="69" spans="1:33" s="208" customFormat="1" ht="12" x14ac:dyDescent="0.3">
      <c r="A69" s="343" t="s">
        <v>810</v>
      </c>
      <c r="B69" s="287">
        <v>983.61290322580601</v>
      </c>
      <c r="C69" s="344">
        <v>999.9</v>
      </c>
      <c r="D69" s="344">
        <v>1046.2903225806499</v>
      </c>
      <c r="E69" s="344">
        <v>1056.4838709677399</v>
      </c>
      <c r="F69" s="344">
        <v>1052.6071428571399</v>
      </c>
      <c r="G69" s="344">
        <v>1129.1290322580601</v>
      </c>
      <c r="H69" s="344">
        <v>1120.86666666667</v>
      </c>
      <c r="I69" s="344">
        <v>1126.83870967742</v>
      </c>
      <c r="J69" s="344">
        <v>1229.63333333333</v>
      </c>
      <c r="K69" s="344">
        <v>1312.3225806451601</v>
      </c>
      <c r="L69" s="344">
        <v>1325.11538461538</v>
      </c>
      <c r="M69" s="344">
        <v>0</v>
      </c>
      <c r="N69" s="344">
        <v>1123.43333333333</v>
      </c>
      <c r="O69" s="222"/>
      <c r="P69" s="339"/>
      <c r="Q69" s="339"/>
      <c r="R69" s="339"/>
      <c r="S69" s="339"/>
      <c r="T69" s="339"/>
      <c r="U69" s="244"/>
      <c r="V69" s="340"/>
      <c r="W69" s="341"/>
      <c r="X69" s="341"/>
      <c r="Y69" s="341"/>
      <c r="Z69" s="341"/>
      <c r="AA69" s="342"/>
      <c r="AB69" s="342"/>
      <c r="AC69" s="342"/>
      <c r="AD69" s="342"/>
      <c r="AE69" s="342"/>
      <c r="AF69" s="342"/>
      <c r="AG69" s="342"/>
    </row>
    <row r="70" spans="1:33" s="208" customFormat="1" ht="12" x14ac:dyDescent="0.3">
      <c r="A70" s="345" t="s">
        <v>811</v>
      </c>
      <c r="B70" s="287">
        <v>410.35483870967698</v>
      </c>
      <c r="C70" s="344">
        <v>442.23333333333301</v>
      </c>
      <c r="D70" s="344">
        <v>434</v>
      </c>
      <c r="E70" s="344">
        <v>396.29032258064501</v>
      </c>
      <c r="F70" s="344">
        <v>460.107142857143</v>
      </c>
      <c r="G70" s="344">
        <v>448.16129032258101</v>
      </c>
      <c r="H70" s="344">
        <v>380.83333333333297</v>
      </c>
      <c r="I70" s="344">
        <v>431.29032258064501</v>
      </c>
      <c r="J70" s="344">
        <v>674.56666666666695</v>
      </c>
      <c r="K70" s="344">
        <v>601.58064516129002</v>
      </c>
      <c r="L70" s="344">
        <v>532.65384615384596</v>
      </c>
      <c r="M70" s="344">
        <v>0</v>
      </c>
      <c r="N70" s="344">
        <v>472.827272727273</v>
      </c>
      <c r="O70" s="222"/>
      <c r="P70" s="310"/>
      <c r="Q70" s="310"/>
      <c r="R70" s="310"/>
      <c r="S70" s="310"/>
      <c r="T70" s="310"/>
      <c r="U70" s="310"/>
      <c r="V70" s="333"/>
      <c r="W70" s="268"/>
      <c r="X70" s="268"/>
      <c r="Y70" s="268"/>
      <c r="Z70" s="268"/>
      <c r="AA70" s="342"/>
      <c r="AB70" s="342"/>
      <c r="AC70" s="342"/>
      <c r="AG70" s="342"/>
    </row>
    <row r="71" spans="1:33" s="347" customFormat="1" ht="12" x14ac:dyDescent="0.3">
      <c r="A71" s="345" t="s">
        <v>813</v>
      </c>
      <c r="B71" s="287">
        <v>19179.7419354839</v>
      </c>
      <c r="C71" s="344">
        <v>20269.366666666701</v>
      </c>
      <c r="D71" s="344">
        <v>14599.322580645199</v>
      </c>
      <c r="E71" s="344">
        <v>12267.129032258101</v>
      </c>
      <c r="F71" s="344">
        <v>16175.5714285714</v>
      </c>
      <c r="G71" s="344">
        <v>16364.774193548399</v>
      </c>
      <c r="H71" s="344">
        <v>13848.9</v>
      </c>
      <c r="I71" s="344">
        <v>14293.7096774194</v>
      </c>
      <c r="J71" s="344">
        <v>18519.866666666701</v>
      </c>
      <c r="K71" s="344">
        <v>18696.516129032301</v>
      </c>
      <c r="L71" s="344">
        <v>18835.384615384599</v>
      </c>
      <c r="M71" s="344">
        <v>0</v>
      </c>
      <c r="N71" s="344">
        <v>16603.6878787879</v>
      </c>
      <c r="O71" s="339"/>
      <c r="P71" s="339"/>
      <c r="Q71" s="339"/>
      <c r="R71" s="339"/>
      <c r="S71" s="339"/>
      <c r="T71" s="339"/>
      <c r="U71" s="339"/>
      <c r="V71" s="340"/>
      <c r="W71" s="346"/>
      <c r="X71" s="346"/>
      <c r="Y71" s="346"/>
      <c r="Z71" s="346"/>
      <c r="AA71" s="346"/>
      <c r="AB71" s="346"/>
      <c r="AC71" s="346"/>
      <c r="AD71" s="346"/>
      <c r="AE71" s="346"/>
      <c r="AF71" s="346"/>
      <c r="AG71" s="346"/>
    </row>
    <row r="72" spans="1:33" s="208" customFormat="1" ht="12" x14ac:dyDescent="0.3">
      <c r="A72" s="334" t="s">
        <v>829</v>
      </c>
      <c r="B72" s="335">
        <v>8255.2903225806494</v>
      </c>
      <c r="C72" s="336">
        <v>8570.1</v>
      </c>
      <c r="D72" s="337">
        <v>8554.8064516128998</v>
      </c>
      <c r="E72" s="336">
        <v>8456.9032258064508</v>
      </c>
      <c r="F72" s="337">
        <v>9049.0357142857101</v>
      </c>
      <c r="G72" s="336">
        <v>9748.4838709677406</v>
      </c>
      <c r="H72" s="336">
        <v>9927.2000000000007</v>
      </c>
      <c r="I72" s="337">
        <v>9691.22580645161</v>
      </c>
      <c r="J72" s="336">
        <v>9766.6666666666697</v>
      </c>
      <c r="K72" s="337">
        <v>10504.8064516129</v>
      </c>
      <c r="L72" s="337">
        <v>10220.5769230769</v>
      </c>
      <c r="M72" s="336">
        <v>0</v>
      </c>
      <c r="N72" s="337">
        <v>9329.0424242424306</v>
      </c>
      <c r="O72" s="222"/>
      <c r="P72" s="339"/>
      <c r="Q72" s="339"/>
      <c r="R72" s="339"/>
      <c r="S72" s="339"/>
      <c r="T72" s="339"/>
      <c r="U72" s="339"/>
      <c r="V72" s="340"/>
      <c r="W72" s="342"/>
      <c r="X72" s="342"/>
      <c r="Y72" s="342"/>
      <c r="Z72" s="342"/>
      <c r="AA72" s="342"/>
      <c r="AB72" s="342"/>
      <c r="AC72" s="342"/>
      <c r="AD72" s="342"/>
      <c r="AE72" s="342"/>
      <c r="AF72" s="342"/>
      <c r="AG72" s="342"/>
    </row>
    <row r="73" spans="1:33" s="208" customFormat="1" ht="12" x14ac:dyDescent="0.3">
      <c r="A73" s="343" t="s">
        <v>810</v>
      </c>
      <c r="B73" s="287">
        <v>5864.0322580645197</v>
      </c>
      <c r="C73" s="344">
        <v>6055.8666666666704</v>
      </c>
      <c r="D73" s="344">
        <v>6192.8387096774204</v>
      </c>
      <c r="E73" s="344">
        <v>6188.8709677419401</v>
      </c>
      <c r="F73" s="344">
        <v>6568.8571428571404</v>
      </c>
      <c r="G73" s="344">
        <v>7025.22580645161</v>
      </c>
      <c r="H73" s="344">
        <v>7179.8333333333303</v>
      </c>
      <c r="I73" s="344">
        <v>6975.2580645161297</v>
      </c>
      <c r="J73" s="344">
        <v>6893.8333333333303</v>
      </c>
      <c r="K73" s="344">
        <v>7248.5483870967701</v>
      </c>
      <c r="L73" s="344">
        <v>7051.1923076923104</v>
      </c>
      <c r="M73" s="344">
        <v>0</v>
      </c>
      <c r="N73" s="344">
        <v>6652.9787878787902</v>
      </c>
      <c r="O73" s="222"/>
      <c r="P73" s="339"/>
      <c r="Q73" s="339"/>
      <c r="R73" s="339"/>
      <c r="S73" s="339"/>
      <c r="T73" s="339"/>
      <c r="U73" s="339"/>
      <c r="V73" s="340"/>
      <c r="W73" s="342"/>
      <c r="X73" s="342"/>
      <c r="Y73" s="342"/>
      <c r="Z73" s="342"/>
      <c r="AA73" s="342"/>
      <c r="AB73" s="342"/>
      <c r="AC73" s="272"/>
      <c r="AD73" s="342"/>
      <c r="AE73" s="342"/>
      <c r="AF73" s="342"/>
      <c r="AG73" s="342"/>
    </row>
    <row r="74" spans="1:33" s="208" customFormat="1" ht="12" x14ac:dyDescent="0.3">
      <c r="A74" s="345" t="s">
        <v>811</v>
      </c>
      <c r="B74" s="287">
        <v>1802.03225806452</v>
      </c>
      <c r="C74" s="344">
        <v>1957.9666666666701</v>
      </c>
      <c r="D74" s="344">
        <v>1879.0645161290299</v>
      </c>
      <c r="E74" s="344">
        <v>1848.5161290322601</v>
      </c>
      <c r="F74" s="344">
        <v>1995.8928571428601</v>
      </c>
      <c r="G74" s="344">
        <v>2118.7419354838698</v>
      </c>
      <c r="H74" s="344">
        <v>2172.9333333333302</v>
      </c>
      <c r="I74" s="344">
        <v>2188.3225806451601</v>
      </c>
      <c r="J74" s="344">
        <v>2342.5</v>
      </c>
      <c r="K74" s="344">
        <v>2674.77419354839</v>
      </c>
      <c r="L74" s="344">
        <v>2641.8076923076901</v>
      </c>
      <c r="M74" s="344">
        <v>0</v>
      </c>
      <c r="N74" s="344">
        <v>2141.3000000000002</v>
      </c>
      <c r="O74" s="222"/>
      <c r="P74" s="339"/>
      <c r="Q74" s="339"/>
      <c r="R74" s="339"/>
      <c r="S74" s="339"/>
      <c r="T74" s="244"/>
      <c r="U74" s="339"/>
      <c r="V74" s="340"/>
      <c r="W74" s="342"/>
      <c r="X74" s="342"/>
      <c r="Y74" s="342"/>
      <c r="Z74" s="342"/>
      <c r="AA74" s="342"/>
      <c r="AB74" s="342"/>
      <c r="AC74" s="342"/>
      <c r="AD74" s="342"/>
      <c r="AE74" s="342"/>
      <c r="AF74" s="342"/>
      <c r="AG74" s="342"/>
    </row>
    <row r="75" spans="1:33" s="208" customFormat="1" ht="12" x14ac:dyDescent="0.3">
      <c r="A75" s="345" t="s">
        <v>813</v>
      </c>
      <c r="B75" s="344">
        <v>589.22580645161304</v>
      </c>
      <c r="C75" s="344">
        <v>556.26666666666699</v>
      </c>
      <c r="D75" s="344">
        <v>482.90322580645199</v>
      </c>
      <c r="E75" s="344">
        <v>419.51612903225799</v>
      </c>
      <c r="F75" s="344">
        <v>484.28571428571399</v>
      </c>
      <c r="G75" s="344">
        <v>604.51612903225805</v>
      </c>
      <c r="H75" s="344">
        <v>574.43333333333305</v>
      </c>
      <c r="I75" s="344">
        <v>527.64516129032302</v>
      </c>
      <c r="J75" s="344">
        <v>530.33333333333303</v>
      </c>
      <c r="K75" s="344">
        <v>581.48387096774195</v>
      </c>
      <c r="L75" s="344">
        <v>527.57692307692298</v>
      </c>
      <c r="M75" s="344">
        <v>0</v>
      </c>
      <c r="N75" s="344">
        <v>534.76363636363601</v>
      </c>
      <c r="O75" s="222"/>
      <c r="P75" s="339"/>
      <c r="Q75" s="339"/>
      <c r="R75" s="339"/>
      <c r="S75" s="339"/>
      <c r="T75" s="339"/>
      <c r="U75" s="339"/>
      <c r="V75" s="340"/>
      <c r="W75" s="342"/>
      <c r="X75" s="342"/>
      <c r="Y75" s="342"/>
      <c r="Z75" s="272"/>
      <c r="AA75" s="342"/>
      <c r="AB75" s="342"/>
      <c r="AC75" s="342"/>
      <c r="AD75" s="342"/>
      <c r="AG75" s="342"/>
    </row>
    <row r="76" spans="1:33" s="208" customFormat="1" ht="12" x14ac:dyDescent="0.3">
      <c r="A76" s="334" t="s">
        <v>830</v>
      </c>
      <c r="B76" s="335">
        <v>28829</v>
      </c>
      <c r="C76" s="336">
        <v>30281.599999999999</v>
      </c>
      <c r="D76" s="337">
        <v>24634.419354838701</v>
      </c>
      <c r="E76" s="336">
        <v>22176.806451612902</v>
      </c>
      <c r="F76" s="337">
        <v>26737.321428571398</v>
      </c>
      <c r="G76" s="336">
        <v>27690.548387096798</v>
      </c>
      <c r="H76" s="336">
        <v>25277.8</v>
      </c>
      <c r="I76" s="337">
        <v>25543.064516129001</v>
      </c>
      <c r="J76" s="336">
        <v>30190.733333333301</v>
      </c>
      <c r="K76" s="337">
        <v>31115.225806451599</v>
      </c>
      <c r="L76" s="337">
        <v>30913.730769230799</v>
      </c>
      <c r="M76" s="336">
        <v>0</v>
      </c>
      <c r="N76" s="337">
        <v>27528.990909090899</v>
      </c>
      <c r="O76" s="222"/>
      <c r="P76" s="339"/>
      <c r="Q76" s="339"/>
      <c r="R76" s="339"/>
      <c r="S76" s="339"/>
      <c r="T76" s="339"/>
      <c r="U76" s="339"/>
      <c r="V76" s="340"/>
      <c r="W76" s="342"/>
      <c r="X76" s="342"/>
      <c r="Y76" s="342"/>
      <c r="Z76" s="342"/>
      <c r="AA76" s="342"/>
      <c r="AB76" s="342"/>
      <c r="AC76" s="342"/>
      <c r="AD76" s="342"/>
      <c r="AG76" s="342"/>
    </row>
    <row r="77" spans="1:33" s="208" customFormat="1" ht="12" x14ac:dyDescent="0.3">
      <c r="A77" s="343" t="s">
        <v>810</v>
      </c>
      <c r="B77" s="287">
        <v>6847.6451612903202</v>
      </c>
      <c r="C77" s="344">
        <v>7055.7666666666701</v>
      </c>
      <c r="D77" s="344">
        <v>7239.1290322580599</v>
      </c>
      <c r="E77" s="344">
        <v>7245.3548387096798</v>
      </c>
      <c r="F77" s="344">
        <v>7621.4642857142899</v>
      </c>
      <c r="G77" s="344">
        <v>8154.3548387096798</v>
      </c>
      <c r="H77" s="344">
        <v>8300.7000000000007</v>
      </c>
      <c r="I77" s="344">
        <v>8102.0967741935501</v>
      </c>
      <c r="J77" s="344">
        <v>8123.4666666666699</v>
      </c>
      <c r="K77" s="344">
        <v>8560.8709677419392</v>
      </c>
      <c r="L77" s="344">
        <v>8376.3076923076896</v>
      </c>
      <c r="M77" s="344">
        <v>0</v>
      </c>
      <c r="N77" s="344">
        <v>7776.4121212121199</v>
      </c>
      <c r="O77" s="222"/>
      <c r="P77" s="339"/>
      <c r="Q77" s="339"/>
      <c r="R77" s="342"/>
      <c r="S77" s="339"/>
      <c r="T77" s="339"/>
      <c r="U77" s="339"/>
      <c r="V77" s="340"/>
      <c r="W77" s="342"/>
      <c r="X77" s="342"/>
      <c r="Y77" s="342"/>
      <c r="Z77" s="342"/>
      <c r="AA77" s="342"/>
      <c r="AB77" s="342"/>
    </row>
    <row r="78" spans="1:33" s="208" customFormat="1" ht="12" x14ac:dyDescent="0.3">
      <c r="A78" s="345" t="s">
        <v>811</v>
      </c>
      <c r="B78" s="287">
        <v>2212.38709677419</v>
      </c>
      <c r="C78" s="344">
        <v>2400.1999999999998</v>
      </c>
      <c r="D78" s="344">
        <v>2313.0645161290299</v>
      </c>
      <c r="E78" s="344">
        <v>2244.8064516129002</v>
      </c>
      <c r="F78" s="344">
        <v>2456</v>
      </c>
      <c r="G78" s="344">
        <v>2566.9032258064499</v>
      </c>
      <c r="H78" s="344">
        <v>2553.7666666666701</v>
      </c>
      <c r="I78" s="344">
        <v>2619.61290322581</v>
      </c>
      <c r="J78" s="344">
        <v>3017.0666666666698</v>
      </c>
      <c r="K78" s="344">
        <v>3276.3548387096798</v>
      </c>
      <c r="L78" s="344">
        <v>3174.4615384615399</v>
      </c>
      <c r="M78" s="344">
        <v>0</v>
      </c>
      <c r="N78" s="344">
        <v>2614.1272727272699</v>
      </c>
      <c r="O78" s="222"/>
      <c r="P78" s="339"/>
      <c r="Q78" s="339"/>
      <c r="R78" s="244"/>
      <c r="S78" s="339"/>
      <c r="T78" s="339"/>
      <c r="U78" s="339"/>
      <c r="V78" s="340"/>
      <c r="W78" s="342"/>
      <c r="X78" s="342"/>
      <c r="Y78" s="342"/>
      <c r="Z78" s="342"/>
      <c r="AA78" s="342"/>
      <c r="AB78" s="342"/>
    </row>
    <row r="79" spans="1:33" s="208" customFormat="1" ht="12" x14ac:dyDescent="0.3">
      <c r="A79" s="345" t="s">
        <v>813</v>
      </c>
      <c r="B79" s="287">
        <v>19768.967741935499</v>
      </c>
      <c r="C79" s="344">
        <v>20825.633333333299</v>
      </c>
      <c r="D79" s="344">
        <v>15082.225806451601</v>
      </c>
      <c r="E79" s="344">
        <v>12686.6451612903</v>
      </c>
      <c r="F79" s="344">
        <v>16659.857142857101</v>
      </c>
      <c r="G79" s="344">
        <v>16969.2903225806</v>
      </c>
      <c r="H79" s="344">
        <v>14423.333333333299</v>
      </c>
      <c r="I79" s="344">
        <v>14821.3548387097</v>
      </c>
      <c r="J79" s="344">
        <v>19050.2</v>
      </c>
      <c r="K79" s="344">
        <v>19278</v>
      </c>
      <c r="L79" s="344">
        <v>19362.961538461499</v>
      </c>
      <c r="M79" s="344">
        <v>0</v>
      </c>
      <c r="N79" s="344">
        <v>17138.451515151501</v>
      </c>
      <c r="O79" s="222"/>
      <c r="P79" s="339"/>
      <c r="Q79" s="339"/>
      <c r="R79" s="244"/>
      <c r="S79" s="244"/>
      <c r="T79" s="339"/>
      <c r="U79" s="339"/>
      <c r="V79" s="340"/>
      <c r="W79" s="342"/>
      <c r="X79" s="342"/>
      <c r="Y79" s="342"/>
      <c r="Z79" s="342"/>
      <c r="AA79" s="342"/>
      <c r="AB79" s="342"/>
    </row>
    <row r="80" spans="1:33" s="208" customFormat="1" ht="12" x14ac:dyDescent="0.3">
      <c r="A80" s="289"/>
      <c r="F80" s="206"/>
      <c r="G80" s="206"/>
      <c r="H80" s="206"/>
      <c r="I80" s="206"/>
      <c r="J80" s="206"/>
      <c r="K80" s="206"/>
      <c r="L80" s="222"/>
      <c r="M80" s="222"/>
      <c r="N80" s="222"/>
      <c r="O80" s="222"/>
      <c r="P80" s="339"/>
      <c r="Q80" s="339"/>
      <c r="R80" s="339"/>
      <c r="S80" s="244"/>
      <c r="T80" s="339"/>
      <c r="U80" s="339"/>
      <c r="V80" s="340"/>
      <c r="W80" s="342"/>
      <c r="X80" s="342"/>
      <c r="Y80" s="342"/>
      <c r="Z80" s="342"/>
      <c r="AA80" s="342"/>
      <c r="AB80" s="342"/>
    </row>
    <row r="81" spans="1:34" s="208" customFormat="1" ht="12" customHeight="1" x14ac:dyDescent="0.3">
      <c r="A81" s="348"/>
      <c r="B81" s="329"/>
      <c r="C81" s="329"/>
      <c r="D81" s="329"/>
      <c r="E81" s="329"/>
      <c r="F81" s="329"/>
      <c r="G81" s="329"/>
      <c r="H81" s="329"/>
      <c r="I81" s="329"/>
      <c r="J81" s="329"/>
      <c r="K81" s="329"/>
      <c r="L81" s="329"/>
      <c r="M81" s="329"/>
      <c r="N81" s="329"/>
      <c r="O81" s="329"/>
      <c r="P81" s="329"/>
      <c r="Q81" s="329"/>
      <c r="R81" s="329"/>
      <c r="S81" s="329"/>
      <c r="T81" s="329"/>
      <c r="U81" s="329"/>
      <c r="V81" s="349"/>
    </row>
    <row r="82" spans="1:34" s="208" customFormat="1" ht="12" x14ac:dyDescent="0.3">
      <c r="A82" s="289"/>
      <c r="F82" s="206"/>
      <c r="G82" s="206"/>
      <c r="H82" s="206"/>
      <c r="I82" s="206"/>
      <c r="J82" s="206"/>
      <c r="K82" s="206"/>
      <c r="L82" s="222"/>
      <c r="M82" s="222"/>
      <c r="N82" s="222"/>
      <c r="O82" s="222"/>
      <c r="P82" s="222"/>
      <c r="Q82" s="222"/>
      <c r="R82" s="222"/>
      <c r="S82" s="222"/>
      <c r="T82" s="222"/>
      <c r="U82" s="222"/>
      <c r="V82" s="236"/>
      <c r="AA82" s="271"/>
      <c r="AB82" s="271"/>
      <c r="AC82" s="271"/>
      <c r="AD82" s="271"/>
      <c r="AE82" s="271"/>
      <c r="AF82" s="271"/>
      <c r="AG82" s="271"/>
    </row>
    <row r="83" spans="1:34" s="208" customFormat="1" ht="24.75" customHeight="1" x14ac:dyDescent="0.3">
      <c r="A83" s="331" t="s">
        <v>831</v>
      </c>
      <c r="B83" s="332"/>
      <c r="C83" s="332"/>
      <c r="D83" s="332"/>
      <c r="E83" s="332"/>
      <c r="F83" s="332"/>
      <c r="G83" s="332"/>
      <c r="H83" s="332"/>
      <c r="I83" s="332"/>
      <c r="J83" s="332"/>
      <c r="K83" s="332"/>
      <c r="L83" s="332"/>
      <c r="M83" s="332"/>
      <c r="N83" s="332"/>
      <c r="O83" s="222"/>
      <c r="P83" s="222"/>
      <c r="Q83" s="310"/>
      <c r="R83" s="310"/>
      <c r="S83" s="310"/>
      <c r="T83" s="310"/>
      <c r="U83" s="310"/>
      <c r="V83" s="333"/>
      <c r="W83" s="271"/>
      <c r="X83" s="271"/>
      <c r="Y83" s="271"/>
      <c r="Z83" s="271"/>
      <c r="AA83" s="271"/>
      <c r="AB83" s="271"/>
    </row>
    <row r="84" spans="1:34" s="208" customFormat="1" ht="12" x14ac:dyDescent="0.3">
      <c r="A84" s="11" t="s">
        <v>797</v>
      </c>
      <c r="B84" s="11" t="s">
        <v>798</v>
      </c>
      <c r="C84" s="11" t="s">
        <v>799</v>
      </c>
      <c r="D84" s="11" t="s">
        <v>800</v>
      </c>
      <c r="E84" s="11" t="s">
        <v>801</v>
      </c>
      <c r="F84" s="11" t="s">
        <v>802</v>
      </c>
      <c r="G84" s="11" t="s">
        <v>803</v>
      </c>
      <c r="H84" s="11" t="s">
        <v>804</v>
      </c>
      <c r="I84" s="11" t="s">
        <v>805</v>
      </c>
      <c r="J84" s="11" t="s">
        <v>806</v>
      </c>
      <c r="K84" s="11" t="s">
        <v>807</v>
      </c>
      <c r="L84" s="11" t="s">
        <v>808</v>
      </c>
      <c r="M84" s="11" t="s">
        <v>809</v>
      </c>
      <c r="N84" s="11" t="s">
        <v>827</v>
      </c>
      <c r="O84" s="222"/>
      <c r="P84" s="310"/>
      <c r="Q84" s="310"/>
      <c r="R84" s="310"/>
      <c r="S84" s="310"/>
      <c r="T84" s="310"/>
      <c r="U84" s="310"/>
      <c r="V84" s="333"/>
      <c r="W84" s="271"/>
      <c r="X84" s="271"/>
      <c r="Y84" s="271"/>
      <c r="Z84" s="271"/>
      <c r="AA84" s="271"/>
      <c r="AB84" s="271"/>
      <c r="AC84" s="342"/>
      <c r="AD84" s="342"/>
      <c r="AE84" s="342"/>
      <c r="AF84" s="342"/>
      <c r="AG84" s="342"/>
      <c r="AH84" s="342"/>
    </row>
    <row r="85" spans="1:34" s="208" customFormat="1" ht="12.75" customHeight="1" x14ac:dyDescent="0.3">
      <c r="A85" s="334" t="s">
        <v>828</v>
      </c>
      <c r="B85" s="350">
        <v>43.173916911306797</v>
      </c>
      <c r="C85" s="351">
        <v>40.746021505376298</v>
      </c>
      <c r="D85" s="352">
        <v>44.545347409771701</v>
      </c>
      <c r="E85" s="351">
        <v>43.284709066305801</v>
      </c>
      <c r="F85" s="352">
        <v>34.770670543340003</v>
      </c>
      <c r="G85" s="351">
        <v>35.542141794744701</v>
      </c>
      <c r="H85" s="351">
        <v>35.614575558119</v>
      </c>
      <c r="I85" s="352">
        <v>31.838086536578999</v>
      </c>
      <c r="J85" s="351">
        <v>29.7873706742776</v>
      </c>
      <c r="K85" s="352">
        <v>34.494660539770898</v>
      </c>
      <c r="L85" s="352">
        <v>35.8478555917481</v>
      </c>
      <c r="M85" s="351">
        <v>0</v>
      </c>
      <c r="N85" s="352">
        <v>37.126964587685301</v>
      </c>
      <c r="O85" s="222"/>
      <c r="P85" s="222"/>
      <c r="Q85" s="310"/>
      <c r="R85" s="310"/>
      <c r="S85" s="310"/>
      <c r="T85" s="310"/>
      <c r="U85" s="310"/>
      <c r="V85" s="333"/>
      <c r="W85" s="271"/>
      <c r="X85" s="271"/>
      <c r="Y85" s="271"/>
      <c r="Z85" s="271"/>
      <c r="AA85" s="271"/>
      <c r="AB85" s="271"/>
      <c r="AC85" s="342"/>
      <c r="AD85" s="342"/>
      <c r="AE85" s="342"/>
      <c r="AF85" s="342"/>
      <c r="AG85" s="342"/>
      <c r="AH85" s="342"/>
    </row>
    <row r="86" spans="1:34" s="208" customFormat="1" ht="12" x14ac:dyDescent="0.3">
      <c r="A86" s="343" t="s">
        <v>810</v>
      </c>
      <c r="B86" s="353">
        <v>26.9692118226601</v>
      </c>
      <c r="C86" s="354">
        <v>36.719480519480499</v>
      </c>
      <c r="D86" s="354">
        <v>31.307881773399</v>
      </c>
      <c r="E86" s="354">
        <v>36.990895295902902</v>
      </c>
      <c r="F86" s="354">
        <v>40.692187500000003</v>
      </c>
      <c r="G86" s="354">
        <v>38.051533742331301</v>
      </c>
      <c r="H86" s="354">
        <v>45.615062761506302</v>
      </c>
      <c r="I86" s="354">
        <v>46.424358974359002</v>
      </c>
      <c r="J86" s="354">
        <v>36.087487283824998</v>
      </c>
      <c r="K86" s="354">
        <v>35.997787610619497</v>
      </c>
      <c r="L86" s="354">
        <v>41.8611111111111</v>
      </c>
      <c r="M86" s="354">
        <v>0</v>
      </c>
      <c r="N86" s="354">
        <v>37.703060758337102</v>
      </c>
      <c r="O86" s="222"/>
      <c r="P86" s="222"/>
      <c r="Q86" s="222"/>
      <c r="R86" s="310"/>
      <c r="S86" s="310"/>
      <c r="T86" s="310"/>
      <c r="U86" s="310"/>
      <c r="V86" s="333"/>
      <c r="W86" s="271"/>
      <c r="X86" s="271"/>
      <c r="Y86" s="271"/>
      <c r="Z86" s="271"/>
      <c r="AA86" s="342"/>
      <c r="AB86" s="342"/>
      <c r="AC86" s="272"/>
      <c r="AD86" s="342"/>
      <c r="AE86" s="342"/>
      <c r="AF86" s="342"/>
      <c r="AH86" s="342"/>
    </row>
    <row r="87" spans="1:34" s="208" customFormat="1" ht="12" x14ac:dyDescent="0.3">
      <c r="A87" s="345" t="s">
        <v>811</v>
      </c>
      <c r="B87" s="353">
        <v>44.293814432989699</v>
      </c>
      <c r="C87" s="354">
        <v>51.342105263157897</v>
      </c>
      <c r="D87" s="354">
        <v>47.369696969697003</v>
      </c>
      <c r="E87" s="354">
        <v>63.518181818181802</v>
      </c>
      <c r="F87" s="354">
        <v>49.289340101522797</v>
      </c>
      <c r="G87" s="354">
        <v>53.5372549019608</v>
      </c>
      <c r="H87" s="354">
        <v>60.811659192825097</v>
      </c>
      <c r="I87" s="354">
        <v>42.2350877192982</v>
      </c>
      <c r="J87" s="354">
        <v>37.705722070844701</v>
      </c>
      <c r="K87" s="354">
        <v>46.319034852546899</v>
      </c>
      <c r="L87" s="354">
        <v>48.964539007092199</v>
      </c>
      <c r="M87" s="354">
        <v>0</v>
      </c>
      <c r="N87" s="354">
        <v>48.640946502057602</v>
      </c>
      <c r="O87" s="222"/>
      <c r="P87" s="222"/>
      <c r="Q87" s="310"/>
      <c r="R87" s="310"/>
      <c r="S87" s="310"/>
      <c r="T87" s="310"/>
      <c r="U87" s="310"/>
      <c r="V87" s="333"/>
      <c r="W87" s="271"/>
      <c r="X87" s="271"/>
      <c r="AA87" s="342"/>
      <c r="AB87" s="342"/>
      <c r="AC87" s="342"/>
      <c r="AD87" s="342"/>
      <c r="AE87" s="342"/>
      <c r="AF87" s="342"/>
      <c r="AG87" s="342"/>
      <c r="AH87" s="342"/>
    </row>
    <row r="88" spans="1:34" s="208" customFormat="1" ht="12" x14ac:dyDescent="0.3">
      <c r="A88" s="345" t="s">
        <v>813</v>
      </c>
      <c r="B88" s="353">
        <v>44.438299951147997</v>
      </c>
      <c r="C88" s="354">
        <v>40.829715165511899</v>
      </c>
      <c r="D88" s="354">
        <v>45.0560266347604</v>
      </c>
      <c r="E88" s="354">
        <v>43.254948069762897</v>
      </c>
      <c r="F88" s="354">
        <v>34.116727308486603</v>
      </c>
      <c r="G88" s="354">
        <v>35.101818664542698</v>
      </c>
      <c r="H88" s="354">
        <v>34.687613249257097</v>
      </c>
      <c r="I88" s="354">
        <v>30.832304671061902</v>
      </c>
      <c r="J88" s="354">
        <v>29.199120765451301</v>
      </c>
      <c r="K88" s="354">
        <v>34.087625229293103</v>
      </c>
      <c r="L88" s="354">
        <v>35.193377483443697</v>
      </c>
      <c r="M88" s="354">
        <v>0</v>
      </c>
      <c r="N88" s="354">
        <v>36.868081997104099</v>
      </c>
      <c r="O88" s="222"/>
      <c r="P88" s="310"/>
      <c r="Q88" s="310"/>
      <c r="R88" s="310"/>
      <c r="S88" s="310"/>
      <c r="T88" s="310"/>
      <c r="U88" s="310"/>
      <c r="V88" s="333"/>
      <c r="W88" s="271"/>
      <c r="X88" s="271"/>
      <c r="Y88" s="271"/>
      <c r="Z88" s="271"/>
    </row>
    <row r="89" spans="1:34" s="208" customFormat="1" ht="12" x14ac:dyDescent="0.3">
      <c r="A89" s="334" t="s">
        <v>829</v>
      </c>
      <c r="B89" s="350">
        <v>33.838522689632299</v>
      </c>
      <c r="C89" s="351">
        <v>34.360327713880601</v>
      </c>
      <c r="D89" s="352">
        <v>38.930194539807097</v>
      </c>
      <c r="E89" s="351">
        <v>38.758396884634102</v>
      </c>
      <c r="F89" s="352">
        <v>40.010240000000003</v>
      </c>
      <c r="G89" s="351">
        <v>38.182383419689103</v>
      </c>
      <c r="H89" s="351">
        <v>39.744103438476799</v>
      </c>
      <c r="I89" s="352">
        <v>37.904154518950399</v>
      </c>
      <c r="J89" s="351">
        <v>37.081627081627097</v>
      </c>
      <c r="K89" s="352">
        <v>37.286299765808003</v>
      </c>
      <c r="L89" s="352">
        <v>42.5400701959637</v>
      </c>
      <c r="M89" s="351">
        <v>0</v>
      </c>
      <c r="N89" s="352">
        <v>38.093923979653098</v>
      </c>
      <c r="O89" s="222"/>
      <c r="P89" s="310"/>
      <c r="Q89" s="310"/>
      <c r="R89" s="339"/>
      <c r="S89" s="339"/>
      <c r="T89" s="339"/>
      <c r="U89" s="339"/>
      <c r="V89" s="236"/>
      <c r="Z89" s="271"/>
      <c r="AA89" s="271"/>
      <c r="AB89" s="271"/>
      <c r="AC89" s="271"/>
      <c r="AD89" s="271"/>
      <c r="AE89" s="271"/>
      <c r="AF89" s="271"/>
    </row>
    <row r="90" spans="1:34" s="208" customFormat="1" ht="12" x14ac:dyDescent="0.3">
      <c r="A90" s="343" t="s">
        <v>810</v>
      </c>
      <c r="B90" s="353">
        <v>41.020503007107699</v>
      </c>
      <c r="C90" s="354">
        <v>42.021785906401298</v>
      </c>
      <c r="D90" s="354">
        <v>45.783291976840403</v>
      </c>
      <c r="E90" s="354">
        <v>46.361818679813801</v>
      </c>
      <c r="F90" s="354">
        <v>48.545690550363403</v>
      </c>
      <c r="G90" s="354">
        <v>44.236985726280402</v>
      </c>
      <c r="H90" s="354">
        <v>47.566365531619198</v>
      </c>
      <c r="I90" s="354">
        <v>43.873569904983498</v>
      </c>
      <c r="J90" s="354">
        <v>42.662343372169701</v>
      </c>
      <c r="K90" s="354">
        <v>45.028151774785798</v>
      </c>
      <c r="L90" s="354">
        <v>47.1221551323734</v>
      </c>
      <c r="M90" s="354">
        <v>0</v>
      </c>
      <c r="N90" s="354">
        <v>44.914521495490803</v>
      </c>
      <c r="O90" s="222"/>
      <c r="P90" s="310"/>
      <c r="Q90" s="310"/>
      <c r="R90" s="310"/>
      <c r="S90" s="310"/>
      <c r="T90" s="310"/>
      <c r="U90" s="339"/>
      <c r="V90" s="333"/>
      <c r="W90" s="271"/>
      <c r="X90" s="271"/>
      <c r="Y90" s="271"/>
      <c r="Z90" s="271"/>
      <c r="AA90" s="271"/>
      <c r="AB90" s="271"/>
      <c r="AC90" s="271"/>
    </row>
    <row r="91" spans="1:34" s="208" customFormat="1" ht="12" customHeight="1" x14ac:dyDescent="0.3">
      <c r="A91" s="345" t="s">
        <v>811</v>
      </c>
      <c r="B91" s="353">
        <v>29.2120060790274</v>
      </c>
      <c r="C91" s="354">
        <v>30.369708994709001</v>
      </c>
      <c r="D91" s="354">
        <v>37.484785615490999</v>
      </c>
      <c r="E91" s="354">
        <v>39.369408369408397</v>
      </c>
      <c r="F91" s="354">
        <v>37.513049962714398</v>
      </c>
      <c r="G91" s="354">
        <v>35.678179824561397</v>
      </c>
      <c r="H91" s="354">
        <v>36.401529636711302</v>
      </c>
      <c r="I91" s="354">
        <v>36.133958103638399</v>
      </c>
      <c r="J91" s="354">
        <v>38.285714285714299</v>
      </c>
      <c r="K91" s="354">
        <v>36.162732919254701</v>
      </c>
      <c r="L91" s="354">
        <v>44.338780641106197</v>
      </c>
      <c r="M91" s="354">
        <v>0</v>
      </c>
      <c r="N91" s="354">
        <v>36.526991383857897</v>
      </c>
      <c r="O91" s="222"/>
      <c r="P91" s="310"/>
      <c r="Q91" s="310"/>
      <c r="R91" s="339"/>
      <c r="S91" s="339"/>
      <c r="T91" s="339"/>
      <c r="U91" s="339"/>
      <c r="V91" s="333"/>
      <c r="W91" s="271"/>
      <c r="X91" s="271"/>
      <c r="Y91" s="271"/>
      <c r="Z91" s="271"/>
      <c r="AA91" s="271"/>
      <c r="AB91" s="271"/>
    </row>
    <row r="92" spans="1:34" s="208" customFormat="1" ht="12" x14ac:dyDescent="0.3">
      <c r="A92" s="345" t="s">
        <v>813</v>
      </c>
      <c r="B92" s="353">
        <v>14.8693609022556</v>
      </c>
      <c r="C92" s="354">
        <v>14.2605192479857</v>
      </c>
      <c r="D92" s="354">
        <v>17.1235632183908</v>
      </c>
      <c r="E92" s="354">
        <v>13.352575488454701</v>
      </c>
      <c r="F92" s="354">
        <v>12.0728476821192</v>
      </c>
      <c r="G92" s="354">
        <v>16.7367491166078</v>
      </c>
      <c r="H92" s="354">
        <v>14.9835069444444</v>
      </c>
      <c r="I92" s="354">
        <v>16.0380650277557</v>
      </c>
      <c r="J92" s="354">
        <v>12.7475555555556</v>
      </c>
      <c r="K92" s="354">
        <v>11.062445030782801</v>
      </c>
      <c r="L92" s="354">
        <v>18.531349628055299</v>
      </c>
      <c r="M92" s="354">
        <v>0</v>
      </c>
      <c r="N92" s="354">
        <v>14.6603323461665</v>
      </c>
      <c r="O92" s="222"/>
      <c r="P92" s="310"/>
      <c r="Q92" s="310"/>
      <c r="R92" s="310"/>
      <c r="S92" s="310"/>
      <c r="T92" s="310"/>
      <c r="U92" s="310"/>
      <c r="V92" s="333"/>
      <c r="W92" s="271"/>
      <c r="X92" s="271"/>
      <c r="Y92" s="271"/>
      <c r="Z92" s="271"/>
      <c r="AA92" s="271"/>
      <c r="AB92" s="271"/>
    </row>
    <row r="93" spans="1:34" s="208" customFormat="1" ht="12" x14ac:dyDescent="0.3">
      <c r="A93" s="334" t="s">
        <v>830</v>
      </c>
      <c r="B93" s="350">
        <v>39.911742577695499</v>
      </c>
      <c r="C93" s="351">
        <v>38.7491747548899</v>
      </c>
      <c r="D93" s="352">
        <v>43.248319613322302</v>
      </c>
      <c r="E93" s="351">
        <v>41.6673817254174</v>
      </c>
      <c r="F93" s="352">
        <v>36.668405192396797</v>
      </c>
      <c r="G93" s="351">
        <v>36.3965459423206</v>
      </c>
      <c r="H93" s="351">
        <v>36.949299655568304</v>
      </c>
      <c r="I93" s="352">
        <v>33.958055614519203</v>
      </c>
      <c r="J93" s="351">
        <v>32.000662690523498</v>
      </c>
      <c r="K93" s="352">
        <v>35.350581160525998</v>
      </c>
      <c r="L93" s="352">
        <v>37.968990451469402</v>
      </c>
      <c r="M93" s="351">
        <v>0</v>
      </c>
      <c r="N93" s="352">
        <v>37.4341821174215</v>
      </c>
      <c r="O93" s="222"/>
      <c r="P93" s="222"/>
      <c r="Q93" s="222"/>
      <c r="R93" s="222"/>
      <c r="S93" s="222"/>
      <c r="T93" s="222"/>
      <c r="U93" s="222"/>
      <c r="V93" s="236"/>
    </row>
    <row r="94" spans="1:34" s="208" customFormat="1" ht="12" x14ac:dyDescent="0.3">
      <c r="A94" s="343" t="s">
        <v>810</v>
      </c>
      <c r="B94" s="353">
        <v>38.468008948545901</v>
      </c>
      <c r="C94" s="354">
        <v>41.112076648841402</v>
      </c>
      <c r="D94" s="354">
        <v>43.135390853795897</v>
      </c>
      <c r="E94" s="354">
        <v>44.929002320185603</v>
      </c>
      <c r="F94" s="354">
        <v>47.4267586821015</v>
      </c>
      <c r="G94" s="354">
        <v>43.3333930811974</v>
      </c>
      <c r="H94" s="354">
        <v>47.288438617401702</v>
      </c>
      <c r="I94" s="354">
        <v>44.208691258211203</v>
      </c>
      <c r="J94" s="354">
        <v>41.494034707158299</v>
      </c>
      <c r="K94" s="354">
        <v>43.391862096612499</v>
      </c>
      <c r="L94" s="354">
        <v>46.242940038684701</v>
      </c>
      <c r="M94" s="354">
        <v>0</v>
      </c>
      <c r="N94" s="354">
        <v>43.7546473181484</v>
      </c>
      <c r="O94" s="222"/>
      <c r="P94" s="222"/>
      <c r="Q94" s="222"/>
      <c r="R94" s="222"/>
      <c r="S94" s="222"/>
      <c r="T94" s="222"/>
      <c r="U94" s="222"/>
      <c r="V94" s="236"/>
    </row>
    <row r="95" spans="1:34" s="208" customFormat="1" ht="12" x14ac:dyDescent="0.3">
      <c r="A95" s="345" t="s">
        <v>811</v>
      </c>
      <c r="B95" s="353">
        <v>31.1496688741722</v>
      </c>
      <c r="C95" s="354">
        <v>32.710928319624003</v>
      </c>
      <c r="D95" s="354">
        <v>39.321509009008999</v>
      </c>
      <c r="E95" s="354">
        <v>42.677459526774598</v>
      </c>
      <c r="F95" s="354">
        <v>39.021456436931103</v>
      </c>
      <c r="G95" s="354">
        <v>37.8686868686869</v>
      </c>
      <c r="H95" s="354">
        <v>39.439174107142897</v>
      </c>
      <c r="I95" s="354">
        <v>36.962363030014302</v>
      </c>
      <c r="J95" s="354">
        <v>38.1802872709262</v>
      </c>
      <c r="K95" s="354">
        <v>38.0731215330308</v>
      </c>
      <c r="L95" s="354">
        <v>45.035237586759202</v>
      </c>
      <c r="M95" s="354">
        <v>0</v>
      </c>
      <c r="N95" s="354">
        <v>38.295239525454299</v>
      </c>
      <c r="O95" s="222"/>
      <c r="P95" s="222"/>
      <c r="Q95" s="222"/>
      <c r="R95" s="222"/>
      <c r="S95" s="222"/>
      <c r="T95" s="222"/>
      <c r="U95" s="222"/>
      <c r="V95" s="236"/>
    </row>
    <row r="96" spans="1:34" s="208" customFormat="1" ht="12" x14ac:dyDescent="0.3">
      <c r="A96" s="345" t="s">
        <v>813</v>
      </c>
      <c r="B96" s="353">
        <v>41.653863173732198</v>
      </c>
      <c r="C96" s="354">
        <v>38.7259516552066</v>
      </c>
      <c r="D96" s="354">
        <v>43.617160901958798</v>
      </c>
      <c r="E96" s="354">
        <v>40.283709848217399</v>
      </c>
      <c r="F96" s="354">
        <v>32.041154462854102</v>
      </c>
      <c r="G96" s="354">
        <v>33.818372638597403</v>
      </c>
      <c r="H96" s="354">
        <v>33.169175195665296</v>
      </c>
      <c r="I96" s="354">
        <v>29.630195244538999</v>
      </c>
      <c r="J96" s="354">
        <v>28.083709998191999</v>
      </c>
      <c r="K96" s="354">
        <v>32.377767618052403</v>
      </c>
      <c r="L96" s="354">
        <v>34.114376161310297</v>
      </c>
      <c r="M96" s="354">
        <v>0</v>
      </c>
      <c r="N96" s="354">
        <v>35.194778469243502</v>
      </c>
      <c r="O96" s="222"/>
      <c r="P96" s="222"/>
      <c r="Q96" s="222"/>
      <c r="R96" s="222"/>
      <c r="S96" s="222"/>
      <c r="T96" s="222"/>
      <c r="U96" s="222"/>
      <c r="V96" s="236"/>
    </row>
    <row r="97" spans="1:33" s="208" customFormat="1" ht="12" x14ac:dyDescent="0.3">
      <c r="A97" s="289"/>
      <c r="F97" s="206"/>
      <c r="G97" s="206"/>
      <c r="H97" s="206"/>
      <c r="I97" s="206"/>
      <c r="J97" s="206"/>
      <c r="K97" s="206"/>
      <c r="L97" s="222"/>
      <c r="M97" s="222"/>
      <c r="N97" s="222"/>
      <c r="O97" s="222"/>
      <c r="P97" s="222"/>
      <c r="Q97" s="222"/>
      <c r="R97" s="222"/>
      <c r="S97" s="222"/>
      <c r="T97" s="222"/>
      <c r="U97" s="222"/>
      <c r="V97" s="236"/>
    </row>
    <row r="98" spans="1:33" s="208" customFormat="1" ht="12" x14ac:dyDescent="0.3">
      <c r="A98" s="348"/>
      <c r="B98" s="329"/>
      <c r="C98" s="329"/>
      <c r="D98" s="329"/>
      <c r="E98" s="329"/>
      <c r="F98" s="329"/>
      <c r="G98" s="329"/>
      <c r="H98" s="329"/>
      <c r="I98" s="329"/>
      <c r="J98" s="329"/>
      <c r="K98" s="329"/>
      <c r="L98" s="329"/>
      <c r="M98" s="329"/>
      <c r="N98" s="329"/>
      <c r="O98" s="329"/>
      <c r="P98" s="329"/>
      <c r="Q98" s="329"/>
      <c r="R98" s="329"/>
      <c r="S98" s="329"/>
      <c r="T98" s="329"/>
      <c r="U98" s="329"/>
      <c r="V98" s="349"/>
    </row>
    <row r="99" spans="1:33" s="208" customFormat="1" ht="12" x14ac:dyDescent="0.3">
      <c r="A99" s="289"/>
      <c r="F99" s="206"/>
      <c r="G99" s="206"/>
      <c r="H99" s="206"/>
      <c r="I99" s="206"/>
      <c r="J99" s="206"/>
      <c r="K99" s="206"/>
      <c r="L99" s="222"/>
      <c r="M99" s="222"/>
      <c r="N99" s="222"/>
      <c r="O99" s="222"/>
      <c r="P99" s="222"/>
      <c r="Q99" s="222"/>
      <c r="R99" s="222"/>
      <c r="S99" s="310"/>
      <c r="T99" s="310"/>
      <c r="U99" s="310"/>
      <c r="V99" s="333"/>
    </row>
    <row r="100" spans="1:33" s="206" customFormat="1" ht="24.75" customHeight="1" x14ac:dyDescent="0.3">
      <c r="A100" s="355" t="s">
        <v>832</v>
      </c>
      <c r="B100" s="264"/>
      <c r="C100" s="264"/>
      <c r="D100" s="264"/>
      <c r="E100" s="264"/>
      <c r="F100" s="264"/>
      <c r="G100" s="264"/>
      <c r="H100" s="264"/>
      <c r="I100" s="264"/>
      <c r="J100" s="264"/>
      <c r="K100" s="264"/>
      <c r="L100" s="264"/>
      <c r="M100" s="264"/>
      <c r="N100" s="264"/>
      <c r="O100" s="222"/>
      <c r="P100" s="310"/>
      <c r="Q100" s="310"/>
      <c r="R100" s="310"/>
      <c r="S100" s="310"/>
      <c r="T100" s="310"/>
      <c r="U100" s="310"/>
      <c r="V100" s="333"/>
      <c r="W100" s="297"/>
      <c r="X100" s="297"/>
      <c r="Y100" s="297"/>
      <c r="Z100" s="297"/>
      <c r="AA100" s="297"/>
      <c r="AB100" s="297"/>
    </row>
    <row r="101" spans="1:33" s="208" customFormat="1" ht="12" x14ac:dyDescent="0.3">
      <c r="A101" s="230" t="s">
        <v>817</v>
      </c>
      <c r="B101" s="11" t="s">
        <v>798</v>
      </c>
      <c r="C101" s="11" t="s">
        <v>799</v>
      </c>
      <c r="D101" s="11" t="s">
        <v>800</v>
      </c>
      <c r="E101" s="11" t="s">
        <v>801</v>
      </c>
      <c r="F101" s="11" t="s">
        <v>802</v>
      </c>
      <c r="G101" s="11" t="s">
        <v>803</v>
      </c>
      <c r="H101" s="11" t="s">
        <v>804</v>
      </c>
      <c r="I101" s="11" t="s">
        <v>805</v>
      </c>
      <c r="J101" s="11" t="s">
        <v>806</v>
      </c>
      <c r="K101" s="11" t="s">
        <v>807</v>
      </c>
      <c r="L101" s="11" t="s">
        <v>808</v>
      </c>
      <c r="M101" s="11" t="s">
        <v>809</v>
      </c>
      <c r="N101" s="11" t="s">
        <v>827</v>
      </c>
      <c r="O101" s="222"/>
      <c r="P101" s="339"/>
      <c r="Q101" s="310"/>
      <c r="R101" s="310"/>
      <c r="S101" s="310"/>
      <c r="T101" s="310"/>
      <c r="U101" s="310"/>
      <c r="V101" s="333"/>
      <c r="W101" s="271"/>
      <c r="X101" s="271"/>
      <c r="Y101" s="271"/>
      <c r="Z101" s="271"/>
      <c r="AA101" s="271"/>
      <c r="AB101" s="271"/>
      <c r="AC101" s="271"/>
      <c r="AD101" s="271"/>
      <c r="AE101" s="271"/>
      <c r="AF101" s="271"/>
    </row>
    <row r="102" spans="1:33" s="208" customFormat="1" ht="12.75" customHeight="1" thickBot="1" x14ac:dyDescent="0.35">
      <c r="A102" s="238" t="s">
        <v>20</v>
      </c>
      <c r="B102" s="335">
        <v>28829</v>
      </c>
      <c r="C102" s="336">
        <v>30281.599999999999</v>
      </c>
      <c r="D102" s="337">
        <v>24634.419354838701</v>
      </c>
      <c r="E102" s="336">
        <v>22176.806451612902</v>
      </c>
      <c r="F102" s="337">
        <v>26737.321428571398</v>
      </c>
      <c r="G102" s="336">
        <v>27690.548387096798</v>
      </c>
      <c r="H102" s="336">
        <v>25277.8</v>
      </c>
      <c r="I102" s="337">
        <v>25543.064516129001</v>
      </c>
      <c r="J102" s="336">
        <v>30190.733333333301</v>
      </c>
      <c r="K102" s="337">
        <v>31115.225806451599</v>
      </c>
      <c r="L102" s="337">
        <v>30913.730769230799</v>
      </c>
      <c r="M102" s="336">
        <v>0</v>
      </c>
      <c r="N102" s="335">
        <v>27528.990909090899</v>
      </c>
      <c r="O102" s="222"/>
      <c r="P102" s="339"/>
      <c r="Q102" s="339"/>
      <c r="R102" s="339"/>
      <c r="S102" s="339"/>
      <c r="T102" s="244"/>
      <c r="U102" s="339"/>
      <c r="V102" s="340"/>
      <c r="W102" s="342"/>
      <c r="X102" s="342"/>
      <c r="Y102" s="342"/>
      <c r="Z102" s="342"/>
      <c r="AA102" s="342"/>
      <c r="AB102" s="342"/>
    </row>
    <row r="103" spans="1:33" s="208" customFormat="1" ht="12.5" thickTop="1" x14ac:dyDescent="0.3">
      <c r="A103" s="246" t="s">
        <v>782</v>
      </c>
      <c r="B103" s="287">
        <v>0</v>
      </c>
      <c r="C103" s="344">
        <v>0</v>
      </c>
      <c r="D103" s="344">
        <v>0</v>
      </c>
      <c r="E103" s="344">
        <v>0</v>
      </c>
      <c r="F103" s="344">
        <v>0</v>
      </c>
      <c r="G103" s="344">
        <v>0</v>
      </c>
      <c r="H103" s="344">
        <v>0</v>
      </c>
      <c r="I103" s="344">
        <v>0</v>
      </c>
      <c r="J103" s="344">
        <v>0</v>
      </c>
      <c r="K103" s="344">
        <v>0</v>
      </c>
      <c r="L103" s="344">
        <v>0</v>
      </c>
      <c r="M103" s="344">
        <v>0</v>
      </c>
      <c r="N103" s="344">
        <v>0</v>
      </c>
      <c r="O103" s="222"/>
      <c r="P103" s="339"/>
      <c r="Q103" s="339"/>
      <c r="R103" s="339"/>
      <c r="S103" s="339"/>
      <c r="T103" s="339"/>
      <c r="U103" s="339"/>
      <c r="V103" s="340"/>
      <c r="W103" s="342"/>
      <c r="X103" s="342"/>
      <c r="Y103" s="342"/>
      <c r="Z103" s="342"/>
      <c r="AA103" s="342"/>
      <c r="AB103" s="342"/>
      <c r="AC103" s="342"/>
      <c r="AD103" s="342"/>
      <c r="AE103" s="342"/>
      <c r="AF103" s="342"/>
      <c r="AG103" s="342"/>
    </row>
    <row r="104" spans="1:33" s="208" customFormat="1" ht="12" x14ac:dyDescent="0.3">
      <c r="A104" s="253" t="s">
        <v>783</v>
      </c>
      <c r="B104" s="287">
        <v>28829</v>
      </c>
      <c r="C104" s="344">
        <v>30281.599999999999</v>
      </c>
      <c r="D104" s="344">
        <v>24634.419354838701</v>
      </c>
      <c r="E104" s="344">
        <v>22176.806451612902</v>
      </c>
      <c r="F104" s="344">
        <v>26737.321428571398</v>
      </c>
      <c r="G104" s="344">
        <v>27690.548387096798</v>
      </c>
      <c r="H104" s="344">
        <v>25277.8</v>
      </c>
      <c r="I104" s="344">
        <v>25543.064516129001</v>
      </c>
      <c r="J104" s="344">
        <v>30190.733333333301</v>
      </c>
      <c r="K104" s="344">
        <v>31115.225806451599</v>
      </c>
      <c r="L104" s="344">
        <v>30913.730769230799</v>
      </c>
      <c r="M104" s="344">
        <v>0</v>
      </c>
      <c r="N104" s="287">
        <v>27528.990909090899</v>
      </c>
      <c r="O104" s="222"/>
      <c r="P104" s="339"/>
      <c r="Q104" s="339"/>
      <c r="R104" s="339"/>
      <c r="S104" s="339"/>
      <c r="T104" s="339"/>
      <c r="U104" s="339"/>
      <c r="V104" s="340"/>
      <c r="W104" s="342"/>
      <c r="X104" s="342"/>
      <c r="Y104" s="342"/>
      <c r="Z104" s="342"/>
      <c r="AA104" s="271"/>
      <c r="AB104" s="342"/>
      <c r="AF104" s="342"/>
      <c r="AG104" s="342"/>
    </row>
    <row r="105" spans="1:33" s="357" customFormat="1" ht="23.25" customHeight="1" x14ac:dyDescent="0.3">
      <c r="A105" s="289"/>
      <c r="B105" s="208"/>
      <c r="C105" s="208"/>
      <c r="D105" s="208"/>
      <c r="E105" s="208"/>
      <c r="F105" s="206"/>
      <c r="G105" s="206"/>
      <c r="H105" s="206"/>
      <c r="I105" s="206"/>
      <c r="J105" s="206"/>
      <c r="K105" s="206"/>
      <c r="L105" s="222"/>
      <c r="M105" s="222"/>
      <c r="N105" s="222"/>
      <c r="O105" s="222"/>
      <c r="P105" s="339"/>
      <c r="Q105" s="339"/>
      <c r="R105" s="339"/>
      <c r="S105" s="339"/>
      <c r="T105" s="339"/>
      <c r="U105" s="339"/>
      <c r="V105" s="340"/>
      <c r="W105" s="356"/>
      <c r="X105" s="356"/>
      <c r="Y105" s="356"/>
      <c r="Z105" s="356"/>
      <c r="AA105" s="356"/>
      <c r="AB105" s="356"/>
      <c r="AC105" s="356"/>
      <c r="AD105" s="356"/>
      <c r="AE105" s="356"/>
      <c r="AF105" s="356"/>
      <c r="AG105" s="356"/>
    </row>
    <row r="106" spans="1:33" s="208" customFormat="1" ht="12.75" customHeight="1" x14ac:dyDescent="0.3">
      <c r="A106" s="355" t="s">
        <v>833</v>
      </c>
      <c r="B106" s="264"/>
      <c r="C106" s="264"/>
      <c r="D106" s="264"/>
      <c r="E106" s="264"/>
      <c r="F106" s="264"/>
      <c r="G106" s="264"/>
      <c r="H106" s="264"/>
      <c r="I106" s="264"/>
      <c r="J106" s="264"/>
      <c r="K106" s="264"/>
      <c r="L106" s="264"/>
      <c r="M106" s="264"/>
      <c r="N106" s="264"/>
      <c r="O106" s="222"/>
      <c r="P106" s="222"/>
      <c r="Q106" s="339"/>
      <c r="R106" s="339"/>
      <c r="S106" s="310"/>
      <c r="T106" s="310"/>
      <c r="U106" s="310"/>
      <c r="V106" s="340"/>
      <c r="W106" s="342"/>
      <c r="X106" s="342"/>
      <c r="Y106" s="342"/>
      <c r="Z106" s="342"/>
      <c r="AA106" s="342"/>
    </row>
    <row r="107" spans="1:33" s="208" customFormat="1" ht="12.75" customHeight="1" x14ac:dyDescent="0.3">
      <c r="A107" s="230" t="s">
        <v>817</v>
      </c>
      <c r="B107" s="11" t="s">
        <v>798</v>
      </c>
      <c r="C107" s="11" t="s">
        <v>799</v>
      </c>
      <c r="D107" s="11" t="s">
        <v>800</v>
      </c>
      <c r="E107" s="11" t="s">
        <v>801</v>
      </c>
      <c r="F107" s="11" t="s">
        <v>802</v>
      </c>
      <c r="G107" s="11" t="s">
        <v>803</v>
      </c>
      <c r="H107" s="11" t="s">
        <v>804</v>
      </c>
      <c r="I107" s="11" t="s">
        <v>805</v>
      </c>
      <c r="J107" s="11" t="s">
        <v>806</v>
      </c>
      <c r="K107" s="11" t="s">
        <v>807</v>
      </c>
      <c r="L107" s="11" t="s">
        <v>808</v>
      </c>
      <c r="M107" s="11" t="s">
        <v>809</v>
      </c>
      <c r="N107" s="11" t="s">
        <v>827</v>
      </c>
      <c r="O107" s="222"/>
      <c r="P107" s="310"/>
      <c r="Q107" s="310"/>
      <c r="R107" s="310"/>
      <c r="S107" s="310"/>
      <c r="T107" s="310"/>
      <c r="U107" s="310"/>
      <c r="V107" s="333"/>
      <c r="W107" s="271"/>
      <c r="X107" s="271"/>
      <c r="Y107" s="271"/>
      <c r="Z107" s="271"/>
      <c r="AA107" s="271"/>
      <c r="AB107" s="271"/>
      <c r="AC107" s="271"/>
      <c r="AD107" s="271"/>
      <c r="AE107" s="271"/>
      <c r="AF107" s="271"/>
    </row>
    <row r="108" spans="1:33" s="206" customFormat="1" ht="14.25" customHeight="1" thickBot="1" x14ac:dyDescent="0.35">
      <c r="A108" s="238" t="s">
        <v>20</v>
      </c>
      <c r="B108" s="350">
        <v>39.911742577695499</v>
      </c>
      <c r="C108" s="351">
        <v>38.7491747548899</v>
      </c>
      <c r="D108" s="352">
        <v>43.248319613322302</v>
      </c>
      <c r="E108" s="351">
        <v>41.6673817254174</v>
      </c>
      <c r="F108" s="352">
        <v>36.668405192396797</v>
      </c>
      <c r="G108" s="351">
        <v>36.3965459423206</v>
      </c>
      <c r="H108" s="351">
        <v>36.949299655568304</v>
      </c>
      <c r="I108" s="352">
        <v>33.958055614519203</v>
      </c>
      <c r="J108" s="351">
        <v>32.000662690523498</v>
      </c>
      <c r="K108" s="352">
        <v>35.350581160525998</v>
      </c>
      <c r="L108" s="352">
        <v>37.968990451469402</v>
      </c>
      <c r="M108" s="351">
        <v>0</v>
      </c>
      <c r="N108" s="352">
        <v>37.4341821174215</v>
      </c>
      <c r="P108" s="297"/>
      <c r="Q108" s="297"/>
      <c r="R108" s="297"/>
      <c r="S108" s="297"/>
      <c r="T108" s="297"/>
      <c r="U108" s="297"/>
      <c r="V108" s="358"/>
      <c r="W108" s="297"/>
      <c r="X108" s="297"/>
      <c r="Y108" s="297"/>
      <c r="Z108" s="297"/>
      <c r="AA108" s="359"/>
      <c r="AB108" s="297"/>
    </row>
    <row r="109" spans="1:33" s="208" customFormat="1" ht="12.5" thickTop="1" x14ac:dyDescent="0.3">
      <c r="A109" s="246" t="s">
        <v>782</v>
      </c>
      <c r="B109" s="353">
        <v>0</v>
      </c>
      <c r="C109" s="354">
        <v>0</v>
      </c>
      <c r="D109" s="354">
        <v>0</v>
      </c>
      <c r="E109" s="354">
        <v>0</v>
      </c>
      <c r="F109" s="354">
        <v>0</v>
      </c>
      <c r="G109" s="354">
        <v>0</v>
      </c>
      <c r="H109" s="354">
        <v>0</v>
      </c>
      <c r="I109" s="354">
        <v>0</v>
      </c>
      <c r="J109" s="354">
        <v>0</v>
      </c>
      <c r="K109" s="354">
        <v>0</v>
      </c>
      <c r="L109" s="354">
        <v>0</v>
      </c>
      <c r="M109" s="354">
        <v>0</v>
      </c>
      <c r="N109" s="354">
        <v>0</v>
      </c>
      <c r="O109" s="222"/>
      <c r="P109" s="222"/>
      <c r="Q109" s="222"/>
      <c r="R109" s="222"/>
      <c r="S109" s="222"/>
      <c r="T109" s="222"/>
      <c r="U109" s="222"/>
      <c r="V109" s="360"/>
    </row>
    <row r="110" spans="1:33" s="208" customFormat="1" ht="12.75" customHeight="1" x14ac:dyDescent="0.3">
      <c r="A110" s="253" t="s">
        <v>783</v>
      </c>
      <c r="B110" s="353">
        <v>39.911742577695499</v>
      </c>
      <c r="C110" s="354">
        <v>38.7491747548899</v>
      </c>
      <c r="D110" s="354">
        <v>43.248319613322302</v>
      </c>
      <c r="E110" s="354">
        <v>41.6673817254174</v>
      </c>
      <c r="F110" s="354">
        <v>36.668405192396797</v>
      </c>
      <c r="G110" s="354">
        <v>36.3965459423206</v>
      </c>
      <c r="H110" s="354">
        <v>36.949299655568304</v>
      </c>
      <c r="I110" s="354">
        <v>33.958055614519203</v>
      </c>
      <c r="J110" s="354">
        <v>32.000662690523498</v>
      </c>
      <c r="K110" s="354">
        <v>35.350581160525998</v>
      </c>
      <c r="L110" s="354">
        <v>37.968990451469402</v>
      </c>
      <c r="M110" s="354">
        <v>0</v>
      </c>
      <c r="N110" s="354">
        <v>37.4341821174215</v>
      </c>
      <c r="O110" s="222"/>
      <c r="P110" s="222"/>
      <c r="Q110" s="222"/>
      <c r="R110" s="310"/>
      <c r="S110" s="310"/>
      <c r="T110" s="310"/>
      <c r="U110" s="310"/>
      <c r="V110" s="361"/>
      <c r="W110" s="271"/>
      <c r="X110" s="271"/>
      <c r="Y110" s="271"/>
      <c r="Z110" s="271"/>
      <c r="AA110" s="271"/>
      <c r="AB110" s="271"/>
      <c r="AC110" s="271"/>
    </row>
    <row r="111" spans="1:33" s="208" customFormat="1" ht="12.75" customHeight="1" x14ac:dyDescent="0.3">
      <c r="A111" s="256"/>
      <c r="B111" s="362"/>
      <c r="C111" s="362"/>
      <c r="D111" s="362"/>
      <c r="E111" s="362"/>
      <c r="F111" s="362"/>
      <c r="G111" s="362"/>
      <c r="H111" s="362"/>
      <c r="I111" s="362"/>
      <c r="J111" s="362"/>
      <c r="K111" s="362"/>
      <c r="L111" s="362"/>
      <c r="M111" s="362"/>
      <c r="N111" s="362"/>
      <c r="O111" s="222"/>
      <c r="P111" s="222"/>
      <c r="Q111" s="222"/>
      <c r="R111" s="222"/>
      <c r="S111" s="222"/>
      <c r="T111" s="222"/>
      <c r="U111" s="222"/>
      <c r="V111" s="360"/>
    </row>
    <row r="112" spans="1:33" s="208" customFormat="1" ht="12" x14ac:dyDescent="0.3">
      <c r="A112" s="355" t="s">
        <v>834</v>
      </c>
      <c r="B112" s="264"/>
      <c r="C112" s="264"/>
      <c r="D112" s="264"/>
      <c r="E112" s="264"/>
      <c r="F112" s="264"/>
      <c r="G112" s="264"/>
      <c r="H112" s="264"/>
      <c r="I112" s="264"/>
      <c r="J112" s="264"/>
      <c r="K112" s="264"/>
      <c r="L112" s="264"/>
      <c r="M112" s="264"/>
      <c r="N112" s="264"/>
      <c r="O112" s="222"/>
      <c r="P112" s="222"/>
      <c r="Q112" s="222"/>
      <c r="R112" s="310"/>
      <c r="S112" s="310"/>
      <c r="T112" s="310"/>
      <c r="U112" s="310"/>
      <c r="V112" s="361"/>
      <c r="W112" s="271"/>
      <c r="X112" s="271"/>
      <c r="Y112" s="271"/>
      <c r="Z112" s="271"/>
      <c r="AA112" s="271"/>
      <c r="AB112" s="271"/>
      <c r="AC112" s="271"/>
    </row>
    <row r="113" spans="1:29" s="208" customFormat="1" ht="12" x14ac:dyDescent="0.3">
      <c r="A113" s="230" t="s">
        <v>835</v>
      </c>
      <c r="B113" s="11" t="s">
        <v>798</v>
      </c>
      <c r="C113" s="11" t="s">
        <v>799</v>
      </c>
      <c r="D113" s="11" t="s">
        <v>800</v>
      </c>
      <c r="E113" s="11" t="s">
        <v>801</v>
      </c>
      <c r="F113" s="11" t="s">
        <v>802</v>
      </c>
      <c r="G113" s="11" t="s">
        <v>803</v>
      </c>
      <c r="H113" s="11" t="s">
        <v>804</v>
      </c>
      <c r="I113" s="11" t="s">
        <v>805</v>
      </c>
      <c r="J113" s="11" t="s">
        <v>806</v>
      </c>
      <c r="K113" s="11" t="s">
        <v>807</v>
      </c>
      <c r="L113" s="11" t="s">
        <v>808</v>
      </c>
      <c r="M113" s="11" t="s">
        <v>809</v>
      </c>
      <c r="N113" s="11" t="s">
        <v>827</v>
      </c>
      <c r="O113" s="222"/>
      <c r="P113" s="222"/>
      <c r="Q113" s="222"/>
      <c r="R113" s="310"/>
      <c r="S113" s="310"/>
      <c r="T113" s="310"/>
      <c r="U113" s="310"/>
      <c r="V113" s="361"/>
      <c r="W113" s="271"/>
      <c r="X113" s="271"/>
      <c r="Y113" s="271"/>
      <c r="Z113" s="271"/>
      <c r="AA113" s="271"/>
      <c r="AB113" s="271"/>
      <c r="AC113" s="271"/>
    </row>
    <row r="114" spans="1:29" ht="15" thickBot="1" x14ac:dyDescent="0.4">
      <c r="A114" s="238" t="s">
        <v>20</v>
      </c>
      <c r="B114" s="350">
        <v>39.911742577695499</v>
      </c>
      <c r="C114" s="351">
        <v>38.7491747548899</v>
      </c>
      <c r="D114" s="352">
        <v>43.248319613322302</v>
      </c>
      <c r="E114" s="351">
        <v>41.6673817254174</v>
      </c>
      <c r="F114" s="352">
        <v>36.668405192396797</v>
      </c>
      <c r="G114" s="351">
        <v>36.3965459423206</v>
      </c>
      <c r="H114" s="351">
        <v>36.949299655568304</v>
      </c>
      <c r="I114" s="352">
        <v>33.958055614519203</v>
      </c>
      <c r="J114" s="351">
        <v>32.000662690523498</v>
      </c>
      <c r="K114" s="352">
        <v>35.350581160525998</v>
      </c>
      <c r="L114" s="352">
        <v>37.968990451469402</v>
      </c>
      <c r="M114" s="351">
        <v>0</v>
      </c>
      <c r="N114" s="352">
        <v>37.4341821174215</v>
      </c>
      <c r="V114" s="360"/>
    </row>
    <row r="115" spans="1:29" ht="15" thickTop="1" x14ac:dyDescent="0.35">
      <c r="A115" s="246" t="s">
        <v>698</v>
      </c>
      <c r="B115" s="353">
        <v>43.173916911306797</v>
      </c>
      <c r="C115" s="354">
        <v>40.746021505376298</v>
      </c>
      <c r="D115" s="354">
        <v>44.545347409771701</v>
      </c>
      <c r="E115" s="354">
        <v>43.284709066305801</v>
      </c>
      <c r="F115" s="354">
        <v>34.770670543340003</v>
      </c>
      <c r="G115" s="354">
        <v>35.542141794744701</v>
      </c>
      <c r="H115" s="354">
        <v>35.611710428115899</v>
      </c>
      <c r="I115" s="354">
        <v>31.838086536578999</v>
      </c>
      <c r="J115" s="354">
        <v>29.789167013496598</v>
      </c>
      <c r="K115" s="354">
        <v>34.494660539770898</v>
      </c>
      <c r="L115" s="354">
        <v>35.848273054217302</v>
      </c>
      <c r="M115" s="354">
        <v>0</v>
      </c>
      <c r="N115" s="354">
        <v>37.126855743167603</v>
      </c>
      <c r="V115" s="360"/>
    </row>
    <row r="116" spans="1:29" x14ac:dyDescent="0.35">
      <c r="A116" s="253" t="s">
        <v>716</v>
      </c>
      <c r="B116" s="353">
        <v>33.838522689632299</v>
      </c>
      <c r="C116" s="354">
        <v>34.360327713880601</v>
      </c>
      <c r="D116" s="354">
        <v>38.930194539807097</v>
      </c>
      <c r="E116" s="354">
        <v>38.758396884634102</v>
      </c>
      <c r="F116" s="354">
        <v>40.010240000000003</v>
      </c>
      <c r="G116" s="354">
        <v>38.182383419689103</v>
      </c>
      <c r="H116" s="354">
        <v>39.7512791358727</v>
      </c>
      <c r="I116" s="354">
        <v>37.904154518950399</v>
      </c>
      <c r="J116" s="354">
        <v>37.078498293515402</v>
      </c>
      <c r="K116" s="354">
        <v>37.286299765808003</v>
      </c>
      <c r="L116" s="354">
        <v>42.540149188240498</v>
      </c>
      <c r="M116" s="354">
        <v>0</v>
      </c>
      <c r="N116" s="354">
        <v>38.0942093808831</v>
      </c>
      <c r="O116" s="363"/>
      <c r="V116" s="360"/>
    </row>
    <row r="117" spans="1:29" x14ac:dyDescent="0.35">
      <c r="A117" s="257"/>
      <c r="B117" s="362"/>
      <c r="C117" s="362"/>
      <c r="D117" s="362"/>
      <c r="E117" s="362"/>
      <c r="F117" s="362"/>
      <c r="G117" s="362"/>
      <c r="H117" s="362"/>
      <c r="I117" s="362"/>
      <c r="J117" s="362"/>
      <c r="K117" s="364"/>
      <c r="L117" s="362"/>
      <c r="M117" s="362"/>
      <c r="N117" s="365"/>
      <c r="O117" s="363"/>
      <c r="V117" s="360"/>
    </row>
    <row r="118" spans="1:29" x14ac:dyDescent="0.35">
      <c r="A118" s="366" t="s">
        <v>836</v>
      </c>
      <c r="B118" s="362"/>
      <c r="C118" s="362"/>
      <c r="D118" s="362"/>
      <c r="E118" s="362"/>
      <c r="F118" s="362"/>
      <c r="G118" s="362"/>
      <c r="H118" s="362"/>
      <c r="I118" s="362"/>
      <c r="J118" s="362"/>
      <c r="K118" s="364"/>
      <c r="L118" s="362"/>
      <c r="M118" s="362"/>
      <c r="N118" s="365"/>
      <c r="O118" s="363"/>
      <c r="V118" s="360"/>
    </row>
    <row r="119" spans="1:29" x14ac:dyDescent="0.35">
      <c r="A119" s="230" t="s">
        <v>837</v>
      </c>
      <c r="B119" s="367" t="s">
        <v>798</v>
      </c>
      <c r="C119" s="367" t="s">
        <v>799</v>
      </c>
      <c r="D119" s="367" t="s">
        <v>800</v>
      </c>
      <c r="E119" s="367" t="s">
        <v>801</v>
      </c>
      <c r="F119" s="367" t="s">
        <v>802</v>
      </c>
      <c r="G119" s="367" t="s">
        <v>803</v>
      </c>
      <c r="H119" s="367" t="s">
        <v>804</v>
      </c>
      <c r="I119" s="367" t="s">
        <v>805</v>
      </c>
      <c r="J119" s="367" t="s">
        <v>806</v>
      </c>
      <c r="K119" s="367" t="s">
        <v>807</v>
      </c>
      <c r="L119" s="367" t="s">
        <v>808</v>
      </c>
      <c r="M119" s="367" t="s">
        <v>809</v>
      </c>
      <c r="N119" s="367" t="s">
        <v>827</v>
      </c>
      <c r="O119" s="363"/>
      <c r="V119" s="360"/>
      <c r="W119" s="208"/>
    </row>
    <row r="120" spans="1:29" x14ac:dyDescent="0.35">
      <c r="A120" s="368" t="s">
        <v>787</v>
      </c>
      <c r="B120" s="287">
        <v>348</v>
      </c>
      <c r="C120" s="344">
        <v>305</v>
      </c>
      <c r="D120" s="344">
        <v>209</v>
      </c>
      <c r="E120" s="344">
        <v>377</v>
      </c>
      <c r="F120" s="344">
        <v>215</v>
      </c>
      <c r="G120" s="344">
        <v>522</v>
      </c>
      <c r="H120" s="344">
        <v>641</v>
      </c>
      <c r="I120" s="344">
        <v>605</v>
      </c>
      <c r="J120" s="344">
        <v>672</v>
      </c>
      <c r="K120" s="344">
        <v>774</v>
      </c>
      <c r="L120" s="344">
        <v>575</v>
      </c>
      <c r="M120" s="344">
        <v>0</v>
      </c>
      <c r="N120" s="344">
        <f>SUM(B120:M120)</f>
        <v>5243</v>
      </c>
      <c r="O120" s="363"/>
      <c r="V120" s="360"/>
      <c r="W120" s="208"/>
    </row>
    <row r="121" spans="1:29" x14ac:dyDescent="0.35">
      <c r="A121" s="368" t="s">
        <v>838</v>
      </c>
      <c r="B121" s="287">
        <v>475</v>
      </c>
      <c r="C121" s="344">
        <v>215</v>
      </c>
      <c r="D121" s="344">
        <v>233</v>
      </c>
      <c r="E121" s="344">
        <v>178</v>
      </c>
      <c r="F121" s="344">
        <v>317</v>
      </c>
      <c r="G121" s="344">
        <v>276</v>
      </c>
      <c r="H121" s="344">
        <v>84</v>
      </c>
      <c r="I121" s="344">
        <v>66</v>
      </c>
      <c r="J121" s="344">
        <v>123</v>
      </c>
      <c r="K121" s="344">
        <v>193</v>
      </c>
      <c r="L121" s="344">
        <v>153</v>
      </c>
      <c r="M121" s="344">
        <v>204</v>
      </c>
      <c r="N121" s="344">
        <f>SUM(B121:M121)</f>
        <v>2517</v>
      </c>
      <c r="O121" s="363"/>
      <c r="V121" s="360"/>
      <c r="W121" s="208"/>
    </row>
    <row r="122" spans="1:29" x14ac:dyDescent="0.35">
      <c r="A122" s="369" t="s">
        <v>839</v>
      </c>
      <c r="B122" s="287">
        <v>26</v>
      </c>
      <c r="C122" s="344">
        <v>26</v>
      </c>
      <c r="D122" s="344">
        <v>85</v>
      </c>
      <c r="E122" s="344">
        <v>91</v>
      </c>
      <c r="F122" s="344">
        <v>64</v>
      </c>
      <c r="G122" s="344">
        <v>44</v>
      </c>
      <c r="H122" s="344">
        <v>110</v>
      </c>
      <c r="I122" s="344">
        <v>116</v>
      </c>
      <c r="J122" s="344">
        <v>165</v>
      </c>
      <c r="K122" s="344">
        <v>1039</v>
      </c>
      <c r="L122" s="344">
        <v>895</v>
      </c>
      <c r="M122" s="344">
        <v>519</v>
      </c>
      <c r="N122" s="344">
        <f>SUM(B122:M122)</f>
        <v>3180</v>
      </c>
      <c r="O122" s="363"/>
      <c r="V122" s="360"/>
      <c r="W122" s="208"/>
    </row>
    <row r="123" spans="1:29" x14ac:dyDescent="0.35">
      <c r="A123" s="370"/>
      <c r="B123" s="257"/>
      <c r="C123" s="371"/>
      <c r="D123" s="371"/>
      <c r="E123" s="371"/>
      <c r="F123" s="371"/>
      <c r="G123" s="371"/>
      <c r="H123" s="371"/>
      <c r="I123" s="371"/>
      <c r="J123" s="371"/>
      <c r="K123" s="371"/>
      <c r="L123" s="364"/>
      <c r="M123" s="371"/>
      <c r="N123" s="371"/>
      <c r="O123" s="363"/>
      <c r="P123" s="363"/>
      <c r="V123" s="360"/>
      <c r="W123" s="208"/>
    </row>
    <row r="124" spans="1:29" x14ac:dyDescent="0.35">
      <c r="A124" s="366" t="s">
        <v>840</v>
      </c>
      <c r="B124" s="362"/>
      <c r="C124" s="362"/>
      <c r="D124" s="362"/>
      <c r="E124" s="362"/>
      <c r="F124" s="362"/>
      <c r="G124" s="362"/>
      <c r="H124" s="362"/>
      <c r="I124" s="362"/>
      <c r="J124" s="362"/>
      <c r="K124" s="364"/>
      <c r="L124" s="362"/>
      <c r="M124" s="362"/>
      <c r="N124" s="365"/>
      <c r="O124" s="363"/>
      <c r="V124" s="360"/>
    </row>
    <row r="125" spans="1:29" x14ac:dyDescent="0.35">
      <c r="A125" s="230" t="s">
        <v>837</v>
      </c>
      <c r="B125" s="230" t="s">
        <v>841</v>
      </c>
      <c r="C125" s="367" t="s">
        <v>798</v>
      </c>
      <c r="D125" s="367" t="s">
        <v>799</v>
      </c>
      <c r="E125" s="367" t="s">
        <v>800</v>
      </c>
      <c r="F125" s="367" t="s">
        <v>801</v>
      </c>
      <c r="G125" s="367" t="s">
        <v>802</v>
      </c>
      <c r="H125" s="367" t="s">
        <v>803</v>
      </c>
      <c r="I125" s="367" t="s">
        <v>804</v>
      </c>
      <c r="J125" s="367" t="s">
        <v>805</v>
      </c>
      <c r="K125" s="367" t="s">
        <v>806</v>
      </c>
      <c r="L125" s="367" t="s">
        <v>807</v>
      </c>
      <c r="M125" s="367" t="s">
        <v>808</v>
      </c>
      <c r="N125" s="367" t="s">
        <v>809</v>
      </c>
      <c r="O125" s="367" t="s">
        <v>827</v>
      </c>
      <c r="P125" s="363"/>
      <c r="V125" s="360"/>
    </row>
    <row r="126" spans="1:29" x14ac:dyDescent="0.35">
      <c r="A126" s="372" t="s">
        <v>787</v>
      </c>
      <c r="B126" s="286" t="s">
        <v>842</v>
      </c>
      <c r="C126" s="287">
        <v>273</v>
      </c>
      <c r="D126" s="344">
        <v>248</v>
      </c>
      <c r="E126" s="344">
        <v>167</v>
      </c>
      <c r="F126" s="344">
        <v>327</v>
      </c>
      <c r="G126" s="344">
        <v>105</v>
      </c>
      <c r="H126" s="344">
        <v>408</v>
      </c>
      <c r="I126" s="344">
        <v>520</v>
      </c>
      <c r="J126" s="344">
        <v>510</v>
      </c>
      <c r="K126" s="344">
        <v>587</v>
      </c>
      <c r="L126" s="344">
        <v>648</v>
      </c>
      <c r="M126" s="344">
        <v>497</v>
      </c>
      <c r="N126" s="344">
        <v>0</v>
      </c>
      <c r="O126" s="373">
        <f>SUM(C126:N126)</f>
        <v>4290</v>
      </c>
      <c r="P126" s="363"/>
      <c r="V126" s="360"/>
    </row>
    <row r="127" spans="1:29" x14ac:dyDescent="0.35">
      <c r="A127" s="374"/>
      <c r="B127" s="286" t="s">
        <v>843</v>
      </c>
      <c r="C127" s="287">
        <v>46</v>
      </c>
      <c r="D127" s="344">
        <v>17</v>
      </c>
      <c r="E127" s="344">
        <v>16</v>
      </c>
      <c r="F127" s="344">
        <v>40</v>
      </c>
      <c r="G127" s="344">
        <v>58</v>
      </c>
      <c r="H127" s="344">
        <v>70</v>
      </c>
      <c r="I127" s="344">
        <v>78</v>
      </c>
      <c r="J127" s="344">
        <v>49</v>
      </c>
      <c r="K127" s="344">
        <v>34</v>
      </c>
      <c r="L127" s="344">
        <v>58</v>
      </c>
      <c r="M127" s="344">
        <v>63</v>
      </c>
      <c r="N127" s="344">
        <v>0</v>
      </c>
      <c r="O127" s="373">
        <f t="shared" ref="O127" si="9">SUM(C127:N127)</f>
        <v>529</v>
      </c>
      <c r="P127" s="363"/>
      <c r="V127" s="360"/>
    </row>
    <row r="128" spans="1:29" x14ac:dyDescent="0.35">
      <c r="A128" s="372" t="s">
        <v>838</v>
      </c>
      <c r="B128" s="286" t="s">
        <v>842</v>
      </c>
      <c r="C128" s="287">
        <v>390</v>
      </c>
      <c r="D128" s="344">
        <v>207</v>
      </c>
      <c r="E128" s="344">
        <v>211</v>
      </c>
      <c r="F128" s="344">
        <v>129</v>
      </c>
      <c r="G128" s="344">
        <v>266</v>
      </c>
      <c r="H128" s="344">
        <v>236</v>
      </c>
      <c r="I128" s="344">
        <v>56</v>
      </c>
      <c r="J128" s="344">
        <v>46</v>
      </c>
      <c r="K128" s="344">
        <v>101</v>
      </c>
      <c r="L128" s="344">
        <v>185</v>
      </c>
      <c r="M128" s="344">
        <v>130</v>
      </c>
      <c r="N128" s="344">
        <v>140</v>
      </c>
      <c r="O128" s="373">
        <f>SUM(C128:N128)</f>
        <v>2097</v>
      </c>
      <c r="P128" s="363"/>
      <c r="V128" s="360"/>
    </row>
    <row r="129" spans="1:22" x14ac:dyDescent="0.35">
      <c r="A129" s="374"/>
      <c r="B129" s="286" t="s">
        <v>843</v>
      </c>
      <c r="C129" s="287">
        <v>4</v>
      </c>
      <c r="D129" s="344">
        <v>10</v>
      </c>
      <c r="E129" s="344">
        <v>2</v>
      </c>
      <c r="F129" s="344">
        <v>11</v>
      </c>
      <c r="G129" s="344">
        <v>22</v>
      </c>
      <c r="H129" s="344">
        <v>11</v>
      </c>
      <c r="I129" s="344">
        <v>20</v>
      </c>
      <c r="J129" s="344">
        <v>14</v>
      </c>
      <c r="K129" s="344">
        <v>8</v>
      </c>
      <c r="L129" s="344">
        <v>8</v>
      </c>
      <c r="M129" s="344">
        <v>20</v>
      </c>
      <c r="N129" s="344">
        <v>50</v>
      </c>
      <c r="O129" s="373">
        <f t="shared" ref="O129:O131" si="10">SUM(C129:N129)</f>
        <v>180</v>
      </c>
      <c r="P129" s="363"/>
      <c r="V129" s="360"/>
    </row>
    <row r="130" spans="1:22" x14ac:dyDescent="0.35">
      <c r="A130" s="372" t="s">
        <v>839</v>
      </c>
      <c r="B130" s="286" t="s">
        <v>842</v>
      </c>
      <c r="C130" s="287">
        <v>21</v>
      </c>
      <c r="D130" s="344">
        <v>13</v>
      </c>
      <c r="E130" s="344">
        <v>71</v>
      </c>
      <c r="F130" s="344">
        <v>69</v>
      </c>
      <c r="G130" s="344">
        <v>53</v>
      </c>
      <c r="H130" s="344">
        <v>15</v>
      </c>
      <c r="I130" s="344">
        <v>23</v>
      </c>
      <c r="J130" s="344">
        <v>49</v>
      </c>
      <c r="K130" s="344">
        <v>48</v>
      </c>
      <c r="L130" s="344">
        <v>972</v>
      </c>
      <c r="M130" s="344">
        <v>901</v>
      </c>
      <c r="N130" s="344">
        <v>476</v>
      </c>
      <c r="O130" s="373">
        <f t="shared" si="10"/>
        <v>2711</v>
      </c>
      <c r="P130" s="363"/>
      <c r="V130" s="360"/>
    </row>
    <row r="131" spans="1:22" x14ac:dyDescent="0.35">
      <c r="A131" s="374"/>
      <c r="B131" s="286" t="s">
        <v>843</v>
      </c>
      <c r="C131" s="287">
        <v>1</v>
      </c>
      <c r="D131" s="344">
        <v>3</v>
      </c>
      <c r="E131" s="344">
        <v>15</v>
      </c>
      <c r="F131" s="344">
        <v>9</v>
      </c>
      <c r="G131" s="344">
        <v>5</v>
      </c>
      <c r="H131" s="344">
        <v>17</v>
      </c>
      <c r="I131" s="344">
        <v>39</v>
      </c>
      <c r="J131" s="344">
        <v>42</v>
      </c>
      <c r="K131" s="344">
        <v>38</v>
      </c>
      <c r="L131" s="344">
        <v>44</v>
      </c>
      <c r="M131" s="344">
        <v>19</v>
      </c>
      <c r="N131" s="344">
        <v>13</v>
      </c>
      <c r="O131" s="373">
        <f t="shared" si="10"/>
        <v>245</v>
      </c>
      <c r="P131" s="363"/>
      <c r="V131" s="360"/>
    </row>
    <row r="132" spans="1:22" x14ac:dyDescent="0.35">
      <c r="B132" s="363"/>
      <c r="C132" s="363"/>
      <c r="D132" s="363"/>
      <c r="E132" s="363"/>
      <c r="F132" s="363"/>
      <c r="G132" s="363"/>
      <c r="H132" s="363"/>
      <c r="I132" s="363"/>
      <c r="J132" s="363"/>
      <c r="K132" s="363"/>
      <c r="L132" s="363"/>
      <c r="M132" s="363"/>
      <c r="V132" s="360"/>
    </row>
    <row r="133" spans="1:22" ht="15" thickBot="1" x14ac:dyDescent="0.4">
      <c r="A133" s="375"/>
      <c r="B133" s="375"/>
      <c r="C133" s="375"/>
      <c r="D133" s="375"/>
      <c r="E133" s="375"/>
      <c r="F133" s="375"/>
      <c r="G133" s="375"/>
      <c r="H133" s="375"/>
      <c r="I133" s="375"/>
      <c r="J133" s="375"/>
      <c r="K133" s="375"/>
      <c r="L133" s="375"/>
      <c r="M133" s="375"/>
      <c r="N133" s="375"/>
      <c r="O133" s="375"/>
      <c r="P133" s="375"/>
      <c r="Q133" s="375"/>
      <c r="R133" s="375"/>
      <c r="S133" s="375"/>
      <c r="T133" s="375"/>
      <c r="U133" s="375"/>
      <c r="V133" s="376"/>
    </row>
    <row r="134" spans="1:22" x14ac:dyDescent="0.35">
      <c r="B134" s="377"/>
      <c r="C134" s="377"/>
      <c r="D134" s="377"/>
      <c r="E134" s="377"/>
      <c r="F134" s="377"/>
      <c r="G134" s="377"/>
      <c r="H134" s="377"/>
      <c r="I134" s="377"/>
      <c r="J134" s="377"/>
      <c r="K134" s="377"/>
      <c r="L134" s="377"/>
      <c r="M134" s="377"/>
      <c r="P134" s="377"/>
    </row>
    <row r="135" spans="1:22" x14ac:dyDescent="0.35">
      <c r="A135" s="332"/>
      <c r="B135" s="332"/>
      <c r="C135" s="332"/>
      <c r="D135" s="332"/>
      <c r="E135" s="332"/>
      <c r="F135" s="332"/>
      <c r="G135" s="332"/>
      <c r="H135" s="332"/>
      <c r="I135" s="332"/>
      <c r="J135" s="332"/>
      <c r="K135" s="332"/>
      <c r="L135" s="332"/>
      <c r="M135" s="332"/>
      <c r="N135" s="332"/>
    </row>
    <row r="136" spans="1:22" x14ac:dyDescent="0.35">
      <c r="A136" s="378"/>
      <c r="B136" s="378"/>
      <c r="C136" s="379"/>
      <c r="D136" s="377"/>
      <c r="E136" s="377"/>
      <c r="F136" s="377"/>
      <c r="G136" s="377"/>
      <c r="H136" s="377"/>
      <c r="I136" s="377"/>
      <c r="J136" s="377"/>
      <c r="K136" s="377"/>
      <c r="L136" s="377"/>
      <c r="M136" s="363"/>
      <c r="P136" s="377"/>
    </row>
    <row r="137" spans="1:22" x14ac:dyDescent="0.35">
      <c r="A137" s="380"/>
      <c r="B137" s="380"/>
      <c r="C137" s="380"/>
      <c r="D137" s="377"/>
      <c r="E137" s="377"/>
      <c r="F137" s="377"/>
      <c r="G137" s="377"/>
      <c r="H137" s="363"/>
      <c r="I137" s="363"/>
    </row>
    <row r="138" spans="1:22" x14ac:dyDescent="0.35">
      <c r="A138" s="380"/>
      <c r="B138" s="380"/>
      <c r="C138" s="380"/>
      <c r="D138" s="363"/>
      <c r="E138" s="377"/>
      <c r="F138" s="363"/>
    </row>
    <row r="139" spans="1:22" x14ac:dyDescent="0.35">
      <c r="A139" s="380"/>
      <c r="B139" s="380"/>
      <c r="C139" s="380"/>
    </row>
    <row r="140" spans="1:22" x14ac:dyDescent="0.35">
      <c r="A140" s="380"/>
      <c r="B140" s="380"/>
      <c r="C140" s="380"/>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344D-EBDF-421C-982A-FA226942BE11}">
  <dimension ref="A1:BY52"/>
  <sheetViews>
    <sheetView showGridLines="0" zoomScale="70" zoomScaleNormal="70" workbookViewId="0">
      <pane xSplit="1" topLeftCell="BC1" activePane="topRight" state="frozen"/>
      <selection pane="topRight" activeCell="CC28" sqref="CC28"/>
    </sheetView>
  </sheetViews>
  <sheetFormatPr defaultColWidth="9.1796875" defaultRowHeight="15.5" x14ac:dyDescent="0.35"/>
  <cols>
    <col min="1" max="1" width="71.1796875" style="103" customWidth="1"/>
    <col min="2" max="2" width="7.453125" style="103" bestFit="1" customWidth="1"/>
    <col min="3" max="4" width="7.81640625" style="103" bestFit="1" customWidth="1"/>
    <col min="5" max="5" width="7.453125" style="103" bestFit="1" customWidth="1"/>
    <col min="6" max="6" width="8.1796875" style="103" bestFit="1" customWidth="1"/>
    <col min="7" max="9" width="7.81640625" style="103" bestFit="1" customWidth="1"/>
    <col min="10" max="12" width="7.453125" style="103" bestFit="1" customWidth="1"/>
    <col min="13" max="15" width="7.81640625" style="103" bestFit="1" customWidth="1"/>
    <col min="16" max="16" width="8.453125" style="103" customWidth="1"/>
    <col min="17" max="17" width="8.54296875" style="103" customWidth="1"/>
    <col min="18" max="18" width="7.453125" style="103" customWidth="1"/>
    <col min="19" max="19" width="8.1796875" style="103" customWidth="1"/>
    <col min="20" max="22" width="7.81640625" style="103" bestFit="1" customWidth="1"/>
    <col min="23" max="25" width="8.1796875" style="103" bestFit="1" customWidth="1"/>
    <col min="26" max="26" width="7.81640625" style="103" bestFit="1" customWidth="1"/>
    <col min="27" max="28" width="8.1796875" style="103" bestFit="1" customWidth="1"/>
    <col min="29" max="55" width="9.1796875" style="103"/>
    <col min="56" max="56" width="9.81640625" style="103" customWidth="1"/>
    <col min="57" max="16384" width="9.1796875" style="103"/>
  </cols>
  <sheetData>
    <row r="1" spans="1:77" x14ac:dyDescent="0.35">
      <c r="A1" s="381" t="s">
        <v>844</v>
      </c>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row>
    <row r="2" spans="1:77" x14ac:dyDescent="0.35">
      <c r="A2" s="381"/>
    </row>
    <row r="3" spans="1:77" x14ac:dyDescent="0.35">
      <c r="A3" s="381"/>
    </row>
    <row r="4" spans="1:77" x14ac:dyDescent="0.35">
      <c r="A4" s="382" t="s">
        <v>845</v>
      </c>
      <c r="B4" s="383">
        <v>2020</v>
      </c>
      <c r="C4" s="384"/>
      <c r="D4" s="384"/>
      <c r="E4" s="384"/>
      <c r="F4" s="384"/>
      <c r="G4" s="384"/>
      <c r="H4" s="384"/>
      <c r="I4" s="384"/>
      <c r="J4" s="384"/>
      <c r="K4" s="384"/>
      <c r="L4" s="384"/>
      <c r="M4" s="385"/>
      <c r="N4" s="386">
        <v>2021</v>
      </c>
      <c r="O4" s="387"/>
      <c r="P4" s="387"/>
      <c r="Q4" s="387"/>
      <c r="R4" s="387"/>
      <c r="S4" s="387"/>
      <c r="T4" s="387"/>
      <c r="U4" s="387"/>
      <c r="V4" s="387"/>
      <c r="W4" s="387"/>
      <c r="X4" s="387"/>
      <c r="Y4" s="387"/>
      <c r="Z4" s="387"/>
      <c r="AA4" s="387"/>
      <c r="AB4" s="387"/>
      <c r="AC4" s="387"/>
      <c r="AD4" s="387"/>
      <c r="AE4" s="387"/>
      <c r="AF4" s="387"/>
      <c r="AG4" s="387"/>
      <c r="AH4" s="387"/>
      <c r="AI4" s="387"/>
      <c r="AJ4" s="387"/>
      <c r="AK4" s="388"/>
      <c r="AL4" s="389">
        <v>2022</v>
      </c>
      <c r="AM4" s="390"/>
      <c r="AN4" s="390"/>
      <c r="AO4" s="390"/>
      <c r="AP4" s="390"/>
      <c r="AQ4" s="390"/>
      <c r="AR4" s="390"/>
      <c r="AS4" s="390"/>
      <c r="AT4" s="390"/>
      <c r="AU4" s="390"/>
      <c r="AV4" s="390"/>
      <c r="AW4" s="390"/>
      <c r="AX4" s="390"/>
      <c r="AY4" s="390"/>
      <c r="AZ4" s="390"/>
      <c r="BA4" s="390"/>
      <c r="BB4" s="390"/>
      <c r="BC4" s="390"/>
      <c r="BD4" s="390"/>
      <c r="BE4" s="390"/>
      <c r="BF4" s="390"/>
      <c r="BG4" s="390"/>
      <c r="BH4" s="390"/>
      <c r="BI4" s="390"/>
      <c r="BJ4" s="391">
        <v>2023</v>
      </c>
      <c r="BK4" s="392"/>
      <c r="BL4" s="392"/>
      <c r="BM4" s="392"/>
      <c r="BN4" s="392"/>
      <c r="BO4" s="392"/>
      <c r="BP4" s="392"/>
      <c r="BQ4" s="392"/>
      <c r="BR4" s="392"/>
      <c r="BS4" s="392"/>
      <c r="BT4" s="392"/>
      <c r="BU4" s="392"/>
      <c r="BV4" s="392"/>
      <c r="BW4" s="392"/>
      <c r="BX4" s="392"/>
      <c r="BY4" s="393"/>
    </row>
    <row r="5" spans="1:77" x14ac:dyDescent="0.35">
      <c r="A5" s="382"/>
      <c r="B5" s="394" t="s">
        <v>846</v>
      </c>
      <c r="C5" s="395"/>
      <c r="D5" s="394" t="s">
        <v>847</v>
      </c>
      <c r="E5" s="395"/>
      <c r="F5" s="394" t="s">
        <v>848</v>
      </c>
      <c r="G5" s="395"/>
      <c r="H5" s="394" t="s">
        <v>849</v>
      </c>
      <c r="I5" s="395"/>
      <c r="J5" s="394" t="s">
        <v>850</v>
      </c>
      <c r="K5" s="395"/>
      <c r="L5" s="394" t="s">
        <v>851</v>
      </c>
      <c r="M5" s="395"/>
      <c r="N5" s="396" t="s">
        <v>852</v>
      </c>
      <c r="O5" s="397"/>
      <c r="P5" s="396" t="s">
        <v>853</v>
      </c>
      <c r="Q5" s="397"/>
      <c r="R5" s="396" t="s">
        <v>854</v>
      </c>
      <c r="S5" s="397"/>
      <c r="T5" s="396" t="s">
        <v>855</v>
      </c>
      <c r="U5" s="397"/>
      <c r="V5" s="396" t="s">
        <v>805</v>
      </c>
      <c r="W5" s="397"/>
      <c r="X5" s="396" t="s">
        <v>856</v>
      </c>
      <c r="Y5" s="397"/>
      <c r="Z5" s="396" t="s">
        <v>846</v>
      </c>
      <c r="AA5" s="397"/>
      <c r="AB5" s="396" t="s">
        <v>847</v>
      </c>
      <c r="AC5" s="397"/>
      <c r="AD5" s="396" t="s">
        <v>848</v>
      </c>
      <c r="AE5" s="397"/>
      <c r="AF5" s="396" t="s">
        <v>849</v>
      </c>
      <c r="AG5" s="397"/>
      <c r="AH5" s="396" t="s">
        <v>850</v>
      </c>
      <c r="AI5" s="397"/>
      <c r="AJ5" s="396" t="s">
        <v>851</v>
      </c>
      <c r="AK5" s="397"/>
      <c r="AL5" s="398" t="s">
        <v>852</v>
      </c>
      <c r="AM5" s="399"/>
      <c r="AN5" s="398" t="s">
        <v>853</v>
      </c>
      <c r="AO5" s="399"/>
      <c r="AP5" s="398" t="s">
        <v>854</v>
      </c>
      <c r="AQ5" s="399"/>
      <c r="AR5" s="398" t="s">
        <v>855</v>
      </c>
      <c r="AS5" s="399"/>
      <c r="AT5" s="398" t="s">
        <v>805</v>
      </c>
      <c r="AU5" s="399"/>
      <c r="AV5" s="398" t="s">
        <v>856</v>
      </c>
      <c r="AW5" s="399"/>
      <c r="AX5" s="398" t="s">
        <v>846</v>
      </c>
      <c r="AY5" s="399"/>
      <c r="AZ5" s="398" t="s">
        <v>847</v>
      </c>
      <c r="BA5" s="399"/>
      <c r="BB5" s="398" t="s">
        <v>848</v>
      </c>
      <c r="BC5" s="399"/>
      <c r="BD5" s="400" t="s">
        <v>849</v>
      </c>
      <c r="BE5" s="401"/>
      <c r="BF5" s="400" t="s">
        <v>850</v>
      </c>
      <c r="BG5" s="401"/>
      <c r="BH5" s="400" t="s">
        <v>851</v>
      </c>
      <c r="BI5" s="401"/>
      <c r="BJ5" s="402" t="s">
        <v>852</v>
      </c>
      <c r="BK5" s="403"/>
      <c r="BL5" s="402" t="s">
        <v>853</v>
      </c>
      <c r="BM5" s="403"/>
      <c r="BN5" s="402" t="s">
        <v>854</v>
      </c>
      <c r="BO5" s="403"/>
      <c r="BP5" s="402" t="s">
        <v>855</v>
      </c>
      <c r="BQ5" s="403"/>
      <c r="BR5" s="402" t="s">
        <v>805</v>
      </c>
      <c r="BS5" s="403"/>
      <c r="BT5" s="402" t="s">
        <v>856</v>
      </c>
      <c r="BU5" s="403"/>
      <c r="BV5" s="402" t="s">
        <v>846</v>
      </c>
      <c r="BW5" s="403"/>
      <c r="BX5" s="402" t="s">
        <v>847</v>
      </c>
      <c r="BY5" s="403"/>
    </row>
    <row r="6" spans="1:77" x14ac:dyDescent="0.35">
      <c r="A6" s="382"/>
      <c r="B6" s="404" t="s">
        <v>857</v>
      </c>
      <c r="C6" s="404" t="s">
        <v>858</v>
      </c>
      <c r="D6" s="404" t="s">
        <v>857</v>
      </c>
      <c r="E6" s="404" t="s">
        <v>858</v>
      </c>
      <c r="F6" s="404" t="s">
        <v>857</v>
      </c>
      <c r="G6" s="404" t="s">
        <v>858</v>
      </c>
      <c r="H6" s="404" t="s">
        <v>857</v>
      </c>
      <c r="I6" s="404" t="s">
        <v>858</v>
      </c>
      <c r="J6" s="404" t="s">
        <v>857</v>
      </c>
      <c r="K6" s="404" t="s">
        <v>858</v>
      </c>
      <c r="L6" s="404" t="s">
        <v>857</v>
      </c>
      <c r="M6" s="404" t="s">
        <v>858</v>
      </c>
      <c r="N6" s="405" t="s">
        <v>857</v>
      </c>
      <c r="O6" s="405" t="s">
        <v>858</v>
      </c>
      <c r="P6" s="405" t="s">
        <v>857</v>
      </c>
      <c r="Q6" s="405" t="s">
        <v>858</v>
      </c>
      <c r="R6" s="405" t="s">
        <v>857</v>
      </c>
      <c r="S6" s="405" t="s">
        <v>858</v>
      </c>
      <c r="T6" s="405" t="s">
        <v>857</v>
      </c>
      <c r="U6" s="405" t="s">
        <v>858</v>
      </c>
      <c r="V6" s="405" t="s">
        <v>857</v>
      </c>
      <c r="W6" s="405" t="s">
        <v>858</v>
      </c>
      <c r="X6" s="405" t="s">
        <v>857</v>
      </c>
      <c r="Y6" s="405" t="s">
        <v>858</v>
      </c>
      <c r="Z6" s="405" t="s">
        <v>857</v>
      </c>
      <c r="AA6" s="405" t="s">
        <v>858</v>
      </c>
      <c r="AB6" s="405" t="s">
        <v>857</v>
      </c>
      <c r="AC6" s="405" t="s">
        <v>858</v>
      </c>
      <c r="AD6" s="405" t="s">
        <v>857</v>
      </c>
      <c r="AE6" s="405" t="s">
        <v>858</v>
      </c>
      <c r="AF6" s="405" t="s">
        <v>857</v>
      </c>
      <c r="AG6" s="405" t="s">
        <v>858</v>
      </c>
      <c r="AH6" s="405" t="s">
        <v>857</v>
      </c>
      <c r="AI6" s="405" t="s">
        <v>858</v>
      </c>
      <c r="AJ6" s="405" t="s">
        <v>857</v>
      </c>
      <c r="AK6" s="405" t="s">
        <v>858</v>
      </c>
      <c r="AL6" s="406" t="s">
        <v>857</v>
      </c>
      <c r="AM6" s="406" t="s">
        <v>858</v>
      </c>
      <c r="AN6" s="406" t="s">
        <v>857</v>
      </c>
      <c r="AO6" s="406" t="s">
        <v>858</v>
      </c>
      <c r="AP6" s="406" t="s">
        <v>857</v>
      </c>
      <c r="AQ6" s="406" t="s">
        <v>858</v>
      </c>
      <c r="AR6" s="406" t="s">
        <v>857</v>
      </c>
      <c r="AS6" s="406" t="s">
        <v>858</v>
      </c>
      <c r="AT6" s="406" t="s">
        <v>859</v>
      </c>
      <c r="AU6" s="406" t="s">
        <v>858</v>
      </c>
      <c r="AV6" s="406" t="s">
        <v>859</v>
      </c>
      <c r="AW6" s="406" t="s">
        <v>858</v>
      </c>
      <c r="AX6" s="406" t="s">
        <v>857</v>
      </c>
      <c r="AY6" s="406" t="s">
        <v>858</v>
      </c>
      <c r="AZ6" s="406" t="s">
        <v>857</v>
      </c>
      <c r="BA6" s="406" t="s">
        <v>858</v>
      </c>
      <c r="BB6" s="406" t="s">
        <v>857</v>
      </c>
      <c r="BC6" s="406" t="s">
        <v>858</v>
      </c>
      <c r="BD6" s="406" t="s">
        <v>857</v>
      </c>
      <c r="BE6" s="406" t="s">
        <v>858</v>
      </c>
      <c r="BF6" s="406" t="s">
        <v>857</v>
      </c>
      <c r="BG6" s="406" t="s">
        <v>858</v>
      </c>
      <c r="BH6" s="406" t="s">
        <v>857</v>
      </c>
      <c r="BI6" s="406" t="s">
        <v>858</v>
      </c>
      <c r="BJ6" s="407" t="s">
        <v>857</v>
      </c>
      <c r="BK6" s="407" t="s">
        <v>858</v>
      </c>
      <c r="BL6" s="407" t="s">
        <v>857</v>
      </c>
      <c r="BM6" s="407" t="s">
        <v>858</v>
      </c>
      <c r="BN6" s="407" t="s">
        <v>857</v>
      </c>
      <c r="BO6" s="407" t="s">
        <v>858</v>
      </c>
      <c r="BP6" s="407" t="s">
        <v>857</v>
      </c>
      <c r="BQ6" s="407" t="s">
        <v>858</v>
      </c>
      <c r="BR6" s="407" t="s">
        <v>857</v>
      </c>
      <c r="BS6" s="407" t="s">
        <v>858</v>
      </c>
      <c r="BT6" s="407" t="s">
        <v>857</v>
      </c>
      <c r="BU6" s="407" t="s">
        <v>858</v>
      </c>
      <c r="BV6" s="407" t="s">
        <v>857</v>
      </c>
      <c r="BW6" s="407" t="s">
        <v>858</v>
      </c>
      <c r="BX6" s="407" t="s">
        <v>857</v>
      </c>
      <c r="BY6" s="407" t="s">
        <v>858</v>
      </c>
    </row>
    <row r="7" spans="1:77" x14ac:dyDescent="0.35">
      <c r="A7" s="408" t="s">
        <v>860</v>
      </c>
      <c r="B7" s="409">
        <v>166.45621</v>
      </c>
      <c r="C7" s="409">
        <v>166.60888</v>
      </c>
      <c r="D7" s="409">
        <v>166.07884000000001</v>
      </c>
      <c r="E7" s="409">
        <v>163.90737999999999</v>
      </c>
      <c r="F7" s="409">
        <v>162.40288000000001</v>
      </c>
      <c r="G7" s="409">
        <v>156.58816999999999</v>
      </c>
      <c r="H7" s="409">
        <v>155.78474</v>
      </c>
      <c r="I7" s="409">
        <v>156.10682</v>
      </c>
      <c r="J7" s="409">
        <v>154.09211999999999</v>
      </c>
      <c r="K7" s="409">
        <v>148.91552999999999</v>
      </c>
      <c r="L7" s="409">
        <v>140.98845</v>
      </c>
      <c r="M7" s="409">
        <v>143.2731</v>
      </c>
      <c r="N7" s="410">
        <v>144.33805000000001</v>
      </c>
      <c r="O7" s="410">
        <v>142.70872</v>
      </c>
      <c r="P7" s="410">
        <v>143.90504999999999</v>
      </c>
      <c r="Q7" s="410">
        <v>142.70633000000001</v>
      </c>
      <c r="R7" s="410">
        <v>128.1009</v>
      </c>
      <c r="S7" s="410">
        <v>111.64449999999999</v>
      </c>
      <c r="T7" s="410">
        <v>92.941900000000004</v>
      </c>
      <c r="U7" s="410">
        <v>76.255539999999996</v>
      </c>
      <c r="V7" s="410">
        <v>65.216229999999996</v>
      </c>
      <c r="W7" s="410">
        <v>63.734160000000003</v>
      </c>
      <c r="X7" s="410">
        <v>59.766379999999998</v>
      </c>
      <c r="Y7" s="410">
        <v>60.389389999999999</v>
      </c>
      <c r="Z7" s="410">
        <v>58.88015</v>
      </c>
      <c r="AA7" s="410">
        <v>61.948590000000003</v>
      </c>
      <c r="AB7" s="410">
        <v>57.586829999999999</v>
      </c>
      <c r="AC7" s="410">
        <v>61.311149999999998</v>
      </c>
      <c r="AD7" s="410">
        <v>64.787239999999997</v>
      </c>
      <c r="AE7" s="410">
        <v>64.646240000000006</v>
      </c>
      <c r="AF7" s="410">
        <v>44.154554401010898</v>
      </c>
      <c r="AG7" s="410">
        <v>44.824032582755201</v>
      </c>
      <c r="AH7" s="410">
        <v>45.275060081533901</v>
      </c>
      <c r="AI7" s="410">
        <v>47.455098767350698</v>
      </c>
      <c r="AJ7" s="410">
        <v>42.9106217903486</v>
      </c>
      <c r="AK7" s="410">
        <v>42.100637807385702</v>
      </c>
      <c r="AL7" s="410">
        <v>45.180865929946201</v>
      </c>
      <c r="AM7" s="410">
        <v>43.264011174744297</v>
      </c>
      <c r="AN7" s="410">
        <v>44.783241272557802</v>
      </c>
      <c r="AO7" s="410">
        <v>44.825933267184297</v>
      </c>
      <c r="AP7" s="410">
        <v>38.050886408754501</v>
      </c>
      <c r="AQ7" s="410">
        <v>37.614841619556103</v>
      </c>
      <c r="AR7" s="410">
        <v>39.802419240077597</v>
      </c>
      <c r="AS7" s="410">
        <v>36.116219323386296</v>
      </c>
      <c r="AT7" s="410">
        <v>36.954498202469601</v>
      </c>
      <c r="AU7" s="410">
        <v>36.475766763157701</v>
      </c>
      <c r="AV7" s="410">
        <v>40.699771629606701</v>
      </c>
      <c r="AW7" s="410">
        <v>42.644444494601103</v>
      </c>
      <c r="AX7" s="410">
        <v>45.388587662147302</v>
      </c>
      <c r="AY7" s="410">
        <v>45.977150018795903</v>
      </c>
      <c r="AZ7" s="410">
        <v>44.364639771571298</v>
      </c>
      <c r="BA7" s="410">
        <v>43.038809706464498</v>
      </c>
      <c r="BB7" s="410">
        <v>47.193868789853397</v>
      </c>
      <c r="BC7" s="410">
        <v>47.0747471094476</v>
      </c>
      <c r="BD7" s="411">
        <v>45.533563279384502</v>
      </c>
      <c r="BE7" s="411">
        <v>45.603359889158298</v>
      </c>
      <c r="BF7" s="411">
        <v>47.075045334077302</v>
      </c>
      <c r="BG7" s="411">
        <v>51.277288732394403</v>
      </c>
      <c r="BH7" s="411">
        <v>55.861245291380399</v>
      </c>
      <c r="BI7" s="411">
        <v>56.417210910487903</v>
      </c>
      <c r="BJ7" s="410">
        <v>50.045646139611399</v>
      </c>
      <c r="BK7" s="410">
        <v>43.652228526876598</v>
      </c>
      <c r="BL7" s="410">
        <v>42.855480356553301</v>
      </c>
      <c r="BM7" s="410">
        <v>42.7636274948173</v>
      </c>
      <c r="BN7" s="410">
        <v>42.9765676296783</v>
      </c>
      <c r="BO7" s="410">
        <v>45.277085414043199</v>
      </c>
      <c r="BP7" s="410">
        <v>48.464259497155403</v>
      </c>
      <c r="BQ7" s="410">
        <v>50.214428657194297</v>
      </c>
      <c r="BR7" s="410">
        <v>43.214757709251103</v>
      </c>
      <c r="BS7" s="410">
        <v>35.4726251754796</v>
      </c>
      <c r="BT7" s="410">
        <v>38.036777583187401</v>
      </c>
      <c r="BU7" s="410">
        <v>39.232923347243599</v>
      </c>
      <c r="BV7" s="410">
        <v>42.090062111801203</v>
      </c>
      <c r="BW7" s="410">
        <v>42.773292267077302</v>
      </c>
      <c r="BX7" s="410">
        <v>39.7992393845295</v>
      </c>
      <c r="BY7" s="410">
        <v>0</v>
      </c>
    </row>
    <row r="8" spans="1:77" x14ac:dyDescent="0.35">
      <c r="A8" s="408" t="s">
        <v>861</v>
      </c>
      <c r="B8" s="409">
        <v>83.423079999999999</v>
      </c>
      <c r="C8" s="409">
        <v>92.953590000000005</v>
      </c>
      <c r="D8" s="409">
        <v>128.72662</v>
      </c>
      <c r="E8" s="409">
        <v>116.94904</v>
      </c>
      <c r="F8" s="409">
        <v>137.77778000000001</v>
      </c>
      <c r="G8" s="409">
        <v>63.13308</v>
      </c>
      <c r="H8" s="409">
        <v>60.2</v>
      </c>
      <c r="I8" s="409">
        <v>73.017650000000003</v>
      </c>
      <c r="J8" s="409">
        <v>66.228070000000002</v>
      </c>
      <c r="K8" s="409">
        <v>54.49785</v>
      </c>
      <c r="L8" s="409">
        <v>65.342860000000002</v>
      </c>
      <c r="M8" s="409">
        <v>33.012549999999997</v>
      </c>
      <c r="N8" s="410">
        <v>41.149430000000002</v>
      </c>
      <c r="O8" s="410">
        <v>16.395389999999999</v>
      </c>
      <c r="P8" s="410">
        <v>12.27163</v>
      </c>
      <c r="Q8" s="410">
        <v>13.5214</v>
      </c>
      <c r="R8" s="410">
        <v>3.4177</v>
      </c>
      <c r="S8" s="410">
        <v>4.7975500000000002</v>
      </c>
      <c r="T8" s="410">
        <v>7.6909400000000003</v>
      </c>
      <c r="U8" s="410">
        <v>4.40313</v>
      </c>
      <c r="V8" s="410">
        <v>5.7128100000000002</v>
      </c>
      <c r="W8" s="410">
        <v>4.3956</v>
      </c>
      <c r="X8" s="410">
        <v>5.35121</v>
      </c>
      <c r="Y8" s="410">
        <v>4.3433200000000003</v>
      </c>
      <c r="Z8" s="410">
        <v>4.0528599999999999</v>
      </c>
      <c r="AA8" s="410">
        <v>5.9111700000000003</v>
      </c>
      <c r="AB8" s="410">
        <v>4.9472800000000001</v>
      </c>
      <c r="AC8" s="410">
        <v>2.9433500000000001</v>
      </c>
      <c r="AD8" s="410">
        <v>2.59226</v>
      </c>
      <c r="AE8" s="410">
        <v>2.8071100000000002</v>
      </c>
      <c r="AF8" s="410">
        <v>3.6378281373111698</v>
      </c>
      <c r="AG8" s="410">
        <v>1.8878057980334599</v>
      </c>
      <c r="AH8" s="410">
        <v>1.9686303291812399</v>
      </c>
      <c r="AI8" s="410">
        <v>1.46399768039324</v>
      </c>
      <c r="AJ8" s="410">
        <v>1.5154991448716</v>
      </c>
      <c r="AK8" s="410">
        <v>2.8028270609341899</v>
      </c>
      <c r="AL8" s="410">
        <v>3.6791555733016001</v>
      </c>
      <c r="AM8" s="410">
        <v>5.4827323717945502</v>
      </c>
      <c r="AN8" s="410">
        <v>3.5738236961479601</v>
      </c>
      <c r="AO8" s="410">
        <v>3.7543745275898002</v>
      </c>
      <c r="AP8" s="410">
        <v>2.4237222222230002</v>
      </c>
      <c r="AQ8" s="410">
        <v>0</v>
      </c>
      <c r="AR8" s="410">
        <v>0</v>
      </c>
      <c r="AS8" s="410">
        <v>0</v>
      </c>
      <c r="AT8" s="410">
        <v>0</v>
      </c>
      <c r="AU8" s="410">
        <v>0</v>
      </c>
      <c r="AV8" s="410">
        <v>0</v>
      </c>
      <c r="AW8" s="410">
        <v>0</v>
      </c>
      <c r="AX8" s="410">
        <v>0</v>
      </c>
      <c r="AY8" s="410">
        <v>0</v>
      </c>
      <c r="AZ8" s="410">
        <v>0</v>
      </c>
      <c r="BA8" s="410">
        <v>0</v>
      </c>
      <c r="BB8" s="410">
        <v>0</v>
      </c>
      <c r="BC8" s="410">
        <v>0</v>
      </c>
      <c r="BD8" s="410">
        <v>0</v>
      </c>
      <c r="BE8" s="410">
        <v>0</v>
      </c>
      <c r="BF8" s="410">
        <v>0</v>
      </c>
      <c r="BG8" s="410">
        <v>0</v>
      </c>
      <c r="BH8" s="410">
        <v>0</v>
      </c>
      <c r="BI8" s="410">
        <v>0</v>
      </c>
      <c r="BJ8" s="410">
        <v>0</v>
      </c>
      <c r="BK8" s="410">
        <v>0</v>
      </c>
      <c r="BL8" s="410">
        <v>0</v>
      </c>
      <c r="BM8" s="410">
        <v>0</v>
      </c>
      <c r="BN8" s="410">
        <v>0</v>
      </c>
      <c r="BO8" s="410">
        <v>0</v>
      </c>
      <c r="BP8" s="410">
        <v>0</v>
      </c>
      <c r="BQ8" s="410">
        <v>0</v>
      </c>
      <c r="BR8" s="410">
        <v>0</v>
      </c>
      <c r="BS8" s="410">
        <v>0</v>
      </c>
      <c r="BT8" s="410">
        <v>0</v>
      </c>
      <c r="BU8" s="410">
        <v>0</v>
      </c>
      <c r="BV8" s="410">
        <v>0</v>
      </c>
      <c r="BW8" s="410">
        <v>0</v>
      </c>
      <c r="BX8" s="410">
        <v>0</v>
      </c>
      <c r="BY8" s="410">
        <v>0</v>
      </c>
    </row>
    <row r="9" spans="1:77" x14ac:dyDescent="0.35">
      <c r="A9" s="408" t="s">
        <v>862</v>
      </c>
      <c r="B9" s="409">
        <v>287.27668999999997</v>
      </c>
      <c r="C9" s="409">
        <v>299.18414000000001</v>
      </c>
      <c r="D9" s="409">
        <v>303.41052000000002</v>
      </c>
      <c r="E9" s="409">
        <v>321.93230999999997</v>
      </c>
      <c r="F9" s="409">
        <v>334.91737000000001</v>
      </c>
      <c r="G9" s="409">
        <v>346.06366000000003</v>
      </c>
      <c r="H9" s="409">
        <v>350.20936999999998</v>
      </c>
      <c r="I9" s="409">
        <v>359.56124999999997</v>
      </c>
      <c r="J9" s="409">
        <v>368.41888999999998</v>
      </c>
      <c r="K9" s="409">
        <v>366.08258000000001</v>
      </c>
      <c r="L9" s="409">
        <v>361.91541000000001</v>
      </c>
      <c r="M9" s="409">
        <v>359.04696999999999</v>
      </c>
      <c r="N9" s="410">
        <v>344.00698999999997</v>
      </c>
      <c r="O9" s="410">
        <v>341.17102</v>
      </c>
      <c r="P9" s="410">
        <v>321.68135000000001</v>
      </c>
      <c r="Q9" s="410">
        <v>290.20193</v>
      </c>
      <c r="R9" s="410">
        <v>231.52411000000001</v>
      </c>
      <c r="S9" s="410">
        <v>117.73972999999999</v>
      </c>
      <c r="T9" s="410">
        <v>87.502520000000004</v>
      </c>
      <c r="U9" s="410">
        <v>70.530349999999999</v>
      </c>
      <c r="V9" s="410">
        <v>66.206050000000005</v>
      </c>
      <c r="W9" s="410">
        <v>69.484939999999995</v>
      </c>
      <c r="X9" s="410">
        <v>72.395160000000004</v>
      </c>
      <c r="Y9" s="410">
        <v>72.542649999999995</v>
      </c>
      <c r="Z9" s="410">
        <v>74.830719999999999</v>
      </c>
      <c r="AA9" s="410">
        <v>75.550510000000003</v>
      </c>
      <c r="AB9" s="410">
        <v>79.833640000000003</v>
      </c>
      <c r="AC9" s="410">
        <v>77.329480000000004</v>
      </c>
      <c r="AD9" s="410">
        <v>82.778530000000003</v>
      </c>
      <c r="AE9" s="410">
        <v>78.386970000000005</v>
      </c>
      <c r="AF9" s="410">
        <v>59.823434446351598</v>
      </c>
      <c r="AG9" s="410">
        <v>60.863062630001998</v>
      </c>
      <c r="AH9" s="410">
        <v>57.651975203662197</v>
      </c>
      <c r="AI9" s="410">
        <v>59.838787453183102</v>
      </c>
      <c r="AJ9" s="410">
        <v>64.734013500849997</v>
      </c>
      <c r="AK9" s="410">
        <v>68.851337414515996</v>
      </c>
      <c r="AL9" s="410">
        <v>71.120745308523993</v>
      </c>
      <c r="AM9" s="410">
        <v>70.199213305390899</v>
      </c>
      <c r="AN9" s="410">
        <v>68.780505812107407</v>
      </c>
      <c r="AO9" s="410">
        <v>73.710562305166206</v>
      </c>
      <c r="AP9" s="410">
        <v>73.103892102133798</v>
      </c>
      <c r="AQ9" s="410">
        <v>79.141287123227599</v>
      </c>
      <c r="AR9" s="410">
        <v>76.454734484372395</v>
      </c>
      <c r="AS9" s="410">
        <v>77.253974251188197</v>
      </c>
      <c r="AT9" s="410">
        <v>81.896812731283205</v>
      </c>
      <c r="AU9" s="410">
        <v>82.168077149831305</v>
      </c>
      <c r="AV9" s="410">
        <v>67.085352950057</v>
      </c>
      <c r="AW9" s="410">
        <v>66.751348146526695</v>
      </c>
      <c r="AX9" s="410">
        <v>67.829326005942605</v>
      </c>
      <c r="AY9" s="410">
        <v>66.454162800747994</v>
      </c>
      <c r="AZ9" s="410">
        <v>64.966637289524897</v>
      </c>
      <c r="BA9" s="410">
        <v>66.038758137015606</v>
      </c>
      <c r="BB9" s="410">
        <v>65.737939343726495</v>
      </c>
      <c r="BC9" s="410">
        <v>65.534771700775593</v>
      </c>
      <c r="BD9" s="410">
        <v>72.558231346229704</v>
      </c>
      <c r="BE9" s="410">
        <v>69.856369541681701</v>
      </c>
      <c r="BF9" s="410">
        <v>65.327227569077905</v>
      </c>
      <c r="BG9" s="410">
        <v>67.919155354449501</v>
      </c>
      <c r="BH9" s="410">
        <v>62.8</v>
      </c>
      <c r="BI9" s="410">
        <v>70.633101428048306</v>
      </c>
      <c r="BJ9" s="410">
        <v>71.882404563405004</v>
      </c>
      <c r="BK9" s="410">
        <v>59.022913256955803</v>
      </c>
      <c r="BL9" s="410">
        <v>58.796224153431197</v>
      </c>
      <c r="BM9" s="410">
        <v>56.027948717948703</v>
      </c>
      <c r="BN9" s="410">
        <v>52.507685828595498</v>
      </c>
      <c r="BO9" s="410">
        <v>53.256561085972798</v>
      </c>
      <c r="BP9" s="410">
        <v>55.7446964155084</v>
      </c>
      <c r="BQ9" s="410">
        <v>61.302513724357098</v>
      </c>
      <c r="BR9" s="410">
        <v>62.609250949257799</v>
      </c>
      <c r="BS9" s="410">
        <v>53.539682539682502</v>
      </c>
      <c r="BT9" s="410">
        <v>51.3875872382851</v>
      </c>
      <c r="BU9" s="410">
        <v>55.1060009837678</v>
      </c>
      <c r="BV9" s="410">
        <v>56.229088345864703</v>
      </c>
      <c r="BW9" s="410">
        <v>59.784151677199802</v>
      </c>
      <c r="BX9" s="410">
        <v>62.7783926218709</v>
      </c>
      <c r="BY9" s="410">
        <v>0</v>
      </c>
    </row>
    <row r="10" spans="1:77" ht="16" thickBot="1" x14ac:dyDescent="0.4">
      <c r="A10" s="412" t="s">
        <v>863</v>
      </c>
      <c r="B10" s="413">
        <v>201.67815999999999</v>
      </c>
      <c r="C10" s="413">
        <v>174.51886999999999</v>
      </c>
      <c r="D10" s="413">
        <v>198.4898</v>
      </c>
      <c r="E10" s="413">
        <v>239.60975999999999</v>
      </c>
      <c r="F10" s="413">
        <v>296.81159000000002</v>
      </c>
      <c r="G10" s="413">
        <v>272.23077000000001</v>
      </c>
      <c r="H10" s="413">
        <v>186.91011</v>
      </c>
      <c r="I10" s="413">
        <v>177.17142999999999</v>
      </c>
      <c r="J10" s="413">
        <v>247.56863000000001</v>
      </c>
      <c r="K10" s="413">
        <v>147.31578999999999</v>
      </c>
      <c r="L10" s="413">
        <v>206.96666999999999</v>
      </c>
      <c r="M10" s="413">
        <v>46.453130000000002</v>
      </c>
      <c r="N10" s="414">
        <v>27.838709999999999</v>
      </c>
      <c r="O10" s="414">
        <v>13.11842</v>
      </c>
      <c r="P10" s="414">
        <v>22.243590000000001</v>
      </c>
      <c r="Q10" s="414">
        <v>23.435479999999998</v>
      </c>
      <c r="R10" s="414">
        <v>0</v>
      </c>
      <c r="S10" s="414">
        <v>0</v>
      </c>
      <c r="T10" s="414">
        <v>0</v>
      </c>
      <c r="U10" s="414">
        <v>0</v>
      </c>
      <c r="V10" s="414">
        <v>0</v>
      </c>
      <c r="W10" s="414">
        <v>0</v>
      </c>
      <c r="X10" s="414">
        <v>0</v>
      </c>
      <c r="Y10" s="414">
        <v>0</v>
      </c>
      <c r="Z10" s="414">
        <v>0</v>
      </c>
      <c r="AA10" s="414">
        <v>10</v>
      </c>
      <c r="AB10" s="414">
        <v>0</v>
      </c>
      <c r="AC10" s="414">
        <v>0</v>
      </c>
      <c r="AD10" s="414">
        <v>0</v>
      </c>
      <c r="AE10" s="414">
        <v>0</v>
      </c>
      <c r="AF10" s="414">
        <v>8.2493055555500003</v>
      </c>
      <c r="AG10" s="414">
        <v>0</v>
      </c>
      <c r="AH10" s="414">
        <v>0.85833333334999995</v>
      </c>
      <c r="AI10" s="414">
        <v>3.9953703703666701</v>
      </c>
      <c r="AJ10" s="414">
        <v>0</v>
      </c>
      <c r="AK10" s="414">
        <v>0</v>
      </c>
      <c r="AL10" s="414">
        <v>0</v>
      </c>
      <c r="AM10" s="414">
        <v>0</v>
      </c>
      <c r="AN10" s="414">
        <v>0</v>
      </c>
      <c r="AO10" s="414">
        <v>0</v>
      </c>
      <c r="AP10" s="414">
        <v>0</v>
      </c>
      <c r="AQ10" s="414">
        <v>0</v>
      </c>
      <c r="AR10" s="414">
        <v>0</v>
      </c>
      <c r="AS10" s="414">
        <v>0</v>
      </c>
      <c r="AT10" s="414">
        <v>0</v>
      </c>
      <c r="AU10" s="414">
        <v>0</v>
      </c>
      <c r="AV10" s="414">
        <v>0</v>
      </c>
      <c r="AW10" s="414">
        <v>0</v>
      </c>
      <c r="AX10" s="414">
        <v>0</v>
      </c>
      <c r="AY10" s="414">
        <v>0</v>
      </c>
      <c r="AZ10" s="414">
        <v>0</v>
      </c>
      <c r="BA10" s="414">
        <v>0</v>
      </c>
      <c r="BB10" s="414">
        <v>0</v>
      </c>
      <c r="BC10" s="414">
        <v>0</v>
      </c>
      <c r="BD10" s="414">
        <v>0</v>
      </c>
      <c r="BE10" s="414">
        <v>0</v>
      </c>
      <c r="BF10" s="414">
        <v>0</v>
      </c>
      <c r="BG10" s="414">
        <v>0</v>
      </c>
      <c r="BH10" s="414">
        <v>0</v>
      </c>
      <c r="BI10" s="414">
        <v>0</v>
      </c>
      <c r="BJ10" s="414">
        <v>0</v>
      </c>
      <c r="BK10" s="414">
        <v>0</v>
      </c>
      <c r="BL10" s="414">
        <v>0</v>
      </c>
      <c r="BM10" s="414">
        <v>0</v>
      </c>
      <c r="BN10" s="414">
        <v>0</v>
      </c>
      <c r="BO10" s="414">
        <v>0</v>
      </c>
      <c r="BP10" s="414">
        <v>0</v>
      </c>
      <c r="BQ10" s="414">
        <v>0</v>
      </c>
      <c r="BR10" s="414">
        <v>0</v>
      </c>
      <c r="BS10" s="414">
        <v>0</v>
      </c>
      <c r="BT10" s="414">
        <v>0</v>
      </c>
      <c r="BU10" s="414">
        <v>0</v>
      </c>
      <c r="BV10" s="414">
        <v>0</v>
      </c>
      <c r="BW10" s="414">
        <v>0</v>
      </c>
      <c r="BX10" s="414">
        <v>0</v>
      </c>
      <c r="BY10" s="414">
        <v>0</v>
      </c>
    </row>
    <row r="11" spans="1:77" x14ac:dyDescent="0.35">
      <c r="A11" s="415" t="s">
        <v>20</v>
      </c>
      <c r="B11" s="416">
        <v>183.48498000000001</v>
      </c>
      <c r="C11" s="416">
        <v>184.75197</v>
      </c>
      <c r="D11" s="416">
        <v>185.28295</v>
      </c>
      <c r="E11" s="416">
        <v>184.77921000000001</v>
      </c>
      <c r="F11" s="416">
        <v>184.77745999999999</v>
      </c>
      <c r="G11" s="416">
        <v>178.81926999999999</v>
      </c>
      <c r="H11" s="416">
        <v>177.94882999999999</v>
      </c>
      <c r="I11" s="416">
        <v>180.06950000000001</v>
      </c>
      <c r="J11" s="416">
        <v>178.56487000000001</v>
      </c>
      <c r="K11" s="416">
        <v>171.97140999999999</v>
      </c>
      <c r="L11" s="416">
        <v>164.59678</v>
      </c>
      <c r="M11" s="416">
        <v>164.15828999999999</v>
      </c>
      <c r="N11" s="417">
        <v>165.49565000000001</v>
      </c>
      <c r="O11" s="417">
        <v>158.70374000000001</v>
      </c>
      <c r="P11" s="417">
        <v>159.12960000000001</v>
      </c>
      <c r="Q11" s="417">
        <v>157.29579000000001</v>
      </c>
      <c r="R11" s="417">
        <v>131.27873</v>
      </c>
      <c r="S11" s="417">
        <v>103.40934</v>
      </c>
      <c r="T11" s="417">
        <v>86.666300000000007</v>
      </c>
      <c r="U11" s="417">
        <v>74.191019999999995</v>
      </c>
      <c r="V11" s="417">
        <v>63.978670000000001</v>
      </c>
      <c r="W11" s="417">
        <v>61.497920000000001</v>
      </c>
      <c r="X11" s="417">
        <v>59.282859999999999</v>
      </c>
      <c r="Y11" s="417">
        <v>60.462649999999996</v>
      </c>
      <c r="Z11" s="417">
        <v>58.61598</v>
      </c>
      <c r="AA11" s="417">
        <v>61.378810000000001</v>
      </c>
      <c r="AB11" s="417">
        <v>57.492809999999999</v>
      </c>
      <c r="AC11" s="417">
        <v>60.223689999999998</v>
      </c>
      <c r="AD11" s="417">
        <v>64.523359999999997</v>
      </c>
      <c r="AE11" s="417">
        <v>64.557969999999997</v>
      </c>
      <c r="AF11" s="417">
        <v>43.7638250097773</v>
      </c>
      <c r="AG11" s="417">
        <v>44.518678614644301</v>
      </c>
      <c r="AH11" s="417">
        <v>44.553691967691101</v>
      </c>
      <c r="AI11" s="417">
        <v>45.858365113914502</v>
      </c>
      <c r="AJ11" s="417">
        <v>42.898138079517103</v>
      </c>
      <c r="AK11" s="417">
        <v>43.630866319495603</v>
      </c>
      <c r="AL11" s="417">
        <v>46.1711106060622</v>
      </c>
      <c r="AM11" s="417">
        <v>44.563703115515402</v>
      </c>
      <c r="AN11" s="417">
        <v>46.094717440189598</v>
      </c>
      <c r="AO11" s="417">
        <v>46.722388919686601</v>
      </c>
      <c r="AP11" s="417">
        <v>40.2444274650111</v>
      </c>
      <c r="AQ11" s="417">
        <v>39.8424348537268</v>
      </c>
      <c r="AR11" s="417">
        <v>41.913481706491503</v>
      </c>
      <c r="AS11" s="417">
        <v>38.4188928429502</v>
      </c>
      <c r="AT11" s="417">
        <v>39.105015132562698</v>
      </c>
      <c r="AU11" s="417">
        <v>38.218015056969499</v>
      </c>
      <c r="AV11" s="417">
        <v>42.342764390891197</v>
      </c>
      <c r="AW11" s="417">
        <v>44.310309432910401</v>
      </c>
      <c r="AX11" s="417">
        <v>47.1650678691121</v>
      </c>
      <c r="AY11" s="417">
        <v>47.645173351659103</v>
      </c>
      <c r="AZ11" s="417">
        <v>46.110957370861698</v>
      </c>
      <c r="BA11" s="417">
        <v>44.996448176880001</v>
      </c>
      <c r="BB11" s="417">
        <v>49.083773304952999</v>
      </c>
      <c r="BC11" s="417">
        <v>49.033594717403901</v>
      </c>
      <c r="BD11" s="417">
        <v>47.900885323004601</v>
      </c>
      <c r="BE11" s="417">
        <v>47.727347428968699</v>
      </c>
      <c r="BF11" s="417">
        <v>48.918174122958298</v>
      </c>
      <c r="BG11" s="417">
        <v>53.0813957290951</v>
      </c>
      <c r="BH11" s="417">
        <v>56.900489826676697</v>
      </c>
      <c r="BI11" s="417">
        <v>58.2701890034364</v>
      </c>
      <c r="BJ11" s="417">
        <v>52.3355266185064</v>
      </c>
      <c r="BK11" s="417">
        <v>45.448473720449797</v>
      </c>
      <c r="BL11" s="417">
        <v>44.784975878704302</v>
      </c>
      <c r="BM11" s="417">
        <v>44.578681449773697</v>
      </c>
      <c r="BN11" s="417">
        <v>44.531098670879601</v>
      </c>
      <c r="BO11" s="417">
        <v>46.561987686254497</v>
      </c>
      <c r="BP11" s="417">
        <v>49.617175734641101</v>
      </c>
      <c r="BQ11" s="417">
        <v>51.8509957780715</v>
      </c>
      <c r="BR11" s="417">
        <v>45.490501842926001</v>
      </c>
      <c r="BS11" s="417">
        <v>37.476156948089297</v>
      </c>
      <c r="BT11" s="417">
        <v>39.741534054742203</v>
      </c>
      <c r="BU11" s="417">
        <v>41.289383125159297</v>
      </c>
      <c r="BV11" s="417">
        <v>44.0123626373626</v>
      </c>
      <c r="BW11" s="417">
        <v>45.002963010163398</v>
      </c>
      <c r="BX11" s="417">
        <v>42.486135075178701</v>
      </c>
      <c r="BY11" s="417">
        <v>0</v>
      </c>
    </row>
    <row r="13" spans="1:77" x14ac:dyDescent="0.35">
      <c r="A13" s="381" t="s">
        <v>864</v>
      </c>
      <c r="B13"/>
      <c r="C13"/>
      <c r="D13"/>
      <c r="E13"/>
      <c r="F13"/>
      <c r="G13"/>
      <c r="H13"/>
      <c r="I13"/>
      <c r="J13"/>
      <c r="K13"/>
      <c r="L13"/>
      <c r="M13"/>
      <c r="N13"/>
      <c r="O13"/>
      <c r="P13"/>
      <c r="Q13"/>
      <c r="R13"/>
      <c r="S13"/>
      <c r="T13"/>
      <c r="U13"/>
      <c r="V13"/>
      <c r="W13"/>
      <c r="X13"/>
      <c r="Y13"/>
      <c r="Z13"/>
      <c r="AA13"/>
    </row>
    <row r="14" spans="1:77" x14ac:dyDescent="0.35">
      <c r="A14" s="418"/>
      <c r="B14"/>
      <c r="C14"/>
      <c r="D14"/>
      <c r="E14"/>
      <c r="F14"/>
      <c r="G14"/>
      <c r="H14"/>
      <c r="I14"/>
      <c r="J14"/>
      <c r="K14"/>
      <c r="L14"/>
      <c r="M14"/>
      <c r="N14"/>
      <c r="O14"/>
      <c r="P14"/>
      <c r="Q14"/>
      <c r="R14"/>
      <c r="S14"/>
      <c r="T14"/>
      <c r="U14"/>
      <c r="V14"/>
      <c r="W14"/>
      <c r="X14"/>
      <c r="Y14"/>
      <c r="Z14"/>
      <c r="AA14"/>
    </row>
    <row r="15" spans="1:77" x14ac:dyDescent="0.35">
      <c r="A15" s="418"/>
      <c r="B15"/>
      <c r="C15"/>
      <c r="D15"/>
      <c r="E15"/>
      <c r="F15"/>
      <c r="G15"/>
      <c r="H15"/>
      <c r="I15"/>
      <c r="J15"/>
      <c r="K15"/>
      <c r="L15"/>
      <c r="M15"/>
      <c r="N15"/>
      <c r="O15"/>
      <c r="P15"/>
      <c r="Q15"/>
      <c r="R15"/>
      <c r="S15"/>
      <c r="T15"/>
      <c r="U15"/>
      <c r="V15"/>
      <c r="W15"/>
      <c r="X15"/>
      <c r="Y15"/>
      <c r="Z15"/>
      <c r="AA15"/>
    </row>
    <row r="16" spans="1:77" x14ac:dyDescent="0.35">
      <c r="A16" s="419" t="s">
        <v>845</v>
      </c>
      <c r="B16" s="383">
        <v>2020</v>
      </c>
      <c r="C16" s="384"/>
      <c r="D16" s="384"/>
      <c r="E16" s="384"/>
      <c r="F16" s="384"/>
      <c r="G16" s="384"/>
      <c r="H16" s="384"/>
      <c r="I16" s="384"/>
      <c r="J16" s="384"/>
      <c r="K16" s="384"/>
      <c r="L16" s="384"/>
      <c r="M16" s="385"/>
      <c r="N16" s="386">
        <v>2021</v>
      </c>
      <c r="O16" s="387"/>
      <c r="P16" s="387"/>
      <c r="Q16" s="387"/>
      <c r="R16" s="387"/>
      <c r="S16" s="387"/>
      <c r="T16" s="387"/>
      <c r="U16" s="387"/>
      <c r="V16" s="387"/>
      <c r="W16" s="387"/>
      <c r="X16" s="387"/>
      <c r="Y16" s="387"/>
      <c r="Z16" s="387"/>
      <c r="AA16" s="387"/>
      <c r="AB16" s="387"/>
      <c r="AC16" s="387"/>
      <c r="AD16" s="387"/>
      <c r="AE16" s="388"/>
      <c r="AF16" s="387"/>
      <c r="AG16" s="388"/>
      <c r="AH16" s="387"/>
      <c r="AI16" s="388"/>
      <c r="AJ16" s="387"/>
      <c r="AK16" s="388"/>
      <c r="AL16" s="389">
        <v>2022</v>
      </c>
      <c r="AM16" s="390"/>
      <c r="AN16" s="390"/>
      <c r="AO16" s="390"/>
      <c r="AP16" s="390"/>
      <c r="AQ16" s="390"/>
      <c r="AR16" s="390"/>
      <c r="AS16" s="390"/>
      <c r="AT16" s="390"/>
      <c r="AU16" s="390"/>
      <c r="AV16" s="390"/>
      <c r="AW16" s="390"/>
      <c r="AX16" s="390"/>
      <c r="AY16" s="390"/>
      <c r="AZ16" s="390"/>
      <c r="BA16" s="390"/>
      <c r="BB16" s="390"/>
      <c r="BC16" s="390"/>
      <c r="BD16" s="390"/>
      <c r="BE16" s="390"/>
      <c r="BF16" s="390"/>
      <c r="BG16" s="390"/>
      <c r="BH16" s="390"/>
      <c r="BI16" s="390"/>
      <c r="BJ16" s="391">
        <v>2023</v>
      </c>
      <c r="BK16" s="392"/>
      <c r="BL16" s="392"/>
      <c r="BM16" s="392"/>
      <c r="BN16" s="392"/>
      <c r="BO16" s="392"/>
      <c r="BP16" s="392"/>
      <c r="BQ16" s="392"/>
      <c r="BR16" s="392"/>
      <c r="BS16" s="392"/>
      <c r="BT16" s="392"/>
      <c r="BU16" s="392"/>
      <c r="BV16" s="392"/>
      <c r="BW16" s="392"/>
      <c r="BX16" s="392"/>
      <c r="BY16" s="393"/>
    </row>
    <row r="17" spans="1:77" x14ac:dyDescent="0.35">
      <c r="A17" s="419"/>
      <c r="B17" s="394" t="s">
        <v>846</v>
      </c>
      <c r="C17" s="395"/>
      <c r="D17" s="394" t="s">
        <v>847</v>
      </c>
      <c r="E17" s="395"/>
      <c r="F17" s="394" t="s">
        <v>848</v>
      </c>
      <c r="G17" s="395"/>
      <c r="H17" s="394" t="s">
        <v>849</v>
      </c>
      <c r="I17" s="395"/>
      <c r="J17" s="394" t="s">
        <v>850</v>
      </c>
      <c r="K17" s="395"/>
      <c r="L17" s="394" t="s">
        <v>851</v>
      </c>
      <c r="M17" s="395"/>
      <c r="N17" s="396" t="s">
        <v>852</v>
      </c>
      <c r="O17" s="397"/>
      <c r="P17" s="396" t="s">
        <v>853</v>
      </c>
      <c r="Q17" s="397"/>
      <c r="R17" s="396" t="s">
        <v>854</v>
      </c>
      <c r="S17" s="397"/>
      <c r="T17" s="396" t="s">
        <v>855</v>
      </c>
      <c r="U17" s="397"/>
      <c r="V17" s="396" t="s">
        <v>805</v>
      </c>
      <c r="W17" s="397"/>
      <c r="X17" s="396" t="s">
        <v>856</v>
      </c>
      <c r="Y17" s="397"/>
      <c r="Z17" s="396" t="s">
        <v>846</v>
      </c>
      <c r="AA17" s="397"/>
      <c r="AB17" s="396" t="s">
        <v>847</v>
      </c>
      <c r="AC17" s="397"/>
      <c r="AD17" s="396" t="s">
        <v>848</v>
      </c>
      <c r="AE17" s="397"/>
      <c r="AF17" s="396" t="s">
        <v>849</v>
      </c>
      <c r="AG17" s="397"/>
      <c r="AH17" s="396" t="s">
        <v>850</v>
      </c>
      <c r="AI17" s="397"/>
      <c r="AJ17" s="396" t="s">
        <v>851</v>
      </c>
      <c r="AK17" s="397"/>
      <c r="AL17" s="398" t="s">
        <v>852</v>
      </c>
      <c r="AM17" s="399"/>
      <c r="AN17" s="398" t="s">
        <v>853</v>
      </c>
      <c r="AO17" s="399"/>
      <c r="AP17" s="398" t="s">
        <v>854</v>
      </c>
      <c r="AQ17" s="399"/>
      <c r="AR17" s="398" t="s">
        <v>855</v>
      </c>
      <c r="AS17" s="399"/>
      <c r="AT17" s="398" t="s">
        <v>805</v>
      </c>
      <c r="AU17" s="399"/>
      <c r="AV17" s="398" t="s">
        <v>856</v>
      </c>
      <c r="AW17" s="399"/>
      <c r="AX17" s="398" t="s">
        <v>846</v>
      </c>
      <c r="AY17" s="399"/>
      <c r="AZ17" s="398" t="s">
        <v>847</v>
      </c>
      <c r="BA17" s="399"/>
      <c r="BB17" s="398" t="s">
        <v>848</v>
      </c>
      <c r="BC17" s="399"/>
      <c r="BD17" s="400" t="s">
        <v>849</v>
      </c>
      <c r="BE17" s="401"/>
      <c r="BF17" s="400" t="s">
        <v>850</v>
      </c>
      <c r="BG17" s="401"/>
      <c r="BH17" s="400" t="s">
        <v>851</v>
      </c>
      <c r="BI17" s="401"/>
      <c r="BJ17" s="402" t="s">
        <v>852</v>
      </c>
      <c r="BK17" s="403"/>
      <c r="BL17" s="402" t="s">
        <v>853</v>
      </c>
      <c r="BM17" s="403"/>
      <c r="BN17" s="402" t="s">
        <v>854</v>
      </c>
      <c r="BO17" s="403"/>
      <c r="BP17" s="402" t="s">
        <v>855</v>
      </c>
      <c r="BQ17" s="403"/>
      <c r="BR17" s="402" t="s">
        <v>805</v>
      </c>
      <c r="BS17" s="403"/>
      <c r="BT17" s="402" t="s">
        <v>856</v>
      </c>
      <c r="BU17" s="403"/>
      <c r="BV17" s="402" t="s">
        <v>846</v>
      </c>
      <c r="BW17" s="403"/>
      <c r="BX17" s="402" t="s">
        <v>847</v>
      </c>
      <c r="BY17" s="403"/>
    </row>
    <row r="18" spans="1:77" x14ac:dyDescent="0.35">
      <c r="A18" s="419"/>
      <c r="B18" s="404" t="s">
        <v>857</v>
      </c>
      <c r="C18" s="404" t="s">
        <v>858</v>
      </c>
      <c r="D18" s="404" t="s">
        <v>857</v>
      </c>
      <c r="E18" s="404" t="s">
        <v>858</v>
      </c>
      <c r="F18" s="404" t="s">
        <v>857</v>
      </c>
      <c r="G18" s="404" t="s">
        <v>858</v>
      </c>
      <c r="H18" s="404" t="s">
        <v>857</v>
      </c>
      <c r="I18" s="404" t="s">
        <v>858</v>
      </c>
      <c r="J18" s="404" t="s">
        <v>857</v>
      </c>
      <c r="K18" s="404" t="s">
        <v>858</v>
      </c>
      <c r="L18" s="404" t="s">
        <v>857</v>
      </c>
      <c r="M18" s="404" t="s">
        <v>858</v>
      </c>
      <c r="N18" s="405" t="s">
        <v>857</v>
      </c>
      <c r="O18" s="405" t="s">
        <v>858</v>
      </c>
      <c r="P18" s="405" t="s">
        <v>857</v>
      </c>
      <c r="Q18" s="405" t="s">
        <v>858</v>
      </c>
      <c r="R18" s="405" t="s">
        <v>857</v>
      </c>
      <c r="S18" s="405" t="s">
        <v>858</v>
      </c>
      <c r="T18" s="405" t="s">
        <v>857</v>
      </c>
      <c r="U18" s="405" t="s">
        <v>858</v>
      </c>
      <c r="V18" s="405" t="s">
        <v>857</v>
      </c>
      <c r="W18" s="405" t="s">
        <v>858</v>
      </c>
      <c r="X18" s="405" t="s">
        <v>857</v>
      </c>
      <c r="Y18" s="405" t="s">
        <v>858</v>
      </c>
      <c r="Z18" s="405" t="s">
        <v>857</v>
      </c>
      <c r="AA18" s="405" t="s">
        <v>858</v>
      </c>
      <c r="AB18" s="405" t="s">
        <v>857</v>
      </c>
      <c r="AC18" s="405" t="s">
        <v>858</v>
      </c>
      <c r="AD18" s="405" t="s">
        <v>857</v>
      </c>
      <c r="AE18" s="405" t="s">
        <v>858</v>
      </c>
      <c r="AF18" s="405" t="s">
        <v>857</v>
      </c>
      <c r="AG18" s="405" t="s">
        <v>858</v>
      </c>
      <c r="AH18" s="405" t="s">
        <v>857</v>
      </c>
      <c r="AI18" s="405" t="s">
        <v>858</v>
      </c>
      <c r="AJ18" s="405" t="s">
        <v>857</v>
      </c>
      <c r="AK18" s="405" t="s">
        <v>858</v>
      </c>
      <c r="AL18" s="406" t="s">
        <v>857</v>
      </c>
      <c r="AM18" s="406" t="s">
        <v>858</v>
      </c>
      <c r="AN18" s="406" t="s">
        <v>857</v>
      </c>
      <c r="AO18" s="406" t="s">
        <v>858</v>
      </c>
      <c r="AP18" s="406" t="s">
        <v>857</v>
      </c>
      <c r="AQ18" s="406" t="s">
        <v>858</v>
      </c>
      <c r="AR18" s="406" t="s">
        <v>857</v>
      </c>
      <c r="AS18" s="406" t="s">
        <v>858</v>
      </c>
      <c r="AT18" s="406" t="s">
        <v>859</v>
      </c>
      <c r="AU18" s="406" t="s">
        <v>858</v>
      </c>
      <c r="AV18" s="406" t="s">
        <v>859</v>
      </c>
      <c r="AW18" s="406" t="s">
        <v>858</v>
      </c>
      <c r="AX18" s="406" t="s">
        <v>857</v>
      </c>
      <c r="AY18" s="406" t="s">
        <v>858</v>
      </c>
      <c r="AZ18" s="406" t="s">
        <v>857</v>
      </c>
      <c r="BA18" s="406" t="s">
        <v>858</v>
      </c>
      <c r="BB18" s="406" t="s">
        <v>857</v>
      </c>
      <c r="BC18" s="406" t="s">
        <v>858</v>
      </c>
      <c r="BD18" s="406" t="s">
        <v>857</v>
      </c>
      <c r="BE18" s="406" t="s">
        <v>858</v>
      </c>
      <c r="BF18" s="406" t="s">
        <v>857</v>
      </c>
      <c r="BG18" s="406" t="s">
        <v>858</v>
      </c>
      <c r="BH18" s="406" t="s">
        <v>857</v>
      </c>
      <c r="BI18" s="406" t="s">
        <v>858</v>
      </c>
      <c r="BJ18" s="407" t="s">
        <v>857</v>
      </c>
      <c r="BK18" s="407" t="s">
        <v>858</v>
      </c>
      <c r="BL18" s="407" t="s">
        <v>857</v>
      </c>
      <c r="BM18" s="407" t="s">
        <v>858</v>
      </c>
      <c r="BN18" s="407" t="s">
        <v>857</v>
      </c>
      <c r="BO18" s="407" t="s">
        <v>858</v>
      </c>
      <c r="BP18" s="407" t="s">
        <v>857</v>
      </c>
      <c r="BQ18" s="407" t="s">
        <v>858</v>
      </c>
      <c r="BR18" s="407" t="s">
        <v>857</v>
      </c>
      <c r="BS18" s="407" t="s">
        <v>858</v>
      </c>
      <c r="BT18" s="407" t="s">
        <v>857</v>
      </c>
      <c r="BU18" s="407" t="s">
        <v>858</v>
      </c>
      <c r="BV18" s="407" t="s">
        <v>857</v>
      </c>
      <c r="BW18" s="407" t="s">
        <v>858</v>
      </c>
      <c r="BX18" s="407" t="s">
        <v>857</v>
      </c>
      <c r="BY18" s="407" t="s">
        <v>858</v>
      </c>
    </row>
    <row r="19" spans="1:77" x14ac:dyDescent="0.35">
      <c r="A19" s="420" t="s">
        <v>860</v>
      </c>
      <c r="B19" s="421"/>
      <c r="C19" s="421"/>
      <c r="D19" s="421"/>
      <c r="E19" s="421"/>
      <c r="F19" s="421"/>
      <c r="G19" s="421"/>
      <c r="H19" s="421"/>
      <c r="I19" s="421"/>
      <c r="J19" s="421"/>
      <c r="K19" s="421"/>
      <c r="L19" s="421"/>
      <c r="M19" s="421"/>
      <c r="N19" s="421"/>
      <c r="O19" s="421"/>
      <c r="P19" s="421"/>
      <c r="Q19" s="421"/>
      <c r="R19" s="421"/>
      <c r="S19" s="421"/>
      <c r="T19" s="421"/>
      <c r="U19" s="421"/>
      <c r="V19" s="421"/>
      <c r="W19" s="421"/>
      <c r="X19" s="421"/>
      <c r="Y19" s="421"/>
      <c r="Z19" s="421"/>
      <c r="AA19" s="421"/>
      <c r="AB19" s="421"/>
      <c r="AC19" s="421"/>
      <c r="AD19" s="421"/>
      <c r="AE19" s="421"/>
      <c r="AF19" s="421"/>
      <c r="AG19" s="421"/>
      <c r="AH19" s="421"/>
      <c r="AI19" s="421"/>
      <c r="AJ19" s="421"/>
      <c r="AK19" s="421"/>
      <c r="AL19" s="421"/>
      <c r="AM19" s="421"/>
      <c r="AN19" s="421"/>
      <c r="AO19" s="421"/>
      <c r="AP19" s="421"/>
      <c r="AQ19" s="421"/>
      <c r="AR19" s="421"/>
      <c r="AS19" s="421"/>
      <c r="AT19" s="421"/>
      <c r="AU19" s="421"/>
      <c r="AV19" s="421"/>
      <c r="AW19" s="421"/>
      <c r="AX19" s="421"/>
      <c r="AY19" s="421"/>
      <c r="AZ19" s="421"/>
      <c r="BA19" s="421"/>
      <c r="BB19" s="421"/>
      <c r="BC19" s="421"/>
      <c r="BD19" s="421"/>
      <c r="BE19" s="421"/>
      <c r="BF19" s="421"/>
      <c r="BG19" s="421"/>
      <c r="BH19" s="421"/>
      <c r="BI19" s="421"/>
      <c r="BJ19" s="421"/>
      <c r="BK19" s="421"/>
      <c r="BL19" s="421"/>
      <c r="BM19" s="421"/>
      <c r="BN19" s="421"/>
      <c r="BO19" s="421"/>
      <c r="BP19" s="421"/>
      <c r="BQ19" s="421"/>
      <c r="BR19" s="421"/>
      <c r="BS19" s="421"/>
      <c r="BT19" s="421"/>
      <c r="BU19" s="421"/>
      <c r="BV19" s="421"/>
      <c r="BW19" s="421"/>
      <c r="BX19" s="421"/>
      <c r="BY19" s="421"/>
    </row>
    <row r="20" spans="1:77" x14ac:dyDescent="0.35">
      <c r="A20" s="422" t="s">
        <v>865</v>
      </c>
      <c r="B20" s="422">
        <v>13186</v>
      </c>
      <c r="C20" s="422">
        <v>12606</v>
      </c>
      <c r="D20" s="422">
        <v>12273</v>
      </c>
      <c r="E20" s="422">
        <v>11957</v>
      </c>
      <c r="F20" s="422">
        <v>11316</v>
      </c>
      <c r="G20" s="422">
        <v>11543</v>
      </c>
      <c r="H20" s="422">
        <v>11306</v>
      </c>
      <c r="I20" s="422">
        <v>10536</v>
      </c>
      <c r="J20" s="422">
        <v>10371</v>
      </c>
      <c r="K20" s="422">
        <v>10663</v>
      </c>
      <c r="L20" s="422">
        <v>10827</v>
      </c>
      <c r="M20" s="422">
        <v>10573</v>
      </c>
      <c r="N20" s="422">
        <v>9822</v>
      </c>
      <c r="O20" s="422">
        <v>9711</v>
      </c>
      <c r="P20" s="422">
        <v>9211</v>
      </c>
      <c r="Q20" s="422">
        <v>9245</v>
      </c>
      <c r="R20" s="422">
        <v>9567</v>
      </c>
      <c r="S20" s="422">
        <v>9524</v>
      </c>
      <c r="T20" s="422">
        <v>10749</v>
      </c>
      <c r="U20" s="422">
        <v>13033</v>
      </c>
      <c r="V20" s="422">
        <v>16183</v>
      </c>
      <c r="W20" s="422">
        <v>17902</v>
      </c>
      <c r="X20" s="422">
        <v>20206</v>
      </c>
      <c r="Y20" s="422">
        <v>20688</v>
      </c>
      <c r="Z20" s="422">
        <v>21653</v>
      </c>
      <c r="AA20" s="422">
        <v>20009</v>
      </c>
      <c r="AB20" s="422">
        <v>21005</v>
      </c>
      <c r="AC20" s="422">
        <v>19286</v>
      </c>
      <c r="AD20" s="422">
        <v>18236</v>
      </c>
      <c r="AE20" s="422">
        <v>17904</v>
      </c>
      <c r="AF20" s="422">
        <v>19511</v>
      </c>
      <c r="AG20" s="422">
        <v>20275</v>
      </c>
      <c r="AH20" s="422">
        <v>20907</v>
      </c>
      <c r="AI20" s="422">
        <v>19359</v>
      </c>
      <c r="AJ20" s="422">
        <v>19262</v>
      </c>
      <c r="AK20" s="422">
        <v>19985</v>
      </c>
      <c r="AL20" s="422">
        <v>18749</v>
      </c>
      <c r="AM20" s="422">
        <v>19730</v>
      </c>
      <c r="AN20" s="422">
        <v>18318</v>
      </c>
      <c r="AO20" s="422">
        <v>17090</v>
      </c>
      <c r="AP20" s="422">
        <v>19116</v>
      </c>
      <c r="AQ20" s="422">
        <v>19065</v>
      </c>
      <c r="AR20" s="422">
        <v>17631</v>
      </c>
      <c r="AS20" s="422">
        <v>20127</v>
      </c>
      <c r="AT20" s="422">
        <v>22507</v>
      </c>
      <c r="AU20" s="422">
        <v>24749</v>
      </c>
      <c r="AV20" s="422">
        <v>22751</v>
      </c>
      <c r="AW20" s="422">
        <v>22268</v>
      </c>
      <c r="AX20" s="422">
        <v>21174</v>
      </c>
      <c r="AY20" s="422">
        <v>21205</v>
      </c>
      <c r="AZ20" s="422">
        <v>23196</v>
      </c>
      <c r="BA20" s="422">
        <v>24291</v>
      </c>
      <c r="BB20" s="422">
        <v>22682</v>
      </c>
      <c r="BC20" s="422">
        <v>22822</v>
      </c>
      <c r="BD20" s="422">
        <v>25368</v>
      </c>
      <c r="BE20" s="422">
        <v>27737</v>
      </c>
      <c r="BF20" s="422">
        <v>27508</v>
      </c>
      <c r="BG20" s="422">
        <v>26026</v>
      </c>
      <c r="BH20" s="422">
        <v>21374</v>
      </c>
      <c r="BI20" s="422">
        <v>17142</v>
      </c>
      <c r="BJ20" s="422">
        <v>18354</v>
      </c>
      <c r="BK20" s="422">
        <v>22025</v>
      </c>
      <c r="BL20" s="422">
        <v>23174</v>
      </c>
      <c r="BM20" s="422">
        <v>23562</v>
      </c>
      <c r="BN20" s="422">
        <v>23328</v>
      </c>
      <c r="BO20" s="422">
        <v>21988</v>
      </c>
      <c r="BP20" s="422">
        <v>20750</v>
      </c>
      <c r="BQ20" s="422">
        <v>18911</v>
      </c>
      <c r="BR20" s="422">
        <v>20703</v>
      </c>
      <c r="BS20" s="422">
        <v>26749</v>
      </c>
      <c r="BT20" s="422">
        <v>26401</v>
      </c>
      <c r="BU20" s="422">
        <v>26305</v>
      </c>
      <c r="BV20" s="422">
        <v>25995</v>
      </c>
      <c r="BW20" s="422">
        <v>26216</v>
      </c>
      <c r="BX20" s="422">
        <v>27610</v>
      </c>
      <c r="BY20" s="422">
        <v>0</v>
      </c>
    </row>
    <row r="21" spans="1:77" x14ac:dyDescent="0.35">
      <c r="A21" s="422" t="s">
        <v>866</v>
      </c>
      <c r="B21" s="422">
        <v>3921</v>
      </c>
      <c r="C21" s="422">
        <v>3963</v>
      </c>
      <c r="D21" s="422">
        <v>4050</v>
      </c>
      <c r="E21" s="422">
        <v>4095</v>
      </c>
      <c r="F21" s="422">
        <v>4222</v>
      </c>
      <c r="G21" s="422">
        <v>3678</v>
      </c>
      <c r="H21" s="422">
        <v>3132</v>
      </c>
      <c r="I21" s="422">
        <v>2500</v>
      </c>
      <c r="J21" s="422">
        <v>2182</v>
      </c>
      <c r="K21" s="422">
        <v>1958</v>
      </c>
      <c r="L21" s="422">
        <v>1720</v>
      </c>
      <c r="M21" s="422">
        <v>1580</v>
      </c>
      <c r="N21" s="422">
        <v>1425</v>
      </c>
      <c r="O21" s="422">
        <v>1335</v>
      </c>
      <c r="P21" s="422">
        <v>1254</v>
      </c>
      <c r="Q21" s="422">
        <v>1176</v>
      </c>
      <c r="R21" s="422">
        <v>1060</v>
      </c>
      <c r="S21" s="422">
        <v>939</v>
      </c>
      <c r="T21" s="422">
        <v>889</v>
      </c>
      <c r="U21" s="422">
        <v>848</v>
      </c>
      <c r="V21" s="422">
        <v>824</v>
      </c>
      <c r="W21" s="422">
        <v>818</v>
      </c>
      <c r="X21" s="422">
        <v>836</v>
      </c>
      <c r="Y21" s="422">
        <v>808</v>
      </c>
      <c r="Z21" s="422">
        <v>761</v>
      </c>
      <c r="AA21" s="422">
        <v>703</v>
      </c>
      <c r="AB21" s="422">
        <v>649</v>
      </c>
      <c r="AC21" s="422">
        <v>623</v>
      </c>
      <c r="AD21" s="422">
        <v>631</v>
      </c>
      <c r="AE21" s="422">
        <v>626</v>
      </c>
      <c r="AF21" s="422">
        <v>372</v>
      </c>
      <c r="AG21" s="422">
        <v>390</v>
      </c>
      <c r="AH21" s="422">
        <v>395</v>
      </c>
      <c r="AI21" s="422">
        <v>425</v>
      </c>
      <c r="AJ21" s="422">
        <v>437</v>
      </c>
      <c r="AK21" s="422">
        <v>474</v>
      </c>
      <c r="AL21" s="422">
        <v>528</v>
      </c>
      <c r="AM21" s="422">
        <v>590</v>
      </c>
      <c r="AN21" s="422">
        <v>619</v>
      </c>
      <c r="AO21" s="422">
        <v>612</v>
      </c>
      <c r="AP21" s="422">
        <v>597</v>
      </c>
      <c r="AQ21" s="422">
        <v>593</v>
      </c>
      <c r="AR21" s="422">
        <v>578</v>
      </c>
      <c r="AS21" s="422">
        <v>551</v>
      </c>
      <c r="AT21" s="422">
        <v>579</v>
      </c>
      <c r="AU21" s="422">
        <v>601</v>
      </c>
      <c r="AV21" s="422">
        <v>590</v>
      </c>
      <c r="AW21" s="422">
        <v>586</v>
      </c>
      <c r="AX21" s="422">
        <v>591</v>
      </c>
      <c r="AY21" s="422">
        <v>591</v>
      </c>
      <c r="AZ21" s="422">
        <v>589</v>
      </c>
      <c r="BA21" s="422">
        <v>581</v>
      </c>
      <c r="BB21" s="422">
        <v>661</v>
      </c>
      <c r="BC21" s="422">
        <v>720</v>
      </c>
      <c r="BD21" s="422">
        <v>748</v>
      </c>
      <c r="BE21" s="422">
        <v>865</v>
      </c>
      <c r="BF21" s="422">
        <v>899</v>
      </c>
      <c r="BG21" s="422">
        <v>964</v>
      </c>
      <c r="BH21" s="422">
        <v>916</v>
      </c>
      <c r="BI21" s="422">
        <v>799</v>
      </c>
      <c r="BJ21" s="422">
        <v>801</v>
      </c>
      <c r="BK21" s="422">
        <v>769</v>
      </c>
      <c r="BL21" s="422">
        <v>773</v>
      </c>
      <c r="BM21" s="422">
        <v>766</v>
      </c>
      <c r="BN21" s="422">
        <v>781</v>
      </c>
      <c r="BO21" s="422">
        <v>793</v>
      </c>
      <c r="BP21" s="422">
        <v>790</v>
      </c>
      <c r="BQ21" s="422">
        <v>818</v>
      </c>
      <c r="BR21" s="422">
        <v>820</v>
      </c>
      <c r="BS21" s="422">
        <v>777</v>
      </c>
      <c r="BT21" s="422">
        <v>750</v>
      </c>
      <c r="BU21" s="422">
        <v>754</v>
      </c>
      <c r="BV21" s="422">
        <v>793</v>
      </c>
      <c r="BW21" s="422">
        <v>802</v>
      </c>
      <c r="BX21" s="422">
        <v>805</v>
      </c>
      <c r="BY21" s="422">
        <v>0</v>
      </c>
    </row>
    <row r="22" spans="1:77" x14ac:dyDescent="0.35">
      <c r="A22" s="422" t="s">
        <v>867</v>
      </c>
      <c r="B22" s="422">
        <v>1426</v>
      </c>
      <c r="C22" s="422">
        <v>1456</v>
      </c>
      <c r="D22" s="422">
        <v>1487</v>
      </c>
      <c r="E22" s="422">
        <v>1531</v>
      </c>
      <c r="F22" s="422">
        <v>1556</v>
      </c>
      <c r="G22" s="422">
        <v>1569</v>
      </c>
      <c r="H22" s="422">
        <v>1600</v>
      </c>
      <c r="I22" s="422">
        <v>1556</v>
      </c>
      <c r="J22" s="422">
        <v>1526</v>
      </c>
      <c r="K22" s="422">
        <v>1529</v>
      </c>
      <c r="L22" s="422">
        <v>1406</v>
      </c>
      <c r="M22" s="422">
        <v>1349</v>
      </c>
      <c r="N22" s="422">
        <v>1295</v>
      </c>
      <c r="O22" s="422">
        <v>1284</v>
      </c>
      <c r="P22" s="422">
        <v>1253</v>
      </c>
      <c r="Q22" s="422">
        <v>1269</v>
      </c>
      <c r="R22" s="422">
        <v>1113</v>
      </c>
      <c r="S22" s="422">
        <v>838</v>
      </c>
      <c r="T22" s="422">
        <v>704</v>
      </c>
      <c r="U22" s="422">
        <v>620</v>
      </c>
      <c r="V22" s="422">
        <v>589</v>
      </c>
      <c r="W22" s="422">
        <v>527</v>
      </c>
      <c r="X22" s="422">
        <v>494</v>
      </c>
      <c r="Y22" s="422">
        <v>457</v>
      </c>
      <c r="Z22" s="422">
        <v>433</v>
      </c>
      <c r="AA22" s="422">
        <v>419</v>
      </c>
      <c r="AB22" s="422">
        <v>413</v>
      </c>
      <c r="AC22" s="422">
        <v>408</v>
      </c>
      <c r="AD22" s="422">
        <v>408</v>
      </c>
      <c r="AE22" s="422">
        <v>392</v>
      </c>
      <c r="AF22" s="422">
        <v>238</v>
      </c>
      <c r="AG22" s="422">
        <v>231</v>
      </c>
      <c r="AH22" s="422">
        <v>221</v>
      </c>
      <c r="AI22" s="422">
        <v>225</v>
      </c>
      <c r="AJ22" s="422">
        <v>212</v>
      </c>
      <c r="AK22" s="422">
        <v>217</v>
      </c>
      <c r="AL22" s="422">
        <v>208</v>
      </c>
      <c r="AM22" s="422">
        <v>211</v>
      </c>
      <c r="AN22" s="422">
        <v>198</v>
      </c>
      <c r="AO22" s="422">
        <v>189</v>
      </c>
      <c r="AP22" s="422">
        <v>178</v>
      </c>
      <c r="AQ22" s="422">
        <v>167</v>
      </c>
      <c r="AR22" s="422">
        <v>154</v>
      </c>
      <c r="AS22" s="422">
        <v>146</v>
      </c>
      <c r="AT22" s="422">
        <v>144</v>
      </c>
      <c r="AU22" s="422">
        <v>136</v>
      </c>
      <c r="AV22" s="422">
        <v>147</v>
      </c>
      <c r="AW22" s="422">
        <v>153</v>
      </c>
      <c r="AX22" s="422">
        <v>176</v>
      </c>
      <c r="AY22" s="422">
        <v>183</v>
      </c>
      <c r="AZ22" s="422">
        <v>181</v>
      </c>
      <c r="BA22" s="422">
        <v>181</v>
      </c>
      <c r="BB22" s="422">
        <v>191</v>
      </c>
      <c r="BC22" s="422">
        <v>197</v>
      </c>
      <c r="BD22" s="422">
        <v>194</v>
      </c>
      <c r="BE22" s="422">
        <v>197</v>
      </c>
      <c r="BF22" s="422">
        <v>200</v>
      </c>
      <c r="BG22" s="422">
        <v>204</v>
      </c>
      <c r="BH22" s="422">
        <v>206</v>
      </c>
      <c r="BI22" s="422">
        <v>206</v>
      </c>
      <c r="BJ22" s="422">
        <v>226</v>
      </c>
      <c r="BK22" s="422">
        <v>219</v>
      </c>
      <c r="BL22" s="422">
        <v>217</v>
      </c>
      <c r="BM22" s="422">
        <v>207</v>
      </c>
      <c r="BN22" s="422">
        <v>198</v>
      </c>
      <c r="BO22" s="422">
        <v>189</v>
      </c>
      <c r="BP22" s="422">
        <v>200</v>
      </c>
      <c r="BQ22" s="422">
        <v>204</v>
      </c>
      <c r="BR22" s="422">
        <v>213</v>
      </c>
      <c r="BS22" s="422">
        <v>202</v>
      </c>
      <c r="BT22" s="422">
        <v>202</v>
      </c>
      <c r="BU22" s="422">
        <v>209</v>
      </c>
      <c r="BV22" s="422">
        <v>207</v>
      </c>
      <c r="BW22" s="422">
        <v>200</v>
      </c>
      <c r="BX22" s="422">
        <v>191</v>
      </c>
      <c r="BY22" s="422">
        <v>0</v>
      </c>
    </row>
    <row r="23" spans="1:77" ht="16" thickBot="1" x14ac:dyDescent="0.4">
      <c r="A23" s="423" t="s">
        <v>868</v>
      </c>
      <c r="B23" s="423">
        <v>432</v>
      </c>
      <c r="C23" s="423">
        <v>445</v>
      </c>
      <c r="D23" s="423">
        <v>443</v>
      </c>
      <c r="E23" s="423">
        <v>469</v>
      </c>
      <c r="F23" s="423">
        <v>447</v>
      </c>
      <c r="G23" s="423">
        <v>433</v>
      </c>
      <c r="H23" s="423">
        <v>440</v>
      </c>
      <c r="I23" s="423">
        <v>415</v>
      </c>
      <c r="J23" s="423">
        <v>392</v>
      </c>
      <c r="K23" s="423">
        <v>364</v>
      </c>
      <c r="L23" s="423">
        <v>338</v>
      </c>
      <c r="M23" s="423">
        <v>332</v>
      </c>
      <c r="N23" s="423">
        <v>317</v>
      </c>
      <c r="O23" s="423">
        <v>304</v>
      </c>
      <c r="P23" s="423">
        <v>288</v>
      </c>
      <c r="Q23" s="423">
        <v>276</v>
      </c>
      <c r="R23" s="423">
        <v>262</v>
      </c>
      <c r="S23" s="423">
        <v>232</v>
      </c>
      <c r="T23" s="423">
        <v>206</v>
      </c>
      <c r="U23" s="423">
        <v>201</v>
      </c>
      <c r="V23" s="423">
        <v>195</v>
      </c>
      <c r="W23" s="423">
        <v>201</v>
      </c>
      <c r="X23" s="423">
        <v>200</v>
      </c>
      <c r="Y23" s="423">
        <v>197</v>
      </c>
      <c r="Z23" s="423">
        <v>190</v>
      </c>
      <c r="AA23" s="423">
        <v>189</v>
      </c>
      <c r="AB23" s="423">
        <v>183</v>
      </c>
      <c r="AC23" s="423">
        <v>181</v>
      </c>
      <c r="AD23" s="423">
        <v>179</v>
      </c>
      <c r="AE23" s="423">
        <v>190</v>
      </c>
      <c r="AF23" s="423">
        <v>93</v>
      </c>
      <c r="AG23" s="423">
        <v>94</v>
      </c>
      <c r="AH23" s="423">
        <v>95</v>
      </c>
      <c r="AI23" s="423">
        <v>96</v>
      </c>
      <c r="AJ23" s="423">
        <v>88</v>
      </c>
      <c r="AK23" s="423">
        <v>92</v>
      </c>
      <c r="AL23" s="423">
        <v>90</v>
      </c>
      <c r="AM23" s="423">
        <v>88</v>
      </c>
      <c r="AN23" s="423">
        <v>82</v>
      </c>
      <c r="AO23" s="423">
        <v>82</v>
      </c>
      <c r="AP23" s="423">
        <v>76</v>
      </c>
      <c r="AQ23" s="423">
        <v>75</v>
      </c>
      <c r="AR23" s="423">
        <v>77</v>
      </c>
      <c r="AS23" s="423">
        <v>72</v>
      </c>
      <c r="AT23" s="423">
        <v>71</v>
      </c>
      <c r="AU23" s="423">
        <v>68</v>
      </c>
      <c r="AV23" s="423">
        <v>65</v>
      </c>
      <c r="AW23" s="423">
        <v>69</v>
      </c>
      <c r="AX23" s="423">
        <v>67</v>
      </c>
      <c r="AY23" s="423">
        <v>66</v>
      </c>
      <c r="AZ23" s="423">
        <v>69</v>
      </c>
      <c r="BA23" s="423">
        <v>67</v>
      </c>
      <c r="BB23" s="423">
        <v>65</v>
      </c>
      <c r="BC23" s="423">
        <v>67</v>
      </c>
      <c r="BD23" s="423">
        <v>73</v>
      </c>
      <c r="BE23" s="423">
        <v>71</v>
      </c>
      <c r="BF23" s="423">
        <v>69</v>
      </c>
      <c r="BG23" s="423">
        <v>70</v>
      </c>
      <c r="BH23" s="423">
        <v>69</v>
      </c>
      <c r="BI23" s="423">
        <v>74</v>
      </c>
      <c r="BJ23" s="423">
        <v>73</v>
      </c>
      <c r="BK23" s="423">
        <v>74</v>
      </c>
      <c r="BL23" s="423">
        <v>68</v>
      </c>
      <c r="BM23" s="423">
        <v>66</v>
      </c>
      <c r="BN23" s="423">
        <v>61</v>
      </c>
      <c r="BO23" s="423">
        <v>59</v>
      </c>
      <c r="BP23" s="423">
        <v>56</v>
      </c>
      <c r="BQ23" s="423">
        <v>55</v>
      </c>
      <c r="BR23" s="423">
        <v>56</v>
      </c>
      <c r="BS23" s="423">
        <v>53</v>
      </c>
      <c r="BT23" s="423">
        <v>55</v>
      </c>
      <c r="BU23" s="423">
        <v>50</v>
      </c>
      <c r="BV23" s="423">
        <v>53</v>
      </c>
      <c r="BW23" s="423">
        <v>55</v>
      </c>
      <c r="BX23" s="423">
        <v>55</v>
      </c>
      <c r="BY23" s="423">
        <v>0</v>
      </c>
    </row>
    <row r="24" spans="1:77" x14ac:dyDescent="0.35">
      <c r="A24" s="424" t="s">
        <v>20</v>
      </c>
      <c r="B24" s="424">
        <f>SUM(B20:B23)</f>
        <v>18965</v>
      </c>
      <c r="C24" s="424">
        <f t="shared" ref="C24:M24" si="0">SUM(C20:C23)</f>
        <v>18470</v>
      </c>
      <c r="D24" s="424">
        <f t="shared" si="0"/>
        <v>18253</v>
      </c>
      <c r="E24" s="424">
        <f t="shared" si="0"/>
        <v>18052</v>
      </c>
      <c r="F24" s="424">
        <f t="shared" si="0"/>
        <v>17541</v>
      </c>
      <c r="G24" s="424">
        <f t="shared" si="0"/>
        <v>17223</v>
      </c>
      <c r="H24" s="424">
        <f t="shared" si="0"/>
        <v>16478</v>
      </c>
      <c r="I24" s="424">
        <f t="shared" si="0"/>
        <v>15007</v>
      </c>
      <c r="J24" s="424">
        <f t="shared" si="0"/>
        <v>14471</v>
      </c>
      <c r="K24" s="424">
        <f t="shared" si="0"/>
        <v>14514</v>
      </c>
      <c r="L24" s="424">
        <f t="shared" si="0"/>
        <v>14291</v>
      </c>
      <c r="M24" s="424">
        <f t="shared" si="0"/>
        <v>13834</v>
      </c>
      <c r="N24" s="424">
        <v>12859</v>
      </c>
      <c r="O24" s="424">
        <v>12634</v>
      </c>
      <c r="P24" s="424">
        <v>12006</v>
      </c>
      <c r="Q24" s="424">
        <v>11966</v>
      </c>
      <c r="R24" s="424">
        <v>12002</v>
      </c>
      <c r="S24" s="424">
        <v>11533</v>
      </c>
      <c r="T24" s="424">
        <v>12548</v>
      </c>
      <c r="U24" s="424">
        <v>14702</v>
      </c>
      <c r="V24" s="424">
        <v>17791</v>
      </c>
      <c r="W24" s="424">
        <v>19448</v>
      </c>
      <c r="X24" s="424">
        <v>21736</v>
      </c>
      <c r="Y24" s="424">
        <v>22150</v>
      </c>
      <c r="Z24" s="424">
        <v>23037</v>
      </c>
      <c r="AA24" s="424">
        <v>21320</v>
      </c>
      <c r="AB24" s="424">
        <v>22250</v>
      </c>
      <c r="AC24" s="424">
        <v>20498</v>
      </c>
      <c r="AD24" s="424">
        <v>19454</v>
      </c>
      <c r="AE24" s="424">
        <v>19112</v>
      </c>
      <c r="AF24" s="424">
        <v>20214</v>
      </c>
      <c r="AG24" s="424">
        <v>20990</v>
      </c>
      <c r="AH24" s="424">
        <v>21618</v>
      </c>
      <c r="AI24" s="424">
        <v>20105</v>
      </c>
      <c r="AJ24" s="424">
        <v>19999</v>
      </c>
      <c r="AK24" s="424">
        <v>20768</v>
      </c>
      <c r="AL24" s="424">
        <v>19575</v>
      </c>
      <c r="AM24" s="424">
        <v>20619</v>
      </c>
      <c r="AN24" s="424">
        <v>19217</v>
      </c>
      <c r="AO24" s="424">
        <v>17973</v>
      </c>
      <c r="AP24" s="424">
        <v>19967</v>
      </c>
      <c r="AQ24" s="424">
        <v>19900</v>
      </c>
      <c r="AR24" s="424">
        <v>18440</v>
      </c>
      <c r="AS24" s="424">
        <v>20896</v>
      </c>
      <c r="AT24" s="424">
        <v>23301</v>
      </c>
      <c r="AU24" s="424">
        <v>25554</v>
      </c>
      <c r="AV24" s="424">
        <v>23553</v>
      </c>
      <c r="AW24" s="424">
        <v>23076</v>
      </c>
      <c r="AX24" s="424">
        <v>22008</v>
      </c>
      <c r="AY24" s="424">
        <v>22045</v>
      </c>
      <c r="AZ24" s="424">
        <v>24035</v>
      </c>
      <c r="BA24" s="424">
        <v>25120</v>
      </c>
      <c r="BB24" s="424">
        <v>23599</v>
      </c>
      <c r="BC24" s="424">
        <v>23806</v>
      </c>
      <c r="BD24" s="424">
        <v>26383</v>
      </c>
      <c r="BE24" s="424">
        <v>28870</v>
      </c>
      <c r="BF24" s="424">
        <v>28676</v>
      </c>
      <c r="BG24" s="424">
        <v>27264</v>
      </c>
      <c r="BH24" s="424">
        <v>22565</v>
      </c>
      <c r="BI24" s="424">
        <v>18221</v>
      </c>
      <c r="BJ24" s="424">
        <v>19454</v>
      </c>
      <c r="BK24" s="424">
        <v>23087</v>
      </c>
      <c r="BL24" s="424">
        <v>24232</v>
      </c>
      <c r="BM24" s="424">
        <v>24601</v>
      </c>
      <c r="BN24" s="424">
        <v>24368</v>
      </c>
      <c r="BO24" s="424">
        <v>23029</v>
      </c>
      <c r="BP24" s="424">
        <v>21796</v>
      </c>
      <c r="BQ24" s="424">
        <v>19988</v>
      </c>
      <c r="BR24" s="424">
        <v>21792</v>
      </c>
      <c r="BS24" s="424">
        <v>27781</v>
      </c>
      <c r="BT24" s="424">
        <v>27408</v>
      </c>
      <c r="BU24" s="424">
        <v>27318</v>
      </c>
      <c r="BV24" s="424">
        <v>27048</v>
      </c>
      <c r="BW24" s="424">
        <v>27273</v>
      </c>
      <c r="BX24" s="424">
        <v>28661</v>
      </c>
      <c r="BY24" s="424">
        <v>0</v>
      </c>
    </row>
    <row r="25" spans="1:77" x14ac:dyDescent="0.35">
      <c r="A25" s="420" t="s">
        <v>861</v>
      </c>
      <c r="B25" s="421"/>
      <c r="C25" s="421"/>
      <c r="D25" s="421"/>
      <c r="E25" s="421"/>
      <c r="F25" s="421"/>
      <c r="G25" s="421"/>
      <c r="H25" s="421"/>
      <c r="I25" s="421"/>
      <c r="J25" s="421"/>
      <c r="K25" s="421"/>
      <c r="L25" s="421"/>
      <c r="M25" s="421"/>
      <c r="N25" s="421"/>
      <c r="O25" s="421"/>
      <c r="P25" s="421"/>
      <c r="Q25" s="421"/>
      <c r="R25" s="421"/>
      <c r="S25" s="421"/>
      <c r="T25" s="421"/>
      <c r="U25" s="421"/>
      <c r="V25" s="421"/>
      <c r="W25" s="421"/>
      <c r="X25" s="421"/>
      <c r="Y25" s="421"/>
      <c r="Z25" s="421"/>
      <c r="AA25" s="421"/>
      <c r="AB25" s="421"/>
      <c r="AC25" s="421"/>
      <c r="AD25" s="421"/>
      <c r="AE25" s="421"/>
      <c r="AF25" s="421"/>
      <c r="AG25" s="421"/>
      <c r="AH25" s="421"/>
      <c r="AI25" s="421"/>
      <c r="AJ25" s="421"/>
      <c r="AK25" s="421"/>
      <c r="AL25" s="421"/>
      <c r="AM25" s="421"/>
      <c r="AN25" s="421"/>
      <c r="AO25" s="421"/>
      <c r="AP25" s="421"/>
      <c r="AQ25" s="421"/>
      <c r="AR25" s="421"/>
      <c r="AS25" s="421"/>
      <c r="AT25" s="421"/>
      <c r="AU25" s="421"/>
      <c r="AV25" s="421"/>
      <c r="AW25" s="421"/>
      <c r="AX25" s="421"/>
      <c r="AY25" s="421"/>
      <c r="AZ25" s="421"/>
      <c r="BA25" s="421"/>
      <c r="BB25" s="421"/>
      <c r="BC25" s="421"/>
      <c r="BD25" s="421"/>
      <c r="BE25" s="421"/>
      <c r="BF25" s="421"/>
      <c r="BG25" s="421"/>
      <c r="BH25" s="421"/>
      <c r="BI25" s="421"/>
      <c r="BJ25" s="421"/>
      <c r="BK25" s="421"/>
      <c r="BL25" s="421"/>
      <c r="BM25" s="421"/>
      <c r="BN25" s="421"/>
      <c r="BO25" s="421"/>
      <c r="BP25" s="421"/>
      <c r="BQ25" s="421"/>
      <c r="BR25" s="421"/>
      <c r="BS25" s="421"/>
      <c r="BT25" s="421"/>
      <c r="BU25" s="421"/>
      <c r="BV25" s="421"/>
      <c r="BW25" s="421"/>
      <c r="BX25" s="421"/>
      <c r="BY25" s="421"/>
    </row>
    <row r="26" spans="1:77" x14ac:dyDescent="0.35">
      <c r="A26" s="422" t="s">
        <v>865</v>
      </c>
      <c r="B26" s="422">
        <v>244</v>
      </c>
      <c r="C26" s="422">
        <v>197</v>
      </c>
      <c r="D26" s="422">
        <v>99</v>
      </c>
      <c r="E26" s="422">
        <v>116</v>
      </c>
      <c r="F26" s="422">
        <v>89</v>
      </c>
      <c r="G26" s="422">
        <v>228</v>
      </c>
      <c r="H26" s="422">
        <v>209</v>
      </c>
      <c r="I26" s="422">
        <v>146</v>
      </c>
      <c r="J26" s="422">
        <v>149</v>
      </c>
      <c r="K26" s="422">
        <v>211</v>
      </c>
      <c r="L26" s="422">
        <v>153</v>
      </c>
      <c r="M26" s="422">
        <v>227</v>
      </c>
      <c r="N26" s="422">
        <v>164</v>
      </c>
      <c r="O26" s="422">
        <v>554</v>
      </c>
      <c r="P26" s="422">
        <v>416</v>
      </c>
      <c r="Q26" s="422">
        <v>257</v>
      </c>
      <c r="R26" s="422">
        <v>1051</v>
      </c>
      <c r="S26" s="422">
        <v>1225</v>
      </c>
      <c r="T26" s="422">
        <v>1016</v>
      </c>
      <c r="U26" s="422">
        <v>320</v>
      </c>
      <c r="V26" s="422">
        <v>484</v>
      </c>
      <c r="W26" s="422">
        <v>1226</v>
      </c>
      <c r="X26" s="422">
        <v>1119</v>
      </c>
      <c r="Y26" s="422">
        <v>935</v>
      </c>
      <c r="Z26" s="422">
        <v>1135</v>
      </c>
      <c r="AA26" s="422">
        <v>1092</v>
      </c>
      <c r="AB26" s="422">
        <v>1195</v>
      </c>
      <c r="AC26" s="422">
        <v>1165</v>
      </c>
      <c r="AD26" s="422">
        <v>775</v>
      </c>
      <c r="AE26" s="422">
        <v>591</v>
      </c>
      <c r="AF26" s="422">
        <v>1128</v>
      </c>
      <c r="AG26" s="422">
        <v>1031</v>
      </c>
      <c r="AH26" s="422">
        <v>1178</v>
      </c>
      <c r="AI26" s="422">
        <v>1449</v>
      </c>
      <c r="AJ26" s="422">
        <v>1007</v>
      </c>
      <c r="AK26" s="422">
        <v>155</v>
      </c>
      <c r="AL26" s="422">
        <v>313</v>
      </c>
      <c r="AM26" s="422">
        <v>312</v>
      </c>
      <c r="AN26" s="422">
        <v>294</v>
      </c>
      <c r="AO26" s="422">
        <v>147</v>
      </c>
      <c r="AP26" s="422">
        <v>100</v>
      </c>
      <c r="AQ26" s="422">
        <v>0</v>
      </c>
      <c r="AR26" s="422">
        <v>0</v>
      </c>
      <c r="AS26" s="422">
        <v>0</v>
      </c>
      <c r="AT26" s="422">
        <v>0</v>
      </c>
      <c r="AU26" s="422">
        <v>0</v>
      </c>
      <c r="AV26" s="422">
        <v>0</v>
      </c>
      <c r="AW26" s="422">
        <v>0</v>
      </c>
      <c r="AX26" s="422">
        <v>0</v>
      </c>
      <c r="AY26" s="422">
        <v>0</v>
      </c>
      <c r="AZ26" s="422">
        <v>0</v>
      </c>
      <c r="BA26" s="422">
        <v>0</v>
      </c>
      <c r="BB26" s="422">
        <v>0</v>
      </c>
      <c r="BC26" s="422">
        <v>0</v>
      </c>
      <c r="BD26" s="422">
        <v>0</v>
      </c>
      <c r="BE26" s="422">
        <v>0</v>
      </c>
      <c r="BF26" s="422">
        <v>0</v>
      </c>
      <c r="BG26" s="422">
        <v>0</v>
      </c>
      <c r="BH26" s="422">
        <v>0</v>
      </c>
      <c r="BI26" s="422">
        <v>0</v>
      </c>
      <c r="BJ26" s="422">
        <v>0</v>
      </c>
      <c r="BK26" s="422">
        <v>0</v>
      </c>
      <c r="BL26" s="422">
        <v>0</v>
      </c>
      <c r="BM26" s="422">
        <v>0</v>
      </c>
      <c r="BN26" s="422">
        <v>0</v>
      </c>
      <c r="BO26" s="422">
        <v>0</v>
      </c>
      <c r="BP26" s="422">
        <v>0</v>
      </c>
      <c r="BQ26" s="422">
        <v>0</v>
      </c>
      <c r="BR26" s="422">
        <v>0</v>
      </c>
      <c r="BS26" s="422">
        <v>0</v>
      </c>
      <c r="BT26" s="422">
        <v>0</v>
      </c>
      <c r="BU26" s="422">
        <v>0</v>
      </c>
      <c r="BV26" s="422">
        <v>0</v>
      </c>
      <c r="BW26" s="422">
        <v>0</v>
      </c>
      <c r="BX26" s="422">
        <v>0</v>
      </c>
      <c r="BY26" s="422">
        <v>0</v>
      </c>
    </row>
    <row r="27" spans="1:77" x14ac:dyDescent="0.35">
      <c r="A27" s="422" t="s">
        <v>866</v>
      </c>
      <c r="B27" s="422">
        <v>42</v>
      </c>
      <c r="C27" s="422">
        <v>40</v>
      </c>
      <c r="D27" s="422">
        <v>40</v>
      </c>
      <c r="E27" s="422">
        <v>26</v>
      </c>
      <c r="F27" s="422">
        <v>12</v>
      </c>
      <c r="G27" s="422">
        <v>10</v>
      </c>
      <c r="H27" s="422">
        <v>12</v>
      </c>
      <c r="I27" s="422">
        <v>2</v>
      </c>
      <c r="J27" s="422">
        <v>2</v>
      </c>
      <c r="K27" s="422">
        <v>2</v>
      </c>
      <c r="L27" s="422">
        <v>2</v>
      </c>
      <c r="M27" s="422">
        <v>0</v>
      </c>
      <c r="N27" s="422">
        <v>0</v>
      </c>
      <c r="O27" s="422">
        <v>0</v>
      </c>
      <c r="P27" s="422">
        <v>0</v>
      </c>
      <c r="Q27" s="422">
        <v>0</v>
      </c>
      <c r="R27" s="422">
        <v>0</v>
      </c>
      <c r="S27" s="422">
        <v>0</v>
      </c>
      <c r="T27" s="422">
        <v>0</v>
      </c>
      <c r="U27" s="422">
        <v>0</v>
      </c>
      <c r="V27" s="422">
        <v>0</v>
      </c>
      <c r="W27" s="422">
        <v>0</v>
      </c>
      <c r="X27" s="422">
        <v>0</v>
      </c>
      <c r="Y27" s="422">
        <v>0</v>
      </c>
      <c r="Z27" s="422">
        <v>0</v>
      </c>
      <c r="AA27" s="422">
        <v>0</v>
      </c>
      <c r="AB27" s="422">
        <v>0</v>
      </c>
      <c r="AC27" s="422">
        <v>0</v>
      </c>
      <c r="AD27" s="422">
        <v>0</v>
      </c>
      <c r="AE27" s="422">
        <v>0</v>
      </c>
      <c r="AF27" s="422">
        <v>0</v>
      </c>
      <c r="AG27" s="422">
        <v>0</v>
      </c>
      <c r="AH27" s="422">
        <v>0</v>
      </c>
      <c r="AI27" s="422">
        <v>0</v>
      </c>
      <c r="AJ27" s="422">
        <v>0</v>
      </c>
      <c r="AK27" s="422">
        <v>0</v>
      </c>
      <c r="AL27" s="422">
        <v>0</v>
      </c>
      <c r="AM27" s="422">
        <v>0</v>
      </c>
      <c r="AN27" s="422">
        <v>0</v>
      </c>
      <c r="AO27" s="422">
        <v>0</v>
      </c>
      <c r="AP27" s="422">
        <v>0</v>
      </c>
      <c r="AQ27" s="422">
        <v>0</v>
      </c>
      <c r="AR27" s="422">
        <v>0</v>
      </c>
      <c r="AS27" s="422">
        <v>0</v>
      </c>
      <c r="AT27" s="422">
        <v>0</v>
      </c>
      <c r="AU27" s="422">
        <v>0</v>
      </c>
      <c r="AV27" s="422">
        <v>0</v>
      </c>
      <c r="AW27" s="422">
        <v>0</v>
      </c>
      <c r="AX27" s="422">
        <v>0</v>
      </c>
      <c r="AY27" s="422">
        <v>0</v>
      </c>
      <c r="AZ27" s="422">
        <v>0</v>
      </c>
      <c r="BA27" s="422">
        <v>0</v>
      </c>
      <c r="BB27" s="422">
        <v>0</v>
      </c>
      <c r="BC27" s="422">
        <v>0</v>
      </c>
      <c r="BD27" s="422">
        <v>0</v>
      </c>
      <c r="BE27" s="422">
        <v>0</v>
      </c>
      <c r="BF27" s="422">
        <v>0</v>
      </c>
      <c r="BG27" s="422">
        <v>0</v>
      </c>
      <c r="BH27" s="422">
        <v>0</v>
      </c>
      <c r="BI27" s="422">
        <v>0</v>
      </c>
      <c r="BJ27" s="422">
        <v>0</v>
      </c>
      <c r="BK27" s="422">
        <v>0</v>
      </c>
      <c r="BL27" s="422">
        <v>0</v>
      </c>
      <c r="BM27" s="422">
        <v>0</v>
      </c>
      <c r="BN27" s="422">
        <v>0</v>
      </c>
      <c r="BO27" s="422">
        <v>0</v>
      </c>
      <c r="BP27" s="422">
        <v>0</v>
      </c>
      <c r="BQ27" s="422">
        <v>0</v>
      </c>
      <c r="BR27" s="422">
        <v>0</v>
      </c>
      <c r="BS27" s="422">
        <v>0</v>
      </c>
      <c r="BT27" s="422">
        <v>0</v>
      </c>
      <c r="BU27" s="422">
        <v>0</v>
      </c>
      <c r="BV27" s="422">
        <v>0</v>
      </c>
      <c r="BW27" s="422">
        <v>0</v>
      </c>
      <c r="BX27" s="422">
        <v>0</v>
      </c>
      <c r="BY27" s="422">
        <v>0</v>
      </c>
    </row>
    <row r="28" spans="1:77" x14ac:dyDescent="0.35">
      <c r="A28" s="422" t="s">
        <v>867</v>
      </c>
      <c r="B28" s="422">
        <v>0</v>
      </c>
      <c r="C28" s="422">
        <v>0</v>
      </c>
      <c r="D28" s="422">
        <v>0</v>
      </c>
      <c r="E28" s="422">
        <v>15</v>
      </c>
      <c r="F28" s="422">
        <v>25</v>
      </c>
      <c r="G28" s="422">
        <v>25</v>
      </c>
      <c r="H28" s="422">
        <v>24</v>
      </c>
      <c r="I28" s="422">
        <v>22</v>
      </c>
      <c r="J28" s="422">
        <v>20</v>
      </c>
      <c r="K28" s="422">
        <v>20</v>
      </c>
      <c r="L28" s="422">
        <v>20</v>
      </c>
      <c r="M28" s="422">
        <v>12</v>
      </c>
      <c r="N28" s="422">
        <v>10</v>
      </c>
      <c r="O28" s="422">
        <v>10</v>
      </c>
      <c r="P28" s="422">
        <v>0</v>
      </c>
      <c r="Q28" s="422">
        <v>0</v>
      </c>
      <c r="R28" s="422">
        <v>0</v>
      </c>
      <c r="S28" s="422">
        <v>0</v>
      </c>
      <c r="T28" s="422">
        <v>0</v>
      </c>
      <c r="U28" s="422">
        <v>0</v>
      </c>
      <c r="V28" s="422">
        <v>0</v>
      </c>
      <c r="W28" s="422">
        <v>0</v>
      </c>
      <c r="X28" s="422">
        <v>0</v>
      </c>
      <c r="Y28" s="422">
        <v>0</v>
      </c>
      <c r="Z28" s="422">
        <v>0</v>
      </c>
      <c r="AA28" s="422">
        <v>0</v>
      </c>
      <c r="AB28" s="422">
        <v>0</v>
      </c>
      <c r="AC28" s="422">
        <v>0</v>
      </c>
      <c r="AD28" s="422">
        <v>0</v>
      </c>
      <c r="AE28" s="422">
        <v>0</v>
      </c>
      <c r="AF28" s="422">
        <v>0</v>
      </c>
      <c r="AG28" s="422">
        <v>0</v>
      </c>
      <c r="AH28" s="422">
        <v>0</v>
      </c>
      <c r="AI28" s="422">
        <v>0</v>
      </c>
      <c r="AJ28" s="422">
        <v>0</v>
      </c>
      <c r="AK28" s="422">
        <v>0</v>
      </c>
      <c r="AL28" s="422">
        <v>0</v>
      </c>
      <c r="AM28" s="422">
        <v>0</v>
      </c>
      <c r="AN28" s="422">
        <v>0</v>
      </c>
      <c r="AO28" s="422">
        <v>0</v>
      </c>
      <c r="AP28" s="422">
        <v>0</v>
      </c>
      <c r="AQ28" s="422">
        <v>0</v>
      </c>
      <c r="AR28" s="422">
        <v>0</v>
      </c>
      <c r="AS28" s="422">
        <v>0</v>
      </c>
      <c r="AT28" s="422">
        <v>0</v>
      </c>
      <c r="AU28" s="422">
        <v>0</v>
      </c>
      <c r="AV28" s="422">
        <v>0</v>
      </c>
      <c r="AW28" s="422">
        <v>0</v>
      </c>
      <c r="AX28" s="422">
        <v>0</v>
      </c>
      <c r="AY28" s="422">
        <v>0</v>
      </c>
      <c r="AZ28" s="422">
        <v>0</v>
      </c>
      <c r="BA28" s="422">
        <v>0</v>
      </c>
      <c r="BB28" s="422">
        <v>0</v>
      </c>
      <c r="BC28" s="422">
        <v>0</v>
      </c>
      <c r="BD28" s="422">
        <v>0</v>
      </c>
      <c r="BE28" s="422">
        <v>0</v>
      </c>
      <c r="BF28" s="422">
        <v>0</v>
      </c>
      <c r="BG28" s="422">
        <v>0</v>
      </c>
      <c r="BH28" s="422">
        <v>0</v>
      </c>
      <c r="BI28" s="422">
        <v>0</v>
      </c>
      <c r="BJ28" s="422">
        <v>0</v>
      </c>
      <c r="BK28" s="422">
        <v>0</v>
      </c>
      <c r="BL28" s="422">
        <v>0</v>
      </c>
      <c r="BM28" s="422">
        <v>0</v>
      </c>
      <c r="BN28" s="422">
        <v>0</v>
      </c>
      <c r="BO28" s="422">
        <v>0</v>
      </c>
      <c r="BP28" s="422">
        <v>0</v>
      </c>
      <c r="BQ28" s="422">
        <v>0</v>
      </c>
      <c r="BR28" s="422">
        <v>0</v>
      </c>
      <c r="BS28" s="422">
        <v>0</v>
      </c>
      <c r="BT28" s="422">
        <v>0</v>
      </c>
      <c r="BU28" s="422">
        <v>0</v>
      </c>
      <c r="BV28" s="422">
        <v>0</v>
      </c>
      <c r="BW28" s="422">
        <v>0</v>
      </c>
      <c r="BX28" s="422">
        <v>0</v>
      </c>
      <c r="BY28" s="422">
        <v>0</v>
      </c>
    </row>
    <row r="29" spans="1:77" ht="16" thickBot="1" x14ac:dyDescent="0.4">
      <c r="A29" s="423" t="s">
        <v>868</v>
      </c>
      <c r="B29" s="423">
        <v>0</v>
      </c>
      <c r="C29" s="423">
        <v>0</v>
      </c>
      <c r="D29" s="423">
        <v>0</v>
      </c>
      <c r="E29" s="423">
        <v>0</v>
      </c>
      <c r="F29" s="423">
        <v>0</v>
      </c>
      <c r="G29" s="423">
        <v>0</v>
      </c>
      <c r="H29" s="423">
        <v>0</v>
      </c>
      <c r="I29" s="423">
        <v>0</v>
      </c>
      <c r="J29" s="423">
        <v>0</v>
      </c>
      <c r="K29" s="423">
        <v>0</v>
      </c>
      <c r="L29" s="423">
        <v>0</v>
      </c>
      <c r="M29" s="423">
        <v>0</v>
      </c>
      <c r="N29" s="423">
        <v>0</v>
      </c>
      <c r="O29" s="423">
        <v>0</v>
      </c>
      <c r="P29" s="423">
        <v>0</v>
      </c>
      <c r="Q29" s="423">
        <v>0</v>
      </c>
      <c r="R29" s="423">
        <v>0</v>
      </c>
      <c r="S29" s="423">
        <v>0</v>
      </c>
      <c r="T29" s="423">
        <v>0</v>
      </c>
      <c r="U29" s="423">
        <v>0</v>
      </c>
      <c r="V29" s="423">
        <v>0</v>
      </c>
      <c r="W29" s="423">
        <v>0</v>
      </c>
      <c r="X29" s="423">
        <v>0</v>
      </c>
      <c r="Y29" s="423">
        <v>0</v>
      </c>
      <c r="Z29" s="423">
        <v>0</v>
      </c>
      <c r="AA29" s="423">
        <v>0</v>
      </c>
      <c r="AB29" s="423">
        <v>0</v>
      </c>
      <c r="AC29" s="423">
        <v>0</v>
      </c>
      <c r="AD29" s="423">
        <v>0</v>
      </c>
      <c r="AE29" s="423">
        <v>0</v>
      </c>
      <c r="AF29" s="423">
        <v>0</v>
      </c>
      <c r="AG29" s="423">
        <v>0</v>
      </c>
      <c r="AH29" s="423">
        <v>0</v>
      </c>
      <c r="AI29" s="423">
        <v>0</v>
      </c>
      <c r="AJ29" s="423">
        <v>0</v>
      </c>
      <c r="AK29" s="423">
        <v>0</v>
      </c>
      <c r="AL29" s="423">
        <v>0</v>
      </c>
      <c r="AM29" s="423">
        <v>0</v>
      </c>
      <c r="AN29" s="423">
        <v>0</v>
      </c>
      <c r="AO29" s="423">
        <v>0</v>
      </c>
      <c r="AP29" s="423">
        <v>0</v>
      </c>
      <c r="AQ29" s="423">
        <v>0</v>
      </c>
      <c r="AR29" s="423">
        <v>0</v>
      </c>
      <c r="AS29" s="423">
        <v>0</v>
      </c>
      <c r="AT29" s="423">
        <v>0</v>
      </c>
      <c r="AU29" s="423">
        <v>0</v>
      </c>
      <c r="AV29" s="423">
        <v>0</v>
      </c>
      <c r="AW29" s="423">
        <v>0</v>
      </c>
      <c r="AX29" s="423">
        <v>0</v>
      </c>
      <c r="AY29" s="423">
        <v>0</v>
      </c>
      <c r="AZ29" s="423">
        <v>0</v>
      </c>
      <c r="BA29" s="423">
        <v>0</v>
      </c>
      <c r="BB29" s="423">
        <v>0</v>
      </c>
      <c r="BC29" s="423">
        <v>0</v>
      </c>
      <c r="BD29" s="423">
        <v>0</v>
      </c>
      <c r="BE29" s="423">
        <v>0</v>
      </c>
      <c r="BF29" s="423">
        <v>0</v>
      </c>
      <c r="BG29" s="423">
        <v>0</v>
      </c>
      <c r="BH29" s="423">
        <v>0</v>
      </c>
      <c r="BI29" s="423">
        <v>0</v>
      </c>
      <c r="BJ29" s="423">
        <v>0</v>
      </c>
      <c r="BK29" s="423">
        <v>0</v>
      </c>
      <c r="BL29" s="423">
        <v>0</v>
      </c>
      <c r="BM29" s="423">
        <v>0</v>
      </c>
      <c r="BN29" s="423">
        <v>0</v>
      </c>
      <c r="BO29" s="423">
        <v>0</v>
      </c>
      <c r="BP29" s="423">
        <v>0</v>
      </c>
      <c r="BQ29" s="423">
        <v>0</v>
      </c>
      <c r="BR29" s="423">
        <v>0</v>
      </c>
      <c r="BS29" s="423">
        <v>0</v>
      </c>
      <c r="BT29" s="423">
        <v>0</v>
      </c>
      <c r="BU29" s="423">
        <v>0</v>
      </c>
      <c r="BV29" s="423">
        <v>0</v>
      </c>
      <c r="BW29" s="423">
        <v>0</v>
      </c>
      <c r="BX29" s="423">
        <v>0</v>
      </c>
      <c r="BY29" s="423">
        <v>0</v>
      </c>
    </row>
    <row r="30" spans="1:77" x14ac:dyDescent="0.35">
      <c r="A30" s="424" t="s">
        <v>20</v>
      </c>
      <c r="B30" s="424">
        <f>SUM(B26:B29)</f>
        <v>286</v>
      </c>
      <c r="C30" s="424">
        <f t="shared" ref="C30:M30" si="1">SUM(C26:C29)</f>
        <v>237</v>
      </c>
      <c r="D30" s="424">
        <f t="shared" si="1"/>
        <v>139</v>
      </c>
      <c r="E30" s="424">
        <f t="shared" si="1"/>
        <v>157</v>
      </c>
      <c r="F30" s="424">
        <f t="shared" si="1"/>
        <v>126</v>
      </c>
      <c r="G30" s="424">
        <f t="shared" si="1"/>
        <v>263</v>
      </c>
      <c r="H30" s="424">
        <f t="shared" si="1"/>
        <v>245</v>
      </c>
      <c r="I30" s="424">
        <f t="shared" si="1"/>
        <v>170</v>
      </c>
      <c r="J30" s="424">
        <f t="shared" si="1"/>
        <v>171</v>
      </c>
      <c r="K30" s="424">
        <f t="shared" si="1"/>
        <v>233</v>
      </c>
      <c r="L30" s="424">
        <f t="shared" si="1"/>
        <v>175</v>
      </c>
      <c r="M30" s="424">
        <f t="shared" si="1"/>
        <v>239</v>
      </c>
      <c r="N30" s="424">
        <v>174</v>
      </c>
      <c r="O30" s="424">
        <v>564</v>
      </c>
      <c r="P30" s="424">
        <v>416</v>
      </c>
      <c r="Q30" s="424">
        <v>257</v>
      </c>
      <c r="R30" s="424">
        <v>1051</v>
      </c>
      <c r="S30" s="424">
        <v>1225</v>
      </c>
      <c r="T30" s="424">
        <v>1016</v>
      </c>
      <c r="U30" s="424">
        <v>320</v>
      </c>
      <c r="V30" s="424">
        <v>484</v>
      </c>
      <c r="W30" s="424">
        <v>1226</v>
      </c>
      <c r="X30" s="424">
        <v>1119</v>
      </c>
      <c r="Y30" s="424">
        <v>935</v>
      </c>
      <c r="Z30" s="424">
        <v>1135</v>
      </c>
      <c r="AA30" s="424">
        <v>1092</v>
      </c>
      <c r="AB30" s="424">
        <v>1195</v>
      </c>
      <c r="AC30" s="424">
        <v>1165</v>
      </c>
      <c r="AD30" s="424">
        <v>775</v>
      </c>
      <c r="AE30" s="424">
        <v>591</v>
      </c>
      <c r="AF30" s="424">
        <v>1128</v>
      </c>
      <c r="AG30" s="424">
        <v>1031</v>
      </c>
      <c r="AH30" s="424">
        <v>1178</v>
      </c>
      <c r="AI30" s="424">
        <v>1449</v>
      </c>
      <c r="AJ30" s="424">
        <v>1007</v>
      </c>
      <c r="AK30" s="424">
        <v>155</v>
      </c>
      <c r="AL30" s="424">
        <v>313</v>
      </c>
      <c r="AM30" s="424">
        <v>312</v>
      </c>
      <c r="AN30" s="424">
        <v>294</v>
      </c>
      <c r="AO30" s="424">
        <v>147</v>
      </c>
      <c r="AP30" s="424">
        <v>100</v>
      </c>
      <c r="AQ30" s="424">
        <f t="shared" ref="AQ30:BH30" si="2">SUM(AQ26:AQ29)</f>
        <v>0</v>
      </c>
      <c r="AR30" s="424">
        <f t="shared" si="2"/>
        <v>0</v>
      </c>
      <c r="AS30" s="424">
        <f t="shared" si="2"/>
        <v>0</v>
      </c>
      <c r="AT30" s="424">
        <f t="shared" si="2"/>
        <v>0</v>
      </c>
      <c r="AU30" s="424">
        <f t="shared" si="2"/>
        <v>0</v>
      </c>
      <c r="AV30" s="424">
        <f t="shared" si="2"/>
        <v>0</v>
      </c>
      <c r="AW30" s="424">
        <f t="shared" si="2"/>
        <v>0</v>
      </c>
      <c r="AX30" s="424">
        <f t="shared" si="2"/>
        <v>0</v>
      </c>
      <c r="AY30" s="424">
        <f t="shared" si="2"/>
        <v>0</v>
      </c>
      <c r="AZ30" s="424">
        <f t="shared" si="2"/>
        <v>0</v>
      </c>
      <c r="BA30" s="424">
        <f t="shared" si="2"/>
        <v>0</v>
      </c>
      <c r="BB30" s="424">
        <f t="shared" si="2"/>
        <v>0</v>
      </c>
      <c r="BC30" s="424">
        <f t="shared" si="2"/>
        <v>0</v>
      </c>
      <c r="BD30" s="424">
        <f t="shared" si="2"/>
        <v>0</v>
      </c>
      <c r="BE30" s="424">
        <f t="shared" si="2"/>
        <v>0</v>
      </c>
      <c r="BF30" s="424">
        <f t="shared" si="2"/>
        <v>0</v>
      </c>
      <c r="BG30" s="424">
        <f t="shared" si="2"/>
        <v>0</v>
      </c>
      <c r="BH30" s="424">
        <f t="shared" si="2"/>
        <v>0</v>
      </c>
      <c r="BI30" s="424">
        <v>0</v>
      </c>
      <c r="BJ30" s="424">
        <v>0</v>
      </c>
      <c r="BK30" s="424">
        <v>0</v>
      </c>
      <c r="BL30" s="424">
        <v>0</v>
      </c>
      <c r="BM30" s="424">
        <v>0</v>
      </c>
      <c r="BN30" s="424">
        <v>0</v>
      </c>
      <c r="BO30" s="424">
        <v>0</v>
      </c>
      <c r="BP30" s="424">
        <v>0</v>
      </c>
      <c r="BQ30" s="424">
        <v>0</v>
      </c>
      <c r="BR30" s="424">
        <v>0</v>
      </c>
      <c r="BS30" s="424">
        <v>0</v>
      </c>
      <c r="BT30" s="424">
        <v>0</v>
      </c>
      <c r="BU30" s="424">
        <v>0</v>
      </c>
      <c r="BV30" s="424">
        <v>0</v>
      </c>
      <c r="BW30" s="424">
        <v>0</v>
      </c>
      <c r="BX30" s="424">
        <v>0</v>
      </c>
      <c r="BY30" s="424">
        <v>0</v>
      </c>
    </row>
    <row r="31" spans="1:77" x14ac:dyDescent="0.35">
      <c r="A31" s="420" t="s">
        <v>862</v>
      </c>
      <c r="B31" s="421"/>
      <c r="C31" s="421"/>
      <c r="D31" s="421"/>
      <c r="E31" s="421"/>
      <c r="F31" s="421"/>
      <c r="G31" s="421"/>
      <c r="H31" s="421"/>
      <c r="I31" s="421"/>
      <c r="J31" s="421"/>
      <c r="K31" s="421"/>
      <c r="L31" s="421"/>
      <c r="M31" s="421"/>
      <c r="N31" s="421"/>
      <c r="O31" s="421"/>
      <c r="P31" s="421"/>
      <c r="Q31" s="421"/>
      <c r="R31" s="421"/>
      <c r="S31" s="421"/>
      <c r="T31" s="421"/>
      <c r="U31" s="421"/>
      <c r="V31" s="421"/>
      <c r="W31" s="421"/>
      <c r="X31" s="421"/>
      <c r="Y31" s="421"/>
      <c r="Z31" s="421"/>
      <c r="AA31" s="421"/>
      <c r="AB31" s="421"/>
      <c r="AC31" s="421"/>
      <c r="AD31" s="421"/>
      <c r="AE31" s="421"/>
      <c r="AF31" s="421"/>
      <c r="AG31" s="421"/>
      <c r="AH31" s="421"/>
      <c r="AI31" s="421"/>
      <c r="AJ31" s="421"/>
      <c r="AK31" s="421"/>
      <c r="AL31" s="421"/>
      <c r="AM31" s="421"/>
      <c r="AN31" s="421"/>
      <c r="AO31" s="421"/>
      <c r="AP31" s="421"/>
      <c r="AQ31" s="421"/>
      <c r="AR31" s="421"/>
      <c r="AS31" s="421"/>
      <c r="AT31" s="421"/>
      <c r="AU31" s="421"/>
      <c r="AV31" s="421"/>
      <c r="AW31" s="421"/>
      <c r="AX31" s="421"/>
      <c r="AY31" s="421"/>
      <c r="AZ31" s="421"/>
      <c r="BA31" s="421"/>
      <c r="BB31" s="421"/>
      <c r="BC31" s="421"/>
      <c r="BD31" s="421"/>
      <c r="BE31" s="421"/>
      <c r="BF31" s="421"/>
      <c r="BG31" s="421"/>
      <c r="BH31" s="421"/>
      <c r="BI31" s="421"/>
      <c r="BJ31" s="421"/>
      <c r="BK31" s="421"/>
      <c r="BL31" s="421"/>
      <c r="BM31" s="421"/>
      <c r="BN31" s="421"/>
      <c r="BO31" s="421"/>
      <c r="BP31" s="421"/>
      <c r="BQ31" s="421"/>
      <c r="BR31" s="421"/>
      <c r="BS31" s="421"/>
      <c r="BT31" s="421"/>
      <c r="BU31" s="421"/>
      <c r="BV31" s="421"/>
      <c r="BW31" s="421"/>
      <c r="BX31" s="421"/>
      <c r="BY31" s="421"/>
    </row>
    <row r="32" spans="1:77" x14ac:dyDescent="0.35">
      <c r="A32" s="422" t="s">
        <v>865</v>
      </c>
      <c r="B32" s="422">
        <v>1037</v>
      </c>
      <c r="C32" s="422">
        <v>855</v>
      </c>
      <c r="D32" s="422">
        <v>795</v>
      </c>
      <c r="E32" s="422">
        <v>644</v>
      </c>
      <c r="F32" s="422">
        <v>542</v>
      </c>
      <c r="G32" s="422">
        <v>502</v>
      </c>
      <c r="H32" s="422">
        <v>531</v>
      </c>
      <c r="I32" s="422">
        <v>511</v>
      </c>
      <c r="J32" s="422">
        <v>487</v>
      </c>
      <c r="K32" s="422">
        <v>519</v>
      </c>
      <c r="L32" s="422">
        <v>548</v>
      </c>
      <c r="M32" s="422">
        <v>560</v>
      </c>
      <c r="N32" s="422">
        <v>648</v>
      </c>
      <c r="O32" s="422">
        <v>637</v>
      </c>
      <c r="P32" s="422">
        <v>699</v>
      </c>
      <c r="Q32" s="422">
        <v>855</v>
      </c>
      <c r="R32" s="422">
        <v>1097</v>
      </c>
      <c r="S32" s="422">
        <v>1529</v>
      </c>
      <c r="T32" s="422">
        <v>1625</v>
      </c>
      <c r="U32" s="422">
        <v>2075</v>
      </c>
      <c r="V32" s="422">
        <v>2672</v>
      </c>
      <c r="W32" s="422">
        <v>3212</v>
      </c>
      <c r="X32" s="422">
        <v>3691</v>
      </c>
      <c r="Y32" s="422">
        <v>4359</v>
      </c>
      <c r="Z32" s="422">
        <v>3336</v>
      </c>
      <c r="AA32" s="422">
        <v>3326</v>
      </c>
      <c r="AB32" s="422">
        <v>2608</v>
      </c>
      <c r="AC32" s="422">
        <v>2484</v>
      </c>
      <c r="AD32" s="422">
        <v>2225</v>
      </c>
      <c r="AE32" s="422">
        <v>2397</v>
      </c>
      <c r="AF32" s="422">
        <v>2261</v>
      </c>
      <c r="AG32" s="422">
        <v>2216</v>
      </c>
      <c r="AH32" s="422">
        <v>2555</v>
      </c>
      <c r="AI32" s="422">
        <v>2223</v>
      </c>
      <c r="AJ32" s="422">
        <v>1816</v>
      </c>
      <c r="AK32" s="422">
        <v>1429</v>
      </c>
      <c r="AL32" s="422">
        <v>1225</v>
      </c>
      <c r="AM32" s="422">
        <v>1430</v>
      </c>
      <c r="AN32" s="422">
        <v>1580</v>
      </c>
      <c r="AO32" s="422">
        <v>1410</v>
      </c>
      <c r="AP32" s="422">
        <v>1365</v>
      </c>
      <c r="AQ32" s="422">
        <v>1038</v>
      </c>
      <c r="AR32" s="422">
        <v>1038</v>
      </c>
      <c r="AS32" s="422">
        <v>1151</v>
      </c>
      <c r="AT32" s="422">
        <v>1084</v>
      </c>
      <c r="AU32" s="422">
        <v>918</v>
      </c>
      <c r="AV32" s="422">
        <v>1461</v>
      </c>
      <c r="AW32" s="422">
        <v>1609</v>
      </c>
      <c r="AX32" s="422">
        <v>1782</v>
      </c>
      <c r="AY32" s="422">
        <v>1834</v>
      </c>
      <c r="AZ32" s="422">
        <v>2103</v>
      </c>
      <c r="BA32" s="422">
        <v>2215</v>
      </c>
      <c r="BB32" s="422">
        <v>2554</v>
      </c>
      <c r="BC32" s="422">
        <v>2700</v>
      </c>
      <c r="BD32" s="422">
        <v>2393</v>
      </c>
      <c r="BE32" s="422">
        <v>2622</v>
      </c>
      <c r="BF32" s="422">
        <v>3073</v>
      </c>
      <c r="BG32" s="422">
        <v>3149</v>
      </c>
      <c r="BH32" s="422">
        <v>3789</v>
      </c>
      <c r="BI32" s="422">
        <v>2543</v>
      </c>
      <c r="BJ32" s="422">
        <v>2090</v>
      </c>
      <c r="BK32" s="422">
        <v>2861</v>
      </c>
      <c r="BL32" s="422">
        <v>3123</v>
      </c>
      <c r="BM32" s="422">
        <v>3679</v>
      </c>
      <c r="BN32" s="422">
        <v>4534</v>
      </c>
      <c r="BO32" s="422">
        <v>4210</v>
      </c>
      <c r="BP32" s="422">
        <v>3892</v>
      </c>
      <c r="BQ32" s="422">
        <v>3253</v>
      </c>
      <c r="BR32" s="422">
        <v>2739</v>
      </c>
      <c r="BS32" s="422">
        <v>3313</v>
      </c>
      <c r="BT32" s="422">
        <v>3856</v>
      </c>
      <c r="BU32" s="422">
        <v>3888</v>
      </c>
      <c r="BV32" s="422">
        <v>4051</v>
      </c>
      <c r="BW32" s="422">
        <v>3906</v>
      </c>
      <c r="BX32" s="422">
        <v>3595</v>
      </c>
      <c r="BY32" s="422">
        <v>0</v>
      </c>
    </row>
    <row r="33" spans="1:77" x14ac:dyDescent="0.35">
      <c r="A33" s="422" t="s">
        <v>866</v>
      </c>
      <c r="B33" s="422">
        <v>1207</v>
      </c>
      <c r="C33" s="422">
        <v>1052</v>
      </c>
      <c r="D33" s="422">
        <v>1013</v>
      </c>
      <c r="E33" s="422">
        <v>879</v>
      </c>
      <c r="F33" s="422">
        <v>781</v>
      </c>
      <c r="G33" s="422">
        <v>678</v>
      </c>
      <c r="H33" s="422">
        <v>552</v>
      </c>
      <c r="I33" s="422">
        <v>428</v>
      </c>
      <c r="J33" s="422">
        <v>343</v>
      </c>
      <c r="K33" s="422">
        <v>306</v>
      </c>
      <c r="L33" s="422">
        <v>257</v>
      </c>
      <c r="M33" s="422">
        <v>210</v>
      </c>
      <c r="N33" s="422">
        <v>189</v>
      </c>
      <c r="O33" s="422">
        <v>159</v>
      </c>
      <c r="P33" s="422">
        <v>130</v>
      </c>
      <c r="Q33" s="422">
        <v>112</v>
      </c>
      <c r="R33" s="422">
        <v>87</v>
      </c>
      <c r="S33" s="422">
        <v>57</v>
      </c>
      <c r="T33" s="422">
        <v>53</v>
      </c>
      <c r="U33" s="422">
        <v>46</v>
      </c>
      <c r="V33" s="422">
        <v>45</v>
      </c>
      <c r="W33" s="422">
        <v>56</v>
      </c>
      <c r="X33" s="422">
        <v>60</v>
      </c>
      <c r="Y33" s="422">
        <v>68</v>
      </c>
      <c r="Z33" s="422">
        <v>61</v>
      </c>
      <c r="AA33" s="422">
        <v>58</v>
      </c>
      <c r="AB33" s="422">
        <v>60</v>
      </c>
      <c r="AC33" s="422">
        <v>70</v>
      </c>
      <c r="AD33" s="422">
        <v>80</v>
      </c>
      <c r="AE33" s="422">
        <v>77</v>
      </c>
      <c r="AF33" s="422">
        <v>56</v>
      </c>
      <c r="AG33" s="422">
        <v>65</v>
      </c>
      <c r="AH33" s="422">
        <v>73</v>
      </c>
      <c r="AI33" s="422">
        <v>71</v>
      </c>
      <c r="AJ33" s="422">
        <v>62</v>
      </c>
      <c r="AK33" s="422">
        <v>64</v>
      </c>
      <c r="AL33" s="422">
        <v>67</v>
      </c>
      <c r="AM33" s="422">
        <v>72</v>
      </c>
      <c r="AN33" s="422">
        <v>63</v>
      </c>
      <c r="AO33" s="422">
        <v>65</v>
      </c>
      <c r="AP33" s="422">
        <v>63</v>
      </c>
      <c r="AQ33" s="422">
        <v>72</v>
      </c>
      <c r="AR33" s="422">
        <v>71</v>
      </c>
      <c r="AS33" s="422">
        <v>69</v>
      </c>
      <c r="AT33" s="422">
        <v>67</v>
      </c>
      <c r="AU33" s="422">
        <v>74</v>
      </c>
      <c r="AV33" s="422">
        <v>81</v>
      </c>
      <c r="AW33" s="422">
        <v>81</v>
      </c>
      <c r="AX33" s="422">
        <v>87</v>
      </c>
      <c r="AY33" s="422">
        <v>96</v>
      </c>
      <c r="AZ33" s="422">
        <v>96</v>
      </c>
      <c r="BA33" s="422">
        <v>96</v>
      </c>
      <c r="BB33" s="422">
        <v>95</v>
      </c>
      <c r="BC33" s="422">
        <v>95</v>
      </c>
      <c r="BD33" s="422">
        <v>104</v>
      </c>
      <c r="BE33" s="422">
        <v>114</v>
      </c>
      <c r="BF33" s="422">
        <v>118</v>
      </c>
      <c r="BG33" s="422">
        <v>139</v>
      </c>
      <c r="BH33" s="422">
        <v>154</v>
      </c>
      <c r="BI33" s="422">
        <v>154</v>
      </c>
      <c r="BJ33" s="422">
        <v>153</v>
      </c>
      <c r="BK33" s="422">
        <v>157</v>
      </c>
      <c r="BL33" s="422">
        <v>175</v>
      </c>
      <c r="BM33" s="422">
        <v>183</v>
      </c>
      <c r="BN33" s="422">
        <v>180</v>
      </c>
      <c r="BO33" s="422">
        <v>172</v>
      </c>
      <c r="BP33" s="422">
        <v>166</v>
      </c>
      <c r="BQ33" s="422">
        <v>164</v>
      </c>
      <c r="BR33" s="422">
        <v>118</v>
      </c>
      <c r="BS33" s="422">
        <v>115</v>
      </c>
      <c r="BT33" s="422">
        <v>117</v>
      </c>
      <c r="BU33" s="422">
        <v>136</v>
      </c>
      <c r="BV33" s="422">
        <v>164</v>
      </c>
      <c r="BW33" s="422">
        <v>169</v>
      </c>
      <c r="BX33" s="422">
        <v>161</v>
      </c>
      <c r="BY33" s="422">
        <v>0</v>
      </c>
    </row>
    <row r="34" spans="1:77" x14ac:dyDescent="0.35">
      <c r="A34" s="422" t="s">
        <v>867</v>
      </c>
      <c r="B34" s="422">
        <v>1127</v>
      </c>
      <c r="C34" s="422">
        <v>1220</v>
      </c>
      <c r="D34" s="422">
        <v>1214</v>
      </c>
      <c r="E34" s="422">
        <v>1268</v>
      </c>
      <c r="F34" s="422">
        <v>1278</v>
      </c>
      <c r="G34" s="422">
        <v>1245</v>
      </c>
      <c r="H34" s="422">
        <v>1188</v>
      </c>
      <c r="I34" s="422">
        <v>1150</v>
      </c>
      <c r="J34" s="422">
        <v>1098</v>
      </c>
      <c r="K34" s="422">
        <v>1029</v>
      </c>
      <c r="L34" s="422">
        <v>948</v>
      </c>
      <c r="M34" s="422">
        <v>874</v>
      </c>
      <c r="N34" s="422">
        <v>826</v>
      </c>
      <c r="O34" s="422">
        <v>755</v>
      </c>
      <c r="P34" s="422">
        <v>672</v>
      </c>
      <c r="Q34" s="422">
        <v>623</v>
      </c>
      <c r="R34" s="422">
        <v>477</v>
      </c>
      <c r="S34" s="422">
        <v>181</v>
      </c>
      <c r="T34" s="422">
        <v>84</v>
      </c>
      <c r="U34" s="422">
        <v>56</v>
      </c>
      <c r="V34" s="422">
        <v>48</v>
      </c>
      <c r="W34" s="422">
        <v>41</v>
      </c>
      <c r="X34" s="422">
        <v>40</v>
      </c>
      <c r="Y34" s="422">
        <v>41</v>
      </c>
      <c r="Z34" s="422">
        <v>36</v>
      </c>
      <c r="AA34" s="422">
        <v>40</v>
      </c>
      <c r="AB34" s="422">
        <v>36</v>
      </c>
      <c r="AC34" s="422">
        <v>32</v>
      </c>
      <c r="AD34" s="422">
        <v>30</v>
      </c>
      <c r="AE34" s="422">
        <v>30</v>
      </c>
      <c r="AF34" s="422">
        <v>12</v>
      </c>
      <c r="AG34" s="422">
        <v>15</v>
      </c>
      <c r="AH34" s="422">
        <v>17</v>
      </c>
      <c r="AI34" s="422">
        <v>18</v>
      </c>
      <c r="AJ34" s="422">
        <v>17</v>
      </c>
      <c r="AK34" s="422">
        <v>15</v>
      </c>
      <c r="AL34" s="422">
        <v>15</v>
      </c>
      <c r="AM34" s="422">
        <v>14</v>
      </c>
      <c r="AN34" s="422">
        <v>14</v>
      </c>
      <c r="AO34" s="422">
        <v>17</v>
      </c>
      <c r="AP34" s="422">
        <v>15</v>
      </c>
      <c r="AQ34" s="422">
        <v>12</v>
      </c>
      <c r="AR34" s="422">
        <v>13</v>
      </c>
      <c r="AS34" s="422">
        <v>13</v>
      </c>
      <c r="AT34" s="422">
        <v>15</v>
      </c>
      <c r="AU34" s="422">
        <v>16</v>
      </c>
      <c r="AV34" s="422">
        <v>17</v>
      </c>
      <c r="AW34" s="422">
        <v>16</v>
      </c>
      <c r="AX34" s="422">
        <v>16</v>
      </c>
      <c r="AY34" s="422">
        <v>18</v>
      </c>
      <c r="AZ34" s="422">
        <v>20</v>
      </c>
      <c r="BA34" s="422">
        <v>20</v>
      </c>
      <c r="BB34" s="422">
        <v>23</v>
      </c>
      <c r="BC34" s="422">
        <v>27</v>
      </c>
      <c r="BD34" s="422">
        <v>32</v>
      </c>
      <c r="BE34" s="422">
        <v>30</v>
      </c>
      <c r="BF34" s="422">
        <v>25</v>
      </c>
      <c r="BG34" s="422">
        <v>21</v>
      </c>
      <c r="BH34" s="422">
        <v>26</v>
      </c>
      <c r="BI34" s="422">
        <v>28</v>
      </c>
      <c r="BJ34" s="422">
        <v>30</v>
      </c>
      <c r="BK34" s="422">
        <v>31</v>
      </c>
      <c r="BL34" s="422">
        <v>33</v>
      </c>
      <c r="BM34" s="422">
        <v>32</v>
      </c>
      <c r="BN34" s="422">
        <v>29</v>
      </c>
      <c r="BO34" s="422">
        <v>32</v>
      </c>
      <c r="BP34" s="422">
        <v>38</v>
      </c>
      <c r="BQ34" s="422">
        <v>39</v>
      </c>
      <c r="BR34" s="422">
        <v>35</v>
      </c>
      <c r="BS34" s="422">
        <v>32</v>
      </c>
      <c r="BT34" s="422">
        <v>34</v>
      </c>
      <c r="BU34" s="422">
        <v>37</v>
      </c>
      <c r="BV34" s="422">
        <v>35</v>
      </c>
      <c r="BW34" s="422">
        <v>32</v>
      </c>
      <c r="BX34" s="422">
        <v>32</v>
      </c>
      <c r="BY34" s="422">
        <v>0</v>
      </c>
    </row>
    <row r="35" spans="1:77" ht="16" thickBot="1" x14ac:dyDescent="0.4">
      <c r="A35" s="423" t="s">
        <v>868</v>
      </c>
      <c r="B35" s="423">
        <v>1</v>
      </c>
      <c r="C35" s="423">
        <v>1</v>
      </c>
      <c r="D35" s="423">
        <v>1</v>
      </c>
      <c r="E35" s="423">
        <v>1</v>
      </c>
      <c r="F35" s="423">
        <v>1</v>
      </c>
      <c r="G35" s="423">
        <v>10</v>
      </c>
      <c r="H35" s="423">
        <v>12</v>
      </c>
      <c r="I35" s="423">
        <v>17</v>
      </c>
      <c r="J35" s="423">
        <v>20</v>
      </c>
      <c r="K35" s="423">
        <v>23</v>
      </c>
      <c r="L35" s="423">
        <v>32</v>
      </c>
      <c r="M35" s="423">
        <v>38</v>
      </c>
      <c r="N35" s="423">
        <v>54</v>
      </c>
      <c r="O35" s="423">
        <v>57</v>
      </c>
      <c r="P35" s="423">
        <v>65</v>
      </c>
      <c r="Q35" s="423">
        <v>64</v>
      </c>
      <c r="R35" s="423">
        <v>60</v>
      </c>
      <c r="S35" s="423">
        <v>35</v>
      </c>
      <c r="T35" s="423">
        <v>23</v>
      </c>
      <c r="U35" s="423">
        <v>14</v>
      </c>
      <c r="V35" s="423">
        <v>11</v>
      </c>
      <c r="W35" s="423">
        <v>11</v>
      </c>
      <c r="X35" s="423">
        <v>10</v>
      </c>
      <c r="Y35" s="423">
        <v>10</v>
      </c>
      <c r="Z35" s="423">
        <v>11</v>
      </c>
      <c r="AA35" s="423">
        <v>11</v>
      </c>
      <c r="AB35" s="423">
        <v>13</v>
      </c>
      <c r="AC35" s="423">
        <v>12</v>
      </c>
      <c r="AD35" s="423">
        <v>13</v>
      </c>
      <c r="AE35" s="423">
        <v>13</v>
      </c>
      <c r="AF35" s="423">
        <v>2</v>
      </c>
      <c r="AG35" s="423">
        <v>1</v>
      </c>
      <c r="AH35" s="423">
        <v>1</v>
      </c>
      <c r="AI35" s="423">
        <v>2</v>
      </c>
      <c r="AJ35" s="423">
        <v>2</v>
      </c>
      <c r="AK35" s="423">
        <v>3</v>
      </c>
      <c r="AL35" s="423">
        <v>3</v>
      </c>
      <c r="AM35" s="423">
        <v>5</v>
      </c>
      <c r="AN35" s="423">
        <v>5</v>
      </c>
      <c r="AO35" s="423">
        <v>5</v>
      </c>
      <c r="AP35" s="423">
        <v>5</v>
      </c>
      <c r="AQ35" s="423">
        <v>6</v>
      </c>
      <c r="AR35" s="423">
        <v>5</v>
      </c>
      <c r="AS35" s="423">
        <v>6</v>
      </c>
      <c r="AT35" s="423">
        <v>5</v>
      </c>
      <c r="AU35" s="423">
        <v>5</v>
      </c>
      <c r="AV35" s="423">
        <v>5</v>
      </c>
      <c r="AW35" s="423">
        <v>7</v>
      </c>
      <c r="AX35" s="423">
        <v>7</v>
      </c>
      <c r="AY35" s="423">
        <v>7</v>
      </c>
      <c r="AZ35" s="423">
        <v>7</v>
      </c>
      <c r="BA35" s="423">
        <v>6</v>
      </c>
      <c r="BB35" s="423">
        <v>6</v>
      </c>
      <c r="BC35" s="423">
        <v>4</v>
      </c>
      <c r="BD35" s="423">
        <v>4</v>
      </c>
      <c r="BE35" s="423">
        <v>5</v>
      </c>
      <c r="BF35" s="423">
        <v>5</v>
      </c>
      <c r="BG35" s="423">
        <v>6</v>
      </c>
      <c r="BH35" s="423">
        <v>6</v>
      </c>
      <c r="BI35" s="423">
        <v>6</v>
      </c>
      <c r="BJ35" s="423">
        <v>6</v>
      </c>
      <c r="BK35" s="423">
        <v>6</v>
      </c>
      <c r="BL35" s="423">
        <v>6</v>
      </c>
      <c r="BM35" s="423">
        <v>6</v>
      </c>
      <c r="BN35" s="423">
        <v>6</v>
      </c>
      <c r="BO35" s="423">
        <v>6</v>
      </c>
      <c r="BP35" s="423">
        <v>5</v>
      </c>
      <c r="BQ35" s="423">
        <v>5</v>
      </c>
      <c r="BR35" s="423">
        <v>5</v>
      </c>
      <c r="BS35" s="423">
        <v>5</v>
      </c>
      <c r="BT35" s="423">
        <v>5</v>
      </c>
      <c r="BU35" s="423">
        <v>5</v>
      </c>
      <c r="BV35" s="423">
        <v>6</v>
      </c>
      <c r="BW35" s="423">
        <v>7</v>
      </c>
      <c r="BX35" s="423">
        <v>7</v>
      </c>
      <c r="BY35" s="423">
        <v>0</v>
      </c>
    </row>
    <row r="36" spans="1:77" x14ac:dyDescent="0.35">
      <c r="A36" s="424" t="s">
        <v>20</v>
      </c>
      <c r="B36" s="424">
        <v>3372</v>
      </c>
      <c r="C36" s="424">
        <v>3128</v>
      </c>
      <c r="D36" s="424">
        <v>3023</v>
      </c>
      <c r="E36" s="424">
        <v>2792</v>
      </c>
      <c r="F36" s="424">
        <v>2602</v>
      </c>
      <c r="G36" s="424">
        <v>2435</v>
      </c>
      <c r="H36" s="424">
        <v>2283</v>
      </c>
      <c r="I36" s="424">
        <v>2106</v>
      </c>
      <c r="J36" s="424">
        <v>1948</v>
      </c>
      <c r="K36" s="424">
        <v>1877</v>
      </c>
      <c r="L36" s="424">
        <v>1785</v>
      </c>
      <c r="M36" s="424">
        <v>1682</v>
      </c>
      <c r="N36" s="424">
        <v>1717</v>
      </c>
      <c r="O36" s="424">
        <v>1608</v>
      </c>
      <c r="P36" s="424">
        <v>1566</v>
      </c>
      <c r="Q36" s="424">
        <v>1654</v>
      </c>
      <c r="R36" s="424">
        <v>1721</v>
      </c>
      <c r="S36" s="424">
        <v>1802</v>
      </c>
      <c r="T36" s="424">
        <v>1785</v>
      </c>
      <c r="U36" s="424">
        <v>2191</v>
      </c>
      <c r="V36" s="424">
        <v>2776</v>
      </c>
      <c r="W36" s="424">
        <v>3320</v>
      </c>
      <c r="X36" s="424">
        <v>3801</v>
      </c>
      <c r="Y36" s="424">
        <v>4478</v>
      </c>
      <c r="Z36" s="424">
        <v>3444</v>
      </c>
      <c r="AA36" s="424">
        <v>3435</v>
      </c>
      <c r="AB36" s="424">
        <v>2717</v>
      </c>
      <c r="AC36" s="424">
        <v>2598</v>
      </c>
      <c r="AD36" s="424">
        <v>2348</v>
      </c>
      <c r="AE36" s="424">
        <v>2517</v>
      </c>
      <c r="AF36" s="424">
        <v>2331</v>
      </c>
      <c r="AG36" s="424">
        <v>2297</v>
      </c>
      <c r="AH36" s="424">
        <v>2646</v>
      </c>
      <c r="AI36" s="424">
        <v>2314</v>
      </c>
      <c r="AJ36" s="424">
        <v>1897</v>
      </c>
      <c r="AK36" s="424">
        <v>1511</v>
      </c>
      <c r="AL36" s="424">
        <v>1310</v>
      </c>
      <c r="AM36" s="424">
        <v>1521</v>
      </c>
      <c r="AN36" s="424">
        <v>1662</v>
      </c>
      <c r="AO36" s="424">
        <v>1497</v>
      </c>
      <c r="AP36" s="424">
        <v>1448</v>
      </c>
      <c r="AQ36" s="424">
        <v>1128</v>
      </c>
      <c r="AR36" s="424">
        <v>1127</v>
      </c>
      <c r="AS36" s="424">
        <v>1239</v>
      </c>
      <c r="AT36" s="424">
        <v>1171</v>
      </c>
      <c r="AU36" s="424">
        <v>1013</v>
      </c>
      <c r="AV36" s="424">
        <v>1564</v>
      </c>
      <c r="AW36" s="424">
        <v>1713</v>
      </c>
      <c r="AX36" s="424">
        <v>1892</v>
      </c>
      <c r="AY36" s="424">
        <v>1955</v>
      </c>
      <c r="AZ36" s="424">
        <v>2226</v>
      </c>
      <c r="BA36" s="424">
        <v>2337</v>
      </c>
      <c r="BB36" s="424">
        <v>2678</v>
      </c>
      <c r="BC36" s="424">
        <v>2826</v>
      </c>
      <c r="BD36" s="424">
        <v>2533</v>
      </c>
      <c r="BE36" s="424">
        <v>2771</v>
      </c>
      <c r="BF36" s="424">
        <v>3221</v>
      </c>
      <c r="BG36" s="424">
        <v>3315</v>
      </c>
      <c r="BH36" s="424">
        <v>3975</v>
      </c>
      <c r="BI36" s="424">
        <v>2731</v>
      </c>
      <c r="BJ36" s="424">
        <v>2279</v>
      </c>
      <c r="BK36" s="424">
        <v>3055</v>
      </c>
      <c r="BL36" s="424">
        <v>3337</v>
      </c>
      <c r="BM36" s="424">
        <v>3900</v>
      </c>
      <c r="BN36" s="424">
        <v>4749</v>
      </c>
      <c r="BO36" s="424">
        <v>4420</v>
      </c>
      <c r="BP36" s="424">
        <v>4101</v>
      </c>
      <c r="BQ36" s="424">
        <v>3461</v>
      </c>
      <c r="BR36" s="424">
        <v>2897</v>
      </c>
      <c r="BS36" s="424">
        <v>3465</v>
      </c>
      <c r="BT36" s="424">
        <v>4012</v>
      </c>
      <c r="BU36" s="424">
        <v>4066</v>
      </c>
      <c r="BV36" s="424">
        <v>4256</v>
      </c>
      <c r="BW36" s="424">
        <v>4114</v>
      </c>
      <c r="BX36" s="424">
        <v>3795</v>
      </c>
      <c r="BY36" s="424">
        <v>0</v>
      </c>
    </row>
    <row r="37" spans="1:77" x14ac:dyDescent="0.35">
      <c r="A37" s="420" t="s">
        <v>863</v>
      </c>
      <c r="B37" s="421"/>
      <c r="C37" s="421"/>
      <c r="D37" s="421"/>
      <c r="E37" s="421"/>
      <c r="F37" s="421"/>
      <c r="G37" s="421"/>
      <c r="H37" s="421"/>
      <c r="I37" s="421"/>
      <c r="J37" s="421"/>
      <c r="K37" s="421"/>
      <c r="L37" s="421"/>
      <c r="M37" s="421"/>
      <c r="N37" s="421"/>
      <c r="O37" s="421"/>
      <c r="P37" s="421"/>
      <c r="Q37" s="421"/>
      <c r="R37" s="421"/>
      <c r="S37" s="421"/>
      <c r="T37" s="421"/>
      <c r="U37" s="421"/>
      <c r="V37" s="421"/>
      <c r="W37" s="421"/>
      <c r="X37" s="421"/>
      <c r="Y37" s="421"/>
      <c r="Z37" s="421"/>
      <c r="AA37" s="421"/>
      <c r="AB37" s="421"/>
      <c r="AC37" s="421"/>
      <c r="AD37" s="421"/>
      <c r="AE37" s="421"/>
      <c r="AF37" s="421"/>
      <c r="AG37" s="421"/>
      <c r="AH37" s="421"/>
      <c r="AI37" s="421"/>
      <c r="AJ37" s="421"/>
      <c r="AK37" s="421"/>
      <c r="AL37" s="421"/>
      <c r="AM37" s="421"/>
      <c r="AN37" s="421"/>
      <c r="AO37" s="421"/>
      <c r="AP37" s="421"/>
      <c r="AQ37" s="421"/>
      <c r="AR37" s="421"/>
      <c r="AS37" s="421"/>
      <c r="AT37" s="421"/>
      <c r="AU37" s="421"/>
      <c r="AV37" s="421"/>
      <c r="AW37" s="421"/>
      <c r="AX37" s="421"/>
      <c r="AY37" s="421"/>
      <c r="AZ37" s="421"/>
      <c r="BA37" s="421"/>
      <c r="BB37" s="421"/>
      <c r="BC37" s="421"/>
      <c r="BD37" s="421"/>
      <c r="BE37" s="421"/>
      <c r="BF37" s="421"/>
      <c r="BG37" s="421"/>
      <c r="BH37" s="421"/>
      <c r="BI37" s="421"/>
      <c r="BJ37" s="421"/>
      <c r="BK37" s="421"/>
      <c r="BL37" s="421"/>
      <c r="BM37" s="421"/>
      <c r="BN37" s="421"/>
      <c r="BO37" s="421"/>
      <c r="BP37" s="421"/>
      <c r="BQ37" s="421"/>
      <c r="BR37" s="421"/>
      <c r="BS37" s="421"/>
      <c r="BT37" s="421"/>
      <c r="BU37" s="421"/>
      <c r="BV37" s="421"/>
      <c r="BW37" s="421"/>
      <c r="BX37" s="421"/>
      <c r="BY37" s="421"/>
    </row>
    <row r="38" spans="1:77" x14ac:dyDescent="0.35">
      <c r="A38" s="422" t="s">
        <v>865</v>
      </c>
      <c r="B38" s="422">
        <v>38</v>
      </c>
      <c r="C38" s="422">
        <v>54</v>
      </c>
      <c r="D38" s="422">
        <v>46</v>
      </c>
      <c r="E38" s="422">
        <v>30</v>
      </c>
      <c r="F38" s="422">
        <v>7</v>
      </c>
      <c r="G38" s="422">
        <v>13</v>
      </c>
      <c r="H38" s="422">
        <v>46</v>
      </c>
      <c r="I38" s="422">
        <v>39</v>
      </c>
      <c r="J38" s="422">
        <v>20</v>
      </c>
      <c r="K38" s="422">
        <v>64</v>
      </c>
      <c r="L38" s="422">
        <v>33</v>
      </c>
      <c r="M38" s="422">
        <v>58</v>
      </c>
      <c r="N38" s="422">
        <v>90</v>
      </c>
      <c r="O38" s="422">
        <v>76</v>
      </c>
      <c r="P38" s="422">
        <v>78</v>
      </c>
      <c r="Q38" s="422">
        <v>62</v>
      </c>
      <c r="R38" s="422">
        <v>0</v>
      </c>
      <c r="S38" s="422">
        <v>0</v>
      </c>
      <c r="T38" s="422">
        <v>0</v>
      </c>
      <c r="U38" s="422">
        <v>0</v>
      </c>
      <c r="V38" s="422">
        <v>0</v>
      </c>
      <c r="W38" s="422">
        <v>0</v>
      </c>
      <c r="X38" s="422">
        <v>0</v>
      </c>
      <c r="Y38" s="422">
        <v>0</v>
      </c>
      <c r="Z38" s="422">
        <v>0</v>
      </c>
      <c r="AA38" s="422">
        <v>5</v>
      </c>
      <c r="AB38" s="422">
        <v>0</v>
      </c>
      <c r="AC38" s="422">
        <v>0</v>
      </c>
      <c r="AD38" s="422">
        <v>0</v>
      </c>
      <c r="AE38" s="422">
        <v>0</v>
      </c>
      <c r="AF38" s="422">
        <v>2</v>
      </c>
      <c r="AG38" s="422">
        <v>0</v>
      </c>
      <c r="AH38" s="422">
        <v>2</v>
      </c>
      <c r="AI38" s="422">
        <v>3</v>
      </c>
      <c r="AJ38" s="422">
        <v>0</v>
      </c>
      <c r="AK38" s="422">
        <v>0</v>
      </c>
      <c r="AL38" s="422">
        <v>0</v>
      </c>
      <c r="AM38" s="422">
        <v>0</v>
      </c>
      <c r="AN38" s="422">
        <v>0</v>
      </c>
      <c r="AO38" s="422">
        <v>0</v>
      </c>
      <c r="AP38" s="422">
        <v>0</v>
      </c>
      <c r="AQ38" s="422">
        <v>0</v>
      </c>
      <c r="AR38" s="422">
        <v>0</v>
      </c>
      <c r="AS38" s="422">
        <v>0</v>
      </c>
      <c r="AT38" s="422">
        <v>0</v>
      </c>
      <c r="AU38" s="422">
        <v>0</v>
      </c>
      <c r="AV38" s="422">
        <v>0</v>
      </c>
      <c r="AW38" s="422">
        <v>0</v>
      </c>
      <c r="AX38" s="422"/>
      <c r="AY38" s="422"/>
      <c r="AZ38" s="422">
        <v>0</v>
      </c>
      <c r="BA38" s="422">
        <v>0</v>
      </c>
      <c r="BB38" s="422">
        <v>0</v>
      </c>
      <c r="BC38" s="422">
        <v>0</v>
      </c>
      <c r="BD38" s="422">
        <v>0</v>
      </c>
      <c r="BE38" s="422">
        <v>0</v>
      </c>
      <c r="BF38" s="422">
        <v>0</v>
      </c>
      <c r="BG38" s="422">
        <v>0</v>
      </c>
      <c r="BH38" s="422">
        <v>0</v>
      </c>
      <c r="BI38" s="422">
        <v>0</v>
      </c>
      <c r="BJ38" s="422">
        <v>0</v>
      </c>
      <c r="BK38" s="422">
        <v>0</v>
      </c>
      <c r="BL38" s="422">
        <v>0</v>
      </c>
      <c r="BM38" s="422">
        <v>0</v>
      </c>
      <c r="BN38" s="422">
        <v>0</v>
      </c>
      <c r="BO38" s="422">
        <v>0</v>
      </c>
      <c r="BP38" s="422">
        <v>0</v>
      </c>
      <c r="BQ38" s="422">
        <v>0</v>
      </c>
      <c r="BR38" s="422">
        <v>0</v>
      </c>
      <c r="BS38" s="422">
        <v>0</v>
      </c>
      <c r="BT38" s="422">
        <v>0</v>
      </c>
      <c r="BU38" s="422">
        <v>0</v>
      </c>
      <c r="BV38" s="422">
        <v>0</v>
      </c>
      <c r="BW38" s="422">
        <v>0</v>
      </c>
      <c r="BX38" s="422">
        <v>0</v>
      </c>
      <c r="BY38" s="422">
        <v>0</v>
      </c>
    </row>
    <row r="39" spans="1:77" x14ac:dyDescent="0.35">
      <c r="A39" s="422" t="s">
        <v>866</v>
      </c>
      <c r="B39" s="422">
        <v>49</v>
      </c>
      <c r="C39" s="422">
        <v>52</v>
      </c>
      <c r="D39" s="422">
        <v>52</v>
      </c>
      <c r="E39" s="422">
        <v>30</v>
      </c>
      <c r="F39" s="422">
        <v>36</v>
      </c>
      <c r="G39" s="422">
        <v>22</v>
      </c>
      <c r="H39" s="422">
        <v>10</v>
      </c>
      <c r="I39" s="422">
        <v>10</v>
      </c>
      <c r="J39" s="422">
        <v>10</v>
      </c>
      <c r="K39" s="422">
        <v>10</v>
      </c>
      <c r="L39" s="422">
        <v>6</v>
      </c>
      <c r="M39" s="422">
        <v>6</v>
      </c>
      <c r="N39" s="422">
        <v>3</v>
      </c>
      <c r="O39" s="422">
        <v>0</v>
      </c>
      <c r="P39" s="422">
        <v>0</v>
      </c>
      <c r="Q39" s="422">
        <v>0</v>
      </c>
      <c r="R39" s="422">
        <v>0</v>
      </c>
      <c r="S39" s="422">
        <v>0</v>
      </c>
      <c r="T39" s="422">
        <v>0</v>
      </c>
      <c r="U39" s="422">
        <v>0</v>
      </c>
      <c r="V39" s="422">
        <v>0</v>
      </c>
      <c r="W39" s="422">
        <v>0</v>
      </c>
      <c r="X39" s="422">
        <v>0</v>
      </c>
      <c r="Y39" s="422">
        <v>0</v>
      </c>
      <c r="Z39" s="422">
        <v>0</v>
      </c>
      <c r="AA39" s="422">
        <v>0</v>
      </c>
      <c r="AB39" s="422">
        <v>0</v>
      </c>
      <c r="AC39" s="422">
        <v>0</v>
      </c>
      <c r="AD39" s="422">
        <v>0</v>
      </c>
      <c r="AE39" s="422">
        <v>0</v>
      </c>
      <c r="AF39" s="422">
        <v>0</v>
      </c>
      <c r="AG39" s="422">
        <v>0</v>
      </c>
      <c r="AH39" s="422">
        <v>0</v>
      </c>
      <c r="AI39" s="422">
        <v>0</v>
      </c>
      <c r="AJ39" s="422">
        <v>0</v>
      </c>
      <c r="AK39" s="422">
        <v>0</v>
      </c>
      <c r="AL39" s="422">
        <v>0</v>
      </c>
      <c r="AM39" s="422">
        <v>0</v>
      </c>
      <c r="AN39" s="422">
        <v>0</v>
      </c>
      <c r="AO39" s="422">
        <v>0</v>
      </c>
      <c r="AP39" s="422">
        <v>0</v>
      </c>
      <c r="AQ39" s="422">
        <v>0</v>
      </c>
      <c r="AR39" s="422">
        <v>0</v>
      </c>
      <c r="AS39" s="422">
        <v>0</v>
      </c>
      <c r="AT39" s="422">
        <v>0</v>
      </c>
      <c r="AU39" s="422">
        <v>0</v>
      </c>
      <c r="AV39" s="422">
        <v>0</v>
      </c>
      <c r="AW39" s="422">
        <v>0</v>
      </c>
      <c r="AX39" s="422"/>
      <c r="AY39" s="422"/>
      <c r="AZ39" s="422">
        <v>0</v>
      </c>
      <c r="BA39" s="422">
        <v>0</v>
      </c>
      <c r="BB39" s="422">
        <v>0</v>
      </c>
      <c r="BC39" s="422">
        <v>0</v>
      </c>
      <c r="BD39" s="422">
        <v>0</v>
      </c>
      <c r="BE39" s="422">
        <v>0</v>
      </c>
      <c r="BF39" s="422">
        <v>0</v>
      </c>
      <c r="BG39" s="422">
        <v>0</v>
      </c>
      <c r="BH39" s="422">
        <v>0</v>
      </c>
      <c r="BI39" s="422">
        <v>0</v>
      </c>
      <c r="BJ39" s="422">
        <v>0</v>
      </c>
      <c r="BK39" s="422">
        <v>0</v>
      </c>
      <c r="BL39" s="422">
        <v>0</v>
      </c>
      <c r="BM39" s="422">
        <v>0</v>
      </c>
      <c r="BN39" s="422">
        <v>0</v>
      </c>
      <c r="BO39" s="422">
        <v>0</v>
      </c>
      <c r="BP39" s="422">
        <v>0</v>
      </c>
      <c r="BQ39" s="422">
        <v>0</v>
      </c>
      <c r="BR39" s="422">
        <v>0</v>
      </c>
      <c r="BS39" s="422">
        <v>0</v>
      </c>
      <c r="BT39" s="422">
        <v>0</v>
      </c>
      <c r="BU39" s="422">
        <v>0</v>
      </c>
      <c r="BV39" s="422">
        <v>0</v>
      </c>
      <c r="BW39" s="422">
        <v>0</v>
      </c>
      <c r="BX39" s="422">
        <v>0</v>
      </c>
      <c r="BY39" s="422">
        <v>0</v>
      </c>
    </row>
    <row r="40" spans="1:77" x14ac:dyDescent="0.35">
      <c r="A40" s="422" t="s">
        <v>867</v>
      </c>
      <c r="B40" s="422">
        <v>0</v>
      </c>
      <c r="C40" s="422">
        <v>0</v>
      </c>
      <c r="D40" s="422">
        <v>0</v>
      </c>
      <c r="E40" s="422">
        <v>22</v>
      </c>
      <c r="F40" s="422">
        <v>26</v>
      </c>
      <c r="G40" s="422">
        <v>30</v>
      </c>
      <c r="H40" s="422">
        <v>33</v>
      </c>
      <c r="I40" s="422">
        <v>21</v>
      </c>
      <c r="J40" s="422">
        <v>21</v>
      </c>
      <c r="K40" s="422">
        <v>21</v>
      </c>
      <c r="L40" s="422">
        <v>21</v>
      </c>
      <c r="M40" s="422">
        <v>0</v>
      </c>
      <c r="N40" s="422">
        <v>0</v>
      </c>
      <c r="O40" s="422">
        <v>0</v>
      </c>
      <c r="P40" s="422">
        <v>0</v>
      </c>
      <c r="Q40" s="422">
        <v>0</v>
      </c>
      <c r="R40" s="422">
        <v>0</v>
      </c>
      <c r="S40" s="422">
        <v>0</v>
      </c>
      <c r="T40" s="422">
        <v>0</v>
      </c>
      <c r="U40" s="422">
        <v>0</v>
      </c>
      <c r="V40" s="422">
        <v>0</v>
      </c>
      <c r="W40" s="422">
        <v>0</v>
      </c>
      <c r="X40" s="422">
        <v>0</v>
      </c>
      <c r="Y40" s="422">
        <v>0</v>
      </c>
      <c r="Z40" s="422">
        <v>0</v>
      </c>
      <c r="AA40" s="422">
        <v>0</v>
      </c>
      <c r="AB40" s="422">
        <v>0</v>
      </c>
      <c r="AC40" s="422">
        <v>0</v>
      </c>
      <c r="AD40" s="422">
        <v>0</v>
      </c>
      <c r="AE40" s="422">
        <v>0</v>
      </c>
      <c r="AF40" s="422">
        <v>0</v>
      </c>
      <c r="AG40" s="422">
        <v>0</v>
      </c>
      <c r="AH40" s="422">
        <v>0</v>
      </c>
      <c r="AI40" s="422">
        <v>0</v>
      </c>
      <c r="AJ40" s="422">
        <v>0</v>
      </c>
      <c r="AK40" s="422">
        <v>0</v>
      </c>
      <c r="AL40" s="422">
        <v>0</v>
      </c>
      <c r="AM40" s="422">
        <v>0</v>
      </c>
      <c r="AN40" s="422">
        <v>0</v>
      </c>
      <c r="AO40" s="422">
        <v>0</v>
      </c>
      <c r="AP40" s="422">
        <v>0</v>
      </c>
      <c r="AQ40" s="422">
        <v>0</v>
      </c>
      <c r="AR40" s="422">
        <v>0</v>
      </c>
      <c r="AS40" s="422">
        <v>0</v>
      </c>
      <c r="AT40" s="422">
        <v>0</v>
      </c>
      <c r="AU40" s="422">
        <v>0</v>
      </c>
      <c r="AV40" s="422">
        <v>0</v>
      </c>
      <c r="AW40" s="422">
        <v>0</v>
      </c>
      <c r="AX40" s="422"/>
      <c r="AY40" s="422"/>
      <c r="AZ40" s="422">
        <v>0</v>
      </c>
      <c r="BA40" s="422">
        <v>0</v>
      </c>
      <c r="BB40" s="422">
        <v>0</v>
      </c>
      <c r="BC40" s="422">
        <v>0</v>
      </c>
      <c r="BD40" s="422">
        <v>0</v>
      </c>
      <c r="BE40" s="422">
        <v>0</v>
      </c>
      <c r="BF40" s="422">
        <v>0</v>
      </c>
      <c r="BG40" s="422">
        <v>0</v>
      </c>
      <c r="BH40" s="422">
        <v>0</v>
      </c>
      <c r="BI40" s="422">
        <v>0</v>
      </c>
      <c r="BJ40" s="422">
        <v>0</v>
      </c>
      <c r="BK40" s="422">
        <v>0</v>
      </c>
      <c r="BL40" s="422">
        <v>0</v>
      </c>
      <c r="BM40" s="422">
        <v>0</v>
      </c>
      <c r="BN40" s="422">
        <v>0</v>
      </c>
      <c r="BO40" s="422">
        <v>0</v>
      </c>
      <c r="BP40" s="422">
        <v>0</v>
      </c>
      <c r="BQ40" s="422">
        <v>0</v>
      </c>
      <c r="BR40" s="422">
        <v>0</v>
      </c>
      <c r="BS40" s="422">
        <v>0</v>
      </c>
      <c r="BT40" s="422">
        <v>0</v>
      </c>
      <c r="BU40" s="422">
        <v>0</v>
      </c>
      <c r="BV40" s="422">
        <v>0</v>
      </c>
      <c r="BW40" s="422">
        <v>0</v>
      </c>
      <c r="BX40" s="422">
        <v>0</v>
      </c>
      <c r="BY40" s="422">
        <v>0</v>
      </c>
    </row>
    <row r="41" spans="1:77" ht="16" thickBot="1" x14ac:dyDescent="0.4">
      <c r="A41" s="423" t="s">
        <v>868</v>
      </c>
      <c r="B41" s="423">
        <v>0</v>
      </c>
      <c r="C41" s="423">
        <v>0</v>
      </c>
      <c r="D41" s="423">
        <v>0</v>
      </c>
      <c r="E41" s="423">
        <v>0</v>
      </c>
      <c r="F41" s="423">
        <v>0</v>
      </c>
      <c r="G41" s="423">
        <v>0</v>
      </c>
      <c r="H41" s="423">
        <v>0</v>
      </c>
      <c r="I41" s="423">
        <v>0</v>
      </c>
      <c r="J41" s="423">
        <v>0</v>
      </c>
      <c r="K41" s="423">
        <v>0</v>
      </c>
      <c r="L41" s="423">
        <v>0</v>
      </c>
      <c r="M41" s="423">
        <v>0</v>
      </c>
      <c r="N41" s="423">
        <v>0</v>
      </c>
      <c r="O41" s="423">
        <v>0</v>
      </c>
      <c r="P41" s="423">
        <v>0</v>
      </c>
      <c r="Q41" s="423">
        <v>0</v>
      </c>
      <c r="R41" s="423">
        <v>0</v>
      </c>
      <c r="S41" s="423">
        <v>0</v>
      </c>
      <c r="T41" s="423">
        <v>0</v>
      </c>
      <c r="U41" s="423">
        <v>0</v>
      </c>
      <c r="V41" s="423">
        <v>0</v>
      </c>
      <c r="W41" s="423">
        <v>0</v>
      </c>
      <c r="X41" s="423">
        <v>0</v>
      </c>
      <c r="Y41" s="423">
        <v>0</v>
      </c>
      <c r="Z41" s="423">
        <v>0</v>
      </c>
      <c r="AA41" s="423">
        <v>0</v>
      </c>
      <c r="AB41" s="423">
        <v>0</v>
      </c>
      <c r="AC41" s="423">
        <v>0</v>
      </c>
      <c r="AD41" s="423">
        <v>0</v>
      </c>
      <c r="AE41" s="423">
        <v>0</v>
      </c>
      <c r="AF41" s="423">
        <v>0</v>
      </c>
      <c r="AG41" s="423">
        <v>0</v>
      </c>
      <c r="AH41" s="423">
        <v>0</v>
      </c>
      <c r="AI41" s="423">
        <v>0</v>
      </c>
      <c r="AJ41" s="423">
        <v>0</v>
      </c>
      <c r="AK41" s="423">
        <v>0</v>
      </c>
      <c r="AL41" s="423">
        <v>0</v>
      </c>
      <c r="AM41" s="423">
        <v>0</v>
      </c>
      <c r="AN41" s="423">
        <v>0</v>
      </c>
      <c r="AO41" s="423">
        <v>0</v>
      </c>
      <c r="AP41" s="423">
        <v>0</v>
      </c>
      <c r="AQ41" s="423">
        <v>0</v>
      </c>
      <c r="AR41" s="423">
        <v>0</v>
      </c>
      <c r="AS41" s="423">
        <v>0</v>
      </c>
      <c r="AT41" s="423">
        <v>0</v>
      </c>
      <c r="AU41" s="423">
        <v>0</v>
      </c>
      <c r="AV41" s="423">
        <v>0</v>
      </c>
      <c r="AW41" s="423">
        <v>0</v>
      </c>
      <c r="AX41" s="423"/>
      <c r="AY41" s="423"/>
      <c r="AZ41" s="423">
        <v>0</v>
      </c>
      <c r="BA41" s="423">
        <v>0</v>
      </c>
      <c r="BB41" s="423">
        <v>0</v>
      </c>
      <c r="BC41" s="423">
        <v>0</v>
      </c>
      <c r="BD41" s="423">
        <v>0</v>
      </c>
      <c r="BE41" s="423">
        <v>0</v>
      </c>
      <c r="BF41" s="423">
        <v>0</v>
      </c>
      <c r="BG41" s="423">
        <v>0</v>
      </c>
      <c r="BH41" s="423">
        <v>0</v>
      </c>
      <c r="BI41" s="423">
        <v>0</v>
      </c>
      <c r="BJ41" s="423">
        <v>0</v>
      </c>
      <c r="BK41" s="423">
        <v>0</v>
      </c>
      <c r="BL41" s="423">
        <v>0</v>
      </c>
      <c r="BM41" s="423">
        <v>0</v>
      </c>
      <c r="BN41" s="423">
        <v>0</v>
      </c>
      <c r="BO41" s="423">
        <v>0</v>
      </c>
      <c r="BP41" s="423">
        <v>0</v>
      </c>
      <c r="BQ41" s="423">
        <v>0</v>
      </c>
      <c r="BR41" s="423">
        <v>0</v>
      </c>
      <c r="BS41" s="423">
        <v>0</v>
      </c>
      <c r="BT41" s="423">
        <v>0</v>
      </c>
      <c r="BU41" s="423">
        <v>0</v>
      </c>
      <c r="BV41" s="423">
        <v>0</v>
      </c>
      <c r="BW41" s="423">
        <v>0</v>
      </c>
      <c r="BX41" s="423">
        <v>0</v>
      </c>
      <c r="BY41" s="423">
        <v>0</v>
      </c>
    </row>
    <row r="42" spans="1:77" x14ac:dyDescent="0.35">
      <c r="A42" s="424" t="s">
        <v>20</v>
      </c>
      <c r="B42" s="424">
        <v>87</v>
      </c>
      <c r="C42" s="424">
        <v>106</v>
      </c>
      <c r="D42" s="424">
        <v>98</v>
      </c>
      <c r="E42" s="424">
        <v>82</v>
      </c>
      <c r="F42" s="424">
        <v>69</v>
      </c>
      <c r="G42" s="424">
        <v>65</v>
      </c>
      <c r="H42" s="424">
        <v>89</v>
      </c>
      <c r="I42" s="424">
        <v>70</v>
      </c>
      <c r="J42" s="424">
        <v>51</v>
      </c>
      <c r="K42" s="424">
        <v>95</v>
      </c>
      <c r="L42" s="424">
        <v>60</v>
      </c>
      <c r="M42" s="424">
        <v>64</v>
      </c>
      <c r="N42" s="424">
        <v>93</v>
      </c>
      <c r="O42" s="424">
        <v>76</v>
      </c>
      <c r="P42" s="424">
        <v>78</v>
      </c>
      <c r="Q42" s="424">
        <v>62</v>
      </c>
      <c r="R42" s="424">
        <v>0</v>
      </c>
      <c r="S42" s="424">
        <v>0</v>
      </c>
      <c r="T42" s="424">
        <v>0</v>
      </c>
      <c r="U42" s="424">
        <v>0</v>
      </c>
      <c r="V42" s="424">
        <v>0</v>
      </c>
      <c r="W42" s="424">
        <v>0</v>
      </c>
      <c r="X42" s="424">
        <v>0</v>
      </c>
      <c r="Y42" s="424">
        <v>0</v>
      </c>
      <c r="Z42" s="424">
        <v>0</v>
      </c>
      <c r="AA42" s="424">
        <v>5</v>
      </c>
      <c r="AB42" s="424">
        <v>0</v>
      </c>
      <c r="AC42" s="424">
        <v>0</v>
      </c>
      <c r="AD42" s="424">
        <v>0</v>
      </c>
      <c r="AE42" s="424">
        <v>0</v>
      </c>
      <c r="AF42" s="424">
        <v>2</v>
      </c>
      <c r="AG42" s="424">
        <v>0</v>
      </c>
      <c r="AH42" s="424">
        <v>2</v>
      </c>
      <c r="AI42" s="424">
        <v>3</v>
      </c>
      <c r="AJ42" s="424">
        <v>0</v>
      </c>
      <c r="AK42" s="424">
        <v>0</v>
      </c>
      <c r="AL42" s="424">
        <v>0</v>
      </c>
      <c r="AM42" s="424">
        <v>0</v>
      </c>
      <c r="AN42" s="424">
        <v>0</v>
      </c>
      <c r="AO42" s="424">
        <v>0</v>
      </c>
      <c r="AP42" s="424">
        <v>0</v>
      </c>
      <c r="AQ42" s="424">
        <v>0</v>
      </c>
      <c r="AR42" s="424">
        <v>0</v>
      </c>
      <c r="AS42" s="424">
        <v>0</v>
      </c>
      <c r="AT42" s="424">
        <v>0</v>
      </c>
      <c r="AU42" s="424">
        <v>0</v>
      </c>
      <c r="AV42" s="424">
        <v>0</v>
      </c>
      <c r="AW42" s="424">
        <v>0</v>
      </c>
      <c r="AX42" s="424"/>
      <c r="AY42" s="424"/>
      <c r="AZ42" s="424">
        <v>0</v>
      </c>
      <c r="BA42" s="424">
        <v>0</v>
      </c>
      <c r="BB42" s="424">
        <v>0</v>
      </c>
      <c r="BC42" s="424">
        <v>0</v>
      </c>
      <c r="BD42" s="424">
        <v>0</v>
      </c>
      <c r="BE42" s="424">
        <v>0</v>
      </c>
      <c r="BF42" s="424">
        <v>0</v>
      </c>
      <c r="BG42" s="424">
        <v>0</v>
      </c>
      <c r="BH42" s="424">
        <v>0</v>
      </c>
      <c r="BI42" s="424">
        <v>0</v>
      </c>
      <c r="BJ42" s="424">
        <v>0</v>
      </c>
      <c r="BK42" s="424">
        <v>0</v>
      </c>
      <c r="BL42" s="424">
        <v>0</v>
      </c>
      <c r="BM42" s="424">
        <v>0</v>
      </c>
      <c r="BN42" s="424">
        <v>0</v>
      </c>
      <c r="BO42" s="424">
        <v>0</v>
      </c>
      <c r="BP42" s="424">
        <v>0</v>
      </c>
      <c r="BQ42" s="424">
        <v>0</v>
      </c>
      <c r="BR42" s="424">
        <v>0</v>
      </c>
      <c r="BS42" s="424">
        <v>0</v>
      </c>
      <c r="BT42" s="424">
        <v>0</v>
      </c>
      <c r="BU42" s="424">
        <v>0</v>
      </c>
      <c r="BV42" s="424">
        <v>0</v>
      </c>
      <c r="BW42" s="424">
        <v>0</v>
      </c>
      <c r="BX42" s="424">
        <v>0</v>
      </c>
      <c r="BY42" s="424">
        <v>0</v>
      </c>
    </row>
    <row r="43" spans="1:77" x14ac:dyDescent="0.35">
      <c r="A43" s="420" t="s">
        <v>20</v>
      </c>
      <c r="B43" s="421"/>
      <c r="C43" s="421"/>
      <c r="D43" s="421"/>
      <c r="E43" s="421"/>
      <c r="F43" s="421"/>
      <c r="G43" s="421"/>
      <c r="H43" s="421"/>
      <c r="I43" s="421"/>
      <c r="J43" s="421"/>
      <c r="K43" s="421"/>
      <c r="L43" s="421"/>
      <c r="M43" s="421"/>
      <c r="N43" s="421"/>
      <c r="O43" s="421"/>
      <c r="P43" s="421"/>
      <c r="Q43" s="421"/>
      <c r="R43" s="421"/>
      <c r="S43" s="421"/>
      <c r="T43" s="421"/>
      <c r="U43" s="421"/>
      <c r="V43" s="421"/>
      <c r="W43" s="421"/>
      <c r="X43" s="421"/>
      <c r="Y43" s="421"/>
      <c r="Z43" s="421"/>
      <c r="AA43" s="421"/>
      <c r="AB43" s="421"/>
      <c r="AC43" s="421"/>
      <c r="AD43" s="421"/>
      <c r="AE43" s="421"/>
      <c r="AF43" s="421"/>
      <c r="AG43" s="421"/>
      <c r="AH43" s="421"/>
      <c r="AI43" s="421"/>
      <c r="AJ43" s="421"/>
      <c r="AK43" s="421"/>
      <c r="AL43" s="421"/>
      <c r="AM43" s="421"/>
      <c r="AN43" s="421"/>
      <c r="AO43" s="421"/>
      <c r="AP43" s="421"/>
      <c r="AQ43" s="421"/>
      <c r="AR43" s="421"/>
      <c r="AS43" s="421"/>
      <c r="AT43" s="421"/>
      <c r="AU43" s="421"/>
      <c r="AV43" s="421"/>
      <c r="AW43" s="421"/>
      <c r="AX43" s="421"/>
      <c r="AY43" s="421"/>
      <c r="AZ43" s="421"/>
      <c r="BA43" s="421"/>
      <c r="BB43" s="421"/>
      <c r="BC43" s="421"/>
      <c r="BD43" s="421"/>
      <c r="BE43" s="421"/>
      <c r="BF43" s="421"/>
      <c r="BG43" s="421"/>
      <c r="BH43" s="421"/>
      <c r="BI43" s="421"/>
      <c r="BJ43" s="421"/>
      <c r="BK43" s="421"/>
      <c r="BL43" s="421"/>
      <c r="BM43" s="421"/>
      <c r="BN43" s="421"/>
      <c r="BO43" s="421"/>
      <c r="BP43" s="421"/>
      <c r="BQ43" s="421"/>
      <c r="BR43" s="421"/>
      <c r="BS43" s="421"/>
      <c r="BT43" s="421"/>
      <c r="BU43" s="421"/>
      <c r="BV43" s="421"/>
      <c r="BW43" s="421"/>
      <c r="BX43" s="421"/>
      <c r="BY43" s="421"/>
    </row>
    <row r="44" spans="1:77" x14ac:dyDescent="0.35">
      <c r="A44" s="422" t="s">
        <v>865</v>
      </c>
      <c r="B44" s="422">
        <f t="shared" ref="B44:BM47" si="3">SUM(B20,B26,B32,B38)</f>
        <v>14505</v>
      </c>
      <c r="C44" s="422">
        <f t="shared" si="3"/>
        <v>13712</v>
      </c>
      <c r="D44" s="422">
        <f t="shared" si="3"/>
        <v>13213</v>
      </c>
      <c r="E44" s="422">
        <f t="shared" si="3"/>
        <v>12747</v>
      </c>
      <c r="F44" s="422">
        <f t="shared" si="3"/>
        <v>11954</v>
      </c>
      <c r="G44" s="422">
        <f t="shared" si="3"/>
        <v>12286</v>
      </c>
      <c r="H44" s="422">
        <f>SUM(H20,H26,H32,H38)</f>
        <v>12092</v>
      </c>
      <c r="I44" s="422">
        <f t="shared" si="3"/>
        <v>11232</v>
      </c>
      <c r="J44" s="422">
        <f t="shared" si="3"/>
        <v>11027</v>
      </c>
      <c r="K44" s="422">
        <f t="shared" si="3"/>
        <v>11457</v>
      </c>
      <c r="L44" s="422">
        <f t="shared" si="3"/>
        <v>11561</v>
      </c>
      <c r="M44" s="422">
        <f t="shared" si="3"/>
        <v>11418</v>
      </c>
      <c r="N44" s="422">
        <f t="shared" si="3"/>
        <v>10724</v>
      </c>
      <c r="O44" s="422">
        <f t="shared" si="3"/>
        <v>10978</v>
      </c>
      <c r="P44" s="422">
        <f t="shared" si="3"/>
        <v>10404</v>
      </c>
      <c r="Q44" s="422">
        <f t="shared" si="3"/>
        <v>10419</v>
      </c>
      <c r="R44" s="422">
        <f t="shared" si="3"/>
        <v>11715</v>
      </c>
      <c r="S44" s="422">
        <f t="shared" si="3"/>
        <v>12278</v>
      </c>
      <c r="T44" s="422">
        <f t="shared" si="3"/>
        <v>13390</v>
      </c>
      <c r="U44" s="422">
        <f t="shared" si="3"/>
        <v>15428</v>
      </c>
      <c r="V44" s="422">
        <f t="shared" si="3"/>
        <v>19339</v>
      </c>
      <c r="W44" s="422">
        <f t="shared" si="3"/>
        <v>22340</v>
      </c>
      <c r="X44" s="422">
        <f t="shared" si="3"/>
        <v>25016</v>
      </c>
      <c r="Y44" s="422">
        <f t="shared" si="3"/>
        <v>25982</v>
      </c>
      <c r="Z44" s="422">
        <f t="shared" si="3"/>
        <v>26124</v>
      </c>
      <c r="AA44" s="422">
        <f t="shared" si="3"/>
        <v>24432</v>
      </c>
      <c r="AB44" s="422">
        <f t="shared" si="3"/>
        <v>24808</v>
      </c>
      <c r="AC44" s="422">
        <f t="shared" si="3"/>
        <v>22935</v>
      </c>
      <c r="AD44" s="422">
        <f t="shared" si="3"/>
        <v>21236</v>
      </c>
      <c r="AE44" s="422">
        <f t="shared" si="3"/>
        <v>20892</v>
      </c>
      <c r="AF44" s="422">
        <f t="shared" si="3"/>
        <v>22902</v>
      </c>
      <c r="AG44" s="422">
        <f t="shared" si="3"/>
        <v>23522</v>
      </c>
      <c r="AH44" s="422">
        <f t="shared" si="3"/>
        <v>24642</v>
      </c>
      <c r="AI44" s="422">
        <f t="shared" si="3"/>
        <v>23034</v>
      </c>
      <c r="AJ44" s="422">
        <f t="shared" si="3"/>
        <v>22085</v>
      </c>
      <c r="AK44" s="422">
        <f t="shared" si="3"/>
        <v>21569</v>
      </c>
      <c r="AL44" s="422">
        <f t="shared" si="3"/>
        <v>20287</v>
      </c>
      <c r="AM44" s="422">
        <f t="shared" si="3"/>
        <v>21472</v>
      </c>
      <c r="AN44" s="422">
        <f t="shared" si="3"/>
        <v>20192</v>
      </c>
      <c r="AO44" s="422">
        <f t="shared" si="3"/>
        <v>18647</v>
      </c>
      <c r="AP44" s="422">
        <f t="shared" si="3"/>
        <v>20581</v>
      </c>
      <c r="AQ44" s="422">
        <f t="shared" si="3"/>
        <v>20103</v>
      </c>
      <c r="AR44" s="422">
        <f t="shared" si="3"/>
        <v>18669</v>
      </c>
      <c r="AS44" s="422">
        <f t="shared" si="3"/>
        <v>21278</v>
      </c>
      <c r="AT44" s="422">
        <f t="shared" si="3"/>
        <v>23591</v>
      </c>
      <c r="AU44" s="422">
        <f t="shared" si="3"/>
        <v>25667</v>
      </c>
      <c r="AV44" s="422">
        <f t="shared" si="3"/>
        <v>24212</v>
      </c>
      <c r="AW44" s="422">
        <f t="shared" si="3"/>
        <v>23877</v>
      </c>
      <c r="AX44" s="422">
        <f t="shared" si="3"/>
        <v>22956</v>
      </c>
      <c r="AY44" s="422">
        <f t="shared" si="3"/>
        <v>23039</v>
      </c>
      <c r="AZ44" s="422">
        <f t="shared" si="3"/>
        <v>25299</v>
      </c>
      <c r="BA44" s="422">
        <f t="shared" si="3"/>
        <v>26506</v>
      </c>
      <c r="BB44" s="422">
        <f t="shared" si="3"/>
        <v>25236</v>
      </c>
      <c r="BC44" s="422">
        <f t="shared" si="3"/>
        <v>25522</v>
      </c>
      <c r="BD44" s="422">
        <f>SUM(BD20,BD26,BD32,BD38)</f>
        <v>27761</v>
      </c>
      <c r="BE44" s="422">
        <f t="shared" si="3"/>
        <v>30359</v>
      </c>
      <c r="BF44" s="422">
        <f t="shared" si="3"/>
        <v>30581</v>
      </c>
      <c r="BG44" s="422">
        <f t="shared" si="3"/>
        <v>29175</v>
      </c>
      <c r="BH44" s="422">
        <f t="shared" si="3"/>
        <v>25163</v>
      </c>
      <c r="BI44" s="422">
        <f t="shared" si="3"/>
        <v>19685</v>
      </c>
      <c r="BJ44" s="422">
        <f t="shared" si="3"/>
        <v>20444</v>
      </c>
      <c r="BK44" s="422">
        <f t="shared" si="3"/>
        <v>24886</v>
      </c>
      <c r="BL44" s="422">
        <f t="shared" si="3"/>
        <v>26297</v>
      </c>
      <c r="BM44" s="422">
        <f t="shared" si="3"/>
        <v>27241</v>
      </c>
      <c r="BN44" s="422">
        <f t="shared" ref="BN44:BY47" si="4">SUM(BN20,BN26,BN32,BN38)</f>
        <v>27862</v>
      </c>
      <c r="BO44" s="422">
        <f t="shared" si="4"/>
        <v>26198</v>
      </c>
      <c r="BP44" s="422">
        <f t="shared" si="4"/>
        <v>24642</v>
      </c>
      <c r="BQ44" s="422">
        <f t="shared" si="4"/>
        <v>22164</v>
      </c>
      <c r="BR44" s="422">
        <f t="shared" si="4"/>
        <v>23442</v>
      </c>
      <c r="BS44" s="422">
        <f t="shared" si="4"/>
        <v>30062</v>
      </c>
      <c r="BT44" s="422">
        <f t="shared" si="4"/>
        <v>30257</v>
      </c>
      <c r="BU44" s="422">
        <f t="shared" si="4"/>
        <v>30193</v>
      </c>
      <c r="BV44" s="422">
        <f t="shared" si="4"/>
        <v>30046</v>
      </c>
      <c r="BW44" s="422">
        <f t="shared" si="4"/>
        <v>30122</v>
      </c>
      <c r="BX44" s="422">
        <f t="shared" si="4"/>
        <v>31205</v>
      </c>
      <c r="BY44" s="422">
        <f t="shared" si="4"/>
        <v>0</v>
      </c>
    </row>
    <row r="45" spans="1:77" x14ac:dyDescent="0.35">
      <c r="A45" s="422" t="s">
        <v>866</v>
      </c>
      <c r="B45" s="422">
        <f t="shared" si="3"/>
        <v>5219</v>
      </c>
      <c r="C45" s="422">
        <f t="shared" si="3"/>
        <v>5107</v>
      </c>
      <c r="D45" s="422">
        <f t="shared" si="3"/>
        <v>5155</v>
      </c>
      <c r="E45" s="422">
        <f t="shared" si="3"/>
        <v>5030</v>
      </c>
      <c r="F45" s="422">
        <f t="shared" si="3"/>
        <v>5051</v>
      </c>
      <c r="G45" s="422">
        <f t="shared" si="3"/>
        <v>4388</v>
      </c>
      <c r="H45" s="422">
        <f t="shared" si="3"/>
        <v>3706</v>
      </c>
      <c r="I45" s="422">
        <f t="shared" si="3"/>
        <v>2940</v>
      </c>
      <c r="J45" s="422">
        <f t="shared" si="3"/>
        <v>2537</v>
      </c>
      <c r="K45" s="422">
        <f t="shared" si="3"/>
        <v>2276</v>
      </c>
      <c r="L45" s="422">
        <f t="shared" si="3"/>
        <v>1985</v>
      </c>
      <c r="M45" s="422">
        <f t="shared" si="3"/>
        <v>1796</v>
      </c>
      <c r="N45" s="422">
        <f t="shared" si="3"/>
        <v>1617</v>
      </c>
      <c r="O45" s="422">
        <f t="shared" si="3"/>
        <v>1494</v>
      </c>
      <c r="P45" s="422">
        <f t="shared" si="3"/>
        <v>1384</v>
      </c>
      <c r="Q45" s="422">
        <f t="shared" si="3"/>
        <v>1288</v>
      </c>
      <c r="R45" s="422">
        <f t="shared" si="3"/>
        <v>1147</v>
      </c>
      <c r="S45" s="422">
        <f t="shared" si="3"/>
        <v>996</v>
      </c>
      <c r="T45" s="422">
        <f t="shared" si="3"/>
        <v>942</v>
      </c>
      <c r="U45" s="422">
        <f t="shared" si="3"/>
        <v>894</v>
      </c>
      <c r="V45" s="422">
        <f t="shared" si="3"/>
        <v>869</v>
      </c>
      <c r="W45" s="422">
        <f t="shared" si="3"/>
        <v>874</v>
      </c>
      <c r="X45" s="422">
        <f t="shared" si="3"/>
        <v>896</v>
      </c>
      <c r="Y45" s="422">
        <f t="shared" si="3"/>
        <v>876</v>
      </c>
      <c r="Z45" s="422">
        <f t="shared" si="3"/>
        <v>822</v>
      </c>
      <c r="AA45" s="422">
        <f t="shared" si="3"/>
        <v>761</v>
      </c>
      <c r="AB45" s="422">
        <f t="shared" si="3"/>
        <v>709</v>
      </c>
      <c r="AC45" s="422">
        <f t="shared" si="3"/>
        <v>693</v>
      </c>
      <c r="AD45" s="422">
        <f t="shared" si="3"/>
        <v>711</v>
      </c>
      <c r="AE45" s="422">
        <f t="shared" si="3"/>
        <v>703</v>
      </c>
      <c r="AF45" s="422">
        <f t="shared" si="3"/>
        <v>428</v>
      </c>
      <c r="AG45" s="422">
        <f t="shared" si="3"/>
        <v>455</v>
      </c>
      <c r="AH45" s="422">
        <f t="shared" si="3"/>
        <v>468</v>
      </c>
      <c r="AI45" s="422">
        <f t="shared" si="3"/>
        <v>496</v>
      </c>
      <c r="AJ45" s="422">
        <f t="shared" si="3"/>
        <v>499</v>
      </c>
      <c r="AK45" s="422">
        <f t="shared" si="3"/>
        <v>538</v>
      </c>
      <c r="AL45" s="422">
        <f t="shared" si="3"/>
        <v>595</v>
      </c>
      <c r="AM45" s="422">
        <f t="shared" si="3"/>
        <v>662</v>
      </c>
      <c r="AN45" s="422">
        <f t="shared" si="3"/>
        <v>682</v>
      </c>
      <c r="AO45" s="422">
        <f t="shared" si="3"/>
        <v>677</v>
      </c>
      <c r="AP45" s="422">
        <f t="shared" si="3"/>
        <v>660</v>
      </c>
      <c r="AQ45" s="422">
        <f t="shared" si="3"/>
        <v>665</v>
      </c>
      <c r="AR45" s="422">
        <f t="shared" si="3"/>
        <v>649</v>
      </c>
      <c r="AS45" s="422">
        <f t="shared" si="3"/>
        <v>620</v>
      </c>
      <c r="AT45" s="422">
        <f t="shared" si="3"/>
        <v>646</v>
      </c>
      <c r="AU45" s="422">
        <f t="shared" si="3"/>
        <v>675</v>
      </c>
      <c r="AV45" s="422">
        <f t="shared" si="3"/>
        <v>671</v>
      </c>
      <c r="AW45" s="422">
        <f t="shared" si="3"/>
        <v>667</v>
      </c>
      <c r="AX45" s="422">
        <f t="shared" si="3"/>
        <v>678</v>
      </c>
      <c r="AY45" s="422">
        <f t="shared" si="3"/>
        <v>687</v>
      </c>
      <c r="AZ45" s="422">
        <f t="shared" si="3"/>
        <v>685</v>
      </c>
      <c r="BA45" s="422">
        <f t="shared" si="3"/>
        <v>677</v>
      </c>
      <c r="BB45" s="422">
        <f t="shared" si="3"/>
        <v>756</v>
      </c>
      <c r="BC45" s="422">
        <f t="shared" si="3"/>
        <v>815</v>
      </c>
      <c r="BD45" s="422">
        <f t="shared" si="3"/>
        <v>852</v>
      </c>
      <c r="BE45" s="422">
        <f t="shared" si="3"/>
        <v>979</v>
      </c>
      <c r="BF45" s="422">
        <f t="shared" si="3"/>
        <v>1017</v>
      </c>
      <c r="BG45" s="422">
        <f t="shared" si="3"/>
        <v>1103</v>
      </c>
      <c r="BH45" s="422">
        <f t="shared" si="3"/>
        <v>1070</v>
      </c>
      <c r="BI45" s="422">
        <f t="shared" si="3"/>
        <v>953</v>
      </c>
      <c r="BJ45" s="422">
        <f t="shared" si="3"/>
        <v>954</v>
      </c>
      <c r="BK45" s="422">
        <f t="shared" si="3"/>
        <v>926</v>
      </c>
      <c r="BL45" s="422">
        <f t="shared" si="3"/>
        <v>948</v>
      </c>
      <c r="BM45" s="422">
        <f t="shared" si="3"/>
        <v>949</v>
      </c>
      <c r="BN45" s="422">
        <f t="shared" si="4"/>
        <v>961</v>
      </c>
      <c r="BO45" s="422">
        <f t="shared" si="4"/>
        <v>965</v>
      </c>
      <c r="BP45" s="422">
        <f t="shared" si="4"/>
        <v>956</v>
      </c>
      <c r="BQ45" s="422">
        <f t="shared" si="4"/>
        <v>982</v>
      </c>
      <c r="BR45" s="422">
        <f t="shared" si="4"/>
        <v>938</v>
      </c>
      <c r="BS45" s="422">
        <f t="shared" si="4"/>
        <v>892</v>
      </c>
      <c r="BT45" s="422">
        <f t="shared" si="4"/>
        <v>867</v>
      </c>
      <c r="BU45" s="422">
        <f t="shared" si="4"/>
        <v>890</v>
      </c>
      <c r="BV45" s="422">
        <f t="shared" si="4"/>
        <v>957</v>
      </c>
      <c r="BW45" s="422">
        <f t="shared" si="4"/>
        <v>971</v>
      </c>
      <c r="BX45" s="422">
        <f t="shared" si="4"/>
        <v>966</v>
      </c>
      <c r="BY45" s="422">
        <f t="shared" si="4"/>
        <v>0</v>
      </c>
    </row>
    <row r="46" spans="1:77" x14ac:dyDescent="0.35">
      <c r="A46" s="422" t="s">
        <v>867</v>
      </c>
      <c r="B46" s="422">
        <f t="shared" si="3"/>
        <v>2553</v>
      </c>
      <c r="C46" s="422">
        <f t="shared" si="3"/>
        <v>2676</v>
      </c>
      <c r="D46" s="422">
        <f t="shared" si="3"/>
        <v>2701</v>
      </c>
      <c r="E46" s="422">
        <f t="shared" si="3"/>
        <v>2836</v>
      </c>
      <c r="F46" s="422">
        <f t="shared" si="3"/>
        <v>2885</v>
      </c>
      <c r="G46" s="422">
        <f t="shared" si="3"/>
        <v>2869</v>
      </c>
      <c r="H46" s="422">
        <f t="shared" si="3"/>
        <v>2845</v>
      </c>
      <c r="I46" s="422">
        <f t="shared" si="3"/>
        <v>2749</v>
      </c>
      <c r="J46" s="422">
        <f t="shared" si="3"/>
        <v>2665</v>
      </c>
      <c r="K46" s="422">
        <f t="shared" si="3"/>
        <v>2599</v>
      </c>
      <c r="L46" s="422">
        <f t="shared" si="3"/>
        <v>2395</v>
      </c>
      <c r="M46" s="422">
        <f t="shared" si="3"/>
        <v>2235</v>
      </c>
      <c r="N46" s="422">
        <f t="shared" si="3"/>
        <v>2131</v>
      </c>
      <c r="O46" s="422">
        <f t="shared" si="3"/>
        <v>2049</v>
      </c>
      <c r="P46" s="422">
        <f t="shared" si="3"/>
        <v>1925</v>
      </c>
      <c r="Q46" s="422">
        <f t="shared" si="3"/>
        <v>1892</v>
      </c>
      <c r="R46" s="422">
        <f t="shared" si="3"/>
        <v>1590</v>
      </c>
      <c r="S46" s="422">
        <f t="shared" si="3"/>
        <v>1019</v>
      </c>
      <c r="T46" s="422">
        <f t="shared" si="3"/>
        <v>788</v>
      </c>
      <c r="U46" s="422">
        <f t="shared" si="3"/>
        <v>676</v>
      </c>
      <c r="V46" s="422">
        <f t="shared" si="3"/>
        <v>637</v>
      </c>
      <c r="W46" s="422">
        <f t="shared" si="3"/>
        <v>568</v>
      </c>
      <c r="X46" s="422">
        <f t="shared" si="3"/>
        <v>534</v>
      </c>
      <c r="Y46" s="422">
        <f t="shared" si="3"/>
        <v>498</v>
      </c>
      <c r="Z46" s="422">
        <f t="shared" si="3"/>
        <v>469</v>
      </c>
      <c r="AA46" s="422">
        <f t="shared" si="3"/>
        <v>459</v>
      </c>
      <c r="AB46" s="422">
        <f t="shared" si="3"/>
        <v>449</v>
      </c>
      <c r="AC46" s="422">
        <f t="shared" si="3"/>
        <v>440</v>
      </c>
      <c r="AD46" s="422">
        <f t="shared" si="3"/>
        <v>438</v>
      </c>
      <c r="AE46" s="422">
        <f t="shared" si="3"/>
        <v>422</v>
      </c>
      <c r="AF46" s="422">
        <f t="shared" si="3"/>
        <v>250</v>
      </c>
      <c r="AG46" s="422">
        <f t="shared" si="3"/>
        <v>246</v>
      </c>
      <c r="AH46" s="422">
        <f t="shared" si="3"/>
        <v>238</v>
      </c>
      <c r="AI46" s="422">
        <f t="shared" si="3"/>
        <v>243</v>
      </c>
      <c r="AJ46" s="422">
        <f t="shared" si="3"/>
        <v>229</v>
      </c>
      <c r="AK46" s="422">
        <f t="shared" si="3"/>
        <v>232</v>
      </c>
      <c r="AL46" s="422">
        <f t="shared" si="3"/>
        <v>223</v>
      </c>
      <c r="AM46" s="422">
        <f t="shared" si="3"/>
        <v>225</v>
      </c>
      <c r="AN46" s="422">
        <f t="shared" si="3"/>
        <v>212</v>
      </c>
      <c r="AO46" s="422">
        <f t="shared" si="3"/>
        <v>206</v>
      </c>
      <c r="AP46" s="422">
        <f t="shared" si="3"/>
        <v>193</v>
      </c>
      <c r="AQ46" s="422">
        <f t="shared" si="3"/>
        <v>179</v>
      </c>
      <c r="AR46" s="422">
        <f t="shared" si="3"/>
        <v>167</v>
      </c>
      <c r="AS46" s="422">
        <f t="shared" si="3"/>
        <v>159</v>
      </c>
      <c r="AT46" s="422">
        <f t="shared" si="3"/>
        <v>159</v>
      </c>
      <c r="AU46" s="422">
        <f t="shared" si="3"/>
        <v>152</v>
      </c>
      <c r="AV46" s="422">
        <f t="shared" si="3"/>
        <v>164</v>
      </c>
      <c r="AW46" s="422">
        <f t="shared" si="3"/>
        <v>169</v>
      </c>
      <c r="AX46" s="422">
        <f t="shared" si="3"/>
        <v>192</v>
      </c>
      <c r="AY46" s="422">
        <f t="shared" si="3"/>
        <v>201</v>
      </c>
      <c r="AZ46" s="422">
        <f t="shared" si="3"/>
        <v>201</v>
      </c>
      <c r="BA46" s="422">
        <f t="shared" si="3"/>
        <v>201</v>
      </c>
      <c r="BB46" s="422">
        <f t="shared" si="3"/>
        <v>214</v>
      </c>
      <c r="BC46" s="422">
        <f t="shared" si="3"/>
        <v>224</v>
      </c>
      <c r="BD46" s="422">
        <f t="shared" si="3"/>
        <v>226</v>
      </c>
      <c r="BE46" s="422">
        <f t="shared" si="3"/>
        <v>227</v>
      </c>
      <c r="BF46" s="422">
        <f t="shared" si="3"/>
        <v>225</v>
      </c>
      <c r="BG46" s="422">
        <f t="shared" si="3"/>
        <v>225</v>
      </c>
      <c r="BH46" s="422">
        <f t="shared" si="3"/>
        <v>232</v>
      </c>
      <c r="BI46" s="422">
        <f t="shared" si="3"/>
        <v>234</v>
      </c>
      <c r="BJ46" s="422">
        <f t="shared" si="3"/>
        <v>256</v>
      </c>
      <c r="BK46" s="422">
        <f t="shared" si="3"/>
        <v>250</v>
      </c>
      <c r="BL46" s="422">
        <f t="shared" si="3"/>
        <v>250</v>
      </c>
      <c r="BM46" s="422">
        <f t="shared" si="3"/>
        <v>239</v>
      </c>
      <c r="BN46" s="422">
        <f t="shared" si="4"/>
        <v>227</v>
      </c>
      <c r="BO46" s="422">
        <f t="shared" si="4"/>
        <v>221</v>
      </c>
      <c r="BP46" s="422">
        <f t="shared" si="4"/>
        <v>238</v>
      </c>
      <c r="BQ46" s="422">
        <f t="shared" si="4"/>
        <v>243</v>
      </c>
      <c r="BR46" s="422">
        <f t="shared" si="4"/>
        <v>248</v>
      </c>
      <c r="BS46" s="422">
        <f t="shared" si="4"/>
        <v>234</v>
      </c>
      <c r="BT46" s="422">
        <f t="shared" si="4"/>
        <v>236</v>
      </c>
      <c r="BU46" s="422">
        <f t="shared" si="4"/>
        <v>246</v>
      </c>
      <c r="BV46" s="422">
        <f t="shared" si="4"/>
        <v>242</v>
      </c>
      <c r="BW46" s="422">
        <f t="shared" si="4"/>
        <v>232</v>
      </c>
      <c r="BX46" s="422">
        <f t="shared" si="4"/>
        <v>223</v>
      </c>
      <c r="BY46" s="422">
        <f t="shared" si="4"/>
        <v>0</v>
      </c>
    </row>
    <row r="47" spans="1:77" ht="16" thickBot="1" x14ac:dyDescent="0.4">
      <c r="A47" s="423" t="s">
        <v>868</v>
      </c>
      <c r="B47" s="423">
        <f t="shared" si="3"/>
        <v>433</v>
      </c>
      <c r="C47" s="423">
        <f t="shared" si="3"/>
        <v>446</v>
      </c>
      <c r="D47" s="423">
        <f t="shared" si="3"/>
        <v>444</v>
      </c>
      <c r="E47" s="423">
        <f t="shared" si="3"/>
        <v>470</v>
      </c>
      <c r="F47" s="423">
        <f t="shared" si="3"/>
        <v>448</v>
      </c>
      <c r="G47" s="423">
        <f t="shared" si="3"/>
        <v>443</v>
      </c>
      <c r="H47" s="423">
        <f t="shared" si="3"/>
        <v>452</v>
      </c>
      <c r="I47" s="423">
        <f t="shared" si="3"/>
        <v>432</v>
      </c>
      <c r="J47" s="423">
        <f t="shared" si="3"/>
        <v>412</v>
      </c>
      <c r="K47" s="423">
        <f t="shared" si="3"/>
        <v>387</v>
      </c>
      <c r="L47" s="423">
        <f t="shared" si="3"/>
        <v>370</v>
      </c>
      <c r="M47" s="423">
        <f t="shared" si="3"/>
        <v>370</v>
      </c>
      <c r="N47" s="423">
        <f t="shared" si="3"/>
        <v>371</v>
      </c>
      <c r="O47" s="423">
        <f t="shared" si="3"/>
        <v>361</v>
      </c>
      <c r="P47" s="423">
        <f t="shared" si="3"/>
        <v>353</v>
      </c>
      <c r="Q47" s="423">
        <f t="shared" si="3"/>
        <v>340</v>
      </c>
      <c r="R47" s="423">
        <f t="shared" si="3"/>
        <v>322</v>
      </c>
      <c r="S47" s="423">
        <f t="shared" si="3"/>
        <v>267</v>
      </c>
      <c r="T47" s="423">
        <f t="shared" si="3"/>
        <v>229</v>
      </c>
      <c r="U47" s="423">
        <f t="shared" si="3"/>
        <v>215</v>
      </c>
      <c r="V47" s="423">
        <f t="shared" si="3"/>
        <v>206</v>
      </c>
      <c r="W47" s="423">
        <f t="shared" si="3"/>
        <v>212</v>
      </c>
      <c r="X47" s="423">
        <f t="shared" si="3"/>
        <v>210</v>
      </c>
      <c r="Y47" s="423">
        <f t="shared" si="3"/>
        <v>207</v>
      </c>
      <c r="Z47" s="423">
        <f t="shared" si="3"/>
        <v>201</v>
      </c>
      <c r="AA47" s="423">
        <f t="shared" si="3"/>
        <v>200</v>
      </c>
      <c r="AB47" s="423">
        <f t="shared" si="3"/>
        <v>196</v>
      </c>
      <c r="AC47" s="423">
        <f t="shared" si="3"/>
        <v>193</v>
      </c>
      <c r="AD47" s="423">
        <f t="shared" si="3"/>
        <v>192</v>
      </c>
      <c r="AE47" s="423">
        <f t="shared" si="3"/>
        <v>203</v>
      </c>
      <c r="AF47" s="423">
        <f t="shared" si="3"/>
        <v>95</v>
      </c>
      <c r="AG47" s="423">
        <f t="shared" si="3"/>
        <v>95</v>
      </c>
      <c r="AH47" s="423">
        <f t="shared" si="3"/>
        <v>96</v>
      </c>
      <c r="AI47" s="423">
        <f t="shared" si="3"/>
        <v>98</v>
      </c>
      <c r="AJ47" s="423">
        <f t="shared" si="3"/>
        <v>90</v>
      </c>
      <c r="AK47" s="423">
        <f t="shared" si="3"/>
        <v>95</v>
      </c>
      <c r="AL47" s="423">
        <f t="shared" si="3"/>
        <v>93</v>
      </c>
      <c r="AM47" s="423">
        <f t="shared" si="3"/>
        <v>93</v>
      </c>
      <c r="AN47" s="423">
        <f t="shared" si="3"/>
        <v>87</v>
      </c>
      <c r="AO47" s="423">
        <f t="shared" si="3"/>
        <v>87</v>
      </c>
      <c r="AP47" s="423">
        <f t="shared" si="3"/>
        <v>81</v>
      </c>
      <c r="AQ47" s="423">
        <f t="shared" si="3"/>
        <v>81</v>
      </c>
      <c r="AR47" s="423">
        <f t="shared" si="3"/>
        <v>82</v>
      </c>
      <c r="AS47" s="423">
        <f t="shared" si="3"/>
        <v>78</v>
      </c>
      <c r="AT47" s="423">
        <f t="shared" si="3"/>
        <v>76</v>
      </c>
      <c r="AU47" s="423">
        <f t="shared" si="3"/>
        <v>73</v>
      </c>
      <c r="AV47" s="423">
        <f t="shared" si="3"/>
        <v>70</v>
      </c>
      <c r="AW47" s="423">
        <f t="shared" si="3"/>
        <v>76</v>
      </c>
      <c r="AX47" s="423">
        <f t="shared" si="3"/>
        <v>74</v>
      </c>
      <c r="AY47" s="423">
        <f t="shared" si="3"/>
        <v>73</v>
      </c>
      <c r="AZ47" s="423">
        <f t="shared" si="3"/>
        <v>76</v>
      </c>
      <c r="BA47" s="423">
        <f t="shared" si="3"/>
        <v>73</v>
      </c>
      <c r="BB47" s="423">
        <f t="shared" si="3"/>
        <v>71</v>
      </c>
      <c r="BC47" s="423">
        <f t="shared" si="3"/>
        <v>71</v>
      </c>
      <c r="BD47" s="423">
        <f t="shared" si="3"/>
        <v>77</v>
      </c>
      <c r="BE47" s="423">
        <f t="shared" si="3"/>
        <v>76</v>
      </c>
      <c r="BF47" s="423">
        <f t="shared" si="3"/>
        <v>74</v>
      </c>
      <c r="BG47" s="423">
        <f t="shared" si="3"/>
        <v>76</v>
      </c>
      <c r="BH47" s="423">
        <f t="shared" si="3"/>
        <v>75</v>
      </c>
      <c r="BI47" s="423">
        <f t="shared" si="3"/>
        <v>80</v>
      </c>
      <c r="BJ47" s="423">
        <f t="shared" si="3"/>
        <v>79</v>
      </c>
      <c r="BK47" s="423">
        <f t="shared" si="3"/>
        <v>80</v>
      </c>
      <c r="BL47" s="423">
        <f t="shared" si="3"/>
        <v>74</v>
      </c>
      <c r="BM47" s="423">
        <f t="shared" si="3"/>
        <v>72</v>
      </c>
      <c r="BN47" s="423">
        <f t="shared" si="4"/>
        <v>67</v>
      </c>
      <c r="BO47" s="423">
        <f t="shared" si="4"/>
        <v>65</v>
      </c>
      <c r="BP47" s="423">
        <f t="shared" si="4"/>
        <v>61</v>
      </c>
      <c r="BQ47" s="423">
        <f t="shared" si="4"/>
        <v>60</v>
      </c>
      <c r="BR47" s="423">
        <f t="shared" si="4"/>
        <v>61</v>
      </c>
      <c r="BS47" s="423">
        <f t="shared" si="4"/>
        <v>58</v>
      </c>
      <c r="BT47" s="423">
        <f t="shared" si="4"/>
        <v>60</v>
      </c>
      <c r="BU47" s="423">
        <f t="shared" si="4"/>
        <v>55</v>
      </c>
      <c r="BV47" s="423">
        <f t="shared" si="4"/>
        <v>59</v>
      </c>
      <c r="BW47" s="423">
        <f t="shared" si="4"/>
        <v>62</v>
      </c>
      <c r="BX47" s="423">
        <f t="shared" si="4"/>
        <v>62</v>
      </c>
      <c r="BY47" s="423">
        <f t="shared" si="4"/>
        <v>0</v>
      </c>
    </row>
    <row r="48" spans="1:77" x14ac:dyDescent="0.35">
      <c r="A48" s="424" t="s">
        <v>20</v>
      </c>
      <c r="B48" s="424">
        <f t="shared" ref="B48:BH48" si="5">SUM(B44:B47)</f>
        <v>22710</v>
      </c>
      <c r="C48" s="424">
        <f t="shared" si="5"/>
        <v>21941</v>
      </c>
      <c r="D48" s="424">
        <f t="shared" si="5"/>
        <v>21513</v>
      </c>
      <c r="E48" s="424">
        <f t="shared" si="5"/>
        <v>21083</v>
      </c>
      <c r="F48" s="424">
        <f t="shared" si="5"/>
        <v>20338</v>
      </c>
      <c r="G48" s="424">
        <f t="shared" si="5"/>
        <v>19986</v>
      </c>
      <c r="H48" s="424">
        <f t="shared" si="5"/>
        <v>19095</v>
      </c>
      <c r="I48" s="424">
        <f t="shared" si="5"/>
        <v>17353</v>
      </c>
      <c r="J48" s="424">
        <f t="shared" si="5"/>
        <v>16641</v>
      </c>
      <c r="K48" s="424">
        <f t="shared" si="5"/>
        <v>16719</v>
      </c>
      <c r="L48" s="424">
        <f t="shared" si="5"/>
        <v>16311</v>
      </c>
      <c r="M48" s="424">
        <f t="shared" si="5"/>
        <v>15819</v>
      </c>
      <c r="N48" s="424">
        <f t="shared" si="5"/>
        <v>14843</v>
      </c>
      <c r="O48" s="424">
        <f t="shared" si="5"/>
        <v>14882</v>
      </c>
      <c r="P48" s="424">
        <f t="shared" si="5"/>
        <v>14066</v>
      </c>
      <c r="Q48" s="424">
        <f t="shared" si="5"/>
        <v>13939</v>
      </c>
      <c r="R48" s="424">
        <f t="shared" si="5"/>
        <v>14774</v>
      </c>
      <c r="S48" s="424">
        <f t="shared" si="5"/>
        <v>14560</v>
      </c>
      <c r="T48" s="424">
        <f t="shared" si="5"/>
        <v>15349</v>
      </c>
      <c r="U48" s="424">
        <f t="shared" si="5"/>
        <v>17213</v>
      </c>
      <c r="V48" s="424">
        <f t="shared" si="5"/>
        <v>21051</v>
      </c>
      <c r="W48" s="424">
        <f t="shared" si="5"/>
        <v>23994</v>
      </c>
      <c r="X48" s="424">
        <f t="shared" si="5"/>
        <v>26656</v>
      </c>
      <c r="Y48" s="424">
        <f t="shared" si="5"/>
        <v>27563</v>
      </c>
      <c r="Z48" s="424">
        <f t="shared" si="5"/>
        <v>27616</v>
      </c>
      <c r="AA48" s="424">
        <f t="shared" si="5"/>
        <v>25852</v>
      </c>
      <c r="AB48" s="424">
        <f t="shared" si="5"/>
        <v>26162</v>
      </c>
      <c r="AC48" s="424">
        <f t="shared" si="5"/>
        <v>24261</v>
      </c>
      <c r="AD48" s="424">
        <f t="shared" si="5"/>
        <v>22577</v>
      </c>
      <c r="AE48" s="424">
        <f t="shared" si="5"/>
        <v>22220</v>
      </c>
      <c r="AF48" s="424">
        <f t="shared" si="5"/>
        <v>23675</v>
      </c>
      <c r="AG48" s="424">
        <f t="shared" si="5"/>
        <v>24318</v>
      </c>
      <c r="AH48" s="424">
        <f t="shared" si="5"/>
        <v>25444</v>
      </c>
      <c r="AI48" s="424">
        <f t="shared" si="5"/>
        <v>23871</v>
      </c>
      <c r="AJ48" s="424">
        <f t="shared" si="5"/>
        <v>22903</v>
      </c>
      <c r="AK48" s="424">
        <f t="shared" si="5"/>
        <v>22434</v>
      </c>
      <c r="AL48" s="424">
        <f t="shared" si="5"/>
        <v>21198</v>
      </c>
      <c r="AM48" s="424">
        <f t="shared" si="5"/>
        <v>22452</v>
      </c>
      <c r="AN48" s="424">
        <f t="shared" si="5"/>
        <v>21173</v>
      </c>
      <c r="AO48" s="424">
        <f t="shared" si="5"/>
        <v>19617</v>
      </c>
      <c r="AP48" s="424">
        <f t="shared" si="5"/>
        <v>21515</v>
      </c>
      <c r="AQ48" s="424">
        <f t="shared" si="5"/>
        <v>21028</v>
      </c>
      <c r="AR48" s="424">
        <f t="shared" si="5"/>
        <v>19567</v>
      </c>
      <c r="AS48" s="424">
        <f t="shared" si="5"/>
        <v>22135</v>
      </c>
      <c r="AT48" s="424">
        <f t="shared" si="5"/>
        <v>24472</v>
      </c>
      <c r="AU48" s="424">
        <f t="shared" si="5"/>
        <v>26567</v>
      </c>
      <c r="AV48" s="424">
        <f t="shared" si="5"/>
        <v>25117</v>
      </c>
      <c r="AW48" s="424">
        <f t="shared" si="5"/>
        <v>24789</v>
      </c>
      <c r="AX48" s="424">
        <f t="shared" si="5"/>
        <v>23900</v>
      </c>
      <c r="AY48" s="424">
        <f t="shared" si="5"/>
        <v>24000</v>
      </c>
      <c r="AZ48" s="424">
        <f t="shared" si="5"/>
        <v>26261</v>
      </c>
      <c r="BA48" s="424">
        <f t="shared" si="5"/>
        <v>27457</v>
      </c>
      <c r="BB48" s="424">
        <f t="shared" si="5"/>
        <v>26277</v>
      </c>
      <c r="BC48" s="424">
        <f t="shared" si="5"/>
        <v>26632</v>
      </c>
      <c r="BD48" s="424">
        <f t="shared" si="5"/>
        <v>28916</v>
      </c>
      <c r="BE48" s="424">
        <f t="shared" si="5"/>
        <v>31641</v>
      </c>
      <c r="BF48" s="424">
        <f t="shared" si="5"/>
        <v>31897</v>
      </c>
      <c r="BG48" s="424">
        <f t="shared" si="5"/>
        <v>30579</v>
      </c>
      <c r="BH48" s="424">
        <f t="shared" si="5"/>
        <v>26540</v>
      </c>
      <c r="BI48" s="424">
        <f t="shared" ref="BI48:BY48" si="6">SUM(BI44:BI47)</f>
        <v>20952</v>
      </c>
      <c r="BJ48" s="424">
        <f t="shared" si="6"/>
        <v>21733</v>
      </c>
      <c r="BK48" s="424">
        <f t="shared" si="6"/>
        <v>26142</v>
      </c>
      <c r="BL48" s="424">
        <f t="shared" si="6"/>
        <v>27569</v>
      </c>
      <c r="BM48" s="424">
        <f t="shared" si="6"/>
        <v>28501</v>
      </c>
      <c r="BN48" s="424">
        <f t="shared" si="6"/>
        <v>29117</v>
      </c>
      <c r="BO48" s="424">
        <f t="shared" si="6"/>
        <v>27449</v>
      </c>
      <c r="BP48" s="424">
        <f t="shared" si="6"/>
        <v>25897</v>
      </c>
      <c r="BQ48" s="424">
        <f t="shared" si="6"/>
        <v>23449</v>
      </c>
      <c r="BR48" s="424">
        <f t="shared" si="6"/>
        <v>24689</v>
      </c>
      <c r="BS48" s="424">
        <f t="shared" si="6"/>
        <v>31246</v>
      </c>
      <c r="BT48" s="424">
        <f t="shared" si="6"/>
        <v>31420</v>
      </c>
      <c r="BU48" s="424">
        <f t="shared" si="6"/>
        <v>31384</v>
      </c>
      <c r="BV48" s="424">
        <f t="shared" si="6"/>
        <v>31304</v>
      </c>
      <c r="BW48" s="424">
        <f t="shared" si="6"/>
        <v>31387</v>
      </c>
      <c r="BX48" s="424">
        <f t="shared" si="6"/>
        <v>32456</v>
      </c>
      <c r="BY48" s="424">
        <f t="shared" si="6"/>
        <v>0</v>
      </c>
    </row>
    <row r="49" spans="2:55" x14ac:dyDescent="0.35">
      <c r="B49" s="425"/>
      <c r="C49" s="425"/>
      <c r="D49" s="425"/>
      <c r="E49" s="425"/>
      <c r="F49" s="425"/>
      <c r="G49" s="425"/>
      <c r="H49" s="425"/>
      <c r="I49" s="425"/>
      <c r="J49" s="425"/>
      <c r="K49" s="425"/>
      <c r="L49" s="425"/>
      <c r="M49" s="425"/>
    </row>
    <row r="50" spans="2:55" x14ac:dyDescent="0.35">
      <c r="N50" s="425"/>
      <c r="O50" s="425"/>
      <c r="P50" s="425"/>
      <c r="Q50" s="425"/>
      <c r="R50" s="425"/>
      <c r="S50" s="425"/>
      <c r="T50" s="425"/>
      <c r="U50" s="425"/>
      <c r="V50" s="425"/>
      <c r="W50" s="425"/>
      <c r="X50" s="425"/>
      <c r="Y50" s="425"/>
      <c r="Z50" s="425"/>
      <c r="AA50" s="425"/>
      <c r="AB50" s="425"/>
      <c r="AC50" s="425"/>
      <c r="AD50" s="425"/>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row>
    <row r="51" spans="2:55" x14ac:dyDescent="0.35">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row>
    <row r="52" spans="2:55" x14ac:dyDescent="0.35">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row>
  </sheetData>
  <mergeCells count="78">
    <mergeCell ref="BV17:BW17"/>
    <mergeCell ref="BX17:BY17"/>
    <mergeCell ref="BJ17:BK17"/>
    <mergeCell ref="BL17:BM17"/>
    <mergeCell ref="BN17:BO17"/>
    <mergeCell ref="BP17:BQ17"/>
    <mergeCell ref="BR17:BS17"/>
    <mergeCell ref="BT17:BU17"/>
    <mergeCell ref="AX17:AY17"/>
    <mergeCell ref="AZ17:BA17"/>
    <mergeCell ref="BB17:BC17"/>
    <mergeCell ref="BD17:BE17"/>
    <mergeCell ref="BF17:BG17"/>
    <mergeCell ref="BH17:BI17"/>
    <mergeCell ref="AL17:AM17"/>
    <mergeCell ref="AN17:AO17"/>
    <mergeCell ref="AP17:AQ17"/>
    <mergeCell ref="AR17:AS17"/>
    <mergeCell ref="AT17:AU17"/>
    <mergeCell ref="AV17:AW17"/>
    <mergeCell ref="Z17:AA17"/>
    <mergeCell ref="AB17:AC17"/>
    <mergeCell ref="AD17:AE17"/>
    <mergeCell ref="AF17:AG17"/>
    <mergeCell ref="AH17:AI17"/>
    <mergeCell ref="AJ17:AK17"/>
    <mergeCell ref="N17:O17"/>
    <mergeCell ref="P17:Q17"/>
    <mergeCell ref="R17:S17"/>
    <mergeCell ref="T17:U17"/>
    <mergeCell ref="V17:W17"/>
    <mergeCell ref="X17:Y17"/>
    <mergeCell ref="BT5:BU5"/>
    <mergeCell ref="BV5:BW5"/>
    <mergeCell ref="BX5:BY5"/>
    <mergeCell ref="A16:A18"/>
    <mergeCell ref="B17:C17"/>
    <mergeCell ref="D17:E17"/>
    <mergeCell ref="F17:G17"/>
    <mergeCell ref="H17:I17"/>
    <mergeCell ref="J17:K17"/>
    <mergeCell ref="L17:M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880B-D9AC-4ACF-B633-86968F21F92F}">
  <dimension ref="A1:O8"/>
  <sheetViews>
    <sheetView showGridLines="0" zoomScale="80" zoomScaleNormal="80" workbookViewId="0">
      <selection activeCell="E7" sqref="E7:O7"/>
    </sheetView>
  </sheetViews>
  <sheetFormatPr defaultColWidth="8.7265625" defaultRowHeight="15.5" x14ac:dyDescent="0.35"/>
  <cols>
    <col min="1" max="1" width="37.453125" style="103" customWidth="1"/>
    <col min="2" max="5" width="12.7265625" style="103" customWidth="1"/>
    <col min="6" max="6" width="11" style="103" bestFit="1" customWidth="1"/>
    <col min="7" max="7" width="12.1796875" style="103" customWidth="1"/>
    <col min="8" max="8" width="10.7265625" style="103" bestFit="1" customWidth="1"/>
    <col min="9" max="9" width="10.7265625" style="103" customWidth="1"/>
    <col min="10" max="10" width="12.81640625" style="103" customWidth="1"/>
    <col min="11" max="11" width="10.1796875" style="103" bestFit="1" customWidth="1"/>
    <col min="12" max="12" width="11.453125" style="103" customWidth="1"/>
    <col min="13" max="13" width="11.36328125" style="103" customWidth="1"/>
    <col min="14" max="14" width="9.6328125" style="103" bestFit="1" customWidth="1"/>
    <col min="15" max="15" width="10.453125" style="103" bestFit="1" customWidth="1"/>
    <col min="16" max="16384" width="8.7265625" style="103"/>
  </cols>
  <sheetData>
    <row r="1" spans="1:15" x14ac:dyDescent="0.35">
      <c r="A1" s="381" t="s">
        <v>869</v>
      </c>
    </row>
    <row r="2" spans="1:15" ht="16" thickBot="1" x14ac:dyDescent="0.4"/>
    <row r="3" spans="1:15" x14ac:dyDescent="0.35">
      <c r="A3" s="426"/>
      <c r="B3" s="427">
        <v>44743</v>
      </c>
      <c r="C3" s="427">
        <v>44774</v>
      </c>
      <c r="D3" s="427">
        <v>44805</v>
      </c>
      <c r="E3" s="428">
        <v>44835</v>
      </c>
      <c r="F3" s="428">
        <v>44866</v>
      </c>
      <c r="G3" s="428">
        <v>44896</v>
      </c>
      <c r="H3" s="428">
        <v>44927</v>
      </c>
      <c r="I3" s="428">
        <v>44958</v>
      </c>
      <c r="J3" s="428">
        <v>44986</v>
      </c>
      <c r="K3" s="428">
        <v>45017</v>
      </c>
      <c r="L3" s="428">
        <v>45047</v>
      </c>
      <c r="M3" s="428">
        <v>45078</v>
      </c>
      <c r="N3" s="428">
        <v>45108</v>
      </c>
      <c r="O3" s="429">
        <v>45139</v>
      </c>
    </row>
    <row r="4" spans="1:15" x14ac:dyDescent="0.35">
      <c r="A4" s="430" t="s">
        <v>870</v>
      </c>
      <c r="B4" s="431">
        <v>15557</v>
      </c>
      <c r="C4" s="431">
        <v>15103</v>
      </c>
      <c r="D4" s="431">
        <v>13147</v>
      </c>
      <c r="E4" s="431">
        <v>9711</v>
      </c>
      <c r="F4" s="431">
        <v>12469</v>
      </c>
      <c r="G4" s="431">
        <v>20295</v>
      </c>
      <c r="H4" s="431">
        <v>10895</v>
      </c>
      <c r="I4" s="431">
        <v>10114</v>
      </c>
      <c r="J4" s="431">
        <v>14258</v>
      </c>
      <c r="K4" s="431">
        <v>12672</v>
      </c>
      <c r="L4" s="431">
        <v>12436</v>
      </c>
      <c r="M4" s="431">
        <v>11091</v>
      </c>
      <c r="N4" s="431">
        <v>11257</v>
      </c>
      <c r="O4" s="432">
        <v>10240</v>
      </c>
    </row>
    <row r="5" spans="1:15" x14ac:dyDescent="0.35">
      <c r="A5" s="430" t="s">
        <v>871</v>
      </c>
      <c r="B5" s="431">
        <v>3070</v>
      </c>
      <c r="C5" s="431">
        <v>3397</v>
      </c>
      <c r="D5" s="431">
        <v>2843</v>
      </c>
      <c r="E5" s="431">
        <v>2713</v>
      </c>
      <c r="F5" s="431">
        <v>2850</v>
      </c>
      <c r="G5" s="431">
        <v>1937</v>
      </c>
      <c r="H5" s="431">
        <v>911</v>
      </c>
      <c r="I5" s="431">
        <v>1070</v>
      </c>
      <c r="J5" s="431">
        <v>2035</v>
      </c>
      <c r="K5" s="431">
        <v>1011</v>
      </c>
      <c r="L5" s="431">
        <v>1264</v>
      </c>
      <c r="M5" s="431">
        <v>990</v>
      </c>
      <c r="N5" s="431">
        <v>1126</v>
      </c>
      <c r="O5" s="432">
        <v>1260</v>
      </c>
    </row>
    <row r="6" spans="1:15" x14ac:dyDescent="0.35">
      <c r="A6" s="430" t="s">
        <v>872</v>
      </c>
      <c r="B6" s="433">
        <f t="shared" ref="B6:O6" si="0">IF(ISERROR(B5/B4),0,B5/B4)</f>
        <v>0.19733881853827859</v>
      </c>
      <c r="C6" s="433">
        <f t="shared" si="0"/>
        <v>0.22492220088724094</v>
      </c>
      <c r="D6" s="433">
        <f t="shared" si="0"/>
        <v>0.21624705255951929</v>
      </c>
      <c r="E6" s="433">
        <f t="shared" si="0"/>
        <v>0.27937390587993</v>
      </c>
      <c r="F6" s="433">
        <f t="shared" si="0"/>
        <v>0.22856684577752828</v>
      </c>
      <c r="G6" s="433">
        <f t="shared" si="0"/>
        <v>9.5442227149544229E-2</v>
      </c>
      <c r="H6" s="433">
        <f t="shared" si="0"/>
        <v>8.361633776961909E-2</v>
      </c>
      <c r="I6" s="433">
        <f t="shared" si="0"/>
        <v>0.10579394898160965</v>
      </c>
      <c r="J6" s="433">
        <f t="shared" si="0"/>
        <v>0.14272689016692383</v>
      </c>
      <c r="K6" s="433">
        <f t="shared" si="0"/>
        <v>7.9782196969696975E-2</v>
      </c>
      <c r="L6" s="433">
        <f t="shared" si="0"/>
        <v>0.10164039884207141</v>
      </c>
      <c r="M6" s="433">
        <f t="shared" si="0"/>
        <v>8.9261563429807955E-2</v>
      </c>
      <c r="N6" s="433">
        <f t="shared" si="0"/>
        <v>0.10002665008439193</v>
      </c>
      <c r="O6" s="434">
        <f t="shared" si="0"/>
        <v>0.123046875</v>
      </c>
    </row>
    <row r="7" spans="1:15" x14ac:dyDescent="0.35">
      <c r="A7" s="430" t="s">
        <v>873</v>
      </c>
      <c r="B7" s="431">
        <v>5433.4336342360402</v>
      </c>
      <c r="C7" s="431">
        <v>5305.2949640287798</v>
      </c>
      <c r="D7" s="431">
        <v>5611.5643845335198</v>
      </c>
      <c r="E7" s="431">
        <v>5512.8279883381902</v>
      </c>
      <c r="F7" s="431">
        <v>6498.8564391273803</v>
      </c>
      <c r="G7" s="431">
        <v>5888.9180672268903</v>
      </c>
      <c r="H7" s="431">
        <v>5333.5129310344801</v>
      </c>
      <c r="I7" s="435">
        <v>5433.9796860572496</v>
      </c>
      <c r="J7" s="435">
        <v>4149.3917274939204</v>
      </c>
      <c r="K7" s="435">
        <v>6354.3983822042501</v>
      </c>
      <c r="L7" s="435">
        <v>6341.3197172034597</v>
      </c>
      <c r="M7" s="435">
        <v>6937.8159757330604</v>
      </c>
      <c r="N7" s="435">
        <v>7130.5799648506199</v>
      </c>
      <c r="O7" s="436">
        <v>6793.5897435897396</v>
      </c>
    </row>
    <row r="8" spans="1:15" ht="16" thickBot="1" x14ac:dyDescent="0.4">
      <c r="A8" s="437" t="s">
        <v>874</v>
      </c>
      <c r="B8" s="438">
        <v>43.503908794788302</v>
      </c>
      <c r="C8" s="438">
        <v>43.136296732410997</v>
      </c>
      <c r="D8" s="438">
        <v>46.504748505100203</v>
      </c>
      <c r="E8" s="438">
        <v>46.395503133063002</v>
      </c>
      <c r="F8" s="438">
        <v>46.057192982456101</v>
      </c>
      <c r="G8" s="438">
        <v>48.059370160041297</v>
      </c>
      <c r="H8" s="438">
        <v>56.673984632272202</v>
      </c>
      <c r="I8" s="438">
        <v>56.857943925233599</v>
      </c>
      <c r="J8" s="438">
        <v>34.5886977886978</v>
      </c>
      <c r="K8" s="438">
        <v>46.6617210682493</v>
      </c>
      <c r="L8" s="438">
        <v>44.425632911392398</v>
      </c>
      <c r="M8" s="438">
        <v>48.2</v>
      </c>
      <c r="N8" s="438">
        <v>49.145648312611002</v>
      </c>
      <c r="O8" s="439">
        <v>47.207142857142898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4E201-5D29-4787-8183-EE10549F93B2}">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40" t="s">
        <v>875</v>
      </c>
      <c r="B1" s="441"/>
      <c r="C1" s="441"/>
      <c r="D1" s="441"/>
      <c r="E1" s="441"/>
      <c r="F1" s="441"/>
      <c r="G1" s="441"/>
      <c r="H1" s="441"/>
      <c r="I1" s="441"/>
      <c r="J1" s="441"/>
      <c r="K1" s="441"/>
      <c r="L1" s="441"/>
    </row>
    <row r="2" spans="1:12" ht="12.65" customHeight="1" x14ac:dyDescent="0.35"/>
    <row r="3" spans="1:12" ht="16" thickBot="1" x14ac:dyDescent="0.4">
      <c r="A3" s="381" t="s">
        <v>876</v>
      </c>
      <c r="B3" s="103"/>
      <c r="C3" s="103"/>
    </row>
    <row r="4" spans="1:12" ht="15" x14ac:dyDescent="0.35">
      <c r="A4" s="426" t="s">
        <v>837</v>
      </c>
      <c r="B4" s="429" t="s">
        <v>877</v>
      </c>
    </row>
    <row r="5" spans="1:12" ht="15.5" x14ac:dyDescent="0.35">
      <c r="A5" s="430" t="s">
        <v>878</v>
      </c>
      <c r="B5" s="442">
        <v>15</v>
      </c>
    </row>
    <row r="6" spans="1:12" ht="15.5" x14ac:dyDescent="0.35">
      <c r="A6" s="430" t="s">
        <v>879</v>
      </c>
      <c r="B6" s="442">
        <v>9</v>
      </c>
    </row>
    <row r="7" spans="1:12" ht="15.5" x14ac:dyDescent="0.35">
      <c r="A7" s="430" t="s">
        <v>880</v>
      </c>
      <c r="B7" s="442">
        <v>10</v>
      </c>
    </row>
    <row r="8" spans="1:12" ht="15.5" x14ac:dyDescent="0.35">
      <c r="A8" s="430" t="s">
        <v>839</v>
      </c>
      <c r="B8" s="442">
        <v>25</v>
      </c>
    </row>
    <row r="9" spans="1:12" ht="15.5" x14ac:dyDescent="0.35">
      <c r="A9" s="430" t="s">
        <v>881</v>
      </c>
      <c r="B9" s="442">
        <v>17</v>
      </c>
    </row>
    <row r="10" spans="1:12" ht="16" thickBot="1" x14ac:dyDescent="0.4">
      <c r="A10" s="437" t="s">
        <v>787</v>
      </c>
      <c r="B10" s="443">
        <v>34</v>
      </c>
    </row>
    <row r="12" spans="1:12" ht="16" thickBot="1" x14ac:dyDescent="0.4">
      <c r="A12" s="381" t="s">
        <v>882</v>
      </c>
      <c r="B12" s="103"/>
    </row>
    <row r="13" spans="1:12" ht="15" x14ac:dyDescent="0.35">
      <c r="A13" s="426" t="s">
        <v>837</v>
      </c>
      <c r="B13" s="429" t="s">
        <v>883</v>
      </c>
    </row>
    <row r="14" spans="1:12" ht="15.5" x14ac:dyDescent="0.35">
      <c r="A14" s="430" t="s">
        <v>878</v>
      </c>
      <c r="B14" s="442">
        <v>22</v>
      </c>
    </row>
    <row r="15" spans="1:12" ht="15.5" x14ac:dyDescent="0.35">
      <c r="A15" s="430" t="s">
        <v>879</v>
      </c>
      <c r="B15" s="442">
        <v>21</v>
      </c>
    </row>
    <row r="16" spans="1:12" ht="15.5" x14ac:dyDescent="0.35">
      <c r="A16" s="430" t="s">
        <v>880</v>
      </c>
      <c r="B16" s="442">
        <v>19</v>
      </c>
    </row>
    <row r="17" spans="1:2" ht="15.5" x14ac:dyDescent="0.35">
      <c r="A17" s="430" t="s">
        <v>839</v>
      </c>
      <c r="B17" s="442">
        <v>19</v>
      </c>
    </row>
    <row r="18" spans="1:2" ht="15.5" x14ac:dyDescent="0.35">
      <c r="A18" s="430" t="s">
        <v>881</v>
      </c>
      <c r="B18" s="442">
        <v>19</v>
      </c>
    </row>
    <row r="19" spans="1:2" ht="16" thickBot="1" x14ac:dyDescent="0.4">
      <c r="A19" s="437" t="s">
        <v>787</v>
      </c>
      <c r="B19" s="443">
        <v>29</v>
      </c>
    </row>
    <row r="20" spans="1:2" ht="15.5" x14ac:dyDescent="0.35">
      <c r="B20" s="444"/>
    </row>
    <row r="21" spans="1:2" ht="16" thickBot="1" x14ac:dyDescent="0.4">
      <c r="A21" s="381" t="s">
        <v>884</v>
      </c>
      <c r="B21" s="103"/>
    </row>
    <row r="22" spans="1:2" ht="15" x14ac:dyDescent="0.35">
      <c r="A22" s="426" t="s">
        <v>837</v>
      </c>
      <c r="B22" s="429" t="s">
        <v>818</v>
      </c>
    </row>
    <row r="23" spans="1:2" ht="15.5" x14ac:dyDescent="0.35">
      <c r="A23" s="430" t="s">
        <v>878</v>
      </c>
      <c r="B23" s="432">
        <v>12</v>
      </c>
    </row>
    <row r="24" spans="1:2" ht="15.5" x14ac:dyDescent="0.35">
      <c r="A24" s="430" t="s">
        <v>879</v>
      </c>
      <c r="B24" s="432">
        <v>3</v>
      </c>
    </row>
    <row r="25" spans="1:2" ht="15.5" x14ac:dyDescent="0.35">
      <c r="A25" s="430" t="s">
        <v>880</v>
      </c>
      <c r="B25" s="432">
        <v>9</v>
      </c>
    </row>
    <row r="26" spans="1:2" ht="15.5" x14ac:dyDescent="0.35">
      <c r="A26" s="430" t="s">
        <v>839</v>
      </c>
      <c r="B26" s="432">
        <v>11</v>
      </c>
    </row>
    <row r="27" spans="1:2" ht="15.5" x14ac:dyDescent="0.35">
      <c r="A27" s="430" t="s">
        <v>881</v>
      </c>
      <c r="B27" s="432">
        <v>8</v>
      </c>
    </row>
    <row r="28" spans="1:2" ht="16" thickBot="1" x14ac:dyDescent="0.4">
      <c r="A28" s="437" t="s">
        <v>787</v>
      </c>
      <c r="B28" s="445">
        <v>10</v>
      </c>
    </row>
    <row r="29" spans="1:2" ht="15.5" x14ac:dyDescent="0.35">
      <c r="B29" s="444"/>
    </row>
    <row r="30" spans="1:2" ht="16" thickBot="1" x14ac:dyDescent="0.4">
      <c r="A30" s="381" t="s">
        <v>885</v>
      </c>
      <c r="B30" s="103"/>
    </row>
    <row r="31" spans="1:2" ht="15" x14ac:dyDescent="0.35">
      <c r="A31" s="426" t="s">
        <v>837</v>
      </c>
      <c r="B31" s="429" t="s">
        <v>877</v>
      </c>
    </row>
    <row r="32" spans="1:2" ht="15.5" x14ac:dyDescent="0.35">
      <c r="A32" s="430" t="s">
        <v>878</v>
      </c>
      <c r="B32" s="442">
        <v>30</v>
      </c>
    </row>
    <row r="33" spans="1:2" ht="15.5" x14ac:dyDescent="0.35">
      <c r="A33" s="430" t="s">
        <v>879</v>
      </c>
      <c r="B33" s="442">
        <v>12</v>
      </c>
    </row>
    <row r="34" spans="1:2" ht="15.5" x14ac:dyDescent="0.35">
      <c r="A34" s="430" t="s">
        <v>880</v>
      </c>
      <c r="B34" s="442">
        <v>11</v>
      </c>
    </row>
    <row r="35" spans="1:2" ht="15.5" x14ac:dyDescent="0.35">
      <c r="A35" s="430" t="s">
        <v>839</v>
      </c>
      <c r="B35" s="442">
        <v>6</v>
      </c>
    </row>
    <row r="36" spans="1:2" ht="15.5" x14ac:dyDescent="0.35">
      <c r="A36" s="430" t="s">
        <v>838</v>
      </c>
      <c r="B36" s="432">
        <v>1</v>
      </c>
    </row>
    <row r="37" spans="1:2" ht="16" thickBot="1" x14ac:dyDescent="0.4">
      <c r="A37" s="437" t="s">
        <v>787</v>
      </c>
      <c r="B37" s="445">
        <v>4</v>
      </c>
    </row>
    <row r="39" spans="1:2" ht="16" thickBot="1" x14ac:dyDescent="0.4">
      <c r="A39" s="381" t="s">
        <v>886</v>
      </c>
      <c r="B39" s="103"/>
    </row>
    <row r="40" spans="1:2" ht="15" x14ac:dyDescent="0.35">
      <c r="A40" s="426" t="s">
        <v>837</v>
      </c>
      <c r="B40" s="429" t="s">
        <v>883</v>
      </c>
    </row>
    <row r="41" spans="1:2" ht="15.5" x14ac:dyDescent="0.35">
      <c r="A41" s="430" t="s">
        <v>878</v>
      </c>
      <c r="B41" s="442">
        <v>19</v>
      </c>
    </row>
    <row r="42" spans="1:2" ht="15.5" x14ac:dyDescent="0.35">
      <c r="A42" s="430" t="s">
        <v>879</v>
      </c>
      <c r="B42" s="442">
        <v>8</v>
      </c>
    </row>
    <row r="43" spans="1:2" ht="15.5" x14ac:dyDescent="0.35">
      <c r="A43" s="430" t="s">
        <v>880</v>
      </c>
      <c r="B43" s="442">
        <v>9</v>
      </c>
    </row>
    <row r="44" spans="1:2" ht="15.5" x14ac:dyDescent="0.35">
      <c r="A44" s="430" t="s">
        <v>839</v>
      </c>
      <c r="B44" s="442">
        <v>4</v>
      </c>
    </row>
    <row r="45" spans="1:2" ht="15.5" x14ac:dyDescent="0.35">
      <c r="A45" s="430" t="s">
        <v>838</v>
      </c>
      <c r="B45" s="446">
        <v>1</v>
      </c>
    </row>
    <row r="46" spans="1:2" ht="16" thickBot="1" x14ac:dyDescent="0.4">
      <c r="A46" s="437" t="s">
        <v>787</v>
      </c>
      <c r="B46" s="447">
        <v>3</v>
      </c>
    </row>
    <row r="47" spans="1:2" ht="15.5" x14ac:dyDescent="0.35">
      <c r="B47" s="444"/>
    </row>
    <row r="48" spans="1:2" ht="16" thickBot="1" x14ac:dyDescent="0.4">
      <c r="A48" s="381" t="s">
        <v>887</v>
      </c>
      <c r="B48" s="103"/>
    </row>
    <row r="49" spans="1:2" ht="15" x14ac:dyDescent="0.35">
      <c r="A49" s="426" t="s">
        <v>837</v>
      </c>
      <c r="B49" s="429" t="s">
        <v>818</v>
      </c>
    </row>
    <row r="50" spans="1:2" ht="15.5" x14ac:dyDescent="0.35">
      <c r="A50" s="430" t="s">
        <v>878</v>
      </c>
      <c r="B50" s="432">
        <v>2</v>
      </c>
    </row>
    <row r="51" spans="1:2" ht="15.5" x14ac:dyDescent="0.35">
      <c r="A51" s="430" t="s">
        <v>879</v>
      </c>
      <c r="B51" s="432">
        <v>1</v>
      </c>
    </row>
    <row r="52" spans="1:2" ht="15.5" x14ac:dyDescent="0.35">
      <c r="A52" s="430" t="s">
        <v>880</v>
      </c>
      <c r="B52" s="432">
        <v>0</v>
      </c>
    </row>
    <row r="53" spans="1:2" ht="15.5" x14ac:dyDescent="0.35">
      <c r="A53" s="430" t="s">
        <v>839</v>
      </c>
      <c r="B53" s="432">
        <v>0</v>
      </c>
    </row>
    <row r="54" spans="1:2" ht="15.5" x14ac:dyDescent="0.35">
      <c r="A54" s="430" t="s">
        <v>881</v>
      </c>
      <c r="B54" s="432">
        <v>0</v>
      </c>
    </row>
    <row r="55" spans="1:2" ht="16" thickBot="1" x14ac:dyDescent="0.4">
      <c r="A55" s="437" t="s">
        <v>787</v>
      </c>
      <c r="B55" s="445">
        <v>0</v>
      </c>
    </row>
    <row r="56" spans="1:2" ht="15.5" x14ac:dyDescent="0.35">
      <c r="B56" s="444"/>
    </row>
    <row r="57" spans="1:2" ht="16" thickBot="1" x14ac:dyDescent="0.4">
      <c r="A57" s="381" t="s">
        <v>888</v>
      </c>
      <c r="B57" s="103"/>
    </row>
    <row r="58" spans="1:2" ht="15" x14ac:dyDescent="0.35">
      <c r="A58" s="426" t="s">
        <v>837</v>
      </c>
      <c r="B58" s="429" t="s">
        <v>877</v>
      </c>
    </row>
    <row r="59" spans="1:2" ht="15.5" x14ac:dyDescent="0.35">
      <c r="A59" s="430" t="s">
        <v>878</v>
      </c>
      <c r="B59" s="442">
        <v>24545</v>
      </c>
    </row>
    <row r="60" spans="1:2" ht="15.5" x14ac:dyDescent="0.35">
      <c r="A60" s="430" t="s">
        <v>879</v>
      </c>
      <c r="B60" s="442">
        <v>22976</v>
      </c>
    </row>
    <row r="61" spans="1:2" ht="15.5" x14ac:dyDescent="0.35">
      <c r="A61" s="430" t="s">
        <v>880</v>
      </c>
      <c r="B61" s="442">
        <v>16174</v>
      </c>
    </row>
    <row r="62" spans="1:2" ht="15.5" x14ac:dyDescent="0.35">
      <c r="A62" s="430" t="s">
        <v>839</v>
      </c>
      <c r="B62" s="442">
        <v>6941</v>
      </c>
    </row>
    <row r="63" spans="1:2" ht="15.5" x14ac:dyDescent="0.35">
      <c r="A63" s="430" t="s">
        <v>881</v>
      </c>
      <c r="B63" s="442">
        <v>5977</v>
      </c>
    </row>
    <row r="64" spans="1:2" ht="16" thickBot="1" x14ac:dyDescent="0.4">
      <c r="A64" s="437" t="s">
        <v>787</v>
      </c>
      <c r="B64" s="443">
        <v>4375</v>
      </c>
    </row>
    <row r="66" spans="1:2" ht="16" thickBot="1" x14ac:dyDescent="0.4">
      <c r="A66" s="381" t="s">
        <v>889</v>
      </c>
      <c r="B66" s="103"/>
    </row>
    <row r="67" spans="1:2" ht="15" x14ac:dyDescent="0.35">
      <c r="A67" s="426" t="s">
        <v>837</v>
      </c>
      <c r="B67" s="429" t="s">
        <v>883</v>
      </c>
    </row>
    <row r="68" spans="1:2" ht="15.5" x14ac:dyDescent="0.35">
      <c r="A68" s="430" t="s">
        <v>878</v>
      </c>
      <c r="B68" s="442">
        <v>25793</v>
      </c>
    </row>
    <row r="69" spans="1:2" ht="15.5" x14ac:dyDescent="0.35">
      <c r="A69" s="430" t="s">
        <v>879</v>
      </c>
      <c r="B69" s="442">
        <v>24371</v>
      </c>
    </row>
    <row r="70" spans="1:2" ht="15.5" x14ac:dyDescent="0.35">
      <c r="A70" s="430" t="s">
        <v>880</v>
      </c>
      <c r="B70" s="442">
        <v>17657</v>
      </c>
    </row>
    <row r="71" spans="1:2" ht="15.5" x14ac:dyDescent="0.35">
      <c r="A71" s="430" t="s">
        <v>839</v>
      </c>
      <c r="B71" s="442">
        <v>7422</v>
      </c>
    </row>
    <row r="72" spans="1:2" ht="15.5" x14ac:dyDescent="0.35">
      <c r="A72" s="430" t="s">
        <v>881</v>
      </c>
      <c r="B72" s="442">
        <v>6468</v>
      </c>
    </row>
    <row r="73" spans="1:2" ht="16" thickBot="1" x14ac:dyDescent="0.4">
      <c r="A73" s="437" t="s">
        <v>787</v>
      </c>
      <c r="B73" s="443">
        <v>4538</v>
      </c>
    </row>
    <row r="74" spans="1:2" ht="15.5" x14ac:dyDescent="0.35">
      <c r="B74" s="444"/>
    </row>
    <row r="75" spans="1:2" ht="16" thickBot="1" x14ac:dyDescent="0.4">
      <c r="A75" s="381" t="s">
        <v>890</v>
      </c>
      <c r="B75" s="103"/>
    </row>
    <row r="76" spans="1:2" ht="15" x14ac:dyDescent="0.35">
      <c r="A76" s="426" t="s">
        <v>837</v>
      </c>
      <c r="B76" s="429" t="s">
        <v>818</v>
      </c>
    </row>
    <row r="77" spans="1:2" ht="15.5" x14ac:dyDescent="0.35">
      <c r="A77" s="430" t="s">
        <v>878</v>
      </c>
      <c r="B77" s="432">
        <v>13632</v>
      </c>
    </row>
    <row r="78" spans="1:2" ht="15.5" x14ac:dyDescent="0.35">
      <c r="A78" s="430" t="s">
        <v>879</v>
      </c>
      <c r="B78" s="432">
        <v>13203</v>
      </c>
    </row>
    <row r="79" spans="1:2" ht="15.5" x14ac:dyDescent="0.35">
      <c r="A79" s="430" t="s">
        <v>880</v>
      </c>
      <c r="B79" s="432">
        <v>10998</v>
      </c>
    </row>
    <row r="80" spans="1:2" ht="15.5" x14ac:dyDescent="0.35">
      <c r="A80" s="430" t="s">
        <v>839</v>
      </c>
      <c r="B80" s="432">
        <v>64</v>
      </c>
    </row>
    <row r="81" spans="1:7" ht="15.5" x14ac:dyDescent="0.35">
      <c r="A81" s="430" t="s">
        <v>881</v>
      </c>
      <c r="B81" s="432">
        <v>4065</v>
      </c>
    </row>
    <row r="82" spans="1:7" ht="16" thickBot="1" x14ac:dyDescent="0.4">
      <c r="A82" s="437" t="s">
        <v>787</v>
      </c>
      <c r="B82" s="445">
        <v>2632</v>
      </c>
    </row>
    <row r="83" spans="1:7" ht="15.5" x14ac:dyDescent="0.35">
      <c r="B83" s="444"/>
    </row>
    <row r="84" spans="1:7" ht="16" thickBot="1" x14ac:dyDescent="0.4">
      <c r="A84" s="381" t="s">
        <v>891</v>
      </c>
      <c r="B84" s="103"/>
    </row>
    <row r="85" spans="1:7" ht="15" x14ac:dyDescent="0.35">
      <c r="A85" s="426" t="s">
        <v>892</v>
      </c>
      <c r="B85" s="428" t="s">
        <v>878</v>
      </c>
      <c r="C85" s="428" t="s">
        <v>879</v>
      </c>
      <c r="D85" s="428" t="s">
        <v>880</v>
      </c>
      <c r="E85" s="428" t="s">
        <v>839</v>
      </c>
      <c r="F85" s="428" t="s">
        <v>838</v>
      </c>
      <c r="G85" s="429" t="s">
        <v>787</v>
      </c>
    </row>
    <row r="86" spans="1:7" ht="15.5" x14ac:dyDescent="0.35">
      <c r="A86" s="430" t="s">
        <v>893</v>
      </c>
      <c r="B86" s="448"/>
      <c r="C86" s="448"/>
      <c r="D86" s="448"/>
      <c r="E86" s="448"/>
      <c r="F86" s="431">
        <v>23</v>
      </c>
      <c r="G86" s="432">
        <v>81</v>
      </c>
    </row>
    <row r="87" spans="1:7" ht="15.5" x14ac:dyDescent="0.35">
      <c r="A87" s="430" t="s">
        <v>894</v>
      </c>
      <c r="B87" s="448">
        <v>0</v>
      </c>
      <c r="C87" s="448">
        <v>0</v>
      </c>
      <c r="D87" s="448">
        <v>0</v>
      </c>
      <c r="E87" s="431">
        <v>10</v>
      </c>
      <c r="F87" s="431">
        <v>37</v>
      </c>
      <c r="G87" s="432">
        <v>46</v>
      </c>
    </row>
    <row r="88" spans="1:7" ht="15.5" x14ac:dyDescent="0.35">
      <c r="A88" s="430" t="s">
        <v>895</v>
      </c>
      <c r="B88" s="448"/>
      <c r="C88" s="448"/>
      <c r="D88" s="448"/>
      <c r="E88" s="448"/>
      <c r="F88" s="431">
        <v>54</v>
      </c>
      <c r="G88" s="432">
        <v>84</v>
      </c>
    </row>
    <row r="89" spans="1:7" ht="15.5" x14ac:dyDescent="0.35">
      <c r="A89" s="430" t="s">
        <v>896</v>
      </c>
      <c r="B89" s="431">
        <v>10119</v>
      </c>
      <c r="C89" s="431">
        <v>9164</v>
      </c>
      <c r="D89" s="431">
        <v>6123</v>
      </c>
      <c r="E89" s="431">
        <v>5270</v>
      </c>
      <c r="F89" s="431">
        <v>6607</v>
      </c>
      <c r="G89" s="432">
        <v>2579</v>
      </c>
    </row>
    <row r="90" spans="1:7" ht="15.5" x14ac:dyDescent="0.35">
      <c r="A90" s="430" t="s">
        <v>897</v>
      </c>
      <c r="B90" s="448"/>
      <c r="C90" s="448"/>
      <c r="D90" s="448"/>
      <c r="E90" s="448"/>
      <c r="F90" s="448"/>
      <c r="G90" s="432">
        <v>10</v>
      </c>
    </row>
    <row r="91" spans="1:7" ht="15.5" x14ac:dyDescent="0.35">
      <c r="A91" s="430" t="s">
        <v>898</v>
      </c>
      <c r="B91" s="448">
        <v>0</v>
      </c>
      <c r="C91" s="448">
        <v>0</v>
      </c>
      <c r="D91" s="448">
        <v>0</v>
      </c>
      <c r="E91" s="431">
        <v>1303</v>
      </c>
      <c r="F91" s="431">
        <v>4296</v>
      </c>
      <c r="G91" s="432">
        <v>667</v>
      </c>
    </row>
    <row r="92" spans="1:7" ht="15.5" x14ac:dyDescent="0.35">
      <c r="A92" s="430" t="s">
        <v>899</v>
      </c>
      <c r="B92" s="431">
        <v>13597</v>
      </c>
      <c r="C92" s="431">
        <v>13716</v>
      </c>
      <c r="D92" s="431">
        <v>9950</v>
      </c>
      <c r="E92" s="431">
        <v>10790</v>
      </c>
      <c r="F92" s="431">
        <v>16487</v>
      </c>
      <c r="G92" s="432">
        <v>5697</v>
      </c>
    </row>
    <row r="93" spans="1:7" ht="15.5" x14ac:dyDescent="0.35">
      <c r="A93" s="430" t="s">
        <v>900</v>
      </c>
      <c r="B93" s="431">
        <v>53</v>
      </c>
      <c r="C93" s="431">
        <v>34</v>
      </c>
      <c r="D93" s="431">
        <v>36</v>
      </c>
      <c r="E93" s="431">
        <v>11</v>
      </c>
      <c r="F93" s="431">
        <v>30</v>
      </c>
      <c r="G93" s="432">
        <v>33</v>
      </c>
    </row>
    <row r="94" spans="1:7" ht="15.5" x14ac:dyDescent="0.35">
      <c r="A94" s="430" t="s">
        <v>901</v>
      </c>
      <c r="B94" s="431">
        <v>637</v>
      </c>
      <c r="C94" s="431">
        <v>823</v>
      </c>
      <c r="D94" s="431">
        <v>543</v>
      </c>
      <c r="E94" s="431">
        <v>2222</v>
      </c>
      <c r="F94" s="431">
        <v>10858</v>
      </c>
      <c r="G94" s="432">
        <v>13805</v>
      </c>
    </row>
    <row r="95" spans="1:7" ht="15.5" x14ac:dyDescent="0.35">
      <c r="A95" s="430" t="s">
        <v>902</v>
      </c>
      <c r="B95" s="431">
        <v>236</v>
      </c>
      <c r="C95" s="431">
        <v>132</v>
      </c>
      <c r="D95" s="431">
        <v>105</v>
      </c>
      <c r="E95" s="431">
        <v>52</v>
      </c>
      <c r="F95" s="431">
        <v>88</v>
      </c>
      <c r="G95" s="432">
        <v>138</v>
      </c>
    </row>
    <row r="96" spans="1:7" ht="15.5" x14ac:dyDescent="0.35">
      <c r="A96" s="430" t="s">
        <v>903</v>
      </c>
      <c r="B96" s="431">
        <v>81</v>
      </c>
      <c r="C96" s="431">
        <v>40</v>
      </c>
      <c r="D96" s="431">
        <v>29</v>
      </c>
      <c r="E96" s="431">
        <v>12</v>
      </c>
      <c r="F96" s="431">
        <v>5</v>
      </c>
      <c r="G96" s="432">
        <v>6</v>
      </c>
    </row>
    <row r="97" spans="1:7" ht="15.5" x14ac:dyDescent="0.35">
      <c r="A97" s="430" t="s">
        <v>904</v>
      </c>
      <c r="B97" s="431">
        <v>134</v>
      </c>
      <c r="C97" s="431">
        <v>82</v>
      </c>
      <c r="D97" s="431">
        <v>72</v>
      </c>
      <c r="E97" s="431">
        <v>29</v>
      </c>
      <c r="F97" s="431">
        <v>26</v>
      </c>
      <c r="G97" s="432">
        <v>23</v>
      </c>
    </row>
    <row r="98" spans="1:7" ht="15.5" x14ac:dyDescent="0.35">
      <c r="A98" s="430" t="s">
        <v>905</v>
      </c>
      <c r="B98" s="431">
        <v>27</v>
      </c>
      <c r="C98" s="431">
        <v>19</v>
      </c>
      <c r="D98" s="431">
        <v>17</v>
      </c>
      <c r="E98" s="431">
        <v>7</v>
      </c>
      <c r="F98" s="431">
        <v>12</v>
      </c>
      <c r="G98" s="432">
        <v>17</v>
      </c>
    </row>
    <row r="99" spans="1:7" ht="15.5" x14ac:dyDescent="0.35">
      <c r="A99" s="430" t="s">
        <v>906</v>
      </c>
      <c r="B99" s="448"/>
      <c r="C99" s="448"/>
      <c r="D99" s="448"/>
      <c r="E99" s="448"/>
      <c r="F99" s="431">
        <v>86</v>
      </c>
      <c r="G99" s="432">
        <v>60</v>
      </c>
    </row>
    <row r="100" spans="1:7" ht="15.5" x14ac:dyDescent="0.35">
      <c r="A100" s="430" t="s">
        <v>907</v>
      </c>
      <c r="B100" s="448">
        <v>0</v>
      </c>
      <c r="C100" s="448">
        <v>0</v>
      </c>
      <c r="D100" s="448">
        <v>0</v>
      </c>
      <c r="E100" s="431">
        <v>2452</v>
      </c>
      <c r="F100" s="431">
        <v>17061</v>
      </c>
      <c r="G100" s="432">
        <v>10715</v>
      </c>
    </row>
    <row r="101" spans="1:7" ht="16" thickBot="1" x14ac:dyDescent="0.4">
      <c r="A101" s="437" t="s">
        <v>908</v>
      </c>
      <c r="B101" s="449">
        <v>51</v>
      </c>
      <c r="C101" s="449">
        <v>32</v>
      </c>
      <c r="D101" s="449">
        <v>14</v>
      </c>
      <c r="E101" s="449">
        <v>5</v>
      </c>
      <c r="F101" s="449">
        <v>24</v>
      </c>
      <c r="G101" s="445">
        <v>4</v>
      </c>
    </row>
    <row r="103" spans="1:7" ht="16" thickBot="1" x14ac:dyDescent="0.4">
      <c r="A103" s="381" t="s">
        <v>909</v>
      </c>
      <c r="B103" s="103"/>
    </row>
    <row r="104" spans="1:7" ht="15" x14ac:dyDescent="0.35">
      <c r="A104" s="426" t="s">
        <v>892</v>
      </c>
      <c r="B104" s="428" t="s">
        <v>878</v>
      </c>
      <c r="C104" s="428" t="s">
        <v>879</v>
      </c>
      <c r="D104" s="428" t="s">
        <v>880</v>
      </c>
      <c r="E104" s="428" t="s">
        <v>839</v>
      </c>
      <c r="F104" s="428" t="s">
        <v>838</v>
      </c>
      <c r="G104" s="429" t="s">
        <v>787</v>
      </c>
    </row>
    <row r="105" spans="1:7" ht="15.5" x14ac:dyDescent="0.35">
      <c r="A105" s="430" t="s">
        <v>893</v>
      </c>
      <c r="B105" s="448"/>
      <c r="C105" s="448"/>
      <c r="D105" s="448"/>
      <c r="E105" s="448"/>
      <c r="F105" s="431">
        <v>173</v>
      </c>
      <c r="G105" s="432">
        <v>432</v>
      </c>
    </row>
    <row r="106" spans="1:7" ht="15.5" x14ac:dyDescent="0.35">
      <c r="A106" s="430" t="s">
        <v>894</v>
      </c>
      <c r="B106" s="448">
        <v>0</v>
      </c>
      <c r="C106" s="448">
        <v>0</v>
      </c>
      <c r="D106" s="448">
        <v>0</v>
      </c>
      <c r="E106" s="431">
        <v>10</v>
      </c>
      <c r="F106" s="431">
        <v>36</v>
      </c>
      <c r="G106" s="432">
        <v>26</v>
      </c>
    </row>
    <row r="107" spans="1:7" ht="15.5" x14ac:dyDescent="0.35">
      <c r="A107" s="430" t="s">
        <v>895</v>
      </c>
      <c r="B107" s="448"/>
      <c r="C107" s="448"/>
      <c r="D107" s="448"/>
      <c r="E107" s="448"/>
      <c r="F107" s="431">
        <v>108</v>
      </c>
      <c r="G107" s="432">
        <v>290</v>
      </c>
    </row>
    <row r="108" spans="1:7" ht="15.5" x14ac:dyDescent="0.35">
      <c r="A108" s="430" t="s">
        <v>896</v>
      </c>
      <c r="B108" s="431">
        <v>33169</v>
      </c>
      <c r="C108" s="431">
        <v>43408</v>
      </c>
      <c r="D108" s="431">
        <v>11108</v>
      </c>
      <c r="E108" s="431">
        <v>5137</v>
      </c>
      <c r="F108" s="431">
        <v>5367</v>
      </c>
      <c r="G108" s="432">
        <v>2726</v>
      </c>
    </row>
    <row r="109" spans="1:7" ht="15.5" x14ac:dyDescent="0.35">
      <c r="A109" s="430" t="s">
        <v>897</v>
      </c>
      <c r="B109" s="448"/>
      <c r="C109" s="448"/>
      <c r="D109" s="448"/>
      <c r="E109" s="448"/>
      <c r="F109" s="448"/>
      <c r="G109" s="432">
        <v>43</v>
      </c>
    </row>
    <row r="110" spans="1:7" ht="15.5" x14ac:dyDescent="0.35">
      <c r="A110" s="430" t="s">
        <v>898</v>
      </c>
      <c r="B110" s="448">
        <v>0</v>
      </c>
      <c r="C110" s="448">
        <v>0</v>
      </c>
      <c r="D110" s="448">
        <v>0</v>
      </c>
      <c r="E110" s="431">
        <v>12331</v>
      </c>
      <c r="F110" s="431">
        <v>3926</v>
      </c>
      <c r="G110" s="432">
        <v>810</v>
      </c>
    </row>
    <row r="111" spans="1:7" ht="15.5" x14ac:dyDescent="0.35">
      <c r="A111" s="430" t="s">
        <v>899</v>
      </c>
      <c r="B111" s="431">
        <v>62461</v>
      </c>
      <c r="C111" s="431">
        <v>104166</v>
      </c>
      <c r="D111" s="431">
        <v>16860</v>
      </c>
      <c r="E111" s="431">
        <v>13106</v>
      </c>
      <c r="F111" s="431">
        <v>11239</v>
      </c>
      <c r="G111" s="432">
        <v>5543</v>
      </c>
    </row>
    <row r="112" spans="1:7" ht="15.5" x14ac:dyDescent="0.35">
      <c r="A112" s="430" t="s">
        <v>900</v>
      </c>
      <c r="B112" s="431">
        <v>777</v>
      </c>
      <c r="C112" s="431">
        <v>371</v>
      </c>
      <c r="D112" s="431">
        <v>152</v>
      </c>
      <c r="E112" s="431">
        <v>384</v>
      </c>
      <c r="F112" s="431">
        <v>962</v>
      </c>
      <c r="G112" s="432">
        <v>354</v>
      </c>
    </row>
    <row r="113" spans="1:7" ht="15.5" x14ac:dyDescent="0.35">
      <c r="A113" s="430" t="s">
        <v>901</v>
      </c>
      <c r="B113" s="431">
        <v>3428</v>
      </c>
      <c r="C113" s="431">
        <v>7893</v>
      </c>
      <c r="D113" s="431">
        <v>1467</v>
      </c>
      <c r="E113" s="431">
        <v>26920</v>
      </c>
      <c r="F113" s="431">
        <v>48045</v>
      </c>
      <c r="G113" s="432">
        <v>2635</v>
      </c>
    </row>
    <row r="114" spans="1:7" ht="15.5" x14ac:dyDescent="0.35">
      <c r="A114" s="430" t="s">
        <v>902</v>
      </c>
      <c r="B114" s="431">
        <v>290</v>
      </c>
      <c r="C114" s="431">
        <v>155</v>
      </c>
      <c r="D114" s="431">
        <v>129</v>
      </c>
      <c r="E114" s="431">
        <v>106</v>
      </c>
      <c r="F114" s="431">
        <v>502</v>
      </c>
      <c r="G114" s="432">
        <v>326</v>
      </c>
    </row>
    <row r="115" spans="1:7" ht="15.5" x14ac:dyDescent="0.35">
      <c r="A115" s="430" t="s">
        <v>903</v>
      </c>
      <c r="B115" s="431">
        <v>113</v>
      </c>
      <c r="C115" s="431">
        <v>61</v>
      </c>
      <c r="D115" s="431">
        <v>39</v>
      </c>
      <c r="E115" s="431">
        <v>15</v>
      </c>
      <c r="F115" s="431">
        <v>9</v>
      </c>
      <c r="G115" s="432">
        <v>7</v>
      </c>
    </row>
    <row r="116" spans="1:7" ht="15.5" x14ac:dyDescent="0.35">
      <c r="A116" s="430" t="s">
        <v>904</v>
      </c>
      <c r="B116" s="431">
        <v>121</v>
      </c>
      <c r="C116" s="431">
        <v>73</v>
      </c>
      <c r="D116" s="431">
        <v>68</v>
      </c>
      <c r="E116" s="431">
        <v>46</v>
      </c>
      <c r="F116" s="431">
        <v>58</v>
      </c>
      <c r="G116" s="432">
        <v>53</v>
      </c>
    </row>
    <row r="117" spans="1:7" ht="15.5" x14ac:dyDescent="0.35">
      <c r="A117" s="430" t="s">
        <v>905</v>
      </c>
      <c r="B117" s="431">
        <v>41</v>
      </c>
      <c r="C117" s="431">
        <v>31</v>
      </c>
      <c r="D117" s="431">
        <v>21</v>
      </c>
      <c r="E117" s="431">
        <v>19</v>
      </c>
      <c r="F117" s="431">
        <v>107</v>
      </c>
      <c r="G117" s="432">
        <v>76</v>
      </c>
    </row>
    <row r="118" spans="1:7" ht="15.5" x14ac:dyDescent="0.35">
      <c r="A118" s="430" t="s">
        <v>906</v>
      </c>
      <c r="B118" s="448"/>
      <c r="C118" s="448"/>
      <c r="D118" s="448"/>
      <c r="E118" s="448"/>
      <c r="F118" s="431">
        <v>75</v>
      </c>
      <c r="G118" s="432">
        <v>46</v>
      </c>
    </row>
    <row r="119" spans="1:7" ht="15.5" x14ac:dyDescent="0.35">
      <c r="A119" s="430" t="s">
        <v>907</v>
      </c>
      <c r="B119" s="448">
        <v>0</v>
      </c>
      <c r="C119" s="448">
        <v>0</v>
      </c>
      <c r="D119" s="448">
        <v>0</v>
      </c>
      <c r="E119" s="431">
        <v>3823</v>
      </c>
      <c r="F119" s="431">
        <v>36644</v>
      </c>
      <c r="G119" s="432">
        <v>1893</v>
      </c>
    </row>
    <row r="120" spans="1:7" ht="16" thickBot="1" x14ac:dyDescent="0.4">
      <c r="A120" s="437" t="s">
        <v>908</v>
      </c>
      <c r="B120" s="449">
        <v>99</v>
      </c>
      <c r="C120" s="449">
        <v>83</v>
      </c>
      <c r="D120" s="449">
        <v>37</v>
      </c>
      <c r="E120" s="449">
        <v>43</v>
      </c>
      <c r="F120" s="449">
        <v>75</v>
      </c>
      <c r="G120" s="445">
        <v>20</v>
      </c>
    </row>
    <row r="121" spans="1:7" ht="15.5" x14ac:dyDescent="0.35">
      <c r="A121" s="450"/>
      <c r="B121" s="451"/>
      <c r="C121" s="451"/>
      <c r="D121" s="451"/>
      <c r="E121" s="451"/>
      <c r="F121" s="451"/>
    </row>
    <row r="122" spans="1:7" ht="16" thickBot="1" x14ac:dyDescent="0.4">
      <c r="A122" s="381" t="s">
        <v>910</v>
      </c>
      <c r="B122" s="103"/>
    </row>
    <row r="123" spans="1:7" ht="15" x14ac:dyDescent="0.35">
      <c r="A123" s="426" t="s">
        <v>892</v>
      </c>
      <c r="B123" s="428" t="s">
        <v>878</v>
      </c>
      <c r="C123" s="428" t="s">
        <v>879</v>
      </c>
      <c r="D123" s="428" t="s">
        <v>880</v>
      </c>
      <c r="E123" s="428" t="s">
        <v>839</v>
      </c>
      <c r="F123" s="428" t="s">
        <v>838</v>
      </c>
      <c r="G123" s="429" t="s">
        <v>787</v>
      </c>
    </row>
    <row r="124" spans="1:7" ht="15.5" x14ac:dyDescent="0.35">
      <c r="A124" s="430" t="s">
        <v>893</v>
      </c>
      <c r="B124" s="448"/>
      <c r="C124" s="448"/>
      <c r="D124" s="448"/>
      <c r="E124" s="448"/>
      <c r="F124" s="431">
        <v>8</v>
      </c>
      <c r="G124" s="432">
        <v>17</v>
      </c>
    </row>
    <row r="125" spans="1:7" ht="15.5" x14ac:dyDescent="0.35">
      <c r="A125" s="430" t="s">
        <v>894</v>
      </c>
      <c r="B125" s="448">
        <v>0</v>
      </c>
      <c r="C125" s="448">
        <v>0</v>
      </c>
      <c r="D125" s="448">
        <v>0</v>
      </c>
      <c r="E125" s="431">
        <v>0</v>
      </c>
      <c r="F125" s="431">
        <v>1</v>
      </c>
      <c r="G125" s="432">
        <v>1</v>
      </c>
    </row>
    <row r="126" spans="1:7" ht="15.5" x14ac:dyDescent="0.35">
      <c r="A126" s="430" t="s">
        <v>895</v>
      </c>
      <c r="B126" s="448"/>
      <c r="C126" s="448"/>
      <c r="D126" s="448"/>
      <c r="E126" s="448"/>
      <c r="F126" s="431">
        <v>5</v>
      </c>
      <c r="G126" s="432">
        <v>16</v>
      </c>
    </row>
    <row r="127" spans="1:7" ht="15.5" x14ac:dyDescent="0.35">
      <c r="A127" s="430" t="s">
        <v>896</v>
      </c>
      <c r="B127" s="431">
        <v>15445</v>
      </c>
      <c r="C127" s="431">
        <v>18981</v>
      </c>
      <c r="D127" s="431">
        <v>12590</v>
      </c>
      <c r="E127" s="431">
        <v>2872</v>
      </c>
      <c r="F127" s="431">
        <v>7376</v>
      </c>
      <c r="G127" s="432">
        <v>3187</v>
      </c>
    </row>
    <row r="128" spans="1:7" ht="15.5" x14ac:dyDescent="0.35">
      <c r="A128" s="430" t="s">
        <v>897</v>
      </c>
      <c r="B128" s="448"/>
      <c r="C128" s="448"/>
      <c r="D128" s="448"/>
      <c r="E128" s="448"/>
      <c r="F128" s="448"/>
      <c r="G128" s="432">
        <v>9</v>
      </c>
    </row>
    <row r="129" spans="1:7" ht="15.5" x14ac:dyDescent="0.35">
      <c r="A129" s="430" t="s">
        <v>898</v>
      </c>
      <c r="B129" s="448">
        <v>0</v>
      </c>
      <c r="C129" s="448">
        <v>0</v>
      </c>
      <c r="D129" s="448">
        <v>0</v>
      </c>
      <c r="E129" s="431">
        <v>16</v>
      </c>
      <c r="F129" s="431">
        <v>1612</v>
      </c>
      <c r="G129" s="432">
        <v>438</v>
      </c>
    </row>
    <row r="130" spans="1:7" ht="15.5" x14ac:dyDescent="0.35">
      <c r="A130" s="430" t="s">
        <v>899</v>
      </c>
      <c r="B130" s="431">
        <v>28894</v>
      </c>
      <c r="C130" s="431">
        <v>41800</v>
      </c>
      <c r="D130" s="431">
        <v>21139</v>
      </c>
      <c r="E130" s="431">
        <v>4904</v>
      </c>
      <c r="F130" s="431">
        <v>6541</v>
      </c>
      <c r="G130" s="432">
        <v>3953</v>
      </c>
    </row>
    <row r="131" spans="1:7" ht="15.5" x14ac:dyDescent="0.35">
      <c r="A131" s="430" t="s">
        <v>900</v>
      </c>
      <c r="B131" s="431">
        <v>45</v>
      </c>
      <c r="C131" s="431">
        <v>162</v>
      </c>
      <c r="D131" s="431">
        <v>97</v>
      </c>
      <c r="E131" s="431">
        <v>23</v>
      </c>
      <c r="F131" s="431">
        <v>32</v>
      </c>
      <c r="G131" s="432">
        <v>13</v>
      </c>
    </row>
    <row r="132" spans="1:7" ht="15.5" x14ac:dyDescent="0.35">
      <c r="A132" s="430" t="s">
        <v>901</v>
      </c>
      <c r="B132" s="431">
        <v>879</v>
      </c>
      <c r="C132" s="431">
        <v>2240</v>
      </c>
      <c r="D132" s="431">
        <v>1416</v>
      </c>
      <c r="E132" s="431">
        <v>964</v>
      </c>
      <c r="F132" s="431">
        <v>2605</v>
      </c>
      <c r="G132" s="432">
        <v>1548</v>
      </c>
    </row>
    <row r="133" spans="1:7" ht="15.5" x14ac:dyDescent="0.35">
      <c r="A133" s="430" t="s">
        <v>902</v>
      </c>
      <c r="B133" s="431">
        <v>229</v>
      </c>
      <c r="C133" s="431">
        <v>151</v>
      </c>
      <c r="D133" s="431">
        <v>112</v>
      </c>
      <c r="E133" s="431">
        <v>47</v>
      </c>
      <c r="F133" s="431">
        <v>23</v>
      </c>
      <c r="G133" s="432">
        <v>20</v>
      </c>
    </row>
    <row r="134" spans="1:7" ht="15.5" x14ac:dyDescent="0.35">
      <c r="A134" s="430" t="s">
        <v>903</v>
      </c>
      <c r="B134" s="431">
        <v>61</v>
      </c>
      <c r="C134" s="431">
        <v>65</v>
      </c>
      <c r="D134" s="431">
        <v>41</v>
      </c>
      <c r="E134" s="431">
        <v>22</v>
      </c>
      <c r="F134" s="431">
        <v>0</v>
      </c>
      <c r="G134" s="432">
        <v>2</v>
      </c>
    </row>
    <row r="135" spans="1:7" ht="15.5" x14ac:dyDescent="0.35">
      <c r="A135" s="430" t="s">
        <v>904</v>
      </c>
      <c r="B135" s="431">
        <v>42</v>
      </c>
      <c r="C135" s="431">
        <v>18</v>
      </c>
      <c r="D135" s="431">
        <v>17</v>
      </c>
      <c r="E135" s="431">
        <v>4</v>
      </c>
      <c r="F135" s="431">
        <v>9</v>
      </c>
      <c r="G135" s="432">
        <v>8</v>
      </c>
    </row>
    <row r="136" spans="1:7" ht="15.5" x14ac:dyDescent="0.35">
      <c r="A136" s="430" t="s">
        <v>905</v>
      </c>
      <c r="B136" s="431">
        <v>7</v>
      </c>
      <c r="C136" s="431">
        <v>9</v>
      </c>
      <c r="D136" s="431">
        <v>2</v>
      </c>
      <c r="E136" s="431">
        <v>0</v>
      </c>
      <c r="F136" s="431">
        <v>6</v>
      </c>
      <c r="G136" s="432">
        <v>11</v>
      </c>
    </row>
    <row r="137" spans="1:7" ht="15.5" x14ac:dyDescent="0.35">
      <c r="A137" s="430" t="s">
        <v>906</v>
      </c>
      <c r="B137" s="448"/>
      <c r="C137" s="448"/>
      <c r="D137" s="448"/>
      <c r="E137" s="448"/>
      <c r="F137" s="431">
        <v>10</v>
      </c>
      <c r="G137" s="432">
        <v>20</v>
      </c>
    </row>
    <row r="138" spans="1:7" ht="15.5" x14ac:dyDescent="0.35">
      <c r="A138" s="430" t="s">
        <v>907</v>
      </c>
      <c r="B138" s="448">
        <v>0</v>
      </c>
      <c r="C138" s="448">
        <v>0</v>
      </c>
      <c r="D138" s="448">
        <v>0</v>
      </c>
      <c r="E138" s="431">
        <v>18</v>
      </c>
      <c r="F138" s="431">
        <v>197</v>
      </c>
      <c r="G138" s="432">
        <v>297</v>
      </c>
    </row>
    <row r="139" spans="1:7" ht="16" thickBot="1" x14ac:dyDescent="0.4">
      <c r="A139" s="437" t="s">
        <v>908</v>
      </c>
      <c r="B139" s="449">
        <v>24</v>
      </c>
      <c r="C139" s="449">
        <v>46</v>
      </c>
      <c r="D139" s="449">
        <v>14</v>
      </c>
      <c r="E139" s="449">
        <v>6</v>
      </c>
      <c r="F139" s="449">
        <v>17</v>
      </c>
      <c r="G139" s="445">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2BBAC-B080-47CA-97FA-B5310D5EC0DA}">
  <dimension ref="A1:AI132"/>
  <sheetViews>
    <sheetView topLeftCell="A6" zoomScale="70" zoomScaleNormal="70" workbookViewId="0">
      <pane xSplit="1" topLeftCell="B1" activePane="topRight" state="frozen"/>
      <selection pane="topRight" sqref="A1:D1"/>
    </sheetView>
  </sheetViews>
  <sheetFormatPr defaultColWidth="9.453125" defaultRowHeight="15.5" x14ac:dyDescent="0.35"/>
  <cols>
    <col min="1" max="1" width="90.1796875" style="103" customWidth="1"/>
    <col min="2" max="2" width="56.81640625" style="103" customWidth="1"/>
    <col min="3" max="3" width="24.54296875" style="103" customWidth="1"/>
    <col min="4" max="5" width="9.54296875" style="103" customWidth="1"/>
    <col min="6" max="6" width="11.1796875" style="103" customWidth="1"/>
    <col min="7" max="7" width="22.81640625" style="103" customWidth="1"/>
    <col min="8" max="8" width="21" style="103" customWidth="1"/>
    <col min="9" max="9" width="14.54296875" style="103" customWidth="1"/>
    <col min="10" max="13" width="14.81640625" style="103" customWidth="1"/>
    <col min="14" max="15" width="18" style="103" customWidth="1"/>
    <col min="16" max="16" width="15.453125" style="103" customWidth="1"/>
    <col min="17" max="17" width="17.1796875" style="103" customWidth="1"/>
    <col min="18" max="18" width="14" style="103" customWidth="1"/>
    <col min="19" max="20" width="14.453125" style="103" customWidth="1"/>
    <col min="21" max="21" width="15.54296875" style="103" customWidth="1"/>
    <col min="22" max="22" width="18.453125" style="103" customWidth="1"/>
    <col min="23" max="23" width="18.1796875" style="103" customWidth="1"/>
    <col min="24" max="24" width="15.54296875" style="103" bestFit="1" customWidth="1"/>
    <col min="25" max="25" width="18.54296875" style="108" bestFit="1" customWidth="1"/>
    <col min="26" max="26" width="34" style="103" bestFit="1" customWidth="1"/>
    <col min="27" max="27" width="24.54296875" style="103" bestFit="1" customWidth="1"/>
    <col min="28" max="28" width="37.54296875" style="105" bestFit="1" customWidth="1"/>
    <col min="29" max="29" width="37.54296875" style="105" customWidth="1"/>
    <col min="30" max="30" width="27.453125" style="107" bestFit="1" customWidth="1"/>
    <col min="31" max="31" width="35.1796875" style="106" bestFit="1" customWidth="1"/>
    <col min="32" max="32" width="34" style="105" bestFit="1" customWidth="1"/>
    <col min="33" max="33" width="36.81640625" style="104" bestFit="1" customWidth="1"/>
    <col min="34" max="34" width="13.453125" style="103" bestFit="1" customWidth="1"/>
    <col min="35" max="16384" width="9.453125" style="103"/>
  </cols>
  <sheetData>
    <row r="1" spans="1:35" ht="41.9" customHeight="1" x14ac:dyDescent="0.35">
      <c r="A1" s="180" t="s">
        <v>65</v>
      </c>
      <c r="B1" s="180"/>
      <c r="C1" s="180"/>
      <c r="D1" s="180"/>
      <c r="E1" s="3"/>
      <c r="F1" s="3"/>
      <c r="G1" s="3"/>
      <c r="H1" s="3"/>
      <c r="I1" s="3"/>
      <c r="J1" s="3"/>
      <c r="K1" s="3"/>
      <c r="L1" s="3"/>
      <c r="M1" s="3"/>
      <c r="N1" s="3"/>
      <c r="O1" s="3"/>
      <c r="P1" s="3"/>
      <c r="Q1" s="3"/>
      <c r="R1" s="3"/>
      <c r="S1" s="3"/>
      <c r="T1" s="3"/>
      <c r="U1" s="3"/>
      <c r="V1" s="3"/>
      <c r="W1" s="171"/>
      <c r="X1" s="3"/>
      <c r="Y1" s="170"/>
      <c r="Z1" s="82"/>
      <c r="AA1" s="82"/>
      <c r="AB1" s="167"/>
      <c r="AC1" s="167"/>
      <c r="AD1" s="169"/>
      <c r="AE1" s="168"/>
      <c r="AF1" s="167"/>
      <c r="AG1" s="166"/>
    </row>
    <row r="2" spans="1:35" ht="45" customHeight="1" x14ac:dyDescent="0.35">
      <c r="A2" s="181" t="s">
        <v>66</v>
      </c>
      <c r="B2" s="181"/>
      <c r="C2" s="181"/>
      <c r="D2" s="181"/>
      <c r="E2" s="3"/>
      <c r="F2" s="3"/>
      <c r="G2" s="3"/>
      <c r="H2" s="3"/>
      <c r="I2" s="3"/>
      <c r="J2" s="3"/>
      <c r="K2" s="3"/>
      <c r="L2" s="3"/>
      <c r="M2" s="3"/>
      <c r="N2" s="3"/>
      <c r="O2" s="3"/>
      <c r="P2" s="3"/>
      <c r="Q2" s="3"/>
      <c r="R2" s="3"/>
      <c r="S2" s="3"/>
      <c r="T2" s="3"/>
      <c r="U2" s="3"/>
      <c r="V2" s="3"/>
      <c r="W2" s="171"/>
      <c r="X2" s="3"/>
      <c r="Y2" s="170"/>
      <c r="Z2" s="82"/>
      <c r="AA2" s="82"/>
      <c r="AB2" s="167"/>
      <c r="AC2" s="167"/>
      <c r="AD2" s="169"/>
      <c r="AE2" s="168"/>
      <c r="AF2" s="167"/>
      <c r="AG2" s="166"/>
    </row>
    <row r="3" spans="1:35" ht="48.65" customHeight="1" x14ac:dyDescent="0.35">
      <c r="A3" s="182" t="s">
        <v>67</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65"/>
    </row>
    <row r="4" spans="1:35" s="186" customFormat="1" ht="30.75" customHeight="1" x14ac:dyDescent="0.35">
      <c r="A4" s="184" t="s">
        <v>68</v>
      </c>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row>
    <row r="5" spans="1:35" ht="87.65" customHeight="1" x14ac:dyDescent="0.35">
      <c r="A5" s="164" t="s">
        <v>69</v>
      </c>
      <c r="B5" s="164"/>
      <c r="C5" s="164"/>
      <c r="D5" s="164"/>
      <c r="E5" s="164"/>
      <c r="F5" s="164"/>
      <c r="G5" s="164"/>
      <c r="H5" s="164"/>
      <c r="I5" s="164" t="s">
        <v>70</v>
      </c>
      <c r="J5" s="183" t="s">
        <v>71</v>
      </c>
      <c r="K5" s="183"/>
      <c r="L5" s="183"/>
      <c r="M5" s="183"/>
      <c r="N5" s="183" t="s">
        <v>72</v>
      </c>
      <c r="O5" s="183"/>
      <c r="P5" s="183"/>
      <c r="Q5" s="183"/>
      <c r="R5" s="187" t="s">
        <v>73</v>
      </c>
      <c r="S5" s="187"/>
      <c r="T5" s="187"/>
      <c r="U5" s="187"/>
      <c r="V5" s="163" t="s">
        <v>74</v>
      </c>
      <c r="W5" s="187" t="s">
        <v>75</v>
      </c>
      <c r="X5" s="187"/>
      <c r="Y5" s="187"/>
      <c r="Z5" s="187"/>
      <c r="AA5" s="187"/>
      <c r="AB5" s="187"/>
      <c r="AC5" s="187"/>
      <c r="AD5" s="187"/>
      <c r="AE5" s="187"/>
      <c r="AF5" s="187"/>
      <c r="AG5" s="188"/>
    </row>
    <row r="6" spans="1:35" ht="52.4" customHeight="1" x14ac:dyDescent="0.35">
      <c r="A6" s="161" t="s">
        <v>76</v>
      </c>
      <c r="B6" s="161"/>
      <c r="C6" s="161"/>
      <c r="D6" s="161"/>
      <c r="E6" s="161"/>
      <c r="F6" s="161"/>
      <c r="G6" s="161"/>
      <c r="H6" s="161"/>
      <c r="I6" s="162"/>
      <c r="J6" s="161"/>
      <c r="K6" s="161"/>
      <c r="L6" s="161"/>
      <c r="M6" s="161"/>
      <c r="N6" s="161"/>
      <c r="O6" s="161"/>
      <c r="P6" s="161"/>
      <c r="Q6" s="161"/>
      <c r="R6" s="156"/>
      <c r="S6" s="156"/>
      <c r="T6" s="156"/>
      <c r="U6" s="156"/>
      <c r="V6" s="160"/>
      <c r="W6" s="159"/>
      <c r="X6" s="156"/>
      <c r="Y6" s="156"/>
      <c r="Z6" s="156"/>
      <c r="AA6" s="158"/>
      <c r="AB6" s="156"/>
      <c r="AC6" s="156"/>
      <c r="AD6" s="158"/>
      <c r="AE6" s="157"/>
      <c r="AF6" s="156"/>
      <c r="AG6" s="155"/>
    </row>
    <row r="7" spans="1:35" ht="48" customHeight="1" x14ac:dyDescent="0.35">
      <c r="A7" s="153" t="s">
        <v>77</v>
      </c>
      <c r="B7" s="153" t="s">
        <v>78</v>
      </c>
      <c r="C7" s="153" t="s">
        <v>79</v>
      </c>
      <c r="D7" s="153" t="s">
        <v>80</v>
      </c>
      <c r="E7" s="153" t="s">
        <v>81</v>
      </c>
      <c r="F7" s="153" t="s">
        <v>82</v>
      </c>
      <c r="G7" s="153" t="s">
        <v>83</v>
      </c>
      <c r="H7" s="153" t="s">
        <v>84</v>
      </c>
      <c r="I7" s="154" t="s">
        <v>85</v>
      </c>
      <c r="J7" s="153" t="s">
        <v>86</v>
      </c>
      <c r="K7" s="153" t="s">
        <v>87</v>
      </c>
      <c r="L7" s="153" t="s">
        <v>88</v>
      </c>
      <c r="M7" s="153" t="s">
        <v>89</v>
      </c>
      <c r="N7" s="153" t="s">
        <v>90</v>
      </c>
      <c r="O7" s="153" t="s">
        <v>91</v>
      </c>
      <c r="P7" s="153" t="s">
        <v>92</v>
      </c>
      <c r="Q7" s="153" t="s">
        <v>93</v>
      </c>
      <c r="R7" s="153" t="s">
        <v>94</v>
      </c>
      <c r="S7" s="153" t="s">
        <v>95</v>
      </c>
      <c r="T7" s="153" t="s">
        <v>96</v>
      </c>
      <c r="U7" s="153" t="s">
        <v>97</v>
      </c>
      <c r="V7" s="153" t="s">
        <v>98</v>
      </c>
      <c r="W7" s="153" t="s">
        <v>99</v>
      </c>
      <c r="X7" s="153" t="s">
        <v>100</v>
      </c>
      <c r="Y7" s="150" t="s">
        <v>101</v>
      </c>
      <c r="Z7" s="150" t="s">
        <v>102</v>
      </c>
      <c r="AA7" s="152" t="s">
        <v>103</v>
      </c>
      <c r="AB7" s="150" t="s">
        <v>104</v>
      </c>
      <c r="AC7" s="150" t="s">
        <v>105</v>
      </c>
      <c r="AD7" s="151" t="s">
        <v>106</v>
      </c>
      <c r="AE7" s="150" t="s">
        <v>107</v>
      </c>
      <c r="AF7" s="150" t="s">
        <v>108</v>
      </c>
      <c r="AG7" s="149" t="s">
        <v>109</v>
      </c>
    </row>
    <row r="8" spans="1:35" x14ac:dyDescent="0.35">
      <c r="A8" s="148" t="s">
        <v>110</v>
      </c>
      <c r="B8" s="139" t="s">
        <v>111</v>
      </c>
      <c r="C8" s="139" t="s">
        <v>112</v>
      </c>
      <c r="D8" s="139" t="s">
        <v>113</v>
      </c>
      <c r="E8" s="139">
        <v>78061</v>
      </c>
      <c r="F8" s="139" t="s">
        <v>114</v>
      </c>
      <c r="G8" s="139" t="s">
        <v>115</v>
      </c>
      <c r="H8" s="139" t="s">
        <v>116</v>
      </c>
      <c r="I8" s="140">
        <v>42.319194683346403</v>
      </c>
      <c r="J8" s="140">
        <v>1031.3333333333267</v>
      </c>
      <c r="K8" s="140">
        <v>67.469135802469154</v>
      </c>
      <c r="L8" s="140">
        <v>111.38271604938268</v>
      </c>
      <c r="M8" s="140">
        <v>51.021604938271615</v>
      </c>
      <c r="N8" s="140">
        <v>214.87345679012384</v>
      </c>
      <c r="O8" s="140">
        <v>1046.2407407407318</v>
      </c>
      <c r="P8" s="140">
        <v>3.0864197530864196E-3</v>
      </c>
      <c r="Q8" s="140">
        <v>8.9506172839506168E-2</v>
      </c>
      <c r="R8" s="140">
        <v>36.49691358024694</v>
      </c>
      <c r="S8" s="140">
        <v>31.379629629629626</v>
      </c>
      <c r="T8" s="140">
        <v>48.395061728395063</v>
      </c>
      <c r="U8" s="140">
        <v>1144.935185185185</v>
      </c>
      <c r="V8" s="140">
        <v>783.43209876542448</v>
      </c>
      <c r="W8" s="140">
        <v>1350</v>
      </c>
      <c r="X8" s="139" t="s">
        <v>117</v>
      </c>
      <c r="Y8" s="131">
        <v>44966</v>
      </c>
      <c r="Z8" s="131" t="s">
        <v>118</v>
      </c>
      <c r="AA8" s="131" t="s">
        <v>119</v>
      </c>
      <c r="AB8" s="129" t="s">
        <v>120</v>
      </c>
      <c r="AC8" s="129" t="s">
        <v>121</v>
      </c>
      <c r="AD8" s="146" t="s">
        <v>122</v>
      </c>
      <c r="AE8" s="129" t="s">
        <v>120</v>
      </c>
      <c r="AF8" s="129" t="s">
        <v>121</v>
      </c>
      <c r="AG8" s="137">
        <v>44253</v>
      </c>
    </row>
    <row r="9" spans="1:35" x14ac:dyDescent="0.35">
      <c r="A9" s="139" t="s">
        <v>123</v>
      </c>
      <c r="B9" s="139" t="s">
        <v>124</v>
      </c>
      <c r="C9" s="139" t="s">
        <v>125</v>
      </c>
      <c r="D9" s="139" t="s">
        <v>126</v>
      </c>
      <c r="E9" s="139">
        <v>31815</v>
      </c>
      <c r="F9" s="139" t="s">
        <v>127</v>
      </c>
      <c r="G9" s="139" t="s">
        <v>128</v>
      </c>
      <c r="H9" s="139" t="s">
        <v>116</v>
      </c>
      <c r="I9" s="140">
        <v>48.241761038299998</v>
      </c>
      <c r="J9" s="140">
        <v>597.63580246913534</v>
      </c>
      <c r="K9" s="140">
        <v>127.29629629629645</v>
      </c>
      <c r="L9" s="140">
        <v>216.88271604938308</v>
      </c>
      <c r="M9" s="140">
        <v>266.81481481481489</v>
      </c>
      <c r="N9" s="140">
        <v>541.03086419753049</v>
      </c>
      <c r="O9" s="140">
        <v>526.46296296296384</v>
      </c>
      <c r="P9" s="140">
        <v>23.672839506172853</v>
      </c>
      <c r="Q9" s="140">
        <v>117.46296296296318</v>
      </c>
      <c r="R9" s="140">
        <v>180.64197530864209</v>
      </c>
      <c r="S9" s="140">
        <v>86.574074074074176</v>
      </c>
      <c r="T9" s="140">
        <v>60.814814814814838</v>
      </c>
      <c r="U9" s="140">
        <v>880.5987654320935</v>
      </c>
      <c r="V9" s="140">
        <v>886.80246913580129</v>
      </c>
      <c r="W9" s="140">
        <v>1600</v>
      </c>
      <c r="X9" s="139" t="s">
        <v>117</v>
      </c>
      <c r="Y9" s="131">
        <v>44987</v>
      </c>
      <c r="Z9" s="131" t="s">
        <v>118</v>
      </c>
      <c r="AA9" s="131" t="s">
        <v>119</v>
      </c>
      <c r="AB9" s="129" t="s">
        <v>120</v>
      </c>
      <c r="AC9" s="129" t="s">
        <v>121</v>
      </c>
      <c r="AD9" s="137" t="s">
        <v>129</v>
      </c>
      <c r="AE9" s="129" t="s">
        <v>120</v>
      </c>
      <c r="AF9" s="129" t="s">
        <v>121</v>
      </c>
      <c r="AG9" s="137">
        <v>44322</v>
      </c>
    </row>
    <row r="10" spans="1:35" x14ac:dyDescent="0.35">
      <c r="A10" s="139" t="s">
        <v>130</v>
      </c>
      <c r="B10" s="139" t="s">
        <v>131</v>
      </c>
      <c r="C10" s="139" t="s">
        <v>132</v>
      </c>
      <c r="D10" s="139" t="s">
        <v>133</v>
      </c>
      <c r="E10" s="139">
        <v>71483</v>
      </c>
      <c r="F10" s="139" t="s">
        <v>134</v>
      </c>
      <c r="G10" s="139" t="s">
        <v>128</v>
      </c>
      <c r="H10" s="139" t="s">
        <v>135</v>
      </c>
      <c r="I10" s="140">
        <v>33.028623731070098</v>
      </c>
      <c r="J10" s="140">
        <v>956.82716049382589</v>
      </c>
      <c r="K10" s="140">
        <v>51.694444444444464</v>
      </c>
      <c r="L10" s="140">
        <v>58.780864197530867</v>
      </c>
      <c r="M10" s="140">
        <v>58.953703703703717</v>
      </c>
      <c r="N10" s="140">
        <v>157.70370370370452</v>
      </c>
      <c r="O10" s="140">
        <v>968.17283950617082</v>
      </c>
      <c r="P10" s="140">
        <v>0</v>
      </c>
      <c r="Q10" s="140">
        <v>0.37962962962962965</v>
      </c>
      <c r="R10" s="140">
        <v>53.987654320987659</v>
      </c>
      <c r="S10" s="140">
        <v>20.490740740740737</v>
      </c>
      <c r="T10" s="140">
        <v>27.697530864197496</v>
      </c>
      <c r="U10" s="140">
        <v>1024.0802469135774</v>
      </c>
      <c r="V10" s="140">
        <v>734.021604938265</v>
      </c>
      <c r="W10" s="140">
        <v>946</v>
      </c>
      <c r="X10" s="139" t="s">
        <v>117</v>
      </c>
      <c r="Y10" s="131">
        <v>44952</v>
      </c>
      <c r="Z10" s="131" t="s">
        <v>118</v>
      </c>
      <c r="AA10" s="131" t="s">
        <v>136</v>
      </c>
      <c r="AB10" s="129" t="s">
        <v>120</v>
      </c>
      <c r="AC10" s="129" t="s">
        <v>121</v>
      </c>
      <c r="AD10" s="137" t="s">
        <v>137</v>
      </c>
      <c r="AE10" s="129" t="s">
        <v>120</v>
      </c>
      <c r="AF10" s="129" t="s">
        <v>121</v>
      </c>
      <c r="AG10" s="137">
        <v>44127</v>
      </c>
    </row>
    <row r="11" spans="1:35" x14ac:dyDescent="0.35">
      <c r="A11" s="139" t="s">
        <v>138</v>
      </c>
      <c r="B11" s="139" t="s">
        <v>139</v>
      </c>
      <c r="C11" s="139" t="s">
        <v>140</v>
      </c>
      <c r="D11" s="139" t="s">
        <v>113</v>
      </c>
      <c r="E11" s="139">
        <v>78017</v>
      </c>
      <c r="F11" s="139" t="s">
        <v>114</v>
      </c>
      <c r="G11" s="139" t="s">
        <v>128</v>
      </c>
      <c r="H11" s="139" t="s">
        <v>116</v>
      </c>
      <c r="I11" s="140">
        <v>29.644959149678801</v>
      </c>
      <c r="J11" s="140">
        <v>1107.0154320987222</v>
      </c>
      <c r="K11" s="140">
        <v>2.4598765432098766</v>
      </c>
      <c r="L11" s="140">
        <v>0.3611111111111111</v>
      </c>
      <c r="M11" s="140">
        <v>9.5679012345679007E-2</v>
      </c>
      <c r="N11" s="140">
        <v>2.1604938271604937E-2</v>
      </c>
      <c r="O11" s="140">
        <v>22.290123456790287</v>
      </c>
      <c r="P11" s="140">
        <v>2.3333333333333335</v>
      </c>
      <c r="Q11" s="140">
        <v>1085.2870370370144</v>
      </c>
      <c r="R11" s="140">
        <v>0</v>
      </c>
      <c r="S11" s="140">
        <v>0</v>
      </c>
      <c r="T11" s="140">
        <v>1.8796296296296295</v>
      </c>
      <c r="U11" s="140">
        <v>1108.0524691357593</v>
      </c>
      <c r="V11" s="140">
        <v>354.972222222222</v>
      </c>
      <c r="W11" s="140">
        <v>2400</v>
      </c>
      <c r="X11" s="139" t="s">
        <v>117</v>
      </c>
      <c r="Y11" s="131">
        <v>45064</v>
      </c>
      <c r="Z11" s="131" t="s">
        <v>141</v>
      </c>
      <c r="AA11" s="131" t="s">
        <v>142</v>
      </c>
      <c r="AB11" s="129" t="s">
        <v>141</v>
      </c>
      <c r="AC11" s="129" t="s">
        <v>143</v>
      </c>
      <c r="AD11" s="146" t="s">
        <v>144</v>
      </c>
      <c r="AE11" s="129" t="s">
        <v>141</v>
      </c>
      <c r="AF11" s="129" t="s">
        <v>143</v>
      </c>
      <c r="AG11" s="137">
        <v>44974</v>
      </c>
    </row>
    <row r="12" spans="1:35" x14ac:dyDescent="0.35">
      <c r="A12" s="139" t="s">
        <v>145</v>
      </c>
      <c r="B12" s="139" t="s">
        <v>146</v>
      </c>
      <c r="C12" s="139" t="s">
        <v>147</v>
      </c>
      <c r="D12" s="139" t="s">
        <v>148</v>
      </c>
      <c r="E12" s="139">
        <v>85131</v>
      </c>
      <c r="F12" s="139" t="s">
        <v>149</v>
      </c>
      <c r="G12" s="139" t="s">
        <v>128</v>
      </c>
      <c r="H12" s="139" t="s">
        <v>116</v>
      </c>
      <c r="I12" s="140">
        <v>20.913177737881501</v>
      </c>
      <c r="J12" s="140">
        <v>879.5154320987433</v>
      </c>
      <c r="K12" s="140">
        <v>30.82098765432098</v>
      </c>
      <c r="L12" s="140">
        <v>43.29012345679012</v>
      </c>
      <c r="M12" s="140">
        <v>40.283950617283949</v>
      </c>
      <c r="N12" s="140">
        <v>59.904320987654351</v>
      </c>
      <c r="O12" s="140">
        <v>575.71604938271116</v>
      </c>
      <c r="P12" s="140">
        <v>30.129629629629633</v>
      </c>
      <c r="Q12" s="140">
        <v>328.16049382715607</v>
      </c>
      <c r="R12" s="140">
        <v>33.543209876543216</v>
      </c>
      <c r="S12" s="140">
        <v>17.827160493827151</v>
      </c>
      <c r="T12" s="140">
        <v>19.512345679012348</v>
      </c>
      <c r="U12" s="140">
        <v>923.02777777775623</v>
      </c>
      <c r="V12" s="140">
        <v>454.3765432098723</v>
      </c>
      <c r="W12" s="140">
        <v>900</v>
      </c>
      <c r="X12" s="139" t="s">
        <v>117</v>
      </c>
      <c r="Y12" s="131">
        <v>45057</v>
      </c>
      <c r="Z12" s="131" t="s">
        <v>118</v>
      </c>
      <c r="AA12" s="131" t="s">
        <v>142</v>
      </c>
      <c r="AB12" s="129" t="s">
        <v>120</v>
      </c>
      <c r="AC12" s="129" t="s">
        <v>121</v>
      </c>
      <c r="AD12" s="137" t="s">
        <v>150</v>
      </c>
      <c r="AE12" s="129" t="s">
        <v>120</v>
      </c>
      <c r="AF12" s="129" t="s">
        <v>121</v>
      </c>
      <c r="AG12" s="137">
        <v>44232</v>
      </c>
    </row>
    <row r="13" spans="1:35" x14ac:dyDescent="0.35">
      <c r="A13" s="139" t="s">
        <v>151</v>
      </c>
      <c r="B13" s="139" t="s">
        <v>152</v>
      </c>
      <c r="C13" s="139" t="s">
        <v>153</v>
      </c>
      <c r="D13" s="139" t="s">
        <v>113</v>
      </c>
      <c r="E13" s="139">
        <v>77301</v>
      </c>
      <c r="F13" s="139" t="s">
        <v>154</v>
      </c>
      <c r="G13" s="139" t="s">
        <v>115</v>
      </c>
      <c r="H13" s="139" t="s">
        <v>116</v>
      </c>
      <c r="I13" s="140">
        <v>32.316387748658002</v>
      </c>
      <c r="J13" s="140">
        <v>101.0277777777777</v>
      </c>
      <c r="K13" s="140">
        <v>480.95679012345721</v>
      </c>
      <c r="L13" s="140">
        <v>245.5154320987659</v>
      </c>
      <c r="M13" s="140">
        <v>166.31172839506226</v>
      </c>
      <c r="N13" s="140">
        <v>562.90740740740353</v>
      </c>
      <c r="O13" s="140">
        <v>339.20987654321061</v>
      </c>
      <c r="P13" s="140">
        <v>34.509259259259238</v>
      </c>
      <c r="Q13" s="140">
        <v>57.18518518518519</v>
      </c>
      <c r="R13" s="140">
        <v>249.48148148148326</v>
      </c>
      <c r="S13" s="140">
        <v>131.85802469135825</v>
      </c>
      <c r="T13" s="140">
        <v>137.41358024691365</v>
      </c>
      <c r="U13" s="140">
        <v>475.05864197530798</v>
      </c>
      <c r="V13" s="140">
        <v>711.94753086419257</v>
      </c>
      <c r="W13" s="140">
        <v>750</v>
      </c>
      <c r="X13" s="139" t="s">
        <v>117</v>
      </c>
      <c r="Y13" s="131">
        <v>45071</v>
      </c>
      <c r="Z13" s="131" t="s">
        <v>118</v>
      </c>
      <c r="AA13" s="131" t="s">
        <v>142</v>
      </c>
      <c r="AB13" s="129" t="s">
        <v>120</v>
      </c>
      <c r="AC13" s="129" t="s">
        <v>121</v>
      </c>
      <c r="AD13" s="137" t="s">
        <v>155</v>
      </c>
      <c r="AE13" s="129" t="s">
        <v>120</v>
      </c>
      <c r="AF13" s="129" t="s">
        <v>121</v>
      </c>
      <c r="AG13" s="137">
        <v>44181</v>
      </c>
    </row>
    <row r="14" spans="1:35" x14ac:dyDescent="0.35">
      <c r="A14" s="139" t="s">
        <v>156</v>
      </c>
      <c r="B14" s="139" t="s">
        <v>157</v>
      </c>
      <c r="C14" s="139" t="s">
        <v>158</v>
      </c>
      <c r="D14" s="139" t="s">
        <v>159</v>
      </c>
      <c r="E14" s="139">
        <v>92154</v>
      </c>
      <c r="F14" s="139" t="s">
        <v>160</v>
      </c>
      <c r="G14" s="139" t="s">
        <v>115</v>
      </c>
      <c r="H14" s="139" t="s">
        <v>116</v>
      </c>
      <c r="I14" s="140">
        <v>61.143744120413899</v>
      </c>
      <c r="J14" s="140">
        <v>767.67592592592314</v>
      </c>
      <c r="K14" s="140">
        <v>84.839506172839407</v>
      </c>
      <c r="L14" s="140">
        <v>46.151234567901199</v>
      </c>
      <c r="M14" s="140">
        <v>67.888888888888829</v>
      </c>
      <c r="N14" s="140">
        <v>164.29938271604954</v>
      </c>
      <c r="O14" s="140">
        <v>599.17592592592462</v>
      </c>
      <c r="P14" s="140">
        <v>16.583333333333332</v>
      </c>
      <c r="Q14" s="140">
        <v>186.49691358024705</v>
      </c>
      <c r="R14" s="140">
        <v>88.108024691357983</v>
      </c>
      <c r="S14" s="140">
        <v>29.854938271604944</v>
      </c>
      <c r="T14" s="140">
        <v>21.466049382716054</v>
      </c>
      <c r="U14" s="140">
        <v>827.12654320987417</v>
      </c>
      <c r="V14" s="140">
        <v>465.87037037037027</v>
      </c>
      <c r="W14" s="140">
        <v>750</v>
      </c>
      <c r="X14" s="139" t="s">
        <v>117</v>
      </c>
      <c r="Y14" s="131">
        <v>45043</v>
      </c>
      <c r="Z14" s="131" t="s">
        <v>118</v>
      </c>
      <c r="AA14" s="131" t="s">
        <v>142</v>
      </c>
      <c r="AB14" s="129" t="s">
        <v>120</v>
      </c>
      <c r="AC14" s="129" t="s">
        <v>121</v>
      </c>
      <c r="AD14" s="146" t="s">
        <v>161</v>
      </c>
      <c r="AE14" s="129" t="s">
        <v>120</v>
      </c>
      <c r="AF14" s="129" t="s">
        <v>121</v>
      </c>
      <c r="AG14" s="137">
        <v>44230</v>
      </c>
    </row>
    <row r="15" spans="1:35" x14ac:dyDescent="0.35">
      <c r="A15" s="139" t="s">
        <v>162</v>
      </c>
      <c r="B15" s="139" t="s">
        <v>163</v>
      </c>
      <c r="C15" s="139" t="s">
        <v>164</v>
      </c>
      <c r="D15" s="139" t="s">
        <v>165</v>
      </c>
      <c r="E15" s="139">
        <v>16866</v>
      </c>
      <c r="F15" s="139" t="s">
        <v>166</v>
      </c>
      <c r="G15" s="139" t="s">
        <v>128</v>
      </c>
      <c r="H15" s="139" t="s">
        <v>116</v>
      </c>
      <c r="I15" s="140">
        <v>75.081810961080194</v>
      </c>
      <c r="J15" s="140">
        <v>83.990740740740705</v>
      </c>
      <c r="K15" s="140">
        <v>60.388888888888943</v>
      </c>
      <c r="L15" s="140">
        <v>403.5</v>
      </c>
      <c r="M15" s="140">
        <v>387.16049382716051</v>
      </c>
      <c r="N15" s="140">
        <v>586.54629629629676</v>
      </c>
      <c r="O15" s="140">
        <v>318.5030864197546</v>
      </c>
      <c r="P15" s="140">
        <v>15.996913580246911</v>
      </c>
      <c r="Q15" s="140">
        <v>13.993827160493828</v>
      </c>
      <c r="R15" s="140">
        <v>182.13888888888891</v>
      </c>
      <c r="S15" s="140">
        <v>44.858024691358025</v>
      </c>
      <c r="T15" s="140">
        <v>40.104938271604979</v>
      </c>
      <c r="U15" s="140">
        <v>667.93827160493538</v>
      </c>
      <c r="V15" s="140">
        <v>695.33641975308626</v>
      </c>
      <c r="W15" s="140">
        <v>800</v>
      </c>
      <c r="X15" s="139" t="s">
        <v>117</v>
      </c>
      <c r="Y15" s="131">
        <v>44987</v>
      </c>
      <c r="Z15" s="131" t="s">
        <v>118</v>
      </c>
      <c r="AA15" s="131" t="s">
        <v>119</v>
      </c>
      <c r="AB15" s="129" t="s">
        <v>120</v>
      </c>
      <c r="AC15" s="129" t="s">
        <v>121</v>
      </c>
      <c r="AD15" s="137" t="s">
        <v>167</v>
      </c>
      <c r="AE15" s="129" t="s">
        <v>120</v>
      </c>
      <c r="AF15" s="129" t="s">
        <v>121</v>
      </c>
      <c r="AG15" s="137">
        <v>44392</v>
      </c>
    </row>
    <row r="16" spans="1:35" x14ac:dyDescent="0.35">
      <c r="A16" s="139" t="s">
        <v>168</v>
      </c>
      <c r="B16" s="139" t="s">
        <v>169</v>
      </c>
      <c r="C16" s="139" t="s">
        <v>170</v>
      </c>
      <c r="D16" s="139" t="s">
        <v>171</v>
      </c>
      <c r="E16" s="139">
        <v>39120</v>
      </c>
      <c r="F16" s="139" t="s">
        <v>134</v>
      </c>
      <c r="G16" s="139" t="s">
        <v>128</v>
      </c>
      <c r="H16" s="139" t="s">
        <v>116</v>
      </c>
      <c r="I16" s="140">
        <v>26.933548509588</v>
      </c>
      <c r="J16" s="140">
        <v>792.14197530863134</v>
      </c>
      <c r="K16" s="140">
        <v>32.274691358024668</v>
      </c>
      <c r="L16" s="140">
        <v>7.4444444444444473</v>
      </c>
      <c r="M16" s="140">
        <v>8.3734567901234609</v>
      </c>
      <c r="N16" s="140">
        <v>16.94444444444445</v>
      </c>
      <c r="O16" s="140">
        <v>823.24999999998818</v>
      </c>
      <c r="P16" s="140">
        <v>0</v>
      </c>
      <c r="Q16" s="140">
        <v>4.0123456790123455E-2</v>
      </c>
      <c r="R16" s="140">
        <v>2.3487654320987654</v>
      </c>
      <c r="S16" s="140">
        <v>1.9290123456790127</v>
      </c>
      <c r="T16" s="140">
        <v>1.3024691358024691</v>
      </c>
      <c r="U16" s="140">
        <v>834.65432098764256</v>
      </c>
      <c r="V16" s="140">
        <v>320.3117283950628</v>
      </c>
      <c r="W16" s="140">
        <v>1100</v>
      </c>
      <c r="X16" s="139" t="s">
        <v>117</v>
      </c>
      <c r="Y16" s="131">
        <v>44938</v>
      </c>
      <c r="Z16" s="131" t="s">
        <v>118</v>
      </c>
      <c r="AA16" s="131" t="s">
        <v>119</v>
      </c>
      <c r="AB16" s="129" t="s">
        <v>120</v>
      </c>
      <c r="AC16" s="129" t="s">
        <v>121</v>
      </c>
      <c r="AD16" s="137" t="s">
        <v>172</v>
      </c>
      <c r="AE16" s="129" t="s">
        <v>120</v>
      </c>
      <c r="AF16" s="129" t="s">
        <v>121</v>
      </c>
      <c r="AG16" s="137">
        <v>44168</v>
      </c>
    </row>
    <row r="17" spans="1:33" x14ac:dyDescent="0.35">
      <c r="A17" s="139" t="s">
        <v>173</v>
      </c>
      <c r="B17" s="139" t="s">
        <v>174</v>
      </c>
      <c r="C17" s="139" t="s">
        <v>175</v>
      </c>
      <c r="D17" s="139" t="s">
        <v>133</v>
      </c>
      <c r="E17" s="139">
        <v>71342</v>
      </c>
      <c r="F17" s="139" t="s">
        <v>134</v>
      </c>
      <c r="G17" s="139" t="s">
        <v>128</v>
      </c>
      <c r="H17" s="139" t="s">
        <v>116</v>
      </c>
      <c r="I17" s="140">
        <v>40.686407917117698</v>
      </c>
      <c r="J17" s="140">
        <v>351.50308641975045</v>
      </c>
      <c r="K17" s="140">
        <v>148.33333333333346</v>
      </c>
      <c r="L17" s="140">
        <v>189.32407407407399</v>
      </c>
      <c r="M17" s="140">
        <v>108.7746913580249</v>
      </c>
      <c r="N17" s="140">
        <v>348.74691358024626</v>
      </c>
      <c r="O17" s="140">
        <v>440.14814814814542</v>
      </c>
      <c r="P17" s="140">
        <v>4.6728395061728403</v>
      </c>
      <c r="Q17" s="140">
        <v>4.3672839506172814</v>
      </c>
      <c r="R17" s="140">
        <v>161.51234567901233</v>
      </c>
      <c r="S17" s="140">
        <v>67.070987654321016</v>
      </c>
      <c r="T17" s="140">
        <v>81.990740740740833</v>
      </c>
      <c r="U17" s="140">
        <v>487.36111111110876</v>
      </c>
      <c r="V17" s="140">
        <v>660.20061728394728</v>
      </c>
      <c r="W17" s="140">
        <v>1170</v>
      </c>
      <c r="X17" s="139" t="s">
        <v>117</v>
      </c>
      <c r="Y17" s="131">
        <v>45106</v>
      </c>
      <c r="Z17" s="131" t="s">
        <v>118</v>
      </c>
      <c r="AA17" s="131" t="s">
        <v>142</v>
      </c>
      <c r="AB17" s="129" t="s">
        <v>120</v>
      </c>
      <c r="AC17" s="129" t="s">
        <v>121</v>
      </c>
      <c r="AD17" s="137" t="s">
        <v>176</v>
      </c>
      <c r="AE17" s="129" t="s">
        <v>177</v>
      </c>
      <c r="AF17" s="129" t="s">
        <v>121</v>
      </c>
      <c r="AG17" s="137">
        <v>44111</v>
      </c>
    </row>
    <row r="18" spans="1:33" x14ac:dyDescent="0.35">
      <c r="A18" s="139" t="s">
        <v>178</v>
      </c>
      <c r="B18" s="139" t="s">
        <v>179</v>
      </c>
      <c r="C18" s="139" t="s">
        <v>180</v>
      </c>
      <c r="D18" s="139" t="s">
        <v>113</v>
      </c>
      <c r="E18" s="139">
        <v>78566</v>
      </c>
      <c r="F18" s="139" t="s">
        <v>181</v>
      </c>
      <c r="G18" s="139" t="s">
        <v>182</v>
      </c>
      <c r="H18" s="139" t="s">
        <v>116</v>
      </c>
      <c r="I18" s="140">
        <v>10.8697700640277</v>
      </c>
      <c r="J18" s="140">
        <v>741.12654320990441</v>
      </c>
      <c r="K18" s="140">
        <v>21.635802469135808</v>
      </c>
      <c r="L18" s="140">
        <v>0.7561728395061732</v>
      </c>
      <c r="M18" s="140">
        <v>17.111111111111079</v>
      </c>
      <c r="N18" s="140">
        <v>107.77777777777948</v>
      </c>
      <c r="O18" s="140">
        <v>670.50617283950749</v>
      </c>
      <c r="P18" s="140">
        <v>5.2469135802469133E-2</v>
      </c>
      <c r="Q18" s="140">
        <v>2.2932098765432003</v>
      </c>
      <c r="R18" s="140">
        <v>9.8024691358024665</v>
      </c>
      <c r="S18" s="140">
        <v>7.9660493827160481</v>
      </c>
      <c r="T18" s="140">
        <v>31.904320987654344</v>
      </c>
      <c r="U18" s="140">
        <v>730.95679012348626</v>
      </c>
      <c r="V18" s="140">
        <v>441.08950617278578</v>
      </c>
      <c r="W18" s="140">
        <v>650</v>
      </c>
      <c r="X18" s="139" t="s">
        <v>117</v>
      </c>
      <c r="Y18" s="131">
        <v>45022</v>
      </c>
      <c r="Z18" s="131" t="s">
        <v>118</v>
      </c>
      <c r="AA18" s="131" t="s">
        <v>136</v>
      </c>
      <c r="AB18" s="129" t="s">
        <v>120</v>
      </c>
      <c r="AC18" s="129" t="s">
        <v>121</v>
      </c>
      <c r="AD18" s="137" t="s">
        <v>183</v>
      </c>
      <c r="AE18" s="129" t="s">
        <v>120</v>
      </c>
      <c r="AF18" s="129" t="s">
        <v>121</v>
      </c>
      <c r="AG18" s="137">
        <v>44223</v>
      </c>
    </row>
    <row r="19" spans="1:33" x14ac:dyDescent="0.35">
      <c r="A19" s="139" t="s">
        <v>184</v>
      </c>
      <c r="B19" s="139" t="s">
        <v>185</v>
      </c>
      <c r="C19" s="139" t="s">
        <v>186</v>
      </c>
      <c r="D19" s="139" t="s">
        <v>113</v>
      </c>
      <c r="E19" s="139">
        <v>78118</v>
      </c>
      <c r="F19" s="139" t="s">
        <v>114</v>
      </c>
      <c r="G19" s="139" t="s">
        <v>128</v>
      </c>
      <c r="H19" s="139" t="s">
        <v>116</v>
      </c>
      <c r="I19" s="140">
        <v>27.533366105444301</v>
      </c>
      <c r="J19" s="140">
        <v>732.10493827159769</v>
      </c>
      <c r="K19" s="140">
        <v>10.651234567901247</v>
      </c>
      <c r="L19" s="140">
        <v>2.0555555555555554</v>
      </c>
      <c r="M19" s="140">
        <v>1.8518518518518517E-2</v>
      </c>
      <c r="N19" s="140">
        <v>16.666666666666664</v>
      </c>
      <c r="O19" s="140">
        <v>728.16358024690715</v>
      </c>
      <c r="P19" s="140">
        <v>0</v>
      </c>
      <c r="Q19" s="140">
        <v>0</v>
      </c>
      <c r="R19" s="140">
        <v>0.35802469135802467</v>
      </c>
      <c r="S19" s="140">
        <v>2.0339506172839505</v>
      </c>
      <c r="T19" s="140">
        <v>12.811728395061731</v>
      </c>
      <c r="U19" s="140">
        <v>729.62654320986962</v>
      </c>
      <c r="V19" s="140">
        <v>363.46913580247082</v>
      </c>
      <c r="W19" s="140">
        <v>830</v>
      </c>
      <c r="X19" s="139" t="s">
        <v>117</v>
      </c>
      <c r="Y19" s="131">
        <v>45001</v>
      </c>
      <c r="Z19" s="131" t="s">
        <v>118</v>
      </c>
      <c r="AA19" s="131" t="s">
        <v>119</v>
      </c>
      <c r="AB19" s="129" t="s">
        <v>141</v>
      </c>
      <c r="AC19" s="129" t="s">
        <v>143</v>
      </c>
      <c r="AD19" s="137" t="s">
        <v>187</v>
      </c>
      <c r="AE19" s="129" t="s">
        <v>141</v>
      </c>
      <c r="AF19" s="129" t="s">
        <v>143</v>
      </c>
      <c r="AG19" s="137">
        <v>44679</v>
      </c>
    </row>
    <row r="20" spans="1:33" x14ac:dyDescent="0.35">
      <c r="A20" s="139" t="s">
        <v>188</v>
      </c>
      <c r="B20" s="139" t="s">
        <v>189</v>
      </c>
      <c r="C20" s="139" t="s">
        <v>190</v>
      </c>
      <c r="D20" s="139" t="s">
        <v>191</v>
      </c>
      <c r="E20" s="139">
        <v>80010</v>
      </c>
      <c r="F20" s="139" t="s">
        <v>192</v>
      </c>
      <c r="G20" s="139" t="s">
        <v>115</v>
      </c>
      <c r="H20" s="139" t="s">
        <v>116</v>
      </c>
      <c r="I20" s="140">
        <v>33.9391093117409</v>
      </c>
      <c r="J20" s="140">
        <v>439.08024691356951</v>
      </c>
      <c r="K20" s="140">
        <v>51.759259259259366</v>
      </c>
      <c r="L20" s="140">
        <v>89.799382716049493</v>
      </c>
      <c r="M20" s="140">
        <v>98.296296296296248</v>
      </c>
      <c r="N20" s="140">
        <v>190.70061728395081</v>
      </c>
      <c r="O20" s="140">
        <v>427.66358024690271</v>
      </c>
      <c r="P20" s="140">
        <v>11.256172839506172</v>
      </c>
      <c r="Q20" s="140">
        <v>49.314814814815115</v>
      </c>
      <c r="R20" s="140">
        <v>90.484567901234513</v>
      </c>
      <c r="S20" s="140">
        <v>27.790123456790123</v>
      </c>
      <c r="T20" s="140">
        <v>24.888888888888889</v>
      </c>
      <c r="U20" s="140">
        <v>535.77160493825772</v>
      </c>
      <c r="V20" s="140">
        <v>347.93827160493527</v>
      </c>
      <c r="W20" s="140">
        <v>600</v>
      </c>
      <c r="X20" s="139" t="s">
        <v>117</v>
      </c>
      <c r="Y20" s="131">
        <v>45001</v>
      </c>
      <c r="Z20" s="131" t="s">
        <v>118</v>
      </c>
      <c r="AA20" s="131" t="s">
        <v>193</v>
      </c>
      <c r="AB20" s="129" t="s">
        <v>120</v>
      </c>
      <c r="AC20" s="129" t="s">
        <v>121</v>
      </c>
      <c r="AD20" s="137" t="s">
        <v>194</v>
      </c>
      <c r="AE20" s="129" t="s">
        <v>120</v>
      </c>
      <c r="AF20" s="129" t="s">
        <v>121</v>
      </c>
      <c r="AG20" s="137">
        <v>44223</v>
      </c>
    </row>
    <row r="21" spans="1:33" x14ac:dyDescent="0.35">
      <c r="A21" s="139" t="s">
        <v>195</v>
      </c>
      <c r="B21" s="139" t="s">
        <v>196</v>
      </c>
      <c r="C21" s="139" t="s">
        <v>197</v>
      </c>
      <c r="D21" s="139" t="s">
        <v>113</v>
      </c>
      <c r="E21" s="139">
        <v>78580</v>
      </c>
      <c r="F21" s="139" t="s">
        <v>181</v>
      </c>
      <c r="G21" s="139" t="s">
        <v>128</v>
      </c>
      <c r="H21" s="139" t="s">
        <v>116</v>
      </c>
      <c r="I21" s="140">
        <v>30.4167991904005</v>
      </c>
      <c r="J21" s="140">
        <v>605.03395061728452</v>
      </c>
      <c r="K21" s="140">
        <v>4.8395061728395055</v>
      </c>
      <c r="L21" s="140">
        <v>1.8549382716049383</v>
      </c>
      <c r="M21" s="140">
        <v>0.61111111111111105</v>
      </c>
      <c r="N21" s="140">
        <v>15.395061728395051</v>
      </c>
      <c r="O21" s="140">
        <v>332.40740740740904</v>
      </c>
      <c r="P21" s="140">
        <v>3.6944444444444455</v>
      </c>
      <c r="Q21" s="140">
        <v>260.84259259259289</v>
      </c>
      <c r="R21" s="140">
        <v>1.5432098765432098</v>
      </c>
      <c r="S21" s="140">
        <v>1.8796296296296295</v>
      </c>
      <c r="T21" s="140">
        <v>4.901234567901235</v>
      </c>
      <c r="U21" s="140">
        <v>604.0154320987657</v>
      </c>
      <c r="V21" s="140">
        <v>277.30864197530781</v>
      </c>
      <c r="W21" s="140">
        <v>750</v>
      </c>
      <c r="X21" s="139" t="s">
        <v>117</v>
      </c>
      <c r="Y21" s="131">
        <v>44994</v>
      </c>
      <c r="Z21" s="131" t="s">
        <v>118</v>
      </c>
      <c r="AA21" s="131" t="s">
        <v>119</v>
      </c>
      <c r="AB21" s="129" t="s">
        <v>120</v>
      </c>
      <c r="AC21" s="147" t="s">
        <v>121</v>
      </c>
      <c r="AD21" s="137" t="s">
        <v>198</v>
      </c>
      <c r="AE21" s="129" t="s">
        <v>120</v>
      </c>
      <c r="AF21" s="129" t="s">
        <v>121</v>
      </c>
      <c r="AG21" s="137">
        <v>44175</v>
      </c>
    </row>
    <row r="22" spans="1:33" x14ac:dyDescent="0.35">
      <c r="A22" s="139" t="s">
        <v>199</v>
      </c>
      <c r="B22" s="139" t="s">
        <v>200</v>
      </c>
      <c r="C22" s="139" t="s">
        <v>201</v>
      </c>
      <c r="D22" s="139" t="s">
        <v>202</v>
      </c>
      <c r="E22" s="139">
        <v>98421</v>
      </c>
      <c r="F22" s="139" t="s">
        <v>203</v>
      </c>
      <c r="G22" s="139" t="s">
        <v>115</v>
      </c>
      <c r="H22" s="139" t="s">
        <v>116</v>
      </c>
      <c r="I22" s="140">
        <v>65.312833128331306</v>
      </c>
      <c r="J22" s="140">
        <v>312.39506172839418</v>
      </c>
      <c r="K22" s="140">
        <v>75.901234567901312</v>
      </c>
      <c r="L22" s="140">
        <v>97.645061728395021</v>
      </c>
      <c r="M22" s="140">
        <v>82.234567901234527</v>
      </c>
      <c r="N22" s="140">
        <v>206.10185185185216</v>
      </c>
      <c r="O22" s="140">
        <v>296.79012345678916</v>
      </c>
      <c r="P22" s="140">
        <v>22.000000000000004</v>
      </c>
      <c r="Q22" s="140">
        <v>43.283950617284049</v>
      </c>
      <c r="R22" s="140">
        <v>99.481481481481467</v>
      </c>
      <c r="S22" s="140">
        <v>20.941358024691358</v>
      </c>
      <c r="T22" s="140">
        <v>9.7870370370370345</v>
      </c>
      <c r="U22" s="140">
        <v>437.96604938271554</v>
      </c>
      <c r="V22" s="140">
        <v>383.3981481481481</v>
      </c>
      <c r="W22" s="140">
        <v>1181</v>
      </c>
      <c r="X22" s="139" t="s">
        <v>117</v>
      </c>
      <c r="Y22" s="131">
        <v>44973</v>
      </c>
      <c r="Z22" s="131" t="s">
        <v>118</v>
      </c>
      <c r="AA22" s="131" t="s">
        <v>119</v>
      </c>
      <c r="AB22" s="129" t="s">
        <v>120</v>
      </c>
      <c r="AC22" s="129" t="s">
        <v>121</v>
      </c>
      <c r="AD22" s="137" t="s">
        <v>204</v>
      </c>
      <c r="AE22" s="129" t="s">
        <v>120</v>
      </c>
      <c r="AF22" s="129" t="s">
        <v>121</v>
      </c>
      <c r="AG22" s="137">
        <v>44329</v>
      </c>
    </row>
    <row r="23" spans="1:33" x14ac:dyDescent="0.35">
      <c r="A23" s="139" t="s">
        <v>205</v>
      </c>
      <c r="B23" s="139" t="s">
        <v>206</v>
      </c>
      <c r="C23" s="139" t="s">
        <v>207</v>
      </c>
      <c r="D23" s="139" t="s">
        <v>113</v>
      </c>
      <c r="E23" s="139">
        <v>77032</v>
      </c>
      <c r="F23" s="139" t="s">
        <v>154</v>
      </c>
      <c r="G23" s="139" t="s">
        <v>115</v>
      </c>
      <c r="H23" s="139" t="s">
        <v>116</v>
      </c>
      <c r="I23" s="140">
        <v>29.549783549783498</v>
      </c>
      <c r="J23" s="140">
        <v>553.05555555555225</v>
      </c>
      <c r="K23" s="140">
        <v>5.7191358024691379</v>
      </c>
      <c r="L23" s="140">
        <v>0.62345679012345689</v>
      </c>
      <c r="M23" s="140">
        <v>2.5</v>
      </c>
      <c r="N23" s="140">
        <v>1.5154320987654319</v>
      </c>
      <c r="O23" s="140">
        <v>433.72839506173176</v>
      </c>
      <c r="P23" s="140">
        <v>0.48765432098765427</v>
      </c>
      <c r="Q23" s="140">
        <v>126.16666666666636</v>
      </c>
      <c r="R23" s="140">
        <v>0.62654320987654322</v>
      </c>
      <c r="S23" s="140">
        <v>0.34876543209876543</v>
      </c>
      <c r="T23" s="140">
        <v>0</v>
      </c>
      <c r="U23" s="140">
        <v>560.92283950616809</v>
      </c>
      <c r="V23" s="140">
        <v>309.92901234568353</v>
      </c>
      <c r="W23" s="140">
        <v>750</v>
      </c>
      <c r="X23" s="139" t="s">
        <v>117</v>
      </c>
      <c r="Y23" s="131">
        <v>44952</v>
      </c>
      <c r="Z23" s="131" t="s">
        <v>118</v>
      </c>
      <c r="AA23" s="131" t="s">
        <v>119</v>
      </c>
      <c r="AB23" s="129" t="s">
        <v>120</v>
      </c>
      <c r="AC23" s="147" t="s">
        <v>121</v>
      </c>
      <c r="AD23" s="146" t="s">
        <v>208</v>
      </c>
      <c r="AE23" s="129" t="s">
        <v>120</v>
      </c>
      <c r="AF23" s="129" t="s">
        <v>121</v>
      </c>
      <c r="AG23" s="137">
        <v>44202</v>
      </c>
    </row>
    <row r="24" spans="1:33" x14ac:dyDescent="0.35">
      <c r="A24" s="139" t="s">
        <v>209</v>
      </c>
      <c r="B24" s="139" t="s">
        <v>210</v>
      </c>
      <c r="C24" s="139" t="s">
        <v>211</v>
      </c>
      <c r="D24" s="139" t="s">
        <v>212</v>
      </c>
      <c r="E24" s="139">
        <v>88081</v>
      </c>
      <c r="F24" s="139" t="s">
        <v>213</v>
      </c>
      <c r="G24" s="139" t="s">
        <v>128</v>
      </c>
      <c r="H24" s="139" t="s">
        <v>116</v>
      </c>
      <c r="I24" s="140">
        <v>43.947269303201502</v>
      </c>
      <c r="J24" s="140">
        <v>534.01543209875967</v>
      </c>
      <c r="K24" s="140">
        <v>15.280864197530839</v>
      </c>
      <c r="L24" s="140">
        <v>6.1759259259259229</v>
      </c>
      <c r="M24" s="140">
        <v>1.6574074074074077</v>
      </c>
      <c r="N24" s="140">
        <v>14.89197530864198</v>
      </c>
      <c r="O24" s="140">
        <v>429.45370370370074</v>
      </c>
      <c r="P24" s="140">
        <v>1.7870370370370372</v>
      </c>
      <c r="Q24" s="140">
        <v>110.99691358024698</v>
      </c>
      <c r="R24" s="140">
        <v>1.7376543209876543</v>
      </c>
      <c r="S24" s="140">
        <v>2.3425925925925926</v>
      </c>
      <c r="T24" s="140">
        <v>4.2067901234567895</v>
      </c>
      <c r="U24" s="140">
        <v>548.84259259258715</v>
      </c>
      <c r="V24" s="140">
        <v>298.70370370370341</v>
      </c>
      <c r="W24" s="140">
        <v>500</v>
      </c>
      <c r="X24" s="139" t="s">
        <v>117</v>
      </c>
      <c r="Y24" s="131">
        <v>45057</v>
      </c>
      <c r="Z24" s="131" t="s">
        <v>118</v>
      </c>
      <c r="AA24" s="131" t="s">
        <v>142</v>
      </c>
      <c r="AB24" s="129" t="s">
        <v>120</v>
      </c>
      <c r="AC24" s="147" t="s">
        <v>121</v>
      </c>
      <c r="AD24" s="137" t="s">
        <v>161</v>
      </c>
      <c r="AE24" s="129" t="s">
        <v>120</v>
      </c>
      <c r="AF24" s="129" t="s">
        <v>121</v>
      </c>
      <c r="AG24" s="137">
        <v>44225</v>
      </c>
    </row>
    <row r="25" spans="1:33" x14ac:dyDescent="0.35">
      <c r="A25" s="139" t="s">
        <v>214</v>
      </c>
      <c r="B25" s="139" t="s">
        <v>215</v>
      </c>
      <c r="C25" s="139" t="s">
        <v>216</v>
      </c>
      <c r="D25" s="139" t="s">
        <v>113</v>
      </c>
      <c r="E25" s="139">
        <v>77351</v>
      </c>
      <c r="F25" s="139" t="s">
        <v>154</v>
      </c>
      <c r="G25" s="139" t="s">
        <v>128</v>
      </c>
      <c r="H25" s="139" t="s">
        <v>135</v>
      </c>
      <c r="I25" s="140">
        <v>34.990827306403197</v>
      </c>
      <c r="J25" s="140">
        <v>550.56172839505552</v>
      </c>
      <c r="K25" s="140">
        <v>0.8179012345679012</v>
      </c>
      <c r="L25" s="140">
        <v>0.20061728395061729</v>
      </c>
      <c r="M25" s="140">
        <v>0.1111111111111111</v>
      </c>
      <c r="N25" s="140">
        <v>2.4691358024691361</v>
      </c>
      <c r="O25" s="140">
        <v>548.57716049382054</v>
      </c>
      <c r="P25" s="140">
        <v>0</v>
      </c>
      <c r="Q25" s="140">
        <v>0.64506172839506171</v>
      </c>
      <c r="R25" s="140">
        <v>0.38271604938271608</v>
      </c>
      <c r="S25" s="140">
        <v>0</v>
      </c>
      <c r="T25" s="140">
        <v>1.2469135802469136</v>
      </c>
      <c r="U25" s="140">
        <v>550.06172839505541</v>
      </c>
      <c r="V25" s="140">
        <v>213.52777777777658</v>
      </c>
      <c r="W25" s="140">
        <v>350</v>
      </c>
      <c r="X25" s="139" t="s">
        <v>117</v>
      </c>
      <c r="Y25" s="131">
        <v>44987</v>
      </c>
      <c r="Z25" s="131" t="s">
        <v>217</v>
      </c>
      <c r="AA25" s="131" t="s">
        <v>119</v>
      </c>
      <c r="AB25" s="129" t="s">
        <v>217</v>
      </c>
      <c r="AC25" s="129" t="s">
        <v>218</v>
      </c>
      <c r="AD25" s="137" t="s">
        <v>208</v>
      </c>
      <c r="AE25" s="129" t="s">
        <v>217</v>
      </c>
      <c r="AF25" s="129" t="s">
        <v>218</v>
      </c>
      <c r="AG25" s="137">
        <v>44202</v>
      </c>
    </row>
    <row r="26" spans="1:33" x14ac:dyDescent="0.35">
      <c r="A26" s="139" t="s">
        <v>219</v>
      </c>
      <c r="B26" s="139" t="s">
        <v>220</v>
      </c>
      <c r="C26" s="139" t="s">
        <v>153</v>
      </c>
      <c r="D26" s="139" t="s">
        <v>113</v>
      </c>
      <c r="E26" s="139">
        <v>77301</v>
      </c>
      <c r="F26" s="139" t="s">
        <v>154</v>
      </c>
      <c r="G26" s="139" t="s">
        <v>221</v>
      </c>
      <c r="H26" s="139" t="s">
        <v>116</v>
      </c>
      <c r="I26" s="140">
        <v>31.2163780200984</v>
      </c>
      <c r="J26" s="140">
        <v>463.72530864197205</v>
      </c>
      <c r="K26" s="140">
        <v>50.385802469135804</v>
      </c>
      <c r="L26" s="140">
        <v>19.527777777777782</v>
      </c>
      <c r="M26" s="140">
        <v>16.333333333333336</v>
      </c>
      <c r="N26" s="140">
        <v>61.935185185185269</v>
      </c>
      <c r="O26" s="140">
        <v>487.95987654320703</v>
      </c>
      <c r="P26" s="140">
        <v>0</v>
      </c>
      <c r="Q26" s="140">
        <v>7.716049382716049E-2</v>
      </c>
      <c r="R26" s="140">
        <v>24.999999999999986</v>
      </c>
      <c r="S26" s="140">
        <v>15.626543209876541</v>
      </c>
      <c r="T26" s="140">
        <v>17.552469135802475</v>
      </c>
      <c r="U26" s="140">
        <v>491.79320987654069</v>
      </c>
      <c r="V26" s="140">
        <v>379.33024691357866</v>
      </c>
      <c r="W26" s="140"/>
      <c r="X26" s="139" t="s">
        <v>117</v>
      </c>
      <c r="Y26" s="131">
        <v>45092</v>
      </c>
      <c r="Z26" s="131" t="s">
        <v>217</v>
      </c>
      <c r="AA26" s="131" t="s">
        <v>222</v>
      </c>
      <c r="AB26" s="129" t="s">
        <v>217</v>
      </c>
      <c r="AC26" s="147" t="s">
        <v>218</v>
      </c>
      <c r="AD26" s="137" t="s">
        <v>194</v>
      </c>
      <c r="AE26" s="129" t="s">
        <v>217</v>
      </c>
      <c r="AF26" s="129" t="s">
        <v>218</v>
      </c>
      <c r="AG26" s="137">
        <v>44183</v>
      </c>
    </row>
    <row r="27" spans="1:33" x14ac:dyDescent="0.35">
      <c r="A27" s="139" t="s">
        <v>223</v>
      </c>
      <c r="B27" s="139" t="s">
        <v>224</v>
      </c>
      <c r="C27" s="139" t="s">
        <v>225</v>
      </c>
      <c r="D27" s="139" t="s">
        <v>133</v>
      </c>
      <c r="E27" s="139">
        <v>70515</v>
      </c>
      <c r="F27" s="139" t="s">
        <v>134</v>
      </c>
      <c r="G27" s="139" t="s">
        <v>128</v>
      </c>
      <c r="H27" s="139" t="s">
        <v>116</v>
      </c>
      <c r="I27" s="140">
        <v>31.944485025566099</v>
      </c>
      <c r="J27" s="140">
        <v>459.74382716048433</v>
      </c>
      <c r="K27" s="140">
        <v>34.808641975308632</v>
      </c>
      <c r="L27" s="140">
        <v>43.203703703703724</v>
      </c>
      <c r="M27" s="140">
        <v>6.6728395061728394</v>
      </c>
      <c r="N27" s="140">
        <v>0.14814814814814814</v>
      </c>
      <c r="O27" s="140">
        <v>1.2191358024691359</v>
      </c>
      <c r="P27" s="140">
        <v>68.345679012345741</v>
      </c>
      <c r="Q27" s="140">
        <v>474.71604938270633</v>
      </c>
      <c r="R27" s="140">
        <v>49.003086419753117</v>
      </c>
      <c r="S27" s="140">
        <v>13.114197530864192</v>
      </c>
      <c r="T27" s="140">
        <v>2.966049382716049</v>
      </c>
      <c r="U27" s="140">
        <v>479.34567901233578</v>
      </c>
      <c r="V27" s="140">
        <v>302.32407407407027</v>
      </c>
      <c r="W27" s="140">
        <v>700</v>
      </c>
      <c r="X27" s="139" t="s">
        <v>117</v>
      </c>
      <c r="Y27" s="131">
        <v>44994</v>
      </c>
      <c r="Z27" s="131" t="s">
        <v>118</v>
      </c>
      <c r="AA27" s="131" t="s">
        <v>119</v>
      </c>
      <c r="AB27" s="129" t="s">
        <v>120</v>
      </c>
      <c r="AC27" s="129" t="s">
        <v>121</v>
      </c>
      <c r="AD27" s="137" t="s">
        <v>226</v>
      </c>
      <c r="AE27" s="129" t="s">
        <v>120</v>
      </c>
      <c r="AF27" s="129" t="s">
        <v>121</v>
      </c>
      <c r="AG27" s="137">
        <v>44176</v>
      </c>
    </row>
    <row r="28" spans="1:33" x14ac:dyDescent="0.35">
      <c r="A28" s="139" t="s">
        <v>227</v>
      </c>
      <c r="B28" s="139" t="s">
        <v>228</v>
      </c>
      <c r="C28" s="139" t="s">
        <v>229</v>
      </c>
      <c r="D28" s="139" t="s">
        <v>133</v>
      </c>
      <c r="E28" s="139">
        <v>71251</v>
      </c>
      <c r="F28" s="139" t="s">
        <v>134</v>
      </c>
      <c r="G28" s="139" t="s">
        <v>128</v>
      </c>
      <c r="H28" s="139" t="s">
        <v>116</v>
      </c>
      <c r="I28" s="140">
        <v>32.176788124156502</v>
      </c>
      <c r="J28" s="140">
        <v>528.91975308641042</v>
      </c>
      <c r="K28" s="140">
        <v>6.8641975308641934</v>
      </c>
      <c r="L28" s="140">
        <v>2.2376543209876552</v>
      </c>
      <c r="M28" s="140">
        <v>1.2037037037037044</v>
      </c>
      <c r="N28" s="140">
        <v>10.478395061728385</v>
      </c>
      <c r="O28" s="140">
        <v>528.43827160492833</v>
      </c>
      <c r="P28" s="140">
        <v>0</v>
      </c>
      <c r="Q28" s="140">
        <v>0.30864197530864196</v>
      </c>
      <c r="R28" s="140">
        <v>2.1388888888888902</v>
      </c>
      <c r="S28" s="140">
        <v>0.90740740740740722</v>
      </c>
      <c r="T28" s="140">
        <v>2.7685185185185182</v>
      </c>
      <c r="U28" s="140">
        <v>533.41049382714846</v>
      </c>
      <c r="V28" s="140">
        <v>282.28703703703627</v>
      </c>
      <c r="W28" s="140">
        <v>500</v>
      </c>
      <c r="X28" s="139" t="s">
        <v>117</v>
      </c>
      <c r="Y28" s="131">
        <v>45092</v>
      </c>
      <c r="Z28" s="131" t="s">
        <v>230</v>
      </c>
      <c r="AA28" s="131" t="s">
        <v>142</v>
      </c>
      <c r="AB28" s="129" t="s">
        <v>120</v>
      </c>
      <c r="AC28" s="129" t="s">
        <v>121</v>
      </c>
      <c r="AD28" s="146" t="s">
        <v>231</v>
      </c>
      <c r="AE28" s="129" t="s">
        <v>120</v>
      </c>
      <c r="AF28" s="129" t="s">
        <v>121</v>
      </c>
      <c r="AG28" s="137">
        <v>44155</v>
      </c>
    </row>
    <row r="29" spans="1:33" x14ac:dyDescent="0.35">
      <c r="A29" s="139" t="s">
        <v>232</v>
      </c>
      <c r="B29" s="139" t="s">
        <v>233</v>
      </c>
      <c r="C29" s="139" t="s">
        <v>234</v>
      </c>
      <c r="D29" s="139" t="s">
        <v>159</v>
      </c>
      <c r="E29" s="139">
        <v>92231</v>
      </c>
      <c r="F29" s="139" t="s">
        <v>160</v>
      </c>
      <c r="G29" s="139" t="s">
        <v>115</v>
      </c>
      <c r="H29" s="139" t="s">
        <v>116</v>
      </c>
      <c r="I29" s="140">
        <v>42.364342968180701</v>
      </c>
      <c r="J29" s="140">
        <v>496.37345679012532</v>
      </c>
      <c r="K29" s="140">
        <v>8.1574074074074083</v>
      </c>
      <c r="L29" s="140">
        <v>10.14506172839506</v>
      </c>
      <c r="M29" s="140">
        <v>19.527777777777786</v>
      </c>
      <c r="N29" s="140">
        <v>56.296296296296255</v>
      </c>
      <c r="O29" s="140">
        <v>477.8055555555577</v>
      </c>
      <c r="P29" s="140">
        <v>6.1728395061728392E-3</v>
      </c>
      <c r="Q29" s="140">
        <v>9.5679012345679007E-2</v>
      </c>
      <c r="R29" s="140">
        <v>28.327160493827162</v>
      </c>
      <c r="S29" s="140">
        <v>7.6851851851851851</v>
      </c>
      <c r="T29" s="140">
        <v>6.3148148148148149</v>
      </c>
      <c r="U29" s="140">
        <v>491.87654320987866</v>
      </c>
      <c r="V29" s="140">
        <v>292.09259259259204</v>
      </c>
      <c r="W29" s="140">
        <v>640</v>
      </c>
      <c r="X29" s="139" t="s">
        <v>117</v>
      </c>
      <c r="Y29" s="131">
        <v>44952</v>
      </c>
      <c r="Z29" s="131" t="s">
        <v>118</v>
      </c>
      <c r="AA29" s="131" t="s">
        <v>119</v>
      </c>
      <c r="AB29" s="129" t="s">
        <v>120</v>
      </c>
      <c r="AC29" s="129" t="s">
        <v>121</v>
      </c>
      <c r="AD29" s="137" t="s">
        <v>183</v>
      </c>
      <c r="AE29" s="129" t="s">
        <v>120</v>
      </c>
      <c r="AF29" s="129" t="s">
        <v>121</v>
      </c>
      <c r="AG29" s="137">
        <v>44209</v>
      </c>
    </row>
    <row r="30" spans="1:33" x14ac:dyDescent="0.35">
      <c r="A30" s="139" t="s">
        <v>235</v>
      </c>
      <c r="B30" s="139" t="s">
        <v>236</v>
      </c>
      <c r="C30" s="139" t="s">
        <v>237</v>
      </c>
      <c r="D30" s="139" t="s">
        <v>113</v>
      </c>
      <c r="E30" s="139">
        <v>79925</v>
      </c>
      <c r="F30" s="139" t="s">
        <v>213</v>
      </c>
      <c r="G30" s="139" t="s">
        <v>182</v>
      </c>
      <c r="H30" s="139" t="s">
        <v>116</v>
      </c>
      <c r="I30" s="140">
        <v>36.616902094495899</v>
      </c>
      <c r="J30" s="140">
        <v>291.48765432098679</v>
      </c>
      <c r="K30" s="140">
        <v>95.731481481481666</v>
      </c>
      <c r="L30" s="140">
        <v>87.632716049382836</v>
      </c>
      <c r="M30" s="140">
        <v>58.589506172839585</v>
      </c>
      <c r="N30" s="140">
        <v>196.0586419753092</v>
      </c>
      <c r="O30" s="140">
        <v>213.35493827160579</v>
      </c>
      <c r="P30" s="140">
        <v>26.444444444444443</v>
      </c>
      <c r="Q30" s="140">
        <v>97.583333333333329</v>
      </c>
      <c r="R30" s="140">
        <v>51.462962962963019</v>
      </c>
      <c r="S30" s="140">
        <v>27.999999999999993</v>
      </c>
      <c r="T30" s="140">
        <v>49.095679012345649</v>
      </c>
      <c r="U30" s="140">
        <v>404.88271604938058</v>
      </c>
      <c r="V30" s="140">
        <v>394.27160493826898</v>
      </c>
      <c r="W30" s="140">
        <v>450</v>
      </c>
      <c r="X30" s="139" t="s">
        <v>117</v>
      </c>
      <c r="Y30" s="131">
        <v>45015</v>
      </c>
      <c r="Z30" s="131" t="s">
        <v>118</v>
      </c>
      <c r="AA30" s="131" t="s">
        <v>119</v>
      </c>
      <c r="AB30" s="129" t="s">
        <v>120</v>
      </c>
      <c r="AC30" s="129" t="s">
        <v>121</v>
      </c>
      <c r="AD30" s="137" t="s">
        <v>238</v>
      </c>
      <c r="AE30" s="129" t="s">
        <v>120</v>
      </c>
      <c r="AF30" s="129" t="s">
        <v>121</v>
      </c>
      <c r="AG30" s="137">
        <v>44168</v>
      </c>
    </row>
    <row r="31" spans="1:33" x14ac:dyDescent="0.35">
      <c r="A31" s="139" t="s">
        <v>239</v>
      </c>
      <c r="B31" s="139" t="s">
        <v>240</v>
      </c>
      <c r="C31" s="139" t="s">
        <v>241</v>
      </c>
      <c r="D31" s="139" t="s">
        <v>113</v>
      </c>
      <c r="E31" s="139">
        <v>76009</v>
      </c>
      <c r="F31" s="139" t="s">
        <v>242</v>
      </c>
      <c r="G31" s="139" t="s">
        <v>128</v>
      </c>
      <c r="H31" s="139" t="s">
        <v>116</v>
      </c>
      <c r="I31" s="140">
        <v>18.9085048351103</v>
      </c>
      <c r="J31" s="140">
        <v>185.23148148148451</v>
      </c>
      <c r="K31" s="140">
        <v>66.302469135802781</v>
      </c>
      <c r="L31" s="140">
        <v>161.44135802469208</v>
      </c>
      <c r="M31" s="140">
        <v>118.68209876543227</v>
      </c>
      <c r="N31" s="140">
        <v>285.12962962963019</v>
      </c>
      <c r="O31" s="140">
        <v>213.38888888889147</v>
      </c>
      <c r="P31" s="140">
        <v>18.074074074074076</v>
      </c>
      <c r="Q31" s="140">
        <v>15.064814814814829</v>
      </c>
      <c r="R31" s="140">
        <v>140.92901234567924</v>
      </c>
      <c r="S31" s="140">
        <v>67.354938271605079</v>
      </c>
      <c r="T31" s="140">
        <v>69.524691358024825</v>
      </c>
      <c r="U31" s="140">
        <v>253.84876543210305</v>
      </c>
      <c r="V31" s="140">
        <v>419.75308641974055</v>
      </c>
      <c r="W31" s="140">
        <v>525</v>
      </c>
      <c r="X31" s="139" t="s">
        <v>117</v>
      </c>
      <c r="Y31" s="131">
        <v>45085</v>
      </c>
      <c r="Z31" s="131" t="s">
        <v>230</v>
      </c>
      <c r="AA31" s="131" t="s">
        <v>142</v>
      </c>
      <c r="AB31" s="129" t="s">
        <v>120</v>
      </c>
      <c r="AC31" s="129" t="s">
        <v>121</v>
      </c>
      <c r="AD31" s="137" t="s">
        <v>243</v>
      </c>
      <c r="AE31" s="129" t="s">
        <v>120</v>
      </c>
      <c r="AF31" s="129" t="s">
        <v>121</v>
      </c>
      <c r="AG31" s="137">
        <v>44237</v>
      </c>
    </row>
    <row r="32" spans="1:33" x14ac:dyDescent="0.35">
      <c r="A32" s="139" t="s">
        <v>244</v>
      </c>
      <c r="B32" s="139" t="s">
        <v>245</v>
      </c>
      <c r="C32" s="139" t="s">
        <v>246</v>
      </c>
      <c r="D32" s="139" t="s">
        <v>113</v>
      </c>
      <c r="E32" s="139">
        <v>79501</v>
      </c>
      <c r="F32" s="139" t="s">
        <v>242</v>
      </c>
      <c r="G32" s="139" t="s">
        <v>128</v>
      </c>
      <c r="H32" s="139" t="s">
        <v>135</v>
      </c>
      <c r="I32" s="140">
        <v>36.966464053657504</v>
      </c>
      <c r="J32" s="140">
        <v>382.48148148147493</v>
      </c>
      <c r="K32" s="140">
        <v>53.046296296296333</v>
      </c>
      <c r="L32" s="140">
        <v>61.876543209876573</v>
      </c>
      <c r="M32" s="140">
        <v>31.401234567901223</v>
      </c>
      <c r="N32" s="140">
        <v>142.50617283950626</v>
      </c>
      <c r="O32" s="140">
        <v>304.60493827160394</v>
      </c>
      <c r="P32" s="140">
        <v>3.8580246913580245</v>
      </c>
      <c r="Q32" s="140">
        <v>77.836419753086133</v>
      </c>
      <c r="R32" s="140">
        <v>30.703703703703692</v>
      </c>
      <c r="S32" s="140">
        <v>20.527777777777786</v>
      </c>
      <c r="T32" s="140">
        <v>28.583333333333343</v>
      </c>
      <c r="U32" s="140">
        <v>448.99074074073098</v>
      </c>
      <c r="V32" s="140">
        <v>380.92901234567461</v>
      </c>
      <c r="W32" s="140">
        <v>750</v>
      </c>
      <c r="X32" s="139" t="s">
        <v>117</v>
      </c>
      <c r="Y32" s="131">
        <v>45106</v>
      </c>
      <c r="Z32" s="131" t="s">
        <v>118</v>
      </c>
      <c r="AA32" s="131" t="s">
        <v>222</v>
      </c>
      <c r="AB32" s="129" t="s">
        <v>120</v>
      </c>
      <c r="AC32" s="129" t="s">
        <v>121</v>
      </c>
      <c r="AD32" s="137" t="s">
        <v>247</v>
      </c>
      <c r="AE32" s="129" t="s">
        <v>120</v>
      </c>
      <c r="AF32" s="129" t="s">
        <v>121</v>
      </c>
      <c r="AG32" s="137">
        <v>44378</v>
      </c>
    </row>
    <row r="33" spans="1:33" x14ac:dyDescent="0.35">
      <c r="A33" s="139" t="s">
        <v>248</v>
      </c>
      <c r="B33" s="139" t="s">
        <v>249</v>
      </c>
      <c r="C33" s="139" t="s">
        <v>250</v>
      </c>
      <c r="D33" s="139" t="s">
        <v>251</v>
      </c>
      <c r="E33" s="139">
        <v>33194</v>
      </c>
      <c r="F33" s="139" t="s">
        <v>252</v>
      </c>
      <c r="G33" s="139" t="s">
        <v>182</v>
      </c>
      <c r="H33" s="139" t="s">
        <v>135</v>
      </c>
      <c r="I33" s="140">
        <v>43.264044943820203</v>
      </c>
      <c r="J33" s="140">
        <v>22.256172839506117</v>
      </c>
      <c r="K33" s="140">
        <v>3.5277777777777777</v>
      </c>
      <c r="L33" s="140">
        <v>214.13888888888937</v>
      </c>
      <c r="M33" s="140">
        <v>267.51234567901241</v>
      </c>
      <c r="N33" s="140">
        <v>354.00925925925873</v>
      </c>
      <c r="O33" s="140">
        <v>152.87037037037064</v>
      </c>
      <c r="P33" s="140">
        <v>0.39814814814814814</v>
      </c>
      <c r="Q33" s="140">
        <v>0.15740740740740738</v>
      </c>
      <c r="R33" s="140">
        <v>112.00308641975305</v>
      </c>
      <c r="S33" s="140">
        <v>25.987654320987655</v>
      </c>
      <c r="T33" s="140">
        <v>18.854938271604933</v>
      </c>
      <c r="U33" s="140">
        <v>350.58950617283716</v>
      </c>
      <c r="V33" s="140">
        <v>388.3611111111083</v>
      </c>
      <c r="W33" s="140">
        <v>450</v>
      </c>
      <c r="X33" s="139" t="s">
        <v>117</v>
      </c>
      <c r="Y33" s="131">
        <v>45008</v>
      </c>
      <c r="Z33" s="131" t="s">
        <v>118</v>
      </c>
      <c r="AA33" s="131" t="s">
        <v>119</v>
      </c>
      <c r="AB33" s="129" t="s">
        <v>120</v>
      </c>
      <c r="AC33" s="129" t="s">
        <v>121</v>
      </c>
      <c r="AD33" s="137" t="s">
        <v>253</v>
      </c>
      <c r="AE33" s="129" t="s">
        <v>120</v>
      </c>
      <c r="AF33" s="129" t="s">
        <v>121</v>
      </c>
      <c r="AG33" s="137">
        <v>44419</v>
      </c>
    </row>
    <row r="34" spans="1:33" x14ac:dyDescent="0.35">
      <c r="A34" s="139" t="s">
        <v>254</v>
      </c>
      <c r="B34" s="139" t="s">
        <v>255</v>
      </c>
      <c r="C34" s="139" t="s">
        <v>256</v>
      </c>
      <c r="D34" s="139" t="s">
        <v>251</v>
      </c>
      <c r="E34" s="139">
        <v>33073</v>
      </c>
      <c r="F34" s="139" t="s">
        <v>252</v>
      </c>
      <c r="G34" s="139" t="s">
        <v>115</v>
      </c>
      <c r="H34" s="139" t="s">
        <v>116</v>
      </c>
      <c r="I34" s="140">
        <v>44.592141671278398</v>
      </c>
      <c r="J34" s="140">
        <v>388.61728395061766</v>
      </c>
      <c r="K34" s="140">
        <v>117.92592592592608</v>
      </c>
      <c r="L34" s="140">
        <v>0.31172839506172839</v>
      </c>
      <c r="M34" s="140">
        <v>0.23148148148148145</v>
      </c>
      <c r="N34" s="140">
        <v>127.23456790123458</v>
      </c>
      <c r="O34" s="140">
        <v>299.44135802469117</v>
      </c>
      <c r="P34" s="140">
        <v>8.5493827160493812</v>
      </c>
      <c r="Q34" s="140">
        <v>71.8611111111112</v>
      </c>
      <c r="R34" s="140">
        <v>10.126543209876546</v>
      </c>
      <c r="S34" s="140">
        <v>27.962962962962965</v>
      </c>
      <c r="T34" s="140">
        <v>34.885802469135811</v>
      </c>
      <c r="U34" s="140">
        <v>434.1111111111104</v>
      </c>
      <c r="V34" s="140">
        <v>334.0802469135798</v>
      </c>
      <c r="W34" s="140">
        <v>700</v>
      </c>
      <c r="X34" s="139" t="s">
        <v>117</v>
      </c>
      <c r="Y34" s="131">
        <v>45092</v>
      </c>
      <c r="Z34" s="131" t="s">
        <v>118</v>
      </c>
      <c r="AA34" s="131" t="s">
        <v>142</v>
      </c>
      <c r="AB34" s="129" t="s">
        <v>120</v>
      </c>
      <c r="AC34" s="147" t="s">
        <v>121</v>
      </c>
      <c r="AD34" s="137" t="s">
        <v>257</v>
      </c>
      <c r="AE34" s="129" t="s">
        <v>177</v>
      </c>
      <c r="AF34" s="129" t="s">
        <v>121</v>
      </c>
      <c r="AG34" s="137">
        <v>44098</v>
      </c>
    </row>
    <row r="35" spans="1:33" x14ac:dyDescent="0.35">
      <c r="A35" s="139" t="s">
        <v>258</v>
      </c>
      <c r="B35" s="139" t="s">
        <v>259</v>
      </c>
      <c r="C35" s="139" t="s">
        <v>260</v>
      </c>
      <c r="D35" s="139" t="s">
        <v>133</v>
      </c>
      <c r="E35" s="139">
        <v>71202</v>
      </c>
      <c r="F35" s="139" t="s">
        <v>134</v>
      </c>
      <c r="G35" s="139" t="s">
        <v>128</v>
      </c>
      <c r="H35" s="139" t="s">
        <v>135</v>
      </c>
      <c r="I35" s="140">
        <v>35.658399333055399</v>
      </c>
      <c r="J35" s="140">
        <v>441.67901234567819</v>
      </c>
      <c r="K35" s="140">
        <v>8.2962962962962958</v>
      </c>
      <c r="L35" s="140">
        <v>2.0493827160493829</v>
      </c>
      <c r="M35" s="140">
        <v>0.2067901234567901</v>
      </c>
      <c r="N35" s="140">
        <v>12.259259259259256</v>
      </c>
      <c r="O35" s="140">
        <v>213.73765432098872</v>
      </c>
      <c r="P35" s="140">
        <v>0.90740740740740744</v>
      </c>
      <c r="Q35" s="140">
        <v>225.32716049382552</v>
      </c>
      <c r="R35" s="140">
        <v>2.3179012345679011</v>
      </c>
      <c r="S35" s="140">
        <v>1.5802469135802468</v>
      </c>
      <c r="T35" s="140">
        <v>4.5061728395061724</v>
      </c>
      <c r="U35" s="140">
        <v>443.82716049382628</v>
      </c>
      <c r="V35" s="140">
        <v>222.29012345679013</v>
      </c>
      <c r="W35" s="140">
        <v>677</v>
      </c>
      <c r="X35" s="139" t="s">
        <v>117</v>
      </c>
      <c r="Y35" s="131">
        <v>45043</v>
      </c>
      <c r="Z35" s="131" t="s">
        <v>118</v>
      </c>
      <c r="AA35" s="131" t="s">
        <v>142</v>
      </c>
      <c r="AB35" s="129" t="s">
        <v>120</v>
      </c>
      <c r="AC35" s="129" t="s">
        <v>121</v>
      </c>
      <c r="AD35" s="137" t="s">
        <v>176</v>
      </c>
      <c r="AE35" s="129" t="s">
        <v>120</v>
      </c>
      <c r="AF35" s="129" t="s">
        <v>121</v>
      </c>
      <c r="AG35" s="137">
        <v>44125</v>
      </c>
    </row>
    <row r="36" spans="1:33" x14ac:dyDescent="0.35">
      <c r="A36" s="139" t="s">
        <v>261</v>
      </c>
      <c r="B36" s="139" t="s">
        <v>262</v>
      </c>
      <c r="C36" s="139" t="s">
        <v>263</v>
      </c>
      <c r="D36" s="139" t="s">
        <v>113</v>
      </c>
      <c r="E36" s="139">
        <v>76574</v>
      </c>
      <c r="F36" s="139" t="s">
        <v>114</v>
      </c>
      <c r="G36" s="139" t="s">
        <v>128</v>
      </c>
      <c r="H36" s="139" t="s">
        <v>135</v>
      </c>
      <c r="I36" s="140">
        <v>33.491893456861597</v>
      </c>
      <c r="J36" s="140">
        <v>290.32098765431903</v>
      </c>
      <c r="K36" s="140">
        <v>13.02777777777778</v>
      </c>
      <c r="L36" s="140">
        <v>48.03086419753091</v>
      </c>
      <c r="M36" s="140">
        <v>30.250000000000004</v>
      </c>
      <c r="N36" s="140">
        <v>78.913580246913696</v>
      </c>
      <c r="O36" s="140">
        <v>302.71604938271406</v>
      </c>
      <c r="P36" s="140">
        <v>0</v>
      </c>
      <c r="Q36" s="140">
        <v>0</v>
      </c>
      <c r="R36" s="140">
        <v>30.753086419753071</v>
      </c>
      <c r="S36" s="140">
        <v>16.049382716049383</v>
      </c>
      <c r="T36" s="140">
        <v>25.206790123456798</v>
      </c>
      <c r="U36" s="140">
        <v>309.6203703703689</v>
      </c>
      <c r="V36" s="140">
        <v>187.04012345679004</v>
      </c>
      <c r="W36" s="140">
        <v>461</v>
      </c>
      <c r="X36" s="139" t="s">
        <v>117</v>
      </c>
      <c r="Y36" s="131">
        <v>45085</v>
      </c>
      <c r="Z36" s="131" t="s">
        <v>118</v>
      </c>
      <c r="AA36" s="131" t="s">
        <v>142</v>
      </c>
      <c r="AB36" s="129" t="s">
        <v>120</v>
      </c>
      <c r="AC36" s="129" t="s">
        <v>121</v>
      </c>
      <c r="AD36" s="137" t="s">
        <v>264</v>
      </c>
      <c r="AE36" s="129" t="s">
        <v>120</v>
      </c>
      <c r="AF36" s="129" t="s">
        <v>121</v>
      </c>
      <c r="AG36" s="137">
        <v>44286</v>
      </c>
    </row>
    <row r="37" spans="1:33" x14ac:dyDescent="0.35">
      <c r="A37" s="139" t="s">
        <v>265</v>
      </c>
      <c r="B37" s="139" t="s">
        <v>266</v>
      </c>
      <c r="C37" s="139" t="s">
        <v>267</v>
      </c>
      <c r="D37" s="139" t="s">
        <v>148</v>
      </c>
      <c r="E37" s="139">
        <v>85132</v>
      </c>
      <c r="F37" s="139" t="s">
        <v>149</v>
      </c>
      <c r="G37" s="139" t="s">
        <v>268</v>
      </c>
      <c r="H37" s="139" t="s">
        <v>135</v>
      </c>
      <c r="I37" s="140">
        <v>17.652952886529501</v>
      </c>
      <c r="J37" s="140">
        <v>72.188271604940113</v>
      </c>
      <c r="K37" s="140">
        <v>44.379629629629633</v>
      </c>
      <c r="L37" s="140">
        <v>127.94444444444473</v>
      </c>
      <c r="M37" s="140">
        <v>126.38580246913597</v>
      </c>
      <c r="N37" s="140">
        <v>251.94444444444633</v>
      </c>
      <c r="O37" s="140">
        <v>117.97839506172905</v>
      </c>
      <c r="P37" s="140">
        <v>0.37345679012345712</v>
      </c>
      <c r="Q37" s="140">
        <v>0.60185185185185375</v>
      </c>
      <c r="R37" s="140">
        <v>48.240740740740819</v>
      </c>
      <c r="S37" s="140">
        <v>11.311728395061703</v>
      </c>
      <c r="T37" s="140">
        <v>16.376543209876534</v>
      </c>
      <c r="U37" s="140">
        <v>294.96913580246161</v>
      </c>
      <c r="V37" s="140">
        <v>274.39814814814321</v>
      </c>
      <c r="W37" s="140"/>
      <c r="X37" s="139" t="s">
        <v>117</v>
      </c>
      <c r="Y37" s="131">
        <v>45071</v>
      </c>
      <c r="Z37" s="131" t="s">
        <v>269</v>
      </c>
      <c r="AA37" s="131" t="s">
        <v>142</v>
      </c>
      <c r="AB37" s="129" t="s">
        <v>269</v>
      </c>
      <c r="AC37" s="129" t="s">
        <v>143</v>
      </c>
      <c r="AD37" s="137" t="s">
        <v>187</v>
      </c>
      <c r="AE37" s="129" t="s">
        <v>269</v>
      </c>
      <c r="AF37" s="129" t="s">
        <v>121</v>
      </c>
      <c r="AG37" s="137">
        <v>44434</v>
      </c>
    </row>
    <row r="38" spans="1:33" x14ac:dyDescent="0.35">
      <c r="A38" s="139" t="s">
        <v>270</v>
      </c>
      <c r="B38" s="139" t="s">
        <v>271</v>
      </c>
      <c r="C38" s="139" t="s">
        <v>272</v>
      </c>
      <c r="D38" s="139" t="s">
        <v>126</v>
      </c>
      <c r="E38" s="139">
        <v>31537</v>
      </c>
      <c r="F38" s="139" t="s">
        <v>127</v>
      </c>
      <c r="G38" s="139" t="s">
        <v>128</v>
      </c>
      <c r="H38" s="139" t="s">
        <v>135</v>
      </c>
      <c r="I38" s="140">
        <v>19.942538742817302</v>
      </c>
      <c r="J38" s="140">
        <v>258.58641975309848</v>
      </c>
      <c r="K38" s="140">
        <v>43.435185185185247</v>
      </c>
      <c r="L38" s="140">
        <v>35.246913580246897</v>
      </c>
      <c r="M38" s="140">
        <v>27.851851851851844</v>
      </c>
      <c r="N38" s="140">
        <v>96.253086419753203</v>
      </c>
      <c r="O38" s="140">
        <v>268.86728395062812</v>
      </c>
      <c r="P38" s="140">
        <v>0</v>
      </c>
      <c r="Q38" s="140">
        <v>0</v>
      </c>
      <c r="R38" s="140">
        <v>9.2993827160493812</v>
      </c>
      <c r="S38" s="140">
        <v>10.765432098765434</v>
      </c>
      <c r="T38" s="140">
        <v>14.154320987654319</v>
      </c>
      <c r="U38" s="140">
        <v>330.90123456789883</v>
      </c>
      <c r="V38" s="140">
        <v>206.41049382716201</v>
      </c>
      <c r="W38" s="140">
        <v>544</v>
      </c>
      <c r="X38" s="139" t="s">
        <v>117</v>
      </c>
      <c r="Y38" s="131">
        <v>44959</v>
      </c>
      <c r="Z38" s="131" t="s">
        <v>118</v>
      </c>
      <c r="AA38" s="131" t="s">
        <v>119</v>
      </c>
      <c r="AB38" s="129" t="s">
        <v>120</v>
      </c>
      <c r="AC38" s="147" t="s">
        <v>121</v>
      </c>
      <c r="AD38" s="137" t="s">
        <v>273</v>
      </c>
      <c r="AE38" s="129" t="s">
        <v>120</v>
      </c>
      <c r="AF38" s="129" t="s">
        <v>121</v>
      </c>
      <c r="AG38" s="137">
        <v>44405</v>
      </c>
    </row>
    <row r="39" spans="1:33" x14ac:dyDescent="0.35">
      <c r="A39" s="139" t="s">
        <v>274</v>
      </c>
      <c r="B39" s="139" t="s">
        <v>275</v>
      </c>
      <c r="C39" s="139" t="s">
        <v>276</v>
      </c>
      <c r="D39" s="139" t="s">
        <v>133</v>
      </c>
      <c r="E39" s="139">
        <v>70576</v>
      </c>
      <c r="F39" s="139" t="s">
        <v>134</v>
      </c>
      <c r="G39" s="139" t="s">
        <v>128</v>
      </c>
      <c r="H39" s="139" t="s">
        <v>135</v>
      </c>
      <c r="I39" s="140">
        <v>54.986780383795299</v>
      </c>
      <c r="J39" s="140">
        <v>214.31481481481421</v>
      </c>
      <c r="K39" s="140">
        <v>60.256172839506178</v>
      </c>
      <c r="L39" s="140">
        <v>62.496913580246947</v>
      </c>
      <c r="M39" s="140">
        <v>17.521604938271604</v>
      </c>
      <c r="N39" s="140">
        <v>109.56172839506188</v>
      </c>
      <c r="O39" s="140">
        <v>244.91666666666578</v>
      </c>
      <c r="P39" s="140">
        <v>0</v>
      </c>
      <c r="Q39" s="140">
        <v>0.1111111111111111</v>
      </c>
      <c r="R39" s="140">
        <v>45.608024691358047</v>
      </c>
      <c r="S39" s="140">
        <v>25.037037037037031</v>
      </c>
      <c r="T39" s="140">
        <v>21.907407407407398</v>
      </c>
      <c r="U39" s="140">
        <v>262.03703703703746</v>
      </c>
      <c r="V39" s="140">
        <v>249.58950617283989</v>
      </c>
      <c r="W39" s="140"/>
      <c r="X39" s="139" t="s">
        <v>117</v>
      </c>
      <c r="Y39" s="131">
        <v>44959</v>
      </c>
      <c r="Z39" s="131" t="s">
        <v>118</v>
      </c>
      <c r="AA39" s="131" t="s">
        <v>119</v>
      </c>
      <c r="AB39" s="129" t="s">
        <v>120</v>
      </c>
      <c r="AC39" s="129" t="s">
        <v>143</v>
      </c>
      <c r="AD39" s="137" t="s">
        <v>277</v>
      </c>
      <c r="AE39" s="129" t="s">
        <v>120</v>
      </c>
      <c r="AF39" s="129" t="s">
        <v>121</v>
      </c>
      <c r="AG39" s="137">
        <v>44307</v>
      </c>
    </row>
    <row r="40" spans="1:33" x14ac:dyDescent="0.35">
      <c r="A40" s="139" t="s">
        <v>278</v>
      </c>
      <c r="B40" s="139" t="s">
        <v>279</v>
      </c>
      <c r="C40" s="139" t="s">
        <v>280</v>
      </c>
      <c r="D40" s="139" t="s">
        <v>281</v>
      </c>
      <c r="E40" s="139">
        <v>14020</v>
      </c>
      <c r="F40" s="139" t="s">
        <v>282</v>
      </c>
      <c r="G40" s="139" t="s">
        <v>182</v>
      </c>
      <c r="H40" s="139" t="s">
        <v>116</v>
      </c>
      <c r="I40" s="140">
        <v>67.054597701149405</v>
      </c>
      <c r="J40" s="140">
        <v>80.086419753086531</v>
      </c>
      <c r="K40" s="140">
        <v>23.694444444444454</v>
      </c>
      <c r="L40" s="140">
        <v>88.379629629629633</v>
      </c>
      <c r="M40" s="140">
        <v>146.26851851851853</v>
      </c>
      <c r="N40" s="140">
        <v>217.55246913580265</v>
      </c>
      <c r="O40" s="140">
        <v>120.87345679012327</v>
      </c>
      <c r="P40" s="140">
        <v>3.0864197530864196E-3</v>
      </c>
      <c r="Q40" s="140">
        <v>0</v>
      </c>
      <c r="R40" s="140">
        <v>116.96604938271611</v>
      </c>
      <c r="S40" s="140">
        <v>12.555555555555557</v>
      </c>
      <c r="T40" s="140">
        <v>11.348765432098762</v>
      </c>
      <c r="U40" s="140">
        <v>197.55864197530809</v>
      </c>
      <c r="V40" s="140">
        <v>269.81172839506263</v>
      </c>
      <c r="W40" s="140">
        <v>400</v>
      </c>
      <c r="X40" s="139" t="s">
        <v>117</v>
      </c>
      <c r="Y40" s="131">
        <v>45092</v>
      </c>
      <c r="Z40" s="131" t="s">
        <v>118</v>
      </c>
      <c r="AA40" s="131" t="s">
        <v>222</v>
      </c>
      <c r="AB40" s="129" t="s">
        <v>120</v>
      </c>
      <c r="AC40" s="129" t="s">
        <v>121</v>
      </c>
      <c r="AD40" s="137" t="s">
        <v>187</v>
      </c>
      <c r="AE40" s="129" t="s">
        <v>120</v>
      </c>
      <c r="AF40" s="129" t="s">
        <v>121</v>
      </c>
      <c r="AG40" s="137">
        <v>44434</v>
      </c>
    </row>
    <row r="41" spans="1:33" x14ac:dyDescent="0.35">
      <c r="A41" s="139" t="s">
        <v>283</v>
      </c>
      <c r="B41" s="139" t="s">
        <v>284</v>
      </c>
      <c r="C41" s="139" t="s">
        <v>285</v>
      </c>
      <c r="D41" s="139" t="s">
        <v>113</v>
      </c>
      <c r="E41" s="139">
        <v>78046</v>
      </c>
      <c r="F41" s="139" t="s">
        <v>181</v>
      </c>
      <c r="G41" s="139" t="s">
        <v>286</v>
      </c>
      <c r="H41" s="139" t="s">
        <v>135</v>
      </c>
      <c r="I41" s="140">
        <v>34.782396088019603</v>
      </c>
      <c r="J41" s="140">
        <v>260.26543209876377</v>
      </c>
      <c r="K41" s="140">
        <v>7.1172839506172849</v>
      </c>
      <c r="L41" s="140">
        <v>11.57716049382716</v>
      </c>
      <c r="M41" s="140">
        <v>39.564814814814838</v>
      </c>
      <c r="N41" s="140">
        <v>33.774691358024697</v>
      </c>
      <c r="O41" s="140">
        <v>284.63888888888727</v>
      </c>
      <c r="P41" s="140">
        <v>0</v>
      </c>
      <c r="Q41" s="140">
        <v>0.1111111111111111</v>
      </c>
      <c r="R41" s="140">
        <v>8.4074074074074101</v>
      </c>
      <c r="S41" s="140">
        <v>4.598765432098765</v>
      </c>
      <c r="T41" s="140">
        <v>6.6049382716049365</v>
      </c>
      <c r="U41" s="140">
        <v>298.91358024691192</v>
      </c>
      <c r="V41" s="140">
        <v>213.2746913580246</v>
      </c>
      <c r="W41" s="140">
        <v>275</v>
      </c>
      <c r="X41" s="139" t="s">
        <v>117</v>
      </c>
      <c r="Y41" s="131">
        <v>45092</v>
      </c>
      <c r="Z41" s="131" t="s">
        <v>217</v>
      </c>
      <c r="AA41" s="131" t="s">
        <v>142</v>
      </c>
      <c r="AB41" s="129" t="s">
        <v>269</v>
      </c>
      <c r="AC41" s="129" t="s">
        <v>121</v>
      </c>
      <c r="AD41" s="137" t="s">
        <v>287</v>
      </c>
      <c r="AE41" s="129" t="s">
        <v>269</v>
      </c>
      <c r="AF41" s="129" t="s">
        <v>121</v>
      </c>
      <c r="AG41" s="137">
        <v>44265</v>
      </c>
    </row>
    <row r="42" spans="1:33" x14ac:dyDescent="0.35">
      <c r="A42" s="139" t="s">
        <v>288</v>
      </c>
      <c r="B42" s="139" t="s">
        <v>289</v>
      </c>
      <c r="C42" s="139" t="s">
        <v>290</v>
      </c>
      <c r="D42" s="139" t="s">
        <v>133</v>
      </c>
      <c r="E42" s="139">
        <v>71334</v>
      </c>
      <c r="F42" s="139" t="s">
        <v>134</v>
      </c>
      <c r="G42" s="139" t="s">
        <v>128</v>
      </c>
      <c r="H42" s="139" t="s">
        <v>135</v>
      </c>
      <c r="I42" s="140">
        <v>53.670755642787</v>
      </c>
      <c r="J42" s="140">
        <v>283.07407407407322</v>
      </c>
      <c r="K42" s="140">
        <v>11.814814814814818</v>
      </c>
      <c r="L42" s="140">
        <v>0.76234567901234573</v>
      </c>
      <c r="M42" s="140">
        <v>0.43518518518518512</v>
      </c>
      <c r="N42" s="140">
        <v>9.0648148148148113</v>
      </c>
      <c r="O42" s="140">
        <v>287.02160493827074</v>
      </c>
      <c r="P42" s="140">
        <v>0</v>
      </c>
      <c r="Q42" s="140">
        <v>0</v>
      </c>
      <c r="R42" s="140">
        <v>3.7808641975308648</v>
      </c>
      <c r="S42" s="140">
        <v>1</v>
      </c>
      <c r="T42" s="140">
        <v>2.7253086419753085</v>
      </c>
      <c r="U42" s="140">
        <v>288.58024691357951</v>
      </c>
      <c r="V42" s="140">
        <v>230.0432098765439</v>
      </c>
      <c r="W42" s="140">
        <v>361</v>
      </c>
      <c r="X42" s="139" t="s">
        <v>117</v>
      </c>
      <c r="Y42" s="131">
        <v>45057</v>
      </c>
      <c r="Z42" s="131" t="s">
        <v>118</v>
      </c>
      <c r="AA42" s="131" t="s">
        <v>142</v>
      </c>
      <c r="AB42" s="129" t="s">
        <v>120</v>
      </c>
      <c r="AC42" s="129" t="s">
        <v>121</v>
      </c>
      <c r="AD42" s="137" t="s">
        <v>291</v>
      </c>
      <c r="AE42" s="129" t="s">
        <v>120</v>
      </c>
      <c r="AF42" s="129" t="s">
        <v>121</v>
      </c>
      <c r="AG42" s="137">
        <v>44427</v>
      </c>
    </row>
    <row r="43" spans="1:33" x14ac:dyDescent="0.35">
      <c r="A43" s="139" t="s">
        <v>292</v>
      </c>
      <c r="B43" s="139" t="s">
        <v>293</v>
      </c>
      <c r="C43" s="139" t="s">
        <v>267</v>
      </c>
      <c r="D43" s="139" t="s">
        <v>148</v>
      </c>
      <c r="E43" s="139">
        <v>85132</v>
      </c>
      <c r="F43" s="139" t="s">
        <v>149</v>
      </c>
      <c r="G43" s="139" t="s">
        <v>182</v>
      </c>
      <c r="H43" s="139" t="s">
        <v>135</v>
      </c>
      <c r="I43" s="140">
        <v>6.5192480661989602</v>
      </c>
      <c r="J43" s="140">
        <v>185.36111111111603</v>
      </c>
      <c r="K43" s="140">
        <v>31.608024691358032</v>
      </c>
      <c r="L43" s="140">
        <v>2.8580246913580076</v>
      </c>
      <c r="M43" s="140">
        <v>1.8981481481481521</v>
      </c>
      <c r="N43" s="140">
        <v>30.293209876543095</v>
      </c>
      <c r="O43" s="140">
        <v>191.36111111111606</v>
      </c>
      <c r="P43" s="140">
        <v>1.8518518518518517E-2</v>
      </c>
      <c r="Q43" s="140">
        <v>5.2469135802469133E-2</v>
      </c>
      <c r="R43" s="140">
        <v>2.7499999999999987</v>
      </c>
      <c r="S43" s="140">
        <v>4.0246913580246861</v>
      </c>
      <c r="T43" s="140">
        <v>8.3672839506172672</v>
      </c>
      <c r="U43" s="140">
        <v>206.58333333333934</v>
      </c>
      <c r="V43" s="140">
        <v>98.246913580248517</v>
      </c>
      <c r="W43" s="140">
        <v>392</v>
      </c>
      <c r="X43" s="139" t="s">
        <v>117</v>
      </c>
      <c r="Y43" s="131">
        <v>44966</v>
      </c>
      <c r="Z43" s="131" t="s">
        <v>118</v>
      </c>
      <c r="AA43" s="131" t="s">
        <v>119</v>
      </c>
      <c r="AB43" s="129" t="s">
        <v>120</v>
      </c>
      <c r="AC43" s="129" t="s">
        <v>121</v>
      </c>
      <c r="AD43" s="137" t="s">
        <v>294</v>
      </c>
      <c r="AE43" s="129" t="s">
        <v>120</v>
      </c>
      <c r="AF43" s="129" t="s">
        <v>121</v>
      </c>
      <c r="AG43" s="137">
        <v>44294</v>
      </c>
    </row>
    <row r="44" spans="1:33" x14ac:dyDescent="0.35">
      <c r="A44" s="139" t="s">
        <v>295</v>
      </c>
      <c r="B44" s="139" t="s">
        <v>296</v>
      </c>
      <c r="C44" s="139" t="s">
        <v>297</v>
      </c>
      <c r="D44" s="139" t="s">
        <v>133</v>
      </c>
      <c r="E44" s="139">
        <v>71303</v>
      </c>
      <c r="F44" s="139" t="s">
        <v>134</v>
      </c>
      <c r="G44" s="139" t="s">
        <v>298</v>
      </c>
      <c r="H44" s="139" t="s">
        <v>135</v>
      </c>
      <c r="I44" s="140">
        <v>3.5443722381076199</v>
      </c>
      <c r="J44" s="140">
        <v>100.17592592592747</v>
      </c>
      <c r="K44" s="140">
        <v>23.024691358024665</v>
      </c>
      <c r="L44" s="140">
        <v>44.024691358025422</v>
      </c>
      <c r="M44" s="140">
        <v>41.564814814815364</v>
      </c>
      <c r="N44" s="140">
        <v>97.364197530867898</v>
      </c>
      <c r="O44" s="140">
        <v>111.41666666666866</v>
      </c>
      <c r="P44" s="140">
        <v>9.2592592592592587E-3</v>
      </c>
      <c r="Q44" s="140">
        <v>0</v>
      </c>
      <c r="R44" s="140">
        <v>41.512345679013016</v>
      </c>
      <c r="S44" s="140">
        <v>16.80555555555555</v>
      </c>
      <c r="T44" s="140">
        <v>17.293209876543251</v>
      </c>
      <c r="U44" s="140">
        <v>133.1790123456862</v>
      </c>
      <c r="V44" s="140">
        <v>205.2901234568115</v>
      </c>
      <c r="W44" s="140"/>
      <c r="X44" s="139" t="s">
        <v>142</v>
      </c>
      <c r="Y44" s="131" t="s">
        <v>299</v>
      </c>
      <c r="Z44" s="131" t="s">
        <v>299</v>
      </c>
      <c r="AA44" s="131" t="s">
        <v>299</v>
      </c>
      <c r="AB44" s="129" t="s">
        <v>142</v>
      </c>
      <c r="AC44" s="129" t="s">
        <v>142</v>
      </c>
      <c r="AD44" s="129" t="s">
        <v>142</v>
      </c>
      <c r="AE44" s="129" t="s">
        <v>142</v>
      </c>
      <c r="AF44" s="129" t="s">
        <v>142</v>
      </c>
      <c r="AG44" s="129" t="s">
        <v>142</v>
      </c>
    </row>
    <row r="45" spans="1:33" ht="17.149999999999999" customHeight="1" x14ac:dyDescent="0.35">
      <c r="A45" s="139" t="s">
        <v>300</v>
      </c>
      <c r="B45" s="139" t="s">
        <v>301</v>
      </c>
      <c r="C45" s="139" t="s">
        <v>302</v>
      </c>
      <c r="D45" s="139" t="s">
        <v>212</v>
      </c>
      <c r="E45" s="139">
        <v>87016</v>
      </c>
      <c r="F45" s="139" t="s">
        <v>213</v>
      </c>
      <c r="G45" s="139" t="s">
        <v>221</v>
      </c>
      <c r="H45" s="139" t="s">
        <v>135</v>
      </c>
      <c r="I45" s="140">
        <v>26.4993793959454</v>
      </c>
      <c r="J45" s="140">
        <v>184.03395061728438</v>
      </c>
      <c r="K45" s="140">
        <v>15.45370370370369</v>
      </c>
      <c r="L45" s="140">
        <v>6.4814814814814811E-2</v>
      </c>
      <c r="M45" s="140">
        <v>0.13271604938271603</v>
      </c>
      <c r="N45" s="140">
        <v>0.34567901234567922</v>
      </c>
      <c r="O45" s="140">
        <v>199.33950617283944</v>
      </c>
      <c r="P45" s="140">
        <v>0</v>
      </c>
      <c r="Q45" s="140">
        <v>0</v>
      </c>
      <c r="R45" s="140">
        <v>2.1604938271604937E-2</v>
      </c>
      <c r="S45" s="140">
        <v>6.7901234567901231E-2</v>
      </c>
      <c r="T45" s="140">
        <v>9.2592592592592587E-3</v>
      </c>
      <c r="U45" s="140">
        <v>199.58641975308632</v>
      </c>
      <c r="V45" s="140">
        <v>118.51851851851858</v>
      </c>
      <c r="W45" s="140">
        <v>505</v>
      </c>
      <c r="X45" s="139" t="s">
        <v>117</v>
      </c>
      <c r="Y45" s="131">
        <v>45050</v>
      </c>
      <c r="Z45" s="131" t="s">
        <v>230</v>
      </c>
      <c r="AA45" s="131" t="s">
        <v>142</v>
      </c>
      <c r="AB45" s="129" t="s">
        <v>120</v>
      </c>
      <c r="AC45" s="129" t="s">
        <v>121</v>
      </c>
      <c r="AD45" s="137" t="s">
        <v>303</v>
      </c>
      <c r="AE45" s="129" t="s">
        <v>120</v>
      </c>
      <c r="AF45" s="129" t="s">
        <v>121</v>
      </c>
      <c r="AG45" s="137">
        <v>44651</v>
      </c>
    </row>
    <row r="46" spans="1:33" x14ac:dyDescent="0.35">
      <c r="A46" s="139" t="s">
        <v>304</v>
      </c>
      <c r="B46" s="139" t="s">
        <v>305</v>
      </c>
      <c r="C46" s="139" t="s">
        <v>285</v>
      </c>
      <c r="D46" s="139" t="s">
        <v>113</v>
      </c>
      <c r="E46" s="139">
        <v>78041</v>
      </c>
      <c r="F46" s="139" t="s">
        <v>181</v>
      </c>
      <c r="G46" s="139" t="s">
        <v>128</v>
      </c>
      <c r="H46" s="139" t="s">
        <v>116</v>
      </c>
      <c r="I46" s="140">
        <v>33.602972399150701</v>
      </c>
      <c r="J46" s="140">
        <v>153.22530864197432</v>
      </c>
      <c r="K46" s="140">
        <v>5.6759259259259212</v>
      </c>
      <c r="L46" s="140">
        <v>10.185185185185187</v>
      </c>
      <c r="M46" s="140">
        <v>27.796296296296308</v>
      </c>
      <c r="N46" s="140">
        <v>8.6080246913580112</v>
      </c>
      <c r="O46" s="140">
        <v>60.228395061728534</v>
      </c>
      <c r="P46" s="140">
        <v>14.537037037037042</v>
      </c>
      <c r="Q46" s="140">
        <v>113.50925925925932</v>
      </c>
      <c r="R46" s="140">
        <v>5.2129629629629557</v>
      </c>
      <c r="S46" s="140">
        <v>3.6018518518518499</v>
      </c>
      <c r="T46" s="140">
        <v>2.746913580246912</v>
      </c>
      <c r="U46" s="140">
        <v>185.32098765432059</v>
      </c>
      <c r="V46" s="140">
        <v>112.81790123456774</v>
      </c>
      <c r="W46" s="140"/>
      <c r="X46" s="139" t="s">
        <v>117</v>
      </c>
      <c r="Y46" s="131">
        <v>45008</v>
      </c>
      <c r="Z46" s="131" t="s">
        <v>217</v>
      </c>
      <c r="AA46" s="131" t="s">
        <v>119</v>
      </c>
      <c r="AB46" s="129" t="s">
        <v>217</v>
      </c>
      <c r="AC46" s="147" t="s">
        <v>218</v>
      </c>
      <c r="AD46" s="137" t="s">
        <v>306</v>
      </c>
      <c r="AE46" s="129" t="s">
        <v>217</v>
      </c>
      <c r="AF46" s="129" t="s">
        <v>218</v>
      </c>
      <c r="AG46" s="137">
        <v>44343</v>
      </c>
    </row>
    <row r="47" spans="1:33" x14ac:dyDescent="0.35">
      <c r="A47" s="139" t="s">
        <v>307</v>
      </c>
      <c r="B47" s="139" t="s">
        <v>308</v>
      </c>
      <c r="C47" s="139" t="s">
        <v>309</v>
      </c>
      <c r="D47" s="139" t="s">
        <v>310</v>
      </c>
      <c r="E47" s="139">
        <v>22427</v>
      </c>
      <c r="F47" s="139" t="s">
        <v>311</v>
      </c>
      <c r="G47" s="139" t="s">
        <v>128</v>
      </c>
      <c r="H47" s="139" t="s">
        <v>116</v>
      </c>
      <c r="I47" s="140">
        <v>46.626198083067102</v>
      </c>
      <c r="J47" s="140">
        <v>42.725308641975332</v>
      </c>
      <c r="K47" s="140">
        <v>32.941358024691347</v>
      </c>
      <c r="L47" s="140">
        <v>53.793209876543244</v>
      </c>
      <c r="M47" s="140">
        <v>64.438271604938308</v>
      </c>
      <c r="N47" s="140">
        <v>139.24691358024702</v>
      </c>
      <c r="O47" s="140">
        <v>54.623456790123541</v>
      </c>
      <c r="P47" s="140">
        <v>0</v>
      </c>
      <c r="Q47" s="140">
        <v>2.7777777777777776E-2</v>
      </c>
      <c r="R47" s="140">
        <v>30.839506172839517</v>
      </c>
      <c r="S47" s="140">
        <v>16.891975308641978</v>
      </c>
      <c r="T47" s="140">
        <v>13.493827160493826</v>
      </c>
      <c r="U47" s="140">
        <v>132.67283950617312</v>
      </c>
      <c r="V47" s="140">
        <v>132.17283950617323</v>
      </c>
      <c r="W47" s="140">
        <v>224</v>
      </c>
      <c r="X47" s="139" t="s">
        <v>117</v>
      </c>
      <c r="Y47" s="131">
        <v>45106</v>
      </c>
      <c r="Z47" s="131" t="s">
        <v>118</v>
      </c>
      <c r="AA47" s="131" t="s">
        <v>222</v>
      </c>
      <c r="AB47" s="129" t="s">
        <v>120</v>
      </c>
      <c r="AC47" s="129" t="s">
        <v>121</v>
      </c>
      <c r="AD47" s="137" t="s">
        <v>312</v>
      </c>
      <c r="AE47" s="129" t="s">
        <v>120</v>
      </c>
      <c r="AF47" s="129" t="s">
        <v>121</v>
      </c>
      <c r="AG47" s="137">
        <v>44314</v>
      </c>
    </row>
    <row r="48" spans="1:33" x14ac:dyDescent="0.35">
      <c r="A48" s="139" t="s">
        <v>313</v>
      </c>
      <c r="B48" s="139" t="s">
        <v>314</v>
      </c>
      <c r="C48" s="139" t="s">
        <v>315</v>
      </c>
      <c r="D48" s="139" t="s">
        <v>159</v>
      </c>
      <c r="E48" s="139">
        <v>92301</v>
      </c>
      <c r="F48" s="139" t="s">
        <v>316</v>
      </c>
      <c r="G48" s="139" t="s">
        <v>115</v>
      </c>
      <c r="H48" s="139" t="s">
        <v>116</v>
      </c>
      <c r="I48" s="140">
        <v>28.7103481624758</v>
      </c>
      <c r="J48" s="140">
        <v>54.391975308641946</v>
      </c>
      <c r="K48" s="140">
        <v>7.2314814814814765</v>
      </c>
      <c r="L48" s="140">
        <v>46.34567901234567</v>
      </c>
      <c r="M48" s="140">
        <v>78.370370370370267</v>
      </c>
      <c r="N48" s="140">
        <v>127.54012345679017</v>
      </c>
      <c r="O48" s="140">
        <v>58.324074074073984</v>
      </c>
      <c r="P48" s="140">
        <v>0.47530864197530864</v>
      </c>
      <c r="Q48" s="140">
        <v>0</v>
      </c>
      <c r="R48" s="140">
        <v>52.222222222222229</v>
      </c>
      <c r="S48" s="140">
        <v>10.302469135802472</v>
      </c>
      <c r="T48" s="140">
        <v>1.9814814814814818</v>
      </c>
      <c r="U48" s="140">
        <v>121.83333333333391</v>
      </c>
      <c r="V48" s="140">
        <v>122.62037037037088</v>
      </c>
      <c r="W48" s="140">
        <v>480</v>
      </c>
      <c r="X48" s="139" t="s">
        <v>117</v>
      </c>
      <c r="Y48" s="131">
        <v>44994</v>
      </c>
      <c r="Z48" s="131" t="s">
        <v>118</v>
      </c>
      <c r="AA48" s="131" t="s">
        <v>119</v>
      </c>
      <c r="AB48" s="129" t="s">
        <v>120</v>
      </c>
      <c r="AC48" s="129" t="s">
        <v>121</v>
      </c>
      <c r="AD48" s="137" t="s">
        <v>317</v>
      </c>
      <c r="AE48" s="129" t="s">
        <v>120</v>
      </c>
      <c r="AF48" s="129" t="s">
        <v>121</v>
      </c>
      <c r="AG48" s="137">
        <v>44279</v>
      </c>
    </row>
    <row r="49" spans="1:33" x14ac:dyDescent="0.35">
      <c r="A49" s="139" t="s">
        <v>318</v>
      </c>
      <c r="B49" s="139" t="s">
        <v>319</v>
      </c>
      <c r="C49" s="139" t="s">
        <v>320</v>
      </c>
      <c r="D49" s="139" t="s">
        <v>251</v>
      </c>
      <c r="E49" s="139">
        <v>32063</v>
      </c>
      <c r="F49" s="139" t="s">
        <v>252</v>
      </c>
      <c r="G49" s="139" t="s">
        <v>221</v>
      </c>
      <c r="H49" s="139" t="s">
        <v>116</v>
      </c>
      <c r="I49" s="140">
        <v>48.234811165845599</v>
      </c>
      <c r="J49" s="140">
        <v>14.99691358024692</v>
      </c>
      <c r="K49" s="140">
        <v>26.537037037037038</v>
      </c>
      <c r="L49" s="140">
        <v>77.858024691358096</v>
      </c>
      <c r="M49" s="140">
        <v>65.867283950617349</v>
      </c>
      <c r="N49" s="140">
        <v>130.3611111111114</v>
      </c>
      <c r="O49" s="140">
        <v>36.675925925925874</v>
      </c>
      <c r="P49" s="140">
        <v>11.913580246913577</v>
      </c>
      <c r="Q49" s="140">
        <v>6.3086419753086425</v>
      </c>
      <c r="R49" s="140">
        <v>39.046296296296305</v>
      </c>
      <c r="S49" s="140">
        <v>14.87345679012345</v>
      </c>
      <c r="T49" s="140">
        <v>9.3179012345679002</v>
      </c>
      <c r="U49" s="140">
        <v>122.02160493827191</v>
      </c>
      <c r="V49" s="140">
        <v>151.61728395061763</v>
      </c>
      <c r="W49" s="140">
        <v>192</v>
      </c>
      <c r="X49" s="139" t="s">
        <v>117</v>
      </c>
      <c r="Y49" s="131">
        <v>45043</v>
      </c>
      <c r="Z49" s="131" t="s">
        <v>217</v>
      </c>
      <c r="AA49" s="131" t="s">
        <v>222</v>
      </c>
      <c r="AB49" s="129" t="s">
        <v>217</v>
      </c>
      <c r="AC49" s="129" t="s">
        <v>218</v>
      </c>
      <c r="AD49" s="137" t="s">
        <v>129</v>
      </c>
      <c r="AE49" s="129" t="s">
        <v>217</v>
      </c>
      <c r="AF49" s="129" t="s">
        <v>218</v>
      </c>
      <c r="AG49" s="137">
        <v>44336</v>
      </c>
    </row>
    <row r="50" spans="1:33" x14ac:dyDescent="0.35">
      <c r="A50" s="139" t="s">
        <v>321</v>
      </c>
      <c r="B50" s="139" t="s">
        <v>322</v>
      </c>
      <c r="C50" s="139" t="s">
        <v>285</v>
      </c>
      <c r="D50" s="139" t="s">
        <v>113</v>
      </c>
      <c r="E50" s="139">
        <v>78046</v>
      </c>
      <c r="F50" s="139" t="s">
        <v>181</v>
      </c>
      <c r="G50" s="139" t="s">
        <v>128</v>
      </c>
      <c r="H50" s="139" t="s">
        <v>116</v>
      </c>
      <c r="I50" s="140">
        <v>40.092634776006101</v>
      </c>
      <c r="J50" s="140">
        <v>30.361111111111068</v>
      </c>
      <c r="K50" s="140">
        <v>3.898148148148147</v>
      </c>
      <c r="L50" s="140">
        <v>34.216049382716051</v>
      </c>
      <c r="M50" s="140">
        <v>115.13271604938274</v>
      </c>
      <c r="N50" s="140">
        <v>54.249999999999972</v>
      </c>
      <c r="O50" s="140">
        <v>102.92901234567915</v>
      </c>
      <c r="P50" s="140">
        <v>10.981481481481486</v>
      </c>
      <c r="Q50" s="140">
        <v>15.447530864197526</v>
      </c>
      <c r="R50" s="140">
        <v>19.493827160493833</v>
      </c>
      <c r="S50" s="140">
        <v>7.5123456790123466</v>
      </c>
      <c r="T50" s="140">
        <v>6.2716049382716053</v>
      </c>
      <c r="U50" s="140">
        <v>150.33024691358028</v>
      </c>
      <c r="V50" s="140">
        <v>126.1296296296297</v>
      </c>
      <c r="W50" s="140"/>
      <c r="X50" s="139" t="s">
        <v>117</v>
      </c>
      <c r="Y50" s="131">
        <v>44959</v>
      </c>
      <c r="Z50" s="131" t="s">
        <v>118</v>
      </c>
      <c r="AA50" s="131" t="s">
        <v>119</v>
      </c>
      <c r="AB50" s="129" t="s">
        <v>120</v>
      </c>
      <c r="AC50" s="129" t="s">
        <v>121</v>
      </c>
      <c r="AD50" s="146" t="s">
        <v>150</v>
      </c>
      <c r="AE50" s="129" t="s">
        <v>120</v>
      </c>
      <c r="AF50" s="129" t="s">
        <v>121</v>
      </c>
      <c r="AG50" s="137">
        <v>44230</v>
      </c>
    </row>
    <row r="51" spans="1:33" x14ac:dyDescent="0.35">
      <c r="A51" s="139" t="s">
        <v>323</v>
      </c>
      <c r="B51" s="139" t="s">
        <v>324</v>
      </c>
      <c r="C51" s="139" t="s">
        <v>325</v>
      </c>
      <c r="D51" s="139" t="s">
        <v>326</v>
      </c>
      <c r="E51" s="139">
        <v>7201</v>
      </c>
      <c r="F51" s="139" t="s">
        <v>327</v>
      </c>
      <c r="G51" s="139" t="s">
        <v>115</v>
      </c>
      <c r="H51" s="139" t="s">
        <v>116</v>
      </c>
      <c r="I51" s="140">
        <v>16.6483556198048</v>
      </c>
      <c r="J51" s="140">
        <v>82.861111111111285</v>
      </c>
      <c r="K51" s="140">
        <v>70.151234567901298</v>
      </c>
      <c r="L51" s="140">
        <v>6.4567901234566927</v>
      </c>
      <c r="M51" s="140">
        <v>3.3518518518518352</v>
      </c>
      <c r="N51" s="140">
        <v>32.611111111111157</v>
      </c>
      <c r="O51" s="140">
        <v>113.20987654321053</v>
      </c>
      <c r="P51" s="140">
        <v>3.6450617283950617</v>
      </c>
      <c r="Q51" s="140">
        <v>13.35493827160494</v>
      </c>
      <c r="R51" s="140">
        <v>7.0401234567901128</v>
      </c>
      <c r="S51" s="140">
        <v>5.6018518518518459</v>
      </c>
      <c r="T51" s="140">
        <v>12.342592592592592</v>
      </c>
      <c r="U51" s="140">
        <v>137.83641975308765</v>
      </c>
      <c r="V51" s="140">
        <v>97.737654320988398</v>
      </c>
      <c r="W51" s="140">
        <v>285</v>
      </c>
      <c r="X51" s="139" t="s">
        <v>117</v>
      </c>
      <c r="Y51" s="131">
        <v>45057</v>
      </c>
      <c r="Z51" s="131" t="s">
        <v>118</v>
      </c>
      <c r="AA51" s="131" t="s">
        <v>142</v>
      </c>
      <c r="AB51" s="129" t="s">
        <v>120</v>
      </c>
      <c r="AC51" s="129" t="s">
        <v>121</v>
      </c>
      <c r="AD51" s="137" t="s">
        <v>137</v>
      </c>
      <c r="AE51" s="129" t="s">
        <v>177</v>
      </c>
      <c r="AF51" s="129" t="s">
        <v>121</v>
      </c>
      <c r="AG51" s="137">
        <v>44091</v>
      </c>
    </row>
    <row r="52" spans="1:33" x14ac:dyDescent="0.35">
      <c r="A52" s="139" t="s">
        <v>328</v>
      </c>
      <c r="B52" s="139" t="s">
        <v>329</v>
      </c>
      <c r="C52" s="139" t="s">
        <v>330</v>
      </c>
      <c r="D52" s="139" t="s">
        <v>159</v>
      </c>
      <c r="E52" s="139">
        <v>93250</v>
      </c>
      <c r="F52" s="139" t="s">
        <v>331</v>
      </c>
      <c r="G52" s="139" t="s">
        <v>115</v>
      </c>
      <c r="H52" s="139" t="s">
        <v>116</v>
      </c>
      <c r="I52" s="140">
        <v>87.701010101010098</v>
      </c>
      <c r="J52" s="140">
        <v>0.10185185185185185</v>
      </c>
      <c r="K52" s="140">
        <v>1.0771604938271604</v>
      </c>
      <c r="L52" s="140">
        <v>41.382716049382729</v>
      </c>
      <c r="M52" s="140">
        <v>111.47839506172842</v>
      </c>
      <c r="N52" s="140">
        <v>150.26234567901241</v>
      </c>
      <c r="O52" s="140">
        <v>3.7777777777777786</v>
      </c>
      <c r="P52" s="140">
        <v>0</v>
      </c>
      <c r="Q52" s="140">
        <v>0</v>
      </c>
      <c r="R52" s="140">
        <v>77.86419753086426</v>
      </c>
      <c r="S52" s="140">
        <v>3.0246913580246915</v>
      </c>
      <c r="T52" s="140">
        <v>1.2345679012345678</v>
      </c>
      <c r="U52" s="140">
        <v>71.916666666666657</v>
      </c>
      <c r="V52" s="140">
        <v>126.07716049382731</v>
      </c>
      <c r="W52" s="140">
        <v>560</v>
      </c>
      <c r="X52" s="139" t="s">
        <v>117</v>
      </c>
      <c r="Y52" s="131">
        <v>44952</v>
      </c>
      <c r="Z52" s="131" t="s">
        <v>118</v>
      </c>
      <c r="AA52" s="131" t="s">
        <v>119</v>
      </c>
      <c r="AB52" s="129" t="s">
        <v>120</v>
      </c>
      <c r="AC52" s="129" t="s">
        <v>121</v>
      </c>
      <c r="AD52" s="137" t="s">
        <v>257</v>
      </c>
      <c r="AE52" s="129" t="s">
        <v>120</v>
      </c>
      <c r="AF52" s="129" t="s">
        <v>121</v>
      </c>
      <c r="AG52" s="137">
        <v>44272</v>
      </c>
    </row>
    <row r="53" spans="1:33" x14ac:dyDescent="0.35">
      <c r="A53" s="139" t="s">
        <v>332</v>
      </c>
      <c r="B53" s="139" t="s">
        <v>333</v>
      </c>
      <c r="C53" s="139" t="s">
        <v>334</v>
      </c>
      <c r="D53" s="139" t="s">
        <v>113</v>
      </c>
      <c r="E53" s="139">
        <v>76837</v>
      </c>
      <c r="F53" s="139" t="s">
        <v>242</v>
      </c>
      <c r="G53" s="139" t="s">
        <v>268</v>
      </c>
      <c r="H53" s="139" t="s">
        <v>135</v>
      </c>
      <c r="I53" s="140">
        <v>30.5258215962441</v>
      </c>
      <c r="J53" s="140">
        <v>119.80864197530923</v>
      </c>
      <c r="K53" s="140">
        <v>17.120370370370374</v>
      </c>
      <c r="L53" s="140">
        <v>2.4043209876543195</v>
      </c>
      <c r="M53" s="140">
        <v>0.95987654320987659</v>
      </c>
      <c r="N53" s="140">
        <v>9.3179012345678949</v>
      </c>
      <c r="O53" s="140">
        <v>130.97530864197651</v>
      </c>
      <c r="P53" s="140">
        <v>0</v>
      </c>
      <c r="Q53" s="140">
        <v>0</v>
      </c>
      <c r="R53" s="140">
        <v>0.96913580246913611</v>
      </c>
      <c r="S53" s="140">
        <v>1.8148148148148149</v>
      </c>
      <c r="T53" s="140">
        <v>2.9351851851851847</v>
      </c>
      <c r="U53" s="140">
        <v>134.57407407407527</v>
      </c>
      <c r="V53" s="140">
        <v>78.188271604938251</v>
      </c>
      <c r="W53" s="140"/>
      <c r="X53" s="139" t="s">
        <v>117</v>
      </c>
      <c r="Y53" s="131">
        <v>45022</v>
      </c>
      <c r="Z53" s="131" t="s">
        <v>335</v>
      </c>
      <c r="AA53" s="131" t="s">
        <v>119</v>
      </c>
      <c r="AB53" s="129" t="s">
        <v>336</v>
      </c>
      <c r="AC53" s="129" t="s">
        <v>218</v>
      </c>
      <c r="AD53" s="137" t="s">
        <v>155</v>
      </c>
      <c r="AE53" s="129" t="s">
        <v>336</v>
      </c>
      <c r="AF53" s="129" t="s">
        <v>218</v>
      </c>
      <c r="AG53" s="137">
        <v>44168</v>
      </c>
    </row>
    <row r="54" spans="1:33" x14ac:dyDescent="0.35">
      <c r="A54" s="139" t="s">
        <v>337</v>
      </c>
      <c r="B54" s="139" t="s">
        <v>338</v>
      </c>
      <c r="C54" s="139" t="s">
        <v>272</v>
      </c>
      <c r="D54" s="139" t="s">
        <v>126</v>
      </c>
      <c r="E54" s="139">
        <v>31537</v>
      </c>
      <c r="F54" s="139" t="s">
        <v>127</v>
      </c>
      <c r="G54" s="139" t="s">
        <v>128</v>
      </c>
      <c r="H54" s="139" t="s">
        <v>135</v>
      </c>
      <c r="I54" s="140">
        <v>25.409040793825799</v>
      </c>
      <c r="J54" s="140">
        <v>68.947530864197731</v>
      </c>
      <c r="K54" s="140">
        <v>13.76234567901235</v>
      </c>
      <c r="L54" s="140">
        <v>14.972222222222221</v>
      </c>
      <c r="M54" s="140">
        <v>34.555555555555543</v>
      </c>
      <c r="N54" s="140">
        <v>57.716049382716065</v>
      </c>
      <c r="O54" s="140">
        <v>74.521604938271992</v>
      </c>
      <c r="P54" s="140">
        <v>0</v>
      </c>
      <c r="Q54" s="140">
        <v>0</v>
      </c>
      <c r="R54" s="140">
        <v>10.728395061728396</v>
      </c>
      <c r="S54" s="140">
        <v>5.0154320987654319</v>
      </c>
      <c r="T54" s="140">
        <v>0.88580246913580241</v>
      </c>
      <c r="U54" s="140">
        <v>115.60802469135642</v>
      </c>
      <c r="V54" s="140">
        <v>86.753086419752975</v>
      </c>
      <c r="W54" s="140">
        <v>338</v>
      </c>
      <c r="X54" s="139" t="s">
        <v>339</v>
      </c>
      <c r="Y54" s="131" t="s">
        <v>299</v>
      </c>
      <c r="Z54" s="131" t="s">
        <v>299</v>
      </c>
      <c r="AA54" s="131" t="s">
        <v>299</v>
      </c>
      <c r="AB54" s="129" t="s">
        <v>120</v>
      </c>
      <c r="AC54" s="147" t="s">
        <v>121</v>
      </c>
      <c r="AD54" s="137" t="s">
        <v>273</v>
      </c>
      <c r="AE54" s="129" t="s">
        <v>120</v>
      </c>
      <c r="AF54" s="129" t="s">
        <v>121</v>
      </c>
      <c r="AG54" s="137">
        <v>44407</v>
      </c>
    </row>
    <row r="55" spans="1:33" x14ac:dyDescent="0.35">
      <c r="A55" s="139" t="s">
        <v>340</v>
      </c>
      <c r="B55" s="139" t="s">
        <v>341</v>
      </c>
      <c r="C55" s="139" t="s">
        <v>342</v>
      </c>
      <c r="D55" s="139" t="s">
        <v>343</v>
      </c>
      <c r="E55" s="139">
        <v>41005</v>
      </c>
      <c r="F55" s="139" t="s">
        <v>344</v>
      </c>
      <c r="G55" s="139" t="s">
        <v>268</v>
      </c>
      <c r="H55" s="139" t="s">
        <v>116</v>
      </c>
      <c r="I55" s="140">
        <v>30.210144927536199</v>
      </c>
      <c r="J55" s="140">
        <v>17.895061728395039</v>
      </c>
      <c r="K55" s="140">
        <v>19.589506172839499</v>
      </c>
      <c r="L55" s="140">
        <v>45.172839506172849</v>
      </c>
      <c r="M55" s="140">
        <v>42.749999999999993</v>
      </c>
      <c r="N55" s="140">
        <v>96.635802469135754</v>
      </c>
      <c r="O55" s="140">
        <v>25.077160493827137</v>
      </c>
      <c r="P55" s="140">
        <v>3.0648148148148149</v>
      </c>
      <c r="Q55" s="140">
        <v>0.62962962962962965</v>
      </c>
      <c r="R55" s="140">
        <v>29.179012345679027</v>
      </c>
      <c r="S55" s="140">
        <v>10.709876543209878</v>
      </c>
      <c r="T55" s="140">
        <v>7.3179012345679011</v>
      </c>
      <c r="U55" s="140">
        <v>78.20061728395072</v>
      </c>
      <c r="V55" s="140">
        <v>97.697530864197546</v>
      </c>
      <c r="W55" s="140"/>
      <c r="X55" s="139" t="s">
        <v>117</v>
      </c>
      <c r="Y55" s="131">
        <v>45064</v>
      </c>
      <c r="Z55" s="131" t="s">
        <v>335</v>
      </c>
      <c r="AA55" s="131" t="s">
        <v>142</v>
      </c>
      <c r="AB55" s="129" t="s">
        <v>336</v>
      </c>
      <c r="AC55" s="129" t="s">
        <v>218</v>
      </c>
      <c r="AD55" s="137" t="s">
        <v>167</v>
      </c>
      <c r="AE55" s="129" t="s">
        <v>336</v>
      </c>
      <c r="AF55" s="129" t="s">
        <v>218</v>
      </c>
      <c r="AG55" s="137">
        <v>44258</v>
      </c>
    </row>
    <row r="56" spans="1:33" x14ac:dyDescent="0.35">
      <c r="A56" s="139" t="s">
        <v>345</v>
      </c>
      <c r="B56" s="139" t="s">
        <v>346</v>
      </c>
      <c r="C56" s="139" t="s">
        <v>347</v>
      </c>
      <c r="D56" s="139" t="s">
        <v>348</v>
      </c>
      <c r="E56" s="139">
        <v>89060</v>
      </c>
      <c r="F56" s="139" t="s">
        <v>349</v>
      </c>
      <c r="G56" s="139" t="s">
        <v>286</v>
      </c>
      <c r="H56" s="139" t="s">
        <v>116</v>
      </c>
      <c r="I56" s="140">
        <v>27.147163120567399</v>
      </c>
      <c r="J56" s="140">
        <v>34.768518518518583</v>
      </c>
      <c r="K56" s="140">
        <v>27.339506172839517</v>
      </c>
      <c r="L56" s="140">
        <v>29.83641975308641</v>
      </c>
      <c r="M56" s="140">
        <v>30.148148148148117</v>
      </c>
      <c r="N56" s="140">
        <v>84.18827160493845</v>
      </c>
      <c r="O56" s="140">
        <v>37.901234567901419</v>
      </c>
      <c r="P56" s="140">
        <v>3.0864197530864196E-3</v>
      </c>
      <c r="Q56" s="140">
        <v>0</v>
      </c>
      <c r="R56" s="140">
        <v>29.527777777777761</v>
      </c>
      <c r="S56" s="140">
        <v>15.870370370370368</v>
      </c>
      <c r="T56" s="140">
        <v>11.93518518518518</v>
      </c>
      <c r="U56" s="140">
        <v>64.759259259259366</v>
      </c>
      <c r="V56" s="140">
        <v>96.589506172839492</v>
      </c>
      <c r="W56" s="140"/>
      <c r="X56" s="139" t="s">
        <v>117</v>
      </c>
      <c r="Y56" s="131">
        <v>45015</v>
      </c>
      <c r="Z56" s="131" t="s">
        <v>269</v>
      </c>
      <c r="AA56" s="131" t="s">
        <v>119</v>
      </c>
      <c r="AB56" s="129" t="s">
        <v>269</v>
      </c>
      <c r="AC56" s="129" t="s">
        <v>121</v>
      </c>
      <c r="AD56" s="137" t="s">
        <v>350</v>
      </c>
      <c r="AE56" s="129" t="s">
        <v>269</v>
      </c>
      <c r="AF56" s="129" t="s">
        <v>121</v>
      </c>
      <c r="AG56" s="137">
        <v>44399</v>
      </c>
    </row>
    <row r="57" spans="1:33" x14ac:dyDescent="0.35">
      <c r="A57" s="139" t="s">
        <v>351</v>
      </c>
      <c r="B57" s="139" t="s">
        <v>352</v>
      </c>
      <c r="C57" s="139" t="s">
        <v>353</v>
      </c>
      <c r="D57" s="139" t="s">
        <v>354</v>
      </c>
      <c r="E57" s="139">
        <v>53039</v>
      </c>
      <c r="F57" s="139" t="s">
        <v>344</v>
      </c>
      <c r="G57" s="139" t="s">
        <v>268</v>
      </c>
      <c r="H57" s="139" t="s">
        <v>116</v>
      </c>
      <c r="I57" s="140">
        <v>35.509309967141299</v>
      </c>
      <c r="J57" s="140">
        <v>21.098765432098762</v>
      </c>
      <c r="K57" s="140">
        <v>8.0895061728395046</v>
      </c>
      <c r="L57" s="140">
        <v>37.842592592592595</v>
      </c>
      <c r="M57" s="140">
        <v>49.43209876543208</v>
      </c>
      <c r="N57" s="140">
        <v>85.87037037037031</v>
      </c>
      <c r="O57" s="140">
        <v>28.580246913580233</v>
      </c>
      <c r="P57" s="140">
        <v>1.8703703703703702</v>
      </c>
      <c r="Q57" s="140">
        <v>0.1419753086419753</v>
      </c>
      <c r="R57" s="140">
        <v>29.975308641975325</v>
      </c>
      <c r="S57" s="140">
        <v>8.4567901234567913</v>
      </c>
      <c r="T57" s="140">
        <v>7.4598765432098766</v>
      </c>
      <c r="U57" s="140">
        <v>70.570987654320973</v>
      </c>
      <c r="V57" s="140">
        <v>94.947530864197518</v>
      </c>
      <c r="W57" s="140"/>
      <c r="X57" s="139" t="s">
        <v>117</v>
      </c>
      <c r="Y57" s="131">
        <v>45022</v>
      </c>
      <c r="Z57" s="131" t="s">
        <v>335</v>
      </c>
      <c r="AA57" s="131" t="s">
        <v>119</v>
      </c>
      <c r="AB57" s="129" t="s">
        <v>336</v>
      </c>
      <c r="AC57" s="129" t="s">
        <v>218</v>
      </c>
      <c r="AD57" s="137" t="s">
        <v>355</v>
      </c>
      <c r="AE57" s="129" t="s">
        <v>217</v>
      </c>
      <c r="AF57" s="129" t="s">
        <v>218</v>
      </c>
      <c r="AG57" s="137">
        <v>44302</v>
      </c>
    </row>
    <row r="58" spans="1:33" x14ac:dyDescent="0.35">
      <c r="A58" s="139" t="s">
        <v>356</v>
      </c>
      <c r="B58" s="139" t="s">
        <v>293</v>
      </c>
      <c r="C58" s="139" t="s">
        <v>267</v>
      </c>
      <c r="D58" s="139" t="s">
        <v>148</v>
      </c>
      <c r="E58" s="139">
        <v>85232</v>
      </c>
      <c r="F58" s="139" t="s">
        <v>149</v>
      </c>
      <c r="G58" s="139" t="s">
        <v>298</v>
      </c>
      <c r="H58" s="139" t="s">
        <v>135</v>
      </c>
      <c r="I58" s="140">
        <v>1.7708255410098901</v>
      </c>
      <c r="J58" s="140">
        <v>78.407407407407888</v>
      </c>
      <c r="K58" s="140">
        <v>12.679012345679121</v>
      </c>
      <c r="L58" s="140">
        <v>8.3672839506170895</v>
      </c>
      <c r="M58" s="140">
        <v>4.626543209876476</v>
      </c>
      <c r="N58" s="140">
        <v>19.759259259259384</v>
      </c>
      <c r="O58" s="140">
        <v>82.049382716050289</v>
      </c>
      <c r="P58" s="140">
        <v>0.47530864197530953</v>
      </c>
      <c r="Q58" s="140">
        <v>1.7962962962963025</v>
      </c>
      <c r="R58" s="140">
        <v>2.0987654320987668</v>
      </c>
      <c r="S58" s="140">
        <v>0.91358024691358297</v>
      </c>
      <c r="T58" s="140">
        <v>1.0524691358024725</v>
      </c>
      <c r="U58" s="140">
        <v>100.01543209876891</v>
      </c>
      <c r="V58" s="140">
        <v>45.194444444444549</v>
      </c>
      <c r="W58" s="140"/>
      <c r="X58" s="139" t="s">
        <v>142</v>
      </c>
      <c r="Y58" s="131" t="s">
        <v>299</v>
      </c>
      <c r="Z58" s="131" t="s">
        <v>299</v>
      </c>
      <c r="AA58" s="131" t="s">
        <v>299</v>
      </c>
      <c r="AB58" s="129" t="s">
        <v>142</v>
      </c>
      <c r="AC58" s="129" t="s">
        <v>142</v>
      </c>
      <c r="AD58" s="129" t="s">
        <v>142</v>
      </c>
      <c r="AE58" s="129" t="s">
        <v>142</v>
      </c>
      <c r="AF58" s="129" t="s">
        <v>142</v>
      </c>
      <c r="AG58" s="129" t="s">
        <v>142</v>
      </c>
    </row>
    <row r="59" spans="1:33" x14ac:dyDescent="0.35">
      <c r="A59" s="139" t="s">
        <v>357</v>
      </c>
      <c r="B59" s="139" t="s">
        <v>358</v>
      </c>
      <c r="C59" s="139" t="s">
        <v>359</v>
      </c>
      <c r="D59" s="139" t="s">
        <v>148</v>
      </c>
      <c r="E59" s="139">
        <v>85349</v>
      </c>
      <c r="F59" s="139" t="s">
        <v>160</v>
      </c>
      <c r="G59" s="139" t="s">
        <v>221</v>
      </c>
      <c r="H59" s="139" t="s">
        <v>116</v>
      </c>
      <c r="I59" s="140">
        <v>4.7618216208351498</v>
      </c>
      <c r="J59" s="140">
        <v>95.935185185183798</v>
      </c>
      <c r="K59" s="140">
        <v>3.9228395061728434</v>
      </c>
      <c r="L59" s="140">
        <v>0.31790123456790126</v>
      </c>
      <c r="M59" s="140">
        <v>0.16049382716049387</v>
      </c>
      <c r="N59" s="140">
        <v>3.8209876543209731</v>
      </c>
      <c r="O59" s="140">
        <v>67.052469135803008</v>
      </c>
      <c r="P59" s="140">
        <v>0.29938271604938271</v>
      </c>
      <c r="Q59" s="140">
        <v>29.163580246913728</v>
      </c>
      <c r="R59" s="140">
        <v>2.4691358024691357E-2</v>
      </c>
      <c r="S59" s="140">
        <v>0.11728395061728394</v>
      </c>
      <c r="T59" s="140">
        <v>0.20061728395061729</v>
      </c>
      <c r="U59" s="140">
        <v>99.993827160491819</v>
      </c>
      <c r="V59" s="140">
        <v>35.58641975308683</v>
      </c>
      <c r="W59" s="140">
        <v>100</v>
      </c>
      <c r="X59" s="139" t="s">
        <v>117</v>
      </c>
      <c r="Y59" s="131">
        <v>45064</v>
      </c>
      <c r="Z59" s="131" t="s">
        <v>217</v>
      </c>
      <c r="AA59" s="131" t="s">
        <v>142</v>
      </c>
      <c r="AB59" s="129" t="s">
        <v>217</v>
      </c>
      <c r="AC59" s="129" t="s">
        <v>218</v>
      </c>
      <c r="AD59" s="130" t="s">
        <v>360</v>
      </c>
      <c r="AE59" s="129" t="s">
        <v>217</v>
      </c>
      <c r="AF59" s="129" t="s">
        <v>218</v>
      </c>
      <c r="AG59" s="130">
        <v>44314</v>
      </c>
    </row>
    <row r="60" spans="1:33" x14ac:dyDescent="0.35">
      <c r="A60" s="139" t="s">
        <v>361</v>
      </c>
      <c r="B60" s="139" t="s">
        <v>362</v>
      </c>
      <c r="C60" s="139" t="s">
        <v>363</v>
      </c>
      <c r="D60" s="139" t="s">
        <v>165</v>
      </c>
      <c r="E60" s="139">
        <v>18428</v>
      </c>
      <c r="F60" s="139" t="s">
        <v>166</v>
      </c>
      <c r="G60" s="139" t="s">
        <v>221</v>
      </c>
      <c r="H60" s="139" t="s">
        <v>135</v>
      </c>
      <c r="I60" s="140">
        <v>42.7822277847309</v>
      </c>
      <c r="J60" s="140">
        <v>12.435185185185183</v>
      </c>
      <c r="K60" s="140">
        <v>13.009259259259256</v>
      </c>
      <c r="L60" s="140">
        <v>34.70679012345682</v>
      </c>
      <c r="M60" s="140">
        <v>38.061728395061721</v>
      </c>
      <c r="N60" s="140">
        <v>67.169753086419817</v>
      </c>
      <c r="O60" s="140">
        <v>30.990740740740776</v>
      </c>
      <c r="P60" s="140">
        <v>5.2469135802469133E-2</v>
      </c>
      <c r="Q60" s="140">
        <v>0</v>
      </c>
      <c r="R60" s="140">
        <v>16.043209876543202</v>
      </c>
      <c r="S60" s="140">
        <v>3.9537037037037042</v>
      </c>
      <c r="T60" s="140">
        <v>5.9567901234567895</v>
      </c>
      <c r="U60" s="140">
        <v>72.259259259259466</v>
      </c>
      <c r="V60" s="140">
        <v>78.771604938271622</v>
      </c>
      <c r="W60" s="140">
        <v>100</v>
      </c>
      <c r="X60" s="139" t="s">
        <v>117</v>
      </c>
      <c r="Y60" s="131">
        <v>45029</v>
      </c>
      <c r="Z60" s="131" t="s">
        <v>118</v>
      </c>
      <c r="AA60" s="131" t="s">
        <v>193</v>
      </c>
      <c r="AB60" s="129" t="s">
        <v>120</v>
      </c>
      <c r="AC60" s="129" t="s">
        <v>121</v>
      </c>
      <c r="AD60" s="130" t="s">
        <v>277</v>
      </c>
      <c r="AE60" s="129" t="s">
        <v>269</v>
      </c>
      <c r="AF60" s="129" t="s">
        <v>121</v>
      </c>
      <c r="AG60" s="130">
        <v>44307</v>
      </c>
    </row>
    <row r="61" spans="1:33" x14ac:dyDescent="0.35">
      <c r="A61" s="139" t="s">
        <v>364</v>
      </c>
      <c r="B61" s="139" t="s">
        <v>365</v>
      </c>
      <c r="C61" s="139" t="s">
        <v>366</v>
      </c>
      <c r="D61" s="139" t="s">
        <v>133</v>
      </c>
      <c r="E61" s="139">
        <v>70655</v>
      </c>
      <c r="F61" s="139" t="s">
        <v>134</v>
      </c>
      <c r="G61" s="139" t="s">
        <v>221</v>
      </c>
      <c r="H61" s="139" t="s">
        <v>135</v>
      </c>
      <c r="I61" s="140">
        <v>51.230273752012899</v>
      </c>
      <c r="J61" s="140">
        <v>92.148148148148067</v>
      </c>
      <c r="K61" s="140">
        <v>3.1296296296296298</v>
      </c>
      <c r="L61" s="140">
        <v>6.7901234567901231E-2</v>
      </c>
      <c r="M61" s="140">
        <v>0.2932098765432099</v>
      </c>
      <c r="N61" s="140">
        <v>3.6635802469135799</v>
      </c>
      <c r="O61" s="140">
        <v>91.975308641975218</v>
      </c>
      <c r="P61" s="140">
        <v>0</v>
      </c>
      <c r="Q61" s="140">
        <v>0</v>
      </c>
      <c r="R61" s="140">
        <v>0.62345679012345678</v>
      </c>
      <c r="S61" s="140">
        <v>0.81481481481481488</v>
      </c>
      <c r="T61" s="140">
        <v>2.1419753086419755</v>
      </c>
      <c r="U61" s="140">
        <v>92.058641975308561</v>
      </c>
      <c r="V61" s="140">
        <v>69.879629629629619</v>
      </c>
      <c r="W61" s="140">
        <v>170</v>
      </c>
      <c r="X61" s="139" t="s">
        <v>117</v>
      </c>
      <c r="Y61" s="131">
        <v>45043</v>
      </c>
      <c r="Z61" s="131" t="s">
        <v>118</v>
      </c>
      <c r="AA61" s="131" t="s">
        <v>142</v>
      </c>
      <c r="AB61" s="129" t="s">
        <v>120</v>
      </c>
      <c r="AC61" s="129" t="s">
        <v>121</v>
      </c>
      <c r="AD61" s="137" t="s">
        <v>291</v>
      </c>
      <c r="AE61" s="129" t="s">
        <v>120</v>
      </c>
      <c r="AF61" s="129" t="s">
        <v>121</v>
      </c>
      <c r="AG61" s="137">
        <v>44427</v>
      </c>
    </row>
    <row r="62" spans="1:33" x14ac:dyDescent="0.35">
      <c r="A62" s="139" t="s">
        <v>367</v>
      </c>
      <c r="B62" s="139" t="s">
        <v>368</v>
      </c>
      <c r="C62" s="139" t="s">
        <v>369</v>
      </c>
      <c r="D62" s="139" t="s">
        <v>370</v>
      </c>
      <c r="E62" s="139">
        <v>2360</v>
      </c>
      <c r="F62" s="139" t="s">
        <v>371</v>
      </c>
      <c r="G62" s="139" t="s">
        <v>221</v>
      </c>
      <c r="H62" s="139" t="s">
        <v>135</v>
      </c>
      <c r="I62" s="140">
        <v>30.4746411483254</v>
      </c>
      <c r="J62" s="140">
        <v>28.324074074073998</v>
      </c>
      <c r="K62" s="140">
        <v>4.4598765432098766</v>
      </c>
      <c r="L62" s="140">
        <v>27.515432098765437</v>
      </c>
      <c r="M62" s="140">
        <v>31.114197530864221</v>
      </c>
      <c r="N62" s="140">
        <v>39.92283950617287</v>
      </c>
      <c r="O62" s="140">
        <v>51.490740740740925</v>
      </c>
      <c r="P62" s="140">
        <v>0</v>
      </c>
      <c r="Q62" s="140">
        <v>0</v>
      </c>
      <c r="R62" s="140">
        <v>13.660493827160492</v>
      </c>
      <c r="S62" s="140">
        <v>2.5524691358024691</v>
      </c>
      <c r="T62" s="140">
        <v>1.3240740740740742</v>
      </c>
      <c r="U62" s="140">
        <v>73.8765432098768</v>
      </c>
      <c r="V62" s="140">
        <v>71.049382716049507</v>
      </c>
      <c r="W62" s="140"/>
      <c r="X62" s="139" t="s">
        <v>117</v>
      </c>
      <c r="Y62" s="131">
        <v>45064</v>
      </c>
      <c r="Z62" s="131" t="s">
        <v>217</v>
      </c>
      <c r="AA62" s="131" t="s">
        <v>222</v>
      </c>
      <c r="AB62" s="129" t="s">
        <v>217</v>
      </c>
      <c r="AC62" s="129" t="s">
        <v>218</v>
      </c>
      <c r="AD62" s="137" t="s">
        <v>372</v>
      </c>
      <c r="AE62" s="129" t="s">
        <v>217</v>
      </c>
      <c r="AF62" s="129" t="s">
        <v>218</v>
      </c>
      <c r="AG62" s="137">
        <v>44357</v>
      </c>
    </row>
    <row r="63" spans="1:33" x14ac:dyDescent="0.35">
      <c r="A63" s="139" t="s">
        <v>373</v>
      </c>
      <c r="B63" s="139" t="s">
        <v>374</v>
      </c>
      <c r="C63" s="139" t="s">
        <v>375</v>
      </c>
      <c r="D63" s="139" t="s">
        <v>212</v>
      </c>
      <c r="E63" s="139">
        <v>87021</v>
      </c>
      <c r="F63" s="139" t="s">
        <v>213</v>
      </c>
      <c r="G63" s="139" t="s">
        <v>221</v>
      </c>
      <c r="H63" s="139" t="s">
        <v>135</v>
      </c>
      <c r="I63" s="140">
        <v>26.972815533980601</v>
      </c>
      <c r="J63" s="140">
        <v>86.191358024691567</v>
      </c>
      <c r="K63" s="140">
        <v>0.62345679012345678</v>
      </c>
      <c r="L63" s="140">
        <v>0</v>
      </c>
      <c r="M63" s="140">
        <v>0</v>
      </c>
      <c r="N63" s="140">
        <v>0.62037037037037035</v>
      </c>
      <c r="O63" s="140">
        <v>86.194444444444656</v>
      </c>
      <c r="P63" s="140">
        <v>0</v>
      </c>
      <c r="Q63" s="140">
        <v>0</v>
      </c>
      <c r="R63" s="140">
        <v>0</v>
      </c>
      <c r="S63" s="140">
        <v>0</v>
      </c>
      <c r="T63" s="140">
        <v>0.32407407407407407</v>
      </c>
      <c r="U63" s="140">
        <v>86.490740740740961</v>
      </c>
      <c r="V63" s="140">
        <v>54.802469135802404</v>
      </c>
      <c r="W63" s="140"/>
      <c r="X63" s="139" t="s">
        <v>117</v>
      </c>
      <c r="Y63" s="131">
        <v>44973</v>
      </c>
      <c r="Z63" s="131" t="s">
        <v>118</v>
      </c>
      <c r="AA63" s="131" t="s">
        <v>119</v>
      </c>
      <c r="AB63" s="129" t="s">
        <v>120</v>
      </c>
      <c r="AC63" s="129" t="s">
        <v>121</v>
      </c>
      <c r="AD63" s="137" t="s">
        <v>129</v>
      </c>
      <c r="AE63" s="129" t="s">
        <v>120</v>
      </c>
      <c r="AF63" s="129" t="s">
        <v>121</v>
      </c>
      <c r="AG63" s="137">
        <v>44322</v>
      </c>
    </row>
    <row r="64" spans="1:33" x14ac:dyDescent="0.35">
      <c r="A64" s="139" t="s">
        <v>376</v>
      </c>
      <c r="B64" s="139" t="s">
        <v>377</v>
      </c>
      <c r="C64" s="139" t="s">
        <v>378</v>
      </c>
      <c r="D64" s="139" t="s">
        <v>379</v>
      </c>
      <c r="E64" s="139">
        <v>56201</v>
      </c>
      <c r="F64" s="139" t="s">
        <v>380</v>
      </c>
      <c r="G64" s="139" t="s">
        <v>221</v>
      </c>
      <c r="H64" s="139" t="s">
        <v>116</v>
      </c>
      <c r="I64" s="140">
        <v>47.173285198556002</v>
      </c>
      <c r="J64" s="140">
        <v>5.7407407407407405</v>
      </c>
      <c r="K64" s="140">
        <v>11.895061728395062</v>
      </c>
      <c r="L64" s="140">
        <v>56.308641975308632</v>
      </c>
      <c r="M64" s="140">
        <v>12.206790123456791</v>
      </c>
      <c r="N64" s="140">
        <v>47.944444444444414</v>
      </c>
      <c r="O64" s="140">
        <v>25.719135802469129</v>
      </c>
      <c r="P64" s="140">
        <v>9.8827160493827133</v>
      </c>
      <c r="Q64" s="140">
        <v>2.6049382716049378</v>
      </c>
      <c r="R64" s="140">
        <v>22.706790123456788</v>
      </c>
      <c r="S64" s="140">
        <v>6.1944444444444438</v>
      </c>
      <c r="T64" s="140">
        <v>3.175925925925926</v>
      </c>
      <c r="U64" s="140">
        <v>54.074074074074119</v>
      </c>
      <c r="V64" s="140">
        <v>76.28086419753096</v>
      </c>
      <c r="W64" s="140"/>
      <c r="X64" s="139" t="s">
        <v>117</v>
      </c>
      <c r="Y64" s="131">
        <v>45001</v>
      </c>
      <c r="Z64" s="131" t="s">
        <v>217</v>
      </c>
      <c r="AA64" s="131" t="s">
        <v>136</v>
      </c>
      <c r="AB64" s="129" t="s">
        <v>336</v>
      </c>
      <c r="AC64" s="129" t="s">
        <v>119</v>
      </c>
      <c r="AD64" s="137" t="s">
        <v>372</v>
      </c>
      <c r="AE64" s="129" t="s">
        <v>336</v>
      </c>
      <c r="AF64" s="129" t="s">
        <v>121</v>
      </c>
      <c r="AG64" s="137">
        <v>44378</v>
      </c>
    </row>
    <row r="65" spans="1:33" x14ac:dyDescent="0.35">
      <c r="A65" s="139" t="s">
        <v>381</v>
      </c>
      <c r="B65" s="139" t="s">
        <v>382</v>
      </c>
      <c r="C65" s="139" t="s">
        <v>383</v>
      </c>
      <c r="D65" s="139" t="s">
        <v>384</v>
      </c>
      <c r="E65" s="139">
        <v>49014</v>
      </c>
      <c r="F65" s="139" t="s">
        <v>385</v>
      </c>
      <c r="G65" s="139" t="s">
        <v>221</v>
      </c>
      <c r="H65" s="139" t="s">
        <v>116</v>
      </c>
      <c r="I65" s="140">
        <v>51.347319347319299</v>
      </c>
      <c r="J65" s="140">
        <v>29.114197530864129</v>
      </c>
      <c r="K65" s="140">
        <v>13.990740740740742</v>
      </c>
      <c r="L65" s="140">
        <v>17.543209876543212</v>
      </c>
      <c r="M65" s="140">
        <v>18.962962962962958</v>
      </c>
      <c r="N65" s="140">
        <v>46.503086419753075</v>
      </c>
      <c r="O65" s="140">
        <v>28.185185185185119</v>
      </c>
      <c r="P65" s="140">
        <v>2.848765432098765</v>
      </c>
      <c r="Q65" s="140">
        <v>2.0740740740740744</v>
      </c>
      <c r="R65" s="140">
        <v>18.932098765432091</v>
      </c>
      <c r="S65" s="140">
        <v>6.7407407407407396</v>
      </c>
      <c r="T65" s="140">
        <v>10.018518518518519</v>
      </c>
      <c r="U65" s="140">
        <v>43.919753086419789</v>
      </c>
      <c r="V65" s="140">
        <v>65.453703703703809</v>
      </c>
      <c r="W65" s="140">
        <v>75</v>
      </c>
      <c r="X65" s="139" t="s">
        <v>117</v>
      </c>
      <c r="Y65" s="131">
        <v>45029</v>
      </c>
      <c r="Z65" s="131" t="s">
        <v>217</v>
      </c>
      <c r="AA65" s="131" t="s">
        <v>119</v>
      </c>
      <c r="AB65" s="129" t="s">
        <v>217</v>
      </c>
      <c r="AC65" s="129" t="s">
        <v>218</v>
      </c>
      <c r="AD65" s="137" t="s">
        <v>167</v>
      </c>
      <c r="AE65" s="129" t="s">
        <v>217</v>
      </c>
      <c r="AF65" s="129" t="s">
        <v>218</v>
      </c>
      <c r="AG65" s="137">
        <v>44258</v>
      </c>
    </row>
    <row r="66" spans="1:33" ht="24.75" customHeight="1" x14ac:dyDescent="0.35">
      <c r="A66" s="139" t="s">
        <v>386</v>
      </c>
      <c r="B66" s="139" t="s">
        <v>387</v>
      </c>
      <c r="C66" s="139" t="s">
        <v>388</v>
      </c>
      <c r="D66" s="139" t="s">
        <v>281</v>
      </c>
      <c r="E66" s="139">
        <v>10924</v>
      </c>
      <c r="F66" s="139" t="s">
        <v>389</v>
      </c>
      <c r="G66" s="139" t="s">
        <v>221</v>
      </c>
      <c r="H66" s="139" t="s">
        <v>116</v>
      </c>
      <c r="I66" s="140">
        <v>46.785046728971999</v>
      </c>
      <c r="J66" s="140">
        <v>20.57407407407409</v>
      </c>
      <c r="K66" s="140">
        <v>27.450617283950628</v>
      </c>
      <c r="L66" s="140">
        <v>12.296296296296296</v>
      </c>
      <c r="M66" s="140">
        <v>12.969135802469134</v>
      </c>
      <c r="N66" s="140">
        <v>52.478395061728371</v>
      </c>
      <c r="O66" s="140">
        <v>16.253086419753121</v>
      </c>
      <c r="P66" s="140">
        <v>3.941358024691358</v>
      </c>
      <c r="Q66" s="140">
        <v>0.61728395061728392</v>
      </c>
      <c r="R66" s="140">
        <v>12.092592592592592</v>
      </c>
      <c r="S66" s="140">
        <v>8.114197530864196</v>
      </c>
      <c r="T66" s="140">
        <v>7.4660493827160517</v>
      </c>
      <c r="U66" s="140">
        <v>45.61728395061742</v>
      </c>
      <c r="V66" s="140">
        <v>53.141975308642117</v>
      </c>
      <c r="W66" s="140"/>
      <c r="X66" s="139" t="s">
        <v>117</v>
      </c>
      <c r="Y66" s="131">
        <v>45064</v>
      </c>
      <c r="Z66" s="131" t="s">
        <v>217</v>
      </c>
      <c r="AA66" s="131" t="s">
        <v>142</v>
      </c>
      <c r="AB66" s="129" t="s">
        <v>217</v>
      </c>
      <c r="AC66" s="129" t="s">
        <v>218</v>
      </c>
      <c r="AD66" s="137" t="s">
        <v>390</v>
      </c>
      <c r="AE66" s="129" t="s">
        <v>217</v>
      </c>
      <c r="AF66" s="129" t="s">
        <v>218</v>
      </c>
      <c r="AG66" s="137">
        <v>44300</v>
      </c>
    </row>
    <row r="67" spans="1:33" ht="15.75" customHeight="1" x14ac:dyDescent="0.35">
      <c r="A67" s="139" t="s">
        <v>391</v>
      </c>
      <c r="B67" s="139" t="s">
        <v>392</v>
      </c>
      <c r="C67" s="139" t="s">
        <v>347</v>
      </c>
      <c r="D67" s="139" t="s">
        <v>348</v>
      </c>
      <c r="E67" s="139">
        <v>89060</v>
      </c>
      <c r="F67" s="139" t="s">
        <v>349</v>
      </c>
      <c r="G67" s="139" t="s">
        <v>286</v>
      </c>
      <c r="H67" s="139" t="s">
        <v>116</v>
      </c>
      <c r="I67" s="140">
        <v>42.605454545454499</v>
      </c>
      <c r="J67" s="140">
        <v>2.7314814814814814</v>
      </c>
      <c r="K67" s="140">
        <v>10.175925925925927</v>
      </c>
      <c r="L67" s="140">
        <v>19.308641975308646</v>
      </c>
      <c r="M67" s="140">
        <v>37.858024691358032</v>
      </c>
      <c r="N67" s="140">
        <v>64.688271604938308</v>
      </c>
      <c r="O67" s="140">
        <v>5.3858024691358022</v>
      </c>
      <c r="P67" s="140">
        <v>0</v>
      </c>
      <c r="Q67" s="140">
        <v>0</v>
      </c>
      <c r="R67" s="140">
        <v>29.401234567901238</v>
      </c>
      <c r="S67" s="140">
        <v>6.839506172839509</v>
      </c>
      <c r="T67" s="140">
        <v>3.2592592592592586</v>
      </c>
      <c r="U67" s="140">
        <v>30.574074074074058</v>
      </c>
      <c r="V67" s="140">
        <v>62.441358024691411</v>
      </c>
      <c r="W67" s="140"/>
      <c r="X67" s="139" t="s">
        <v>117</v>
      </c>
      <c r="Y67" s="131">
        <v>45050</v>
      </c>
      <c r="Z67" s="131" t="s">
        <v>217</v>
      </c>
      <c r="AA67" s="131" t="s">
        <v>142</v>
      </c>
      <c r="AB67" s="129" t="s">
        <v>217</v>
      </c>
      <c r="AC67" s="147" t="s">
        <v>218</v>
      </c>
      <c r="AD67" s="137" t="s">
        <v>393</v>
      </c>
      <c r="AE67" s="129" t="s">
        <v>217</v>
      </c>
      <c r="AF67" s="129" t="s">
        <v>218</v>
      </c>
      <c r="AG67" s="137">
        <v>44336</v>
      </c>
    </row>
    <row r="68" spans="1:33" x14ac:dyDescent="0.35">
      <c r="A68" s="139" t="s">
        <v>394</v>
      </c>
      <c r="B68" s="139" t="s">
        <v>395</v>
      </c>
      <c r="C68" s="139" t="s">
        <v>396</v>
      </c>
      <c r="D68" s="139" t="s">
        <v>348</v>
      </c>
      <c r="E68" s="139">
        <v>89015</v>
      </c>
      <c r="F68" s="139" t="s">
        <v>349</v>
      </c>
      <c r="G68" s="139" t="s">
        <v>268</v>
      </c>
      <c r="H68" s="139" t="s">
        <v>116</v>
      </c>
      <c r="I68" s="140">
        <v>32.355769230769198</v>
      </c>
      <c r="J68" s="140">
        <v>8.9166666666666679</v>
      </c>
      <c r="K68" s="140">
        <v>16.552469135802472</v>
      </c>
      <c r="L68" s="140">
        <v>26.712962962962944</v>
      </c>
      <c r="M68" s="140">
        <v>17.660493827160501</v>
      </c>
      <c r="N68" s="140">
        <v>45.688271604938258</v>
      </c>
      <c r="O68" s="140">
        <v>12.358024691358017</v>
      </c>
      <c r="P68" s="140">
        <v>9.6759259259259256</v>
      </c>
      <c r="Q68" s="140">
        <v>2.1203703703703702</v>
      </c>
      <c r="R68" s="140">
        <v>16.524691358024693</v>
      </c>
      <c r="S68" s="140">
        <v>10.93827160493827</v>
      </c>
      <c r="T68" s="140">
        <v>7.5648148148148149</v>
      </c>
      <c r="U68" s="140">
        <v>34.814814814814802</v>
      </c>
      <c r="V68" s="140">
        <v>59.592592592592659</v>
      </c>
      <c r="W68" s="140"/>
      <c r="X68" s="139" t="s">
        <v>117</v>
      </c>
      <c r="Y68" s="131">
        <v>45022</v>
      </c>
      <c r="Z68" s="131" t="s">
        <v>335</v>
      </c>
      <c r="AA68" s="131" t="s">
        <v>136</v>
      </c>
      <c r="AB68" s="129" t="s">
        <v>336</v>
      </c>
      <c r="AC68" s="147" t="s">
        <v>218</v>
      </c>
      <c r="AD68" s="137" t="s">
        <v>303</v>
      </c>
      <c r="AE68" s="129" t="s">
        <v>336</v>
      </c>
      <c r="AF68" s="129" t="s">
        <v>218</v>
      </c>
      <c r="AG68" s="137">
        <v>44399</v>
      </c>
    </row>
    <row r="69" spans="1:33" x14ac:dyDescent="0.35">
      <c r="A69" s="139" t="s">
        <v>397</v>
      </c>
      <c r="B69" s="139" t="s">
        <v>398</v>
      </c>
      <c r="C69" s="139" t="s">
        <v>399</v>
      </c>
      <c r="D69" s="139" t="s">
        <v>400</v>
      </c>
      <c r="E69" s="139">
        <v>66845</v>
      </c>
      <c r="F69" s="139" t="s">
        <v>344</v>
      </c>
      <c r="G69" s="139" t="s">
        <v>221</v>
      </c>
      <c r="H69" s="139" t="s">
        <v>116</v>
      </c>
      <c r="I69" s="140">
        <v>29.094086021505401</v>
      </c>
      <c r="J69" s="140">
        <v>10.197530864197528</v>
      </c>
      <c r="K69" s="140">
        <v>12.018518518518519</v>
      </c>
      <c r="L69" s="140">
        <v>32.904320987654316</v>
      </c>
      <c r="M69" s="140">
        <v>13.021604938271606</v>
      </c>
      <c r="N69" s="140">
        <v>49.682098765432094</v>
      </c>
      <c r="O69" s="140">
        <v>13.950617283950624</v>
      </c>
      <c r="P69" s="140">
        <v>3.006172839506172</v>
      </c>
      <c r="Q69" s="140">
        <v>1.5030864197530862</v>
      </c>
      <c r="R69" s="140">
        <v>18.354938271604937</v>
      </c>
      <c r="S69" s="140">
        <v>9.1481481481481453</v>
      </c>
      <c r="T69" s="140">
        <v>7.2067901234567886</v>
      </c>
      <c r="U69" s="140">
        <v>33.432098765432073</v>
      </c>
      <c r="V69" s="140">
        <v>60.672839506172849</v>
      </c>
      <c r="W69" s="140"/>
      <c r="X69" s="139" t="s">
        <v>117</v>
      </c>
      <c r="Y69" s="131">
        <v>45001</v>
      </c>
      <c r="Z69" s="131" t="s">
        <v>217</v>
      </c>
      <c r="AA69" s="131" t="s">
        <v>193</v>
      </c>
      <c r="AB69" s="129" t="s">
        <v>217</v>
      </c>
      <c r="AC69" s="129" t="s">
        <v>218</v>
      </c>
      <c r="AD69" s="137" t="s">
        <v>401</v>
      </c>
      <c r="AE69" s="129" t="s">
        <v>217</v>
      </c>
      <c r="AF69" s="129" t="s">
        <v>218</v>
      </c>
      <c r="AG69" s="137">
        <v>44413</v>
      </c>
    </row>
    <row r="70" spans="1:33" x14ac:dyDescent="0.35">
      <c r="A70" s="139" t="s">
        <v>402</v>
      </c>
      <c r="B70" s="139" t="s">
        <v>403</v>
      </c>
      <c r="C70" s="139" t="s">
        <v>404</v>
      </c>
      <c r="D70" s="139" t="s">
        <v>405</v>
      </c>
      <c r="E70" s="139">
        <v>74647</v>
      </c>
      <c r="F70" s="139" t="s">
        <v>344</v>
      </c>
      <c r="G70" s="139" t="s">
        <v>221</v>
      </c>
      <c r="H70" s="139" t="s">
        <v>116</v>
      </c>
      <c r="I70" s="140">
        <v>38.499072356215201</v>
      </c>
      <c r="J70" s="140">
        <v>27.401234567901191</v>
      </c>
      <c r="K70" s="140">
        <v>9.3086419753086425</v>
      </c>
      <c r="L70" s="140">
        <v>20.41049382716049</v>
      </c>
      <c r="M70" s="140">
        <v>8.466049382716049</v>
      </c>
      <c r="N70" s="140">
        <v>34.870370370370352</v>
      </c>
      <c r="O70" s="140">
        <v>30.716049382716005</v>
      </c>
      <c r="P70" s="140">
        <v>0</v>
      </c>
      <c r="Q70" s="140">
        <v>0</v>
      </c>
      <c r="R70" s="140">
        <v>11.046296296296301</v>
      </c>
      <c r="S70" s="140">
        <v>5.2993827160493838</v>
      </c>
      <c r="T70" s="140">
        <v>6.6234567901234547</v>
      </c>
      <c r="U70" s="140">
        <v>42.617283950617299</v>
      </c>
      <c r="V70" s="140">
        <v>53.422839506172856</v>
      </c>
      <c r="W70" s="140"/>
      <c r="X70" s="139" t="s">
        <v>117</v>
      </c>
      <c r="Y70" s="131">
        <v>44987</v>
      </c>
      <c r="Z70" s="131" t="s">
        <v>118</v>
      </c>
      <c r="AA70" s="131" t="s">
        <v>193</v>
      </c>
      <c r="AB70" s="129" t="s">
        <v>120</v>
      </c>
      <c r="AC70" s="129" t="s">
        <v>143</v>
      </c>
      <c r="AD70" s="137" t="s">
        <v>406</v>
      </c>
      <c r="AE70" s="129" t="s">
        <v>120</v>
      </c>
      <c r="AF70" s="129" t="s">
        <v>121</v>
      </c>
      <c r="AG70" s="137">
        <v>44510</v>
      </c>
    </row>
    <row r="71" spans="1:33" x14ac:dyDescent="0.35">
      <c r="A71" s="139" t="s">
        <v>407</v>
      </c>
      <c r="B71" s="139" t="s">
        <v>408</v>
      </c>
      <c r="C71" s="139" t="s">
        <v>409</v>
      </c>
      <c r="D71" s="139" t="s">
        <v>410</v>
      </c>
      <c r="E71" s="139">
        <v>3820</v>
      </c>
      <c r="F71" s="139" t="s">
        <v>371</v>
      </c>
      <c r="G71" s="139" t="s">
        <v>221</v>
      </c>
      <c r="H71" s="139" t="s">
        <v>116</v>
      </c>
      <c r="I71" s="140">
        <v>56.306201550387598</v>
      </c>
      <c r="J71" s="140">
        <v>0.19135802469135804</v>
      </c>
      <c r="K71" s="140">
        <v>0.12037037037037036</v>
      </c>
      <c r="L71" s="140">
        <v>33.033950617283949</v>
      </c>
      <c r="M71" s="140">
        <v>28.006172839506178</v>
      </c>
      <c r="N71" s="140">
        <v>35.163580246913568</v>
      </c>
      <c r="O71" s="140">
        <v>21.564814814814831</v>
      </c>
      <c r="P71" s="140">
        <v>2.0864197530864197</v>
      </c>
      <c r="Q71" s="140">
        <v>2.5370370370370372</v>
      </c>
      <c r="R71" s="140">
        <v>15.858024691358024</v>
      </c>
      <c r="S71" s="140">
        <v>1.9845679012345678</v>
      </c>
      <c r="T71" s="140">
        <v>1.6944444444444444</v>
      </c>
      <c r="U71" s="140">
        <v>41.814814814814817</v>
      </c>
      <c r="V71" s="140">
        <v>41.253086419753089</v>
      </c>
      <c r="W71" s="140"/>
      <c r="X71" s="139" t="s">
        <v>117</v>
      </c>
      <c r="Y71" s="131">
        <v>45008</v>
      </c>
      <c r="Z71" s="131" t="s">
        <v>217</v>
      </c>
      <c r="AA71" s="131" t="s">
        <v>193</v>
      </c>
      <c r="AB71" s="129" t="s">
        <v>269</v>
      </c>
      <c r="AC71" s="147" t="s">
        <v>121</v>
      </c>
      <c r="AD71" s="137" t="s">
        <v>238</v>
      </c>
      <c r="AE71" s="129" t="s">
        <v>269</v>
      </c>
      <c r="AF71" s="129" t="s">
        <v>121</v>
      </c>
      <c r="AG71" s="137">
        <v>44175</v>
      </c>
    </row>
    <row r="72" spans="1:33" x14ac:dyDescent="0.35">
      <c r="A72" s="139" t="s">
        <v>411</v>
      </c>
      <c r="B72" s="139" t="s">
        <v>412</v>
      </c>
      <c r="C72" s="139" t="s">
        <v>413</v>
      </c>
      <c r="D72" s="139" t="s">
        <v>414</v>
      </c>
      <c r="E72" s="139">
        <v>2863</v>
      </c>
      <c r="F72" s="139" t="s">
        <v>371</v>
      </c>
      <c r="G72" s="139" t="s">
        <v>268</v>
      </c>
      <c r="H72" s="139" t="s">
        <v>135</v>
      </c>
      <c r="I72" s="140">
        <v>38.773930753564201</v>
      </c>
      <c r="J72" s="140">
        <v>36.499999999999986</v>
      </c>
      <c r="K72" s="140">
        <v>24.228395061728389</v>
      </c>
      <c r="L72" s="140">
        <v>1.2345679012345678E-2</v>
      </c>
      <c r="M72" s="140">
        <v>3.0864197530864196E-3</v>
      </c>
      <c r="N72" s="140">
        <v>17.496913580246911</v>
      </c>
      <c r="O72" s="140">
        <v>43.246913580246989</v>
      </c>
      <c r="P72" s="140">
        <v>0</v>
      </c>
      <c r="Q72" s="140">
        <v>0</v>
      </c>
      <c r="R72" s="140">
        <v>2.6419753086419755</v>
      </c>
      <c r="S72" s="140">
        <v>3.3950617283950617</v>
      </c>
      <c r="T72" s="140">
        <v>4.1790123456790127</v>
      </c>
      <c r="U72" s="140">
        <v>50.527777777777885</v>
      </c>
      <c r="V72" s="140">
        <v>42.63888888888895</v>
      </c>
      <c r="W72" s="140"/>
      <c r="X72" s="139" t="s">
        <v>117</v>
      </c>
      <c r="Y72" s="131">
        <v>45008</v>
      </c>
      <c r="Z72" s="131" t="s">
        <v>217</v>
      </c>
      <c r="AA72" s="131" t="s">
        <v>193</v>
      </c>
      <c r="AB72" s="129" t="s">
        <v>217</v>
      </c>
      <c r="AC72" s="129" t="s">
        <v>143</v>
      </c>
      <c r="AD72" s="137" t="s">
        <v>390</v>
      </c>
      <c r="AE72" s="129" t="s">
        <v>217</v>
      </c>
      <c r="AF72" s="129" t="s">
        <v>218</v>
      </c>
      <c r="AG72" s="137">
        <v>44294</v>
      </c>
    </row>
    <row r="73" spans="1:33" x14ac:dyDescent="0.35">
      <c r="A73" s="139" t="s">
        <v>415</v>
      </c>
      <c r="B73" s="139" t="s">
        <v>416</v>
      </c>
      <c r="C73" s="139" t="s">
        <v>417</v>
      </c>
      <c r="D73" s="139" t="s">
        <v>310</v>
      </c>
      <c r="E73" s="139">
        <v>23901</v>
      </c>
      <c r="F73" s="139" t="s">
        <v>311</v>
      </c>
      <c r="G73" s="139" t="s">
        <v>128</v>
      </c>
      <c r="H73" s="139" t="s">
        <v>135</v>
      </c>
      <c r="I73" s="140">
        <v>43.027472527472497</v>
      </c>
      <c r="J73" s="140">
        <v>13.074074074074064</v>
      </c>
      <c r="K73" s="140">
        <v>5.6018518518518512</v>
      </c>
      <c r="L73" s="140">
        <v>15.796296296296296</v>
      </c>
      <c r="M73" s="140">
        <v>24.716049382716033</v>
      </c>
      <c r="N73" s="140">
        <v>42.657407407407398</v>
      </c>
      <c r="O73" s="140">
        <v>16.530864197530846</v>
      </c>
      <c r="P73" s="140">
        <v>0</v>
      </c>
      <c r="Q73" s="140">
        <v>0</v>
      </c>
      <c r="R73" s="140">
        <v>19.024691358024679</v>
      </c>
      <c r="S73" s="140">
        <v>6.601851851851853</v>
      </c>
      <c r="T73" s="140">
        <v>5.4660493827160517</v>
      </c>
      <c r="U73" s="140">
        <v>28.095679012345649</v>
      </c>
      <c r="V73" s="140">
        <v>41.589506172839521</v>
      </c>
      <c r="W73" s="140">
        <v>500</v>
      </c>
      <c r="X73" s="139" t="s">
        <v>117</v>
      </c>
      <c r="Y73" s="131">
        <v>45043</v>
      </c>
      <c r="Z73" s="131" t="s">
        <v>230</v>
      </c>
      <c r="AA73" s="131" t="s">
        <v>119</v>
      </c>
      <c r="AB73" s="129" t="s">
        <v>120</v>
      </c>
      <c r="AC73" s="129" t="s">
        <v>121</v>
      </c>
      <c r="AD73" s="137" t="s">
        <v>122</v>
      </c>
      <c r="AE73" s="129" t="s">
        <v>120</v>
      </c>
      <c r="AF73" s="129" t="s">
        <v>121</v>
      </c>
      <c r="AG73" s="137">
        <v>44251</v>
      </c>
    </row>
    <row r="74" spans="1:33" x14ac:dyDescent="0.35">
      <c r="A74" s="139" t="s">
        <v>418</v>
      </c>
      <c r="B74" s="139" t="s">
        <v>419</v>
      </c>
      <c r="C74" s="139" t="s">
        <v>420</v>
      </c>
      <c r="D74" s="139" t="s">
        <v>421</v>
      </c>
      <c r="E74" s="139">
        <v>44883</v>
      </c>
      <c r="F74" s="139" t="s">
        <v>385</v>
      </c>
      <c r="G74" s="139" t="s">
        <v>221</v>
      </c>
      <c r="H74" s="139" t="s">
        <v>116</v>
      </c>
      <c r="I74" s="140">
        <v>41.665060240963903</v>
      </c>
      <c r="J74" s="140">
        <v>13.395061728395062</v>
      </c>
      <c r="K74" s="140">
        <v>8.7283950617283939</v>
      </c>
      <c r="L74" s="140">
        <v>15.250000000000004</v>
      </c>
      <c r="M74" s="140">
        <v>18.824074074074066</v>
      </c>
      <c r="N74" s="140">
        <v>38.645061728395056</v>
      </c>
      <c r="O74" s="140">
        <v>14.540123456790127</v>
      </c>
      <c r="P74" s="140">
        <v>0.66975308641975306</v>
      </c>
      <c r="Q74" s="140">
        <v>2.342592592592593</v>
      </c>
      <c r="R74" s="140">
        <v>19.577160493827162</v>
      </c>
      <c r="S74" s="140">
        <v>5.0864197530864184</v>
      </c>
      <c r="T74" s="140">
        <v>4.533950617283951</v>
      </c>
      <c r="U74" s="140">
        <v>26.999999999999979</v>
      </c>
      <c r="V74" s="140">
        <v>47.324074074074083</v>
      </c>
      <c r="W74" s="140"/>
      <c r="X74" s="139" t="s">
        <v>117</v>
      </c>
      <c r="Y74" s="131">
        <v>45050</v>
      </c>
      <c r="Z74" s="131" t="s">
        <v>217</v>
      </c>
      <c r="AA74" s="131" t="s">
        <v>222</v>
      </c>
      <c r="AB74" s="129" t="s">
        <v>336</v>
      </c>
      <c r="AC74" s="147" t="s">
        <v>218</v>
      </c>
      <c r="AD74" s="137" t="s">
        <v>176</v>
      </c>
      <c r="AE74" s="129" t="s">
        <v>336</v>
      </c>
      <c r="AF74" s="129" t="s">
        <v>218</v>
      </c>
      <c r="AG74" s="137">
        <v>44209</v>
      </c>
    </row>
    <row r="75" spans="1:33" x14ac:dyDescent="0.35">
      <c r="A75" s="139" t="s">
        <v>422</v>
      </c>
      <c r="B75" s="139" t="s">
        <v>423</v>
      </c>
      <c r="C75" s="139" t="s">
        <v>424</v>
      </c>
      <c r="D75" s="139" t="s">
        <v>165</v>
      </c>
      <c r="E75" s="139">
        <v>17745</v>
      </c>
      <c r="F75" s="139" t="s">
        <v>166</v>
      </c>
      <c r="G75" s="139" t="s">
        <v>268</v>
      </c>
      <c r="H75" s="139" t="s">
        <v>135</v>
      </c>
      <c r="I75" s="140">
        <v>55.6492537313433</v>
      </c>
      <c r="J75" s="140">
        <v>0.63888888888888895</v>
      </c>
      <c r="K75" s="140">
        <v>11.802469135802466</v>
      </c>
      <c r="L75" s="140">
        <v>14.293209876543209</v>
      </c>
      <c r="M75" s="140">
        <v>26.123456790123452</v>
      </c>
      <c r="N75" s="140">
        <v>49.50925925925926</v>
      </c>
      <c r="O75" s="140">
        <v>1.7808641975308641</v>
      </c>
      <c r="P75" s="140">
        <v>0.98765432098765427</v>
      </c>
      <c r="Q75" s="140">
        <v>0.58024691358024694</v>
      </c>
      <c r="R75" s="140">
        <v>19.768518518518515</v>
      </c>
      <c r="S75" s="140">
        <v>4.1666666666666661</v>
      </c>
      <c r="T75" s="140">
        <v>0.68518518518518512</v>
      </c>
      <c r="U75" s="140">
        <v>28.237654320987641</v>
      </c>
      <c r="V75" s="140">
        <v>46.984567901234556</v>
      </c>
      <c r="W75" s="140"/>
      <c r="X75" s="139" t="s">
        <v>117</v>
      </c>
      <c r="Y75" s="131">
        <v>44938</v>
      </c>
      <c r="Z75" s="131" t="s">
        <v>335</v>
      </c>
      <c r="AA75" s="131" t="s">
        <v>136</v>
      </c>
      <c r="AB75" s="129" t="s">
        <v>217</v>
      </c>
      <c r="AC75" s="129" t="s">
        <v>218</v>
      </c>
      <c r="AD75" s="137" t="s">
        <v>137</v>
      </c>
      <c r="AE75" s="129" t="s">
        <v>217</v>
      </c>
      <c r="AF75" s="129" t="s">
        <v>218</v>
      </c>
      <c r="AG75" s="137">
        <v>44160</v>
      </c>
    </row>
    <row r="76" spans="1:33" x14ac:dyDescent="0.35">
      <c r="A76" s="139" t="s">
        <v>425</v>
      </c>
      <c r="B76" s="139" t="s">
        <v>426</v>
      </c>
      <c r="C76" s="139" t="s">
        <v>427</v>
      </c>
      <c r="D76" s="139" t="s">
        <v>159</v>
      </c>
      <c r="E76" s="139">
        <v>93301</v>
      </c>
      <c r="F76" s="139" t="s">
        <v>331</v>
      </c>
      <c r="G76" s="139" t="s">
        <v>115</v>
      </c>
      <c r="H76" s="139" t="s">
        <v>116</v>
      </c>
      <c r="I76" s="140">
        <v>132.67924528301899</v>
      </c>
      <c r="J76" s="140">
        <v>0</v>
      </c>
      <c r="K76" s="140">
        <v>0.21296296296296297</v>
      </c>
      <c r="L76" s="140">
        <v>13.5</v>
      </c>
      <c r="M76" s="140">
        <v>35.098765432098737</v>
      </c>
      <c r="N76" s="140">
        <v>48.811728395061714</v>
      </c>
      <c r="O76" s="140">
        <v>0</v>
      </c>
      <c r="P76" s="140">
        <v>0</v>
      </c>
      <c r="Q76" s="140">
        <v>0</v>
      </c>
      <c r="R76" s="140">
        <v>30.595679012345666</v>
      </c>
      <c r="S76" s="140">
        <v>0.82407407407407407</v>
      </c>
      <c r="T76" s="140">
        <v>0.78703703703703709</v>
      </c>
      <c r="U76" s="140">
        <v>16.60493827160494</v>
      </c>
      <c r="V76" s="140">
        <v>44.246913580246904</v>
      </c>
      <c r="W76" s="140">
        <v>320</v>
      </c>
      <c r="X76" s="139" t="s">
        <v>117</v>
      </c>
      <c r="Y76" s="131">
        <v>45085</v>
      </c>
      <c r="Z76" s="131" t="s">
        <v>118</v>
      </c>
      <c r="AA76" s="131" t="s">
        <v>222</v>
      </c>
      <c r="AB76" s="129" t="s">
        <v>120</v>
      </c>
      <c r="AC76" s="129" t="s">
        <v>121</v>
      </c>
      <c r="AD76" s="137" t="s">
        <v>428</v>
      </c>
      <c r="AE76" s="129" t="s">
        <v>120</v>
      </c>
      <c r="AF76" s="129" t="s">
        <v>121</v>
      </c>
      <c r="AG76" s="137">
        <v>44371</v>
      </c>
    </row>
    <row r="77" spans="1:33" x14ac:dyDescent="0.35">
      <c r="A77" s="139" t="s">
        <v>429</v>
      </c>
      <c r="B77" s="139" t="s">
        <v>430</v>
      </c>
      <c r="C77" s="139" t="s">
        <v>431</v>
      </c>
      <c r="D77" s="139" t="s">
        <v>384</v>
      </c>
      <c r="E77" s="139">
        <v>48060</v>
      </c>
      <c r="F77" s="139" t="s">
        <v>385</v>
      </c>
      <c r="G77" s="139" t="s">
        <v>221</v>
      </c>
      <c r="H77" s="139" t="s">
        <v>135</v>
      </c>
      <c r="I77" s="140">
        <v>35.909356725146203</v>
      </c>
      <c r="J77" s="140">
        <v>22.888888888888889</v>
      </c>
      <c r="K77" s="140">
        <v>11.478395061728394</v>
      </c>
      <c r="L77" s="140">
        <v>6.8302469135802477</v>
      </c>
      <c r="M77" s="140">
        <v>4.8796296296296271</v>
      </c>
      <c r="N77" s="140">
        <v>20.484567901234566</v>
      </c>
      <c r="O77" s="140">
        <v>25.583333333333339</v>
      </c>
      <c r="P77" s="140">
        <v>9.2592592592592587E-3</v>
      </c>
      <c r="Q77" s="140">
        <v>0</v>
      </c>
      <c r="R77" s="140">
        <v>8.018518518518519</v>
      </c>
      <c r="S77" s="140">
        <v>3.4135802469135799</v>
      </c>
      <c r="T77" s="140">
        <v>4.4104938271604928</v>
      </c>
      <c r="U77" s="140">
        <v>30.234567901234573</v>
      </c>
      <c r="V77" s="140">
        <v>39.271604938271608</v>
      </c>
      <c r="W77" s="140"/>
      <c r="X77" s="139" t="s">
        <v>117</v>
      </c>
      <c r="Y77" s="131">
        <v>45015</v>
      </c>
      <c r="Z77" s="131" t="s">
        <v>217</v>
      </c>
      <c r="AA77" s="131" t="s">
        <v>193</v>
      </c>
      <c r="AB77" s="129" t="s">
        <v>217</v>
      </c>
      <c r="AC77" s="129" t="s">
        <v>218</v>
      </c>
      <c r="AD77" s="137" t="s">
        <v>372</v>
      </c>
      <c r="AE77" s="129" t="s">
        <v>269</v>
      </c>
      <c r="AF77" s="129" t="s">
        <v>121</v>
      </c>
      <c r="AG77" s="137">
        <v>44105</v>
      </c>
    </row>
    <row r="78" spans="1:33" x14ac:dyDescent="0.35">
      <c r="A78" s="139" t="s">
        <v>432</v>
      </c>
      <c r="B78" s="139" t="s">
        <v>433</v>
      </c>
      <c r="C78" s="139" t="s">
        <v>434</v>
      </c>
      <c r="D78" s="139" t="s">
        <v>435</v>
      </c>
      <c r="E78" s="139">
        <v>47834</v>
      </c>
      <c r="F78" s="139" t="s">
        <v>344</v>
      </c>
      <c r="G78" s="139" t="s">
        <v>268</v>
      </c>
      <c r="H78" s="139" t="s">
        <v>116</v>
      </c>
      <c r="I78" s="140">
        <v>6.9203942380591403</v>
      </c>
      <c r="J78" s="140">
        <v>6.3148148148147882</v>
      </c>
      <c r="K78" s="140">
        <v>3.3641975308641885</v>
      </c>
      <c r="L78" s="140">
        <v>9.3611111111110947</v>
      </c>
      <c r="M78" s="140">
        <v>10.830246913580252</v>
      </c>
      <c r="N78" s="140">
        <v>20.975308641975282</v>
      </c>
      <c r="O78" s="140">
        <v>8.2499999999999734</v>
      </c>
      <c r="P78" s="140">
        <v>0.39197530864197533</v>
      </c>
      <c r="Q78" s="140">
        <v>0.25308641975308654</v>
      </c>
      <c r="R78" s="140">
        <v>1.7160493827160495</v>
      </c>
      <c r="S78" s="140">
        <v>1.2376543209876545</v>
      </c>
      <c r="T78" s="140">
        <v>0.63888888888888906</v>
      </c>
      <c r="U78" s="140">
        <v>26.277777777777622</v>
      </c>
      <c r="V78" s="140">
        <v>24.867283950617132</v>
      </c>
      <c r="W78" s="140"/>
      <c r="X78" s="139" t="s">
        <v>117</v>
      </c>
      <c r="Y78" s="131">
        <v>44966</v>
      </c>
      <c r="Z78" s="131" t="s">
        <v>269</v>
      </c>
      <c r="AA78" s="131" t="s">
        <v>136</v>
      </c>
      <c r="AB78" s="129" t="s">
        <v>269</v>
      </c>
      <c r="AC78" s="129" t="s">
        <v>121</v>
      </c>
      <c r="AD78" s="137" t="s">
        <v>360</v>
      </c>
      <c r="AE78" s="129" t="s">
        <v>269</v>
      </c>
      <c r="AF78" s="129" t="s">
        <v>121</v>
      </c>
      <c r="AG78" s="137">
        <v>44539</v>
      </c>
    </row>
    <row r="79" spans="1:33" x14ac:dyDescent="0.35">
      <c r="A79" s="139" t="s">
        <v>436</v>
      </c>
      <c r="B79" s="139" t="s">
        <v>437</v>
      </c>
      <c r="C79" s="139" t="s">
        <v>438</v>
      </c>
      <c r="D79" s="139" t="s">
        <v>439</v>
      </c>
      <c r="E79" s="139">
        <v>51501</v>
      </c>
      <c r="F79" s="139" t="s">
        <v>380</v>
      </c>
      <c r="G79" s="139" t="s">
        <v>268</v>
      </c>
      <c r="H79" s="139" t="s">
        <v>116</v>
      </c>
      <c r="I79" s="140">
        <v>28.287822878228798</v>
      </c>
      <c r="J79" s="140">
        <v>1.2006172839506171</v>
      </c>
      <c r="K79" s="140">
        <v>2.7685185185185182</v>
      </c>
      <c r="L79" s="140">
        <v>13.098765432098771</v>
      </c>
      <c r="M79" s="140">
        <v>10.746913580246909</v>
      </c>
      <c r="N79" s="140">
        <v>25.379629629629612</v>
      </c>
      <c r="O79" s="140">
        <v>2.3888888888888893</v>
      </c>
      <c r="P79" s="140">
        <v>4.6296296296296294E-2</v>
      </c>
      <c r="Q79" s="140">
        <v>0</v>
      </c>
      <c r="R79" s="140">
        <v>5.7469135802469138</v>
      </c>
      <c r="S79" s="140">
        <v>1.6666666666666663</v>
      </c>
      <c r="T79" s="140">
        <v>1.3364197530864197</v>
      </c>
      <c r="U79" s="140">
        <v>19.06481481481482</v>
      </c>
      <c r="V79" s="140">
        <v>26.259259259259242</v>
      </c>
      <c r="W79" s="140"/>
      <c r="X79" s="139" t="s">
        <v>117</v>
      </c>
      <c r="Y79" s="131">
        <v>45050</v>
      </c>
      <c r="Z79" s="131" t="s">
        <v>335</v>
      </c>
      <c r="AA79" s="131" t="s">
        <v>142</v>
      </c>
      <c r="AB79" s="129" t="s">
        <v>336</v>
      </c>
      <c r="AC79" s="129" t="s">
        <v>143</v>
      </c>
      <c r="AD79" s="146" t="s">
        <v>440</v>
      </c>
      <c r="AE79" s="129" t="s">
        <v>217</v>
      </c>
      <c r="AF79" s="129" t="s">
        <v>143</v>
      </c>
      <c r="AG79" s="137">
        <v>44546</v>
      </c>
    </row>
    <row r="80" spans="1:33" x14ac:dyDescent="0.35">
      <c r="A80" s="139" t="s">
        <v>441</v>
      </c>
      <c r="B80" s="139" t="s">
        <v>442</v>
      </c>
      <c r="C80" s="139" t="s">
        <v>443</v>
      </c>
      <c r="D80" s="139" t="s">
        <v>379</v>
      </c>
      <c r="E80" s="139">
        <v>56007</v>
      </c>
      <c r="F80" s="139" t="s">
        <v>380</v>
      </c>
      <c r="G80" s="139" t="s">
        <v>221</v>
      </c>
      <c r="H80" s="139" t="s">
        <v>135</v>
      </c>
      <c r="I80" s="140">
        <v>38.259090909090901</v>
      </c>
      <c r="J80" s="140">
        <v>0.25308641975308643</v>
      </c>
      <c r="K80" s="140">
        <v>6.94753086419753</v>
      </c>
      <c r="L80" s="140">
        <v>18.135802469135797</v>
      </c>
      <c r="M80" s="140">
        <v>2.4320987654320985</v>
      </c>
      <c r="N80" s="140">
        <v>22.148148148148149</v>
      </c>
      <c r="O80" s="140">
        <v>5.6203703703703694</v>
      </c>
      <c r="P80" s="140">
        <v>0</v>
      </c>
      <c r="Q80" s="140">
        <v>0</v>
      </c>
      <c r="R80" s="140">
        <v>5.8086419753086416</v>
      </c>
      <c r="S80" s="140">
        <v>1.3333333333333333</v>
      </c>
      <c r="T80" s="140">
        <v>1.9351851851851849</v>
      </c>
      <c r="U80" s="140">
        <v>18.691358024691354</v>
      </c>
      <c r="V80" s="140">
        <v>25.231481481481477</v>
      </c>
      <c r="W80" s="140"/>
      <c r="X80" s="139" t="s">
        <v>117</v>
      </c>
      <c r="Y80" s="131">
        <v>44959</v>
      </c>
      <c r="Z80" s="131" t="s">
        <v>217</v>
      </c>
      <c r="AA80" s="131" t="s">
        <v>136</v>
      </c>
      <c r="AB80" s="129" t="s">
        <v>217</v>
      </c>
      <c r="AC80" s="129" t="s">
        <v>218</v>
      </c>
      <c r="AD80" s="137" t="s">
        <v>355</v>
      </c>
      <c r="AE80" s="129" t="s">
        <v>217</v>
      </c>
      <c r="AF80" s="129" t="s">
        <v>121</v>
      </c>
      <c r="AG80" s="137">
        <v>44302</v>
      </c>
    </row>
    <row r="81" spans="1:33" x14ac:dyDescent="0.35">
      <c r="A81" s="139" t="s">
        <v>444</v>
      </c>
      <c r="B81" s="139" t="s">
        <v>445</v>
      </c>
      <c r="C81" s="139" t="s">
        <v>446</v>
      </c>
      <c r="D81" s="139" t="s">
        <v>439</v>
      </c>
      <c r="E81" s="139">
        <v>50313</v>
      </c>
      <c r="F81" s="139" t="s">
        <v>380</v>
      </c>
      <c r="G81" s="139" t="s">
        <v>268</v>
      </c>
      <c r="H81" s="139" t="s">
        <v>116</v>
      </c>
      <c r="I81" s="140">
        <v>39.679611650485398</v>
      </c>
      <c r="J81" s="140">
        <v>3.6327160493827164</v>
      </c>
      <c r="K81" s="140">
        <v>9.175925925925922</v>
      </c>
      <c r="L81" s="140">
        <v>6.2901234567901216</v>
      </c>
      <c r="M81" s="140">
        <v>5.5092592592592586</v>
      </c>
      <c r="N81" s="140">
        <v>18.145061728395074</v>
      </c>
      <c r="O81" s="140">
        <v>5.6913580246913567</v>
      </c>
      <c r="P81" s="140">
        <v>0.67283950617283961</v>
      </c>
      <c r="Q81" s="140">
        <v>9.8765432098765427E-2</v>
      </c>
      <c r="R81" s="140">
        <v>3.9043209876543217</v>
      </c>
      <c r="S81" s="140">
        <v>0.96913580246913578</v>
      </c>
      <c r="T81" s="140">
        <v>1.1265432098765433</v>
      </c>
      <c r="U81" s="140">
        <v>18.608024691358029</v>
      </c>
      <c r="V81" s="140">
        <v>22.481481481481488</v>
      </c>
      <c r="W81" s="140"/>
      <c r="X81" s="139" t="s">
        <v>117</v>
      </c>
      <c r="Y81" s="131">
        <v>44952</v>
      </c>
      <c r="Z81" s="131" t="s">
        <v>335</v>
      </c>
      <c r="AA81" s="131" t="s">
        <v>193</v>
      </c>
      <c r="AB81" s="129" t="s">
        <v>336</v>
      </c>
      <c r="AC81" s="129" t="s">
        <v>218</v>
      </c>
      <c r="AD81" s="137" t="s">
        <v>447</v>
      </c>
      <c r="AE81" s="129" t="s">
        <v>336</v>
      </c>
      <c r="AF81" s="129" t="s">
        <v>218</v>
      </c>
      <c r="AG81" s="137">
        <v>43678</v>
      </c>
    </row>
    <row r="82" spans="1:33" x14ac:dyDescent="0.35">
      <c r="A82" s="139" t="s">
        <v>448</v>
      </c>
      <c r="B82" s="139" t="s">
        <v>449</v>
      </c>
      <c r="C82" s="139" t="s">
        <v>450</v>
      </c>
      <c r="D82" s="139" t="s">
        <v>421</v>
      </c>
      <c r="E82" s="139">
        <v>44024</v>
      </c>
      <c r="F82" s="139" t="s">
        <v>385</v>
      </c>
      <c r="G82" s="139" t="s">
        <v>268</v>
      </c>
      <c r="H82" s="139" t="s">
        <v>116</v>
      </c>
      <c r="I82" s="140">
        <v>57.412280701754398</v>
      </c>
      <c r="J82" s="140">
        <v>10.330246913580241</v>
      </c>
      <c r="K82" s="140">
        <v>4.9320987654320998</v>
      </c>
      <c r="L82" s="140">
        <v>4.5030864197530862</v>
      </c>
      <c r="M82" s="140">
        <v>2.6049382716049383</v>
      </c>
      <c r="N82" s="140">
        <v>11.706790123456789</v>
      </c>
      <c r="O82" s="140">
        <v>8.1265432098765462</v>
      </c>
      <c r="P82" s="140">
        <v>0.36419753086419754</v>
      </c>
      <c r="Q82" s="140">
        <v>2.1728395061728389</v>
      </c>
      <c r="R82" s="140">
        <v>3.3055555555555554</v>
      </c>
      <c r="S82" s="140">
        <v>2.5061728395061729</v>
      </c>
      <c r="T82" s="140">
        <v>2.7932098765432101</v>
      </c>
      <c r="U82" s="140">
        <v>13.765432098765421</v>
      </c>
      <c r="V82" s="140">
        <v>17.3611111111111</v>
      </c>
      <c r="W82" s="140"/>
      <c r="X82" s="139" t="s">
        <v>117</v>
      </c>
      <c r="Y82" s="131">
        <v>44959</v>
      </c>
      <c r="Z82" s="131" t="s">
        <v>335</v>
      </c>
      <c r="AA82" s="131" t="s">
        <v>193</v>
      </c>
      <c r="AB82" s="129" t="s">
        <v>336</v>
      </c>
      <c r="AC82" s="129" t="s">
        <v>218</v>
      </c>
      <c r="AD82" s="137" t="s">
        <v>451</v>
      </c>
      <c r="AE82" s="129" t="s">
        <v>336</v>
      </c>
      <c r="AF82" s="129" t="s">
        <v>218</v>
      </c>
      <c r="AG82" s="137">
        <v>44175</v>
      </c>
    </row>
    <row r="83" spans="1:33" x14ac:dyDescent="0.35">
      <c r="A83" s="139" t="s">
        <v>452</v>
      </c>
      <c r="B83" s="139" t="s">
        <v>453</v>
      </c>
      <c r="C83" s="139" t="s">
        <v>454</v>
      </c>
      <c r="D83" s="139" t="s">
        <v>384</v>
      </c>
      <c r="E83" s="139">
        <v>48161</v>
      </c>
      <c r="F83" s="139" t="s">
        <v>385</v>
      </c>
      <c r="G83" s="139" t="s">
        <v>221</v>
      </c>
      <c r="H83" s="139" t="s">
        <v>135</v>
      </c>
      <c r="I83" s="140">
        <v>45.98</v>
      </c>
      <c r="J83" s="140">
        <v>18.549382716049347</v>
      </c>
      <c r="K83" s="140">
        <v>1.132716049382716</v>
      </c>
      <c r="L83" s="140">
        <v>1.3580246913580249</v>
      </c>
      <c r="M83" s="140">
        <v>0.30555555555555552</v>
      </c>
      <c r="N83" s="140">
        <v>3.0308641975308639</v>
      </c>
      <c r="O83" s="140">
        <v>18.314814814814781</v>
      </c>
      <c r="P83" s="140">
        <v>0</v>
      </c>
      <c r="Q83" s="140">
        <v>0</v>
      </c>
      <c r="R83" s="140">
        <v>0.80555555555555558</v>
      </c>
      <c r="S83" s="140">
        <v>0.25308641975308643</v>
      </c>
      <c r="T83" s="140">
        <v>0.46913580246913578</v>
      </c>
      <c r="U83" s="140">
        <v>19.817901234567852</v>
      </c>
      <c r="V83" s="140">
        <v>9.6049382716049347</v>
      </c>
      <c r="W83" s="140"/>
      <c r="X83" s="139" t="s">
        <v>117</v>
      </c>
      <c r="Y83" s="131">
        <v>44973</v>
      </c>
      <c r="Z83" s="131" t="s">
        <v>217</v>
      </c>
      <c r="AA83" s="131" t="s">
        <v>119</v>
      </c>
      <c r="AB83" s="129" t="s">
        <v>217</v>
      </c>
      <c r="AC83" s="129" t="s">
        <v>218</v>
      </c>
      <c r="AD83" s="137" t="s">
        <v>455</v>
      </c>
      <c r="AE83" s="129" t="s">
        <v>217</v>
      </c>
      <c r="AF83" s="129" t="s">
        <v>218</v>
      </c>
      <c r="AG83" s="137">
        <v>44420</v>
      </c>
    </row>
    <row r="84" spans="1:33" x14ac:dyDescent="0.35">
      <c r="A84" s="139" t="s">
        <v>456</v>
      </c>
      <c r="B84" s="139" t="s">
        <v>457</v>
      </c>
      <c r="C84" s="139" t="s">
        <v>458</v>
      </c>
      <c r="D84" s="139" t="s">
        <v>113</v>
      </c>
      <c r="E84" s="139">
        <v>76642</v>
      </c>
      <c r="F84" s="139" t="s">
        <v>154</v>
      </c>
      <c r="G84" s="139" t="s">
        <v>268</v>
      </c>
      <c r="H84" s="139" t="s">
        <v>135</v>
      </c>
      <c r="I84" s="140">
        <v>21.291262135922299</v>
      </c>
      <c r="J84" s="140">
        <v>12.037037037037043</v>
      </c>
      <c r="K84" s="140">
        <v>5.2685185185185199</v>
      </c>
      <c r="L84" s="140">
        <v>1.1512345679012346</v>
      </c>
      <c r="M84" s="140">
        <v>0.99074074074074059</v>
      </c>
      <c r="N84" s="140">
        <v>4.1419753086419755</v>
      </c>
      <c r="O84" s="140">
        <v>15.305555555555554</v>
      </c>
      <c r="P84" s="140">
        <v>0</v>
      </c>
      <c r="Q84" s="140">
        <v>0</v>
      </c>
      <c r="R84" s="140">
        <v>0.52469135802469136</v>
      </c>
      <c r="S84" s="140">
        <v>0.14814814814814814</v>
      </c>
      <c r="T84" s="140">
        <v>0.4228395061728395</v>
      </c>
      <c r="U84" s="140">
        <v>18.351851851851851</v>
      </c>
      <c r="V84" s="140">
        <v>18.842592592592588</v>
      </c>
      <c r="W84" s="140"/>
      <c r="X84" s="139" t="s">
        <v>117</v>
      </c>
      <c r="Y84" s="131">
        <v>45106</v>
      </c>
      <c r="Z84" s="131" t="s">
        <v>217</v>
      </c>
      <c r="AA84" s="131" t="s">
        <v>142</v>
      </c>
      <c r="AB84" s="129" t="s">
        <v>336</v>
      </c>
      <c r="AC84" s="147" t="s">
        <v>218</v>
      </c>
      <c r="AD84" s="137" t="s">
        <v>198</v>
      </c>
      <c r="AE84" s="129" t="s">
        <v>336</v>
      </c>
      <c r="AF84" s="129" t="s">
        <v>218</v>
      </c>
      <c r="AG84" s="137">
        <v>44105</v>
      </c>
    </row>
    <row r="85" spans="1:33" x14ac:dyDescent="0.35">
      <c r="A85" s="139" t="s">
        <v>459</v>
      </c>
      <c r="B85" s="139" t="s">
        <v>460</v>
      </c>
      <c r="C85" s="139" t="s">
        <v>461</v>
      </c>
      <c r="D85" s="139" t="s">
        <v>462</v>
      </c>
      <c r="E85" s="139">
        <v>27253</v>
      </c>
      <c r="F85" s="139" t="s">
        <v>127</v>
      </c>
      <c r="G85" s="139" t="s">
        <v>221</v>
      </c>
      <c r="H85" s="139" t="s">
        <v>116</v>
      </c>
      <c r="I85" s="140">
        <v>3.5244565217391299</v>
      </c>
      <c r="J85" s="140">
        <v>1.9413580246913589</v>
      </c>
      <c r="K85" s="140">
        <v>2.5185185185185226</v>
      </c>
      <c r="L85" s="140">
        <v>6.3148148148147971</v>
      </c>
      <c r="M85" s="140">
        <v>5.842592592592573</v>
      </c>
      <c r="N85" s="140">
        <v>14.453703703703672</v>
      </c>
      <c r="O85" s="140">
        <v>2.080246913580249</v>
      </c>
      <c r="P85" s="140">
        <v>3.0864197530864196E-2</v>
      </c>
      <c r="Q85" s="140">
        <v>5.2469135802469133E-2</v>
      </c>
      <c r="R85" s="140">
        <v>0.43209876543209869</v>
      </c>
      <c r="S85" s="140">
        <v>0.22222222222222221</v>
      </c>
      <c r="T85" s="140">
        <v>0.24691358024691357</v>
      </c>
      <c r="U85" s="140">
        <v>15.716049382716044</v>
      </c>
      <c r="V85" s="140">
        <v>12.611111111111066</v>
      </c>
      <c r="W85" s="140">
        <v>40</v>
      </c>
      <c r="X85" s="139" t="s">
        <v>339</v>
      </c>
      <c r="Y85" s="131" t="s">
        <v>299</v>
      </c>
      <c r="Z85" s="131" t="s">
        <v>299</v>
      </c>
      <c r="AA85" s="131" t="s">
        <v>299</v>
      </c>
      <c r="AB85" s="129" t="s">
        <v>336</v>
      </c>
      <c r="AC85" s="129" t="s">
        <v>218</v>
      </c>
      <c r="AD85" s="137" t="s">
        <v>463</v>
      </c>
      <c r="AE85" s="129" t="s">
        <v>336</v>
      </c>
      <c r="AF85" s="129" t="s">
        <v>218</v>
      </c>
      <c r="AG85" s="137">
        <v>44364</v>
      </c>
    </row>
    <row r="86" spans="1:33" x14ac:dyDescent="0.35">
      <c r="A86" s="139" t="s">
        <v>464</v>
      </c>
      <c r="B86" s="139" t="s">
        <v>465</v>
      </c>
      <c r="C86" s="139" t="s">
        <v>315</v>
      </c>
      <c r="D86" s="139" t="s">
        <v>159</v>
      </c>
      <c r="E86" s="139">
        <v>92301</v>
      </c>
      <c r="F86" s="139" t="s">
        <v>316</v>
      </c>
      <c r="G86" s="139" t="s">
        <v>115</v>
      </c>
      <c r="H86" s="139" t="s">
        <v>116</v>
      </c>
      <c r="I86" s="140">
        <v>907.81818181818198</v>
      </c>
      <c r="J86" s="140">
        <v>1.7993827160493827</v>
      </c>
      <c r="K86" s="140">
        <v>1</v>
      </c>
      <c r="L86" s="140">
        <v>1</v>
      </c>
      <c r="M86" s="140">
        <v>12.074074074074076</v>
      </c>
      <c r="N86" s="140">
        <v>13.074074074074076</v>
      </c>
      <c r="O86" s="140">
        <v>0.79938271604938271</v>
      </c>
      <c r="P86" s="140">
        <v>2</v>
      </c>
      <c r="Q86" s="140">
        <v>0</v>
      </c>
      <c r="R86" s="140">
        <v>13.256172839506172</v>
      </c>
      <c r="S86" s="140">
        <v>1.2438271604938271</v>
      </c>
      <c r="T86" s="140">
        <v>0</v>
      </c>
      <c r="U86" s="140">
        <v>1.3734567901234569</v>
      </c>
      <c r="V86" s="140">
        <v>15.873456790123459</v>
      </c>
      <c r="W86" s="140">
        <v>640</v>
      </c>
      <c r="X86" s="139" t="s">
        <v>117</v>
      </c>
      <c r="Y86" s="131">
        <v>44966</v>
      </c>
      <c r="Z86" s="131" t="s">
        <v>118</v>
      </c>
      <c r="AA86" s="131" t="s">
        <v>119</v>
      </c>
      <c r="AB86" s="129" t="s">
        <v>120</v>
      </c>
      <c r="AC86" s="129" t="s">
        <v>121</v>
      </c>
      <c r="AD86" s="137" t="s">
        <v>466</v>
      </c>
      <c r="AE86" s="129" t="s">
        <v>120</v>
      </c>
      <c r="AF86" s="129" t="s">
        <v>121</v>
      </c>
      <c r="AG86" s="130">
        <v>44155</v>
      </c>
    </row>
    <row r="87" spans="1:33" x14ac:dyDescent="0.35">
      <c r="A87" s="139" t="s">
        <v>467</v>
      </c>
      <c r="B87" s="139" t="s">
        <v>468</v>
      </c>
      <c r="C87" s="139" t="s">
        <v>469</v>
      </c>
      <c r="D87" s="139" t="s">
        <v>470</v>
      </c>
      <c r="E87" s="139">
        <v>35447</v>
      </c>
      <c r="F87" s="139" t="s">
        <v>134</v>
      </c>
      <c r="G87" s="139" t="s">
        <v>221</v>
      </c>
      <c r="H87" s="139" t="s">
        <v>116</v>
      </c>
      <c r="I87" s="140">
        <v>2.91992882562278</v>
      </c>
      <c r="J87" s="140">
        <v>2.5709876543209953</v>
      </c>
      <c r="K87" s="140">
        <v>5.1172839506172627</v>
      </c>
      <c r="L87" s="140">
        <v>5.3981481481481239</v>
      </c>
      <c r="M87" s="140">
        <v>2.1944444444444464</v>
      </c>
      <c r="N87" s="140">
        <v>7.4999999999999556</v>
      </c>
      <c r="O87" s="140">
        <v>5.3086419753086016</v>
      </c>
      <c r="P87" s="140">
        <v>2.2808641975308683</v>
      </c>
      <c r="Q87" s="140">
        <v>0.19135802469135804</v>
      </c>
      <c r="R87" s="140">
        <v>0.29012345679012341</v>
      </c>
      <c r="S87" s="140">
        <v>3.7037037037037035E-2</v>
      </c>
      <c r="T87" s="140">
        <v>6.7901234567901231E-2</v>
      </c>
      <c r="U87" s="140">
        <v>14.885802469135694</v>
      </c>
      <c r="V87" s="140">
        <v>12.783950617283878</v>
      </c>
      <c r="W87" s="140"/>
      <c r="X87" s="139" t="s">
        <v>471</v>
      </c>
      <c r="Y87" s="131" t="s">
        <v>299</v>
      </c>
      <c r="Z87" s="131" t="s">
        <v>299</v>
      </c>
      <c r="AA87" s="131" t="s">
        <v>299</v>
      </c>
      <c r="AB87" s="129" t="s">
        <v>217</v>
      </c>
      <c r="AC87" s="129" t="s">
        <v>143</v>
      </c>
      <c r="AD87" s="137" t="s">
        <v>472</v>
      </c>
      <c r="AE87" s="129" t="s">
        <v>142</v>
      </c>
      <c r="AF87" s="129" t="s">
        <v>142</v>
      </c>
      <c r="AG87" s="129" t="s">
        <v>142</v>
      </c>
    </row>
    <row r="88" spans="1:33" x14ac:dyDescent="0.35">
      <c r="A88" s="139" t="s">
        <v>473</v>
      </c>
      <c r="B88" s="139" t="s">
        <v>474</v>
      </c>
      <c r="C88" s="139" t="s">
        <v>475</v>
      </c>
      <c r="D88" s="139" t="s">
        <v>476</v>
      </c>
      <c r="E88" s="139">
        <v>68801</v>
      </c>
      <c r="F88" s="139" t="s">
        <v>380</v>
      </c>
      <c r="G88" s="139" t="s">
        <v>221</v>
      </c>
      <c r="H88" s="139" t="s">
        <v>116</v>
      </c>
      <c r="I88" s="140">
        <v>40.936</v>
      </c>
      <c r="J88" s="140">
        <v>3.2006172839506175</v>
      </c>
      <c r="K88" s="140">
        <v>2.9629629629629624</v>
      </c>
      <c r="L88" s="140">
        <v>5.8487654320987659</v>
      </c>
      <c r="M88" s="140">
        <v>1.9444444444444442</v>
      </c>
      <c r="N88" s="140">
        <v>11.722222222222221</v>
      </c>
      <c r="O88" s="140">
        <v>1.419753086419753</v>
      </c>
      <c r="P88" s="140">
        <v>0.78395061728395055</v>
      </c>
      <c r="Q88" s="140">
        <v>3.0864197530864196E-2</v>
      </c>
      <c r="R88" s="140">
        <v>0.79012345679012341</v>
      </c>
      <c r="S88" s="140">
        <v>1.4012345679012344</v>
      </c>
      <c r="T88" s="140">
        <v>1.308641975308642</v>
      </c>
      <c r="U88" s="140">
        <v>10.456790123456789</v>
      </c>
      <c r="V88" s="140">
        <v>12.046296296296296</v>
      </c>
      <c r="W88" s="140"/>
      <c r="X88" s="139" t="s">
        <v>117</v>
      </c>
      <c r="Y88" s="131">
        <v>44994</v>
      </c>
      <c r="Z88" s="131" t="s">
        <v>217</v>
      </c>
      <c r="AA88" s="131" t="s">
        <v>119</v>
      </c>
      <c r="AB88" s="129" t="s">
        <v>217</v>
      </c>
      <c r="AC88" s="129" t="s">
        <v>218</v>
      </c>
      <c r="AD88" s="137" t="s">
        <v>428</v>
      </c>
      <c r="AE88" s="129" t="s">
        <v>217</v>
      </c>
      <c r="AF88" s="129" t="s">
        <v>121</v>
      </c>
      <c r="AG88" s="137">
        <v>44434</v>
      </c>
    </row>
    <row r="89" spans="1:33" x14ac:dyDescent="0.35">
      <c r="A89" s="139" t="s">
        <v>477</v>
      </c>
      <c r="B89" s="139" t="s">
        <v>478</v>
      </c>
      <c r="C89" s="139" t="s">
        <v>479</v>
      </c>
      <c r="D89" s="139" t="s">
        <v>439</v>
      </c>
      <c r="E89" s="139">
        <v>52401</v>
      </c>
      <c r="F89" s="139" t="s">
        <v>380</v>
      </c>
      <c r="G89" s="139" t="s">
        <v>268</v>
      </c>
      <c r="H89" s="139" t="s">
        <v>116</v>
      </c>
      <c r="I89" s="140">
        <v>37.18</v>
      </c>
      <c r="J89" s="140">
        <v>1.1543209876543212</v>
      </c>
      <c r="K89" s="140">
        <v>5.5586419753086433</v>
      </c>
      <c r="L89" s="140">
        <v>3.5617283950617287</v>
      </c>
      <c r="M89" s="140">
        <v>3.2654320987654324</v>
      </c>
      <c r="N89" s="140">
        <v>11.731481481481479</v>
      </c>
      <c r="O89" s="140">
        <v>1.4907407407407409</v>
      </c>
      <c r="P89" s="140">
        <v>0.3179012345679012</v>
      </c>
      <c r="Q89" s="140">
        <v>0</v>
      </c>
      <c r="R89" s="140">
        <v>3.7808641975308648</v>
      </c>
      <c r="S89" s="140">
        <v>0.22222222222222221</v>
      </c>
      <c r="T89" s="140">
        <v>0.3271604938271605</v>
      </c>
      <c r="U89" s="140">
        <v>9.2098765432098766</v>
      </c>
      <c r="V89" s="140">
        <v>12.8858024691358</v>
      </c>
      <c r="W89" s="140"/>
      <c r="X89" s="139" t="s">
        <v>471</v>
      </c>
      <c r="Y89" s="131" t="s">
        <v>299</v>
      </c>
      <c r="Z89" s="131" t="s">
        <v>299</v>
      </c>
      <c r="AA89" s="131" t="s">
        <v>299</v>
      </c>
      <c r="AB89" s="129" t="s">
        <v>217</v>
      </c>
      <c r="AC89" s="129" t="s">
        <v>143</v>
      </c>
      <c r="AD89" s="137" t="s">
        <v>480</v>
      </c>
      <c r="AE89" s="129" t="s">
        <v>336</v>
      </c>
      <c r="AF89" s="129" t="s">
        <v>218</v>
      </c>
      <c r="AG89" s="137">
        <v>43636</v>
      </c>
    </row>
    <row r="90" spans="1:33" x14ac:dyDescent="0.35">
      <c r="A90" s="139" t="s">
        <v>481</v>
      </c>
      <c r="B90" s="139" t="s">
        <v>482</v>
      </c>
      <c r="C90" s="139" t="s">
        <v>483</v>
      </c>
      <c r="D90" s="139" t="s">
        <v>348</v>
      </c>
      <c r="E90" s="139">
        <v>89512</v>
      </c>
      <c r="F90" s="139" t="s">
        <v>349</v>
      </c>
      <c r="G90" s="139" t="s">
        <v>268</v>
      </c>
      <c r="H90" s="139" t="s">
        <v>116</v>
      </c>
      <c r="I90" s="140">
        <v>10.071197411003199</v>
      </c>
      <c r="J90" s="140">
        <v>0.30555555555555552</v>
      </c>
      <c r="K90" s="140">
        <v>2.7746913580246924</v>
      </c>
      <c r="L90" s="140">
        <v>3.290123456790123</v>
      </c>
      <c r="M90" s="140">
        <v>4.3518518518518539</v>
      </c>
      <c r="N90" s="140">
        <v>9.7438271604938205</v>
      </c>
      <c r="O90" s="140">
        <v>0.780864197530864</v>
      </c>
      <c r="P90" s="140">
        <v>0.19444444444444442</v>
      </c>
      <c r="Q90" s="140">
        <v>3.0864197530864196E-3</v>
      </c>
      <c r="R90" s="140">
        <v>2.9104938271604945</v>
      </c>
      <c r="S90" s="140">
        <v>0.52469135802469147</v>
      </c>
      <c r="T90" s="140">
        <v>0.70061728395061729</v>
      </c>
      <c r="U90" s="140">
        <v>6.5864197530864139</v>
      </c>
      <c r="V90" s="140">
        <v>10.395061728395051</v>
      </c>
      <c r="W90" s="140"/>
      <c r="X90" s="139" t="s">
        <v>117</v>
      </c>
      <c r="Y90" s="131">
        <v>44868</v>
      </c>
      <c r="Z90" s="131" t="s">
        <v>217</v>
      </c>
      <c r="AA90" s="131" t="s">
        <v>119</v>
      </c>
      <c r="AB90" s="129" t="s">
        <v>217</v>
      </c>
      <c r="AC90" s="129" t="s">
        <v>143</v>
      </c>
      <c r="AD90" s="146" t="s">
        <v>484</v>
      </c>
      <c r="AE90" s="129" t="s">
        <v>336</v>
      </c>
      <c r="AF90" s="129" t="s">
        <v>218</v>
      </c>
      <c r="AG90" s="137">
        <v>44119</v>
      </c>
    </row>
    <row r="91" spans="1:33" x14ac:dyDescent="0.35">
      <c r="A91" s="139" t="s">
        <v>485</v>
      </c>
      <c r="B91" s="139" t="s">
        <v>486</v>
      </c>
      <c r="C91" s="139" t="s">
        <v>487</v>
      </c>
      <c r="D91" s="139" t="s">
        <v>488</v>
      </c>
      <c r="E91" s="139">
        <v>96819</v>
      </c>
      <c r="F91" s="139" t="s">
        <v>331</v>
      </c>
      <c r="G91" s="139" t="s">
        <v>489</v>
      </c>
      <c r="H91" s="139" t="s">
        <v>116</v>
      </c>
      <c r="I91" s="140">
        <v>23.414141414141401</v>
      </c>
      <c r="J91" s="140">
        <v>1.3425925925925921</v>
      </c>
      <c r="K91" s="140">
        <v>5.1141975308641969</v>
      </c>
      <c r="L91" s="140">
        <v>1.6913580246913582</v>
      </c>
      <c r="M91" s="140">
        <v>1.7037037037037037</v>
      </c>
      <c r="N91" s="140">
        <v>6.0679012345678975</v>
      </c>
      <c r="O91" s="140">
        <v>1.7129629629629626</v>
      </c>
      <c r="P91" s="140">
        <v>0.58950617283950624</v>
      </c>
      <c r="Q91" s="140">
        <v>1.4814814814814814</v>
      </c>
      <c r="R91" s="140">
        <v>4.8364197530864157</v>
      </c>
      <c r="S91" s="140">
        <v>0.80246913580246915</v>
      </c>
      <c r="T91" s="140">
        <v>0.20987654320987653</v>
      </c>
      <c r="U91" s="140">
        <v>4.0030864197530862</v>
      </c>
      <c r="V91" s="140">
        <v>7.6913580246913522</v>
      </c>
      <c r="W91" s="140"/>
      <c r="X91" s="139" t="s">
        <v>142</v>
      </c>
      <c r="Y91" s="131" t="s">
        <v>299</v>
      </c>
      <c r="Z91" s="131" t="s">
        <v>299</v>
      </c>
      <c r="AA91" s="131" t="s">
        <v>299</v>
      </c>
      <c r="AB91" s="129" t="s">
        <v>142</v>
      </c>
      <c r="AC91" s="129" t="s">
        <v>142</v>
      </c>
      <c r="AD91" s="129" t="s">
        <v>142</v>
      </c>
      <c r="AE91" s="129" t="s">
        <v>142</v>
      </c>
      <c r="AF91" s="129" t="s">
        <v>142</v>
      </c>
      <c r="AG91" s="129" t="s">
        <v>142</v>
      </c>
    </row>
    <row r="92" spans="1:33" x14ac:dyDescent="0.35">
      <c r="A92" s="139" t="s">
        <v>490</v>
      </c>
      <c r="B92" s="139" t="s">
        <v>491</v>
      </c>
      <c r="C92" s="139" t="s">
        <v>492</v>
      </c>
      <c r="D92" s="139" t="s">
        <v>113</v>
      </c>
      <c r="E92" s="139">
        <v>78380</v>
      </c>
      <c r="F92" s="139" t="s">
        <v>181</v>
      </c>
      <c r="G92" s="139" t="s">
        <v>268</v>
      </c>
      <c r="H92" s="139" t="s">
        <v>135</v>
      </c>
      <c r="I92" s="140">
        <v>2.85383064516129</v>
      </c>
      <c r="J92" s="140">
        <v>4.373456790123436</v>
      </c>
      <c r="K92" s="140">
        <v>3.0895061728394997</v>
      </c>
      <c r="L92" s="140">
        <v>0.90432098765432123</v>
      </c>
      <c r="M92" s="140">
        <v>0.3364197530864198</v>
      </c>
      <c r="N92" s="140">
        <v>3.3518518518518481</v>
      </c>
      <c r="O92" s="140">
        <v>4.2623456790123289</v>
      </c>
      <c r="P92" s="140">
        <v>0.1388888888888889</v>
      </c>
      <c r="Q92" s="140">
        <v>0.95061728395061806</v>
      </c>
      <c r="R92" s="140">
        <v>0.68518518518518556</v>
      </c>
      <c r="S92" s="140">
        <v>0.69135802469135821</v>
      </c>
      <c r="T92" s="140">
        <v>0.37345679012345678</v>
      </c>
      <c r="U92" s="140">
        <v>6.9537037037036358</v>
      </c>
      <c r="V92" s="140">
        <v>6.5524691358024016</v>
      </c>
      <c r="W92" s="140"/>
      <c r="X92" s="139" t="s">
        <v>117</v>
      </c>
      <c r="Y92" s="131">
        <v>45085</v>
      </c>
      <c r="Z92" s="131" t="s">
        <v>269</v>
      </c>
      <c r="AA92" s="131" t="s">
        <v>142</v>
      </c>
      <c r="AB92" s="129" t="s">
        <v>217</v>
      </c>
      <c r="AC92" s="129" t="s">
        <v>143</v>
      </c>
      <c r="AD92" s="137" t="s">
        <v>493</v>
      </c>
      <c r="AE92" s="129" t="s">
        <v>269</v>
      </c>
      <c r="AF92" s="129" t="s">
        <v>121</v>
      </c>
      <c r="AG92" s="137">
        <v>43839</v>
      </c>
    </row>
    <row r="93" spans="1:33" x14ac:dyDescent="0.35">
      <c r="A93" s="139" t="s">
        <v>494</v>
      </c>
      <c r="B93" s="139" t="s">
        <v>495</v>
      </c>
      <c r="C93" s="139" t="s">
        <v>496</v>
      </c>
      <c r="D93" s="139" t="s">
        <v>251</v>
      </c>
      <c r="E93" s="139">
        <v>34112</v>
      </c>
      <c r="F93" s="139" t="s">
        <v>252</v>
      </c>
      <c r="G93" s="139" t="s">
        <v>221</v>
      </c>
      <c r="H93" s="139" t="s">
        <v>116</v>
      </c>
      <c r="I93" s="140">
        <v>2.7160603371783498</v>
      </c>
      <c r="J93" s="140">
        <v>3.5462962962962759</v>
      </c>
      <c r="K93" s="140">
        <v>2.179012345679014</v>
      </c>
      <c r="L93" s="140">
        <v>1.8055555555555602</v>
      </c>
      <c r="M93" s="140">
        <v>1.0617283950617296</v>
      </c>
      <c r="N93" s="140">
        <v>5.4135802469135532</v>
      </c>
      <c r="O93" s="140">
        <v>2.9845679012345605</v>
      </c>
      <c r="P93" s="140">
        <v>9.2592592592592587E-2</v>
      </c>
      <c r="Q93" s="140">
        <v>0.10185185185185185</v>
      </c>
      <c r="R93" s="140">
        <v>0.14506172839506171</v>
      </c>
      <c r="S93" s="140">
        <v>1.1080246913580247</v>
      </c>
      <c r="T93" s="140">
        <v>0.1913580246913581</v>
      </c>
      <c r="U93" s="140">
        <v>7.1481481481480786</v>
      </c>
      <c r="V93" s="140">
        <v>5.3796296296295978</v>
      </c>
      <c r="W93" s="140"/>
      <c r="X93" s="139" t="s">
        <v>117</v>
      </c>
      <c r="Y93" s="131">
        <v>45029</v>
      </c>
      <c r="Z93" s="131" t="s">
        <v>217</v>
      </c>
      <c r="AA93" s="131" t="s">
        <v>119</v>
      </c>
      <c r="AB93" s="129" t="s">
        <v>217</v>
      </c>
      <c r="AC93" s="129" t="s">
        <v>143</v>
      </c>
      <c r="AD93" s="137" t="s">
        <v>226</v>
      </c>
      <c r="AE93" s="129" t="s">
        <v>336</v>
      </c>
      <c r="AF93" s="129" t="s">
        <v>497</v>
      </c>
      <c r="AG93" s="137">
        <v>43503</v>
      </c>
    </row>
    <row r="94" spans="1:33" x14ac:dyDescent="0.35">
      <c r="A94" s="139" t="s">
        <v>498</v>
      </c>
      <c r="B94" s="139" t="s">
        <v>499</v>
      </c>
      <c r="C94" s="139" t="s">
        <v>500</v>
      </c>
      <c r="D94" s="139" t="s">
        <v>384</v>
      </c>
      <c r="E94" s="139">
        <v>49783</v>
      </c>
      <c r="F94" s="139" t="s">
        <v>385</v>
      </c>
      <c r="G94" s="139" t="s">
        <v>221</v>
      </c>
      <c r="H94" s="139" t="s">
        <v>116</v>
      </c>
      <c r="I94" s="140">
        <v>62.3333333333333</v>
      </c>
      <c r="J94" s="140">
        <v>4.4567901234567904</v>
      </c>
      <c r="K94" s="140">
        <v>0.98456790123456783</v>
      </c>
      <c r="L94" s="140">
        <v>0.84259259259259256</v>
      </c>
      <c r="M94" s="140">
        <v>1.7500000000000004</v>
      </c>
      <c r="N94" s="140">
        <v>3.4382716049382713</v>
      </c>
      <c r="O94" s="140">
        <v>4.5956790123456788</v>
      </c>
      <c r="P94" s="140">
        <v>0</v>
      </c>
      <c r="Q94" s="140">
        <v>0</v>
      </c>
      <c r="R94" s="140">
        <v>0.11419753086419752</v>
      </c>
      <c r="S94" s="140">
        <v>7.407407407407407E-2</v>
      </c>
      <c r="T94" s="140">
        <v>0.18209876543209877</v>
      </c>
      <c r="U94" s="140">
        <v>7.6635802469135808</v>
      </c>
      <c r="V94" s="140">
        <v>5.9506172839506162</v>
      </c>
      <c r="W94" s="140"/>
      <c r="X94" s="139" t="s">
        <v>117</v>
      </c>
      <c r="Y94" s="131">
        <v>45057</v>
      </c>
      <c r="Z94" s="131" t="s">
        <v>217</v>
      </c>
      <c r="AA94" s="131" t="s">
        <v>136</v>
      </c>
      <c r="AB94" s="129" t="s">
        <v>217</v>
      </c>
      <c r="AC94" s="129" t="s">
        <v>218</v>
      </c>
      <c r="AD94" s="137" t="s">
        <v>501</v>
      </c>
      <c r="AE94" s="129" t="s">
        <v>336</v>
      </c>
      <c r="AF94" s="129" t="s">
        <v>218</v>
      </c>
      <c r="AG94" s="137">
        <v>43552</v>
      </c>
    </row>
    <row r="95" spans="1:33" x14ac:dyDescent="0.35">
      <c r="A95" s="139" t="s">
        <v>502</v>
      </c>
      <c r="B95" s="139" t="s">
        <v>503</v>
      </c>
      <c r="C95" s="139" t="s">
        <v>504</v>
      </c>
      <c r="D95" s="139" t="s">
        <v>113</v>
      </c>
      <c r="E95" s="139">
        <v>75202</v>
      </c>
      <c r="F95" s="139" t="s">
        <v>242</v>
      </c>
      <c r="G95" s="139" t="s">
        <v>268</v>
      </c>
      <c r="H95" s="139" t="s">
        <v>116</v>
      </c>
      <c r="I95" s="140">
        <v>1.2717456508698299</v>
      </c>
      <c r="J95" s="140">
        <v>6.4753086419750883</v>
      </c>
      <c r="K95" s="140">
        <v>2.1604938271604937E-2</v>
      </c>
      <c r="L95" s="140">
        <v>3.3950617283950615E-2</v>
      </c>
      <c r="M95" s="140">
        <v>2.4691358024691357E-2</v>
      </c>
      <c r="N95" s="140">
        <v>3.0123456790123093</v>
      </c>
      <c r="O95" s="140">
        <v>3.1666666666666301</v>
      </c>
      <c r="P95" s="140">
        <v>0.16358024691358036</v>
      </c>
      <c r="Q95" s="140">
        <v>0.21296296296296324</v>
      </c>
      <c r="R95" s="140">
        <v>6.1728395061728392E-3</v>
      </c>
      <c r="S95" s="140">
        <v>1.2345679012345678E-2</v>
      </c>
      <c r="T95" s="140">
        <v>3.0864197530864196E-2</v>
      </c>
      <c r="U95" s="140">
        <v>6.5061728395059495</v>
      </c>
      <c r="V95" s="140">
        <v>3.2654320987653773</v>
      </c>
      <c r="W95" s="140"/>
      <c r="X95" s="139" t="s">
        <v>117</v>
      </c>
      <c r="Y95" s="131">
        <v>44882</v>
      </c>
      <c r="Z95" s="131" t="s">
        <v>335</v>
      </c>
      <c r="AA95" s="131" t="s">
        <v>136</v>
      </c>
      <c r="AB95" s="129" t="s">
        <v>217</v>
      </c>
      <c r="AC95" s="129" t="s">
        <v>143</v>
      </c>
      <c r="AD95" s="137" t="s">
        <v>172</v>
      </c>
      <c r="AE95" s="129" t="s">
        <v>336</v>
      </c>
      <c r="AF95" s="129" t="s">
        <v>218</v>
      </c>
      <c r="AG95" s="137">
        <v>43028</v>
      </c>
    </row>
    <row r="96" spans="1:33" x14ac:dyDescent="0.35">
      <c r="A96" s="139" t="s">
        <v>505</v>
      </c>
      <c r="B96" s="139" t="s">
        <v>506</v>
      </c>
      <c r="C96" s="139" t="s">
        <v>507</v>
      </c>
      <c r="D96" s="139" t="s">
        <v>171</v>
      </c>
      <c r="E96" s="139">
        <v>39520</v>
      </c>
      <c r="F96" s="139" t="s">
        <v>134</v>
      </c>
      <c r="G96" s="139" t="s">
        <v>221</v>
      </c>
      <c r="H96" s="139" t="s">
        <v>116</v>
      </c>
      <c r="I96" s="140">
        <v>2.41542288557214</v>
      </c>
      <c r="J96" s="140">
        <v>2.5308641975308692</v>
      </c>
      <c r="K96" s="140">
        <v>1.6049382716049432</v>
      </c>
      <c r="L96" s="140">
        <v>1.3796296296296338</v>
      </c>
      <c r="M96" s="140">
        <v>0.49074074074074092</v>
      </c>
      <c r="N96" s="140">
        <v>1.9413580246913642</v>
      </c>
      <c r="O96" s="140">
        <v>3.7623456790123457</v>
      </c>
      <c r="P96" s="140">
        <v>5.5555555555555552E-2</v>
      </c>
      <c r="Q96" s="140">
        <v>0.24691358024691357</v>
      </c>
      <c r="R96" s="140">
        <v>1.5432098765432098E-2</v>
      </c>
      <c r="S96" s="140">
        <v>2.4691358024691357E-2</v>
      </c>
      <c r="T96" s="140">
        <v>0</v>
      </c>
      <c r="U96" s="140">
        <v>5.9660493827160117</v>
      </c>
      <c r="V96" s="140">
        <v>3.5185185185185075</v>
      </c>
      <c r="W96" s="140"/>
      <c r="X96" s="139" t="s">
        <v>471</v>
      </c>
      <c r="Y96" s="131" t="s">
        <v>299</v>
      </c>
      <c r="Z96" s="131" t="s">
        <v>299</v>
      </c>
      <c r="AA96" s="131" t="s">
        <v>299</v>
      </c>
      <c r="AB96" s="129" t="s">
        <v>217</v>
      </c>
      <c r="AC96" s="147" t="s">
        <v>143</v>
      </c>
      <c r="AD96" s="137" t="s">
        <v>508</v>
      </c>
      <c r="AE96" s="129" t="s">
        <v>142</v>
      </c>
      <c r="AF96" s="129" t="s">
        <v>142</v>
      </c>
      <c r="AG96" s="129" t="s">
        <v>142</v>
      </c>
    </row>
    <row r="97" spans="1:33" x14ac:dyDescent="0.35">
      <c r="A97" s="139" t="s">
        <v>509</v>
      </c>
      <c r="B97" s="139" t="s">
        <v>510</v>
      </c>
      <c r="C97" s="139" t="s">
        <v>511</v>
      </c>
      <c r="D97" s="139" t="s">
        <v>512</v>
      </c>
      <c r="E97" s="139">
        <v>96910</v>
      </c>
      <c r="F97" s="139" t="s">
        <v>331</v>
      </c>
      <c r="G97" s="139" t="s">
        <v>268</v>
      </c>
      <c r="H97" s="139" t="s">
        <v>116</v>
      </c>
      <c r="I97" s="140">
        <v>76.466666666666697</v>
      </c>
      <c r="J97" s="140">
        <v>4.6296296296296294E-2</v>
      </c>
      <c r="K97" s="140">
        <v>0.58333333333333337</v>
      </c>
      <c r="L97" s="140">
        <v>3.7561728395061733</v>
      </c>
      <c r="M97" s="140">
        <v>1.3487654320987654</v>
      </c>
      <c r="N97" s="140">
        <v>5.7345679012345672</v>
      </c>
      <c r="O97" s="140">
        <v>0</v>
      </c>
      <c r="P97" s="140">
        <v>0</v>
      </c>
      <c r="Q97" s="140">
        <v>0</v>
      </c>
      <c r="R97" s="140">
        <v>4.9845679012345681</v>
      </c>
      <c r="S97" s="140">
        <v>7.407407407407407E-2</v>
      </c>
      <c r="T97" s="140">
        <v>0</v>
      </c>
      <c r="U97" s="140">
        <v>0.67592592592592593</v>
      </c>
      <c r="V97" s="140">
        <v>5.6049382716049383</v>
      </c>
      <c r="W97" s="140"/>
      <c r="X97" s="139" t="s">
        <v>339</v>
      </c>
      <c r="Y97" s="131" t="s">
        <v>299</v>
      </c>
      <c r="Z97" s="131" t="s">
        <v>299</v>
      </c>
      <c r="AA97" s="131" t="s">
        <v>299</v>
      </c>
      <c r="AB97" s="129" t="s">
        <v>217</v>
      </c>
      <c r="AC97" s="129" t="s">
        <v>143</v>
      </c>
      <c r="AD97" s="137" t="s">
        <v>513</v>
      </c>
      <c r="AE97" s="129" t="s">
        <v>142</v>
      </c>
      <c r="AF97" s="129" t="s">
        <v>142</v>
      </c>
      <c r="AG97" s="129" t="s">
        <v>142</v>
      </c>
    </row>
    <row r="98" spans="1:33" x14ac:dyDescent="0.35">
      <c r="A98" s="139" t="s">
        <v>514</v>
      </c>
      <c r="B98" s="139" t="s">
        <v>515</v>
      </c>
      <c r="C98" s="139" t="s">
        <v>516</v>
      </c>
      <c r="D98" s="139" t="s">
        <v>517</v>
      </c>
      <c r="E98" s="139">
        <v>965</v>
      </c>
      <c r="F98" s="139" t="s">
        <v>252</v>
      </c>
      <c r="G98" s="139" t="s">
        <v>298</v>
      </c>
      <c r="H98" s="139" t="s">
        <v>116</v>
      </c>
      <c r="I98" s="140">
        <v>2.39766081871345</v>
      </c>
      <c r="J98" s="140">
        <v>4.9537037037036731</v>
      </c>
      <c r="K98" s="140">
        <v>7.407407407407407E-2</v>
      </c>
      <c r="L98" s="140">
        <v>4.0123456790123455E-2</v>
      </c>
      <c r="M98" s="140">
        <v>0</v>
      </c>
      <c r="N98" s="140">
        <v>0.12962962962962962</v>
      </c>
      <c r="O98" s="140">
        <v>3.9876543209876463</v>
      </c>
      <c r="P98" s="140">
        <v>1.2345679012345678E-2</v>
      </c>
      <c r="Q98" s="140">
        <v>0.93827160493827377</v>
      </c>
      <c r="R98" s="140">
        <v>6.1728395061728392E-3</v>
      </c>
      <c r="S98" s="140">
        <v>2.4691358024691357E-2</v>
      </c>
      <c r="T98" s="140">
        <v>9.2592592592592587E-3</v>
      </c>
      <c r="U98" s="140">
        <v>5.0277777777777422</v>
      </c>
      <c r="V98" s="140">
        <v>4.0648148148148016</v>
      </c>
      <c r="W98" s="140"/>
      <c r="X98" s="139" t="s">
        <v>142</v>
      </c>
      <c r="Y98" s="131" t="s">
        <v>299</v>
      </c>
      <c r="Z98" s="131" t="s">
        <v>299</v>
      </c>
      <c r="AA98" s="131" t="s">
        <v>299</v>
      </c>
      <c r="AB98" s="129" t="s">
        <v>142</v>
      </c>
      <c r="AC98" s="129" t="s">
        <v>142</v>
      </c>
      <c r="AD98" s="129" t="s">
        <v>142</v>
      </c>
      <c r="AE98" s="129" t="s">
        <v>142</v>
      </c>
      <c r="AF98" s="129" t="s">
        <v>142</v>
      </c>
      <c r="AG98" s="129" t="s">
        <v>142</v>
      </c>
    </row>
    <row r="99" spans="1:33" x14ac:dyDescent="0.35">
      <c r="A99" s="139" t="s">
        <v>518</v>
      </c>
      <c r="B99" s="139" t="s">
        <v>519</v>
      </c>
      <c r="C99" s="139" t="s">
        <v>520</v>
      </c>
      <c r="D99" s="139" t="s">
        <v>517</v>
      </c>
      <c r="E99" s="139">
        <v>939</v>
      </c>
      <c r="F99" s="139" t="s">
        <v>252</v>
      </c>
      <c r="G99" s="139" t="s">
        <v>489</v>
      </c>
      <c r="H99" s="139" t="s">
        <v>116</v>
      </c>
      <c r="I99" s="140">
        <v>7.5943396226415096</v>
      </c>
      <c r="J99" s="140">
        <v>8.0246913580246909E-2</v>
      </c>
      <c r="K99" s="140">
        <v>1.0925925925925926</v>
      </c>
      <c r="L99" s="140">
        <v>2.6049382716049383</v>
      </c>
      <c r="M99" s="140">
        <v>1.135802469135802</v>
      </c>
      <c r="N99" s="140">
        <v>4.135802469135804</v>
      </c>
      <c r="O99" s="140">
        <v>0.61111111111111105</v>
      </c>
      <c r="P99" s="140">
        <v>0.13271604938271603</v>
      </c>
      <c r="Q99" s="140">
        <v>3.3950617283950615E-2</v>
      </c>
      <c r="R99" s="140">
        <v>9.8765432098765427E-2</v>
      </c>
      <c r="S99" s="140">
        <v>5.5555555555555552E-2</v>
      </c>
      <c r="T99" s="140">
        <v>9.2592592592592587E-3</v>
      </c>
      <c r="U99" s="140">
        <v>4.75</v>
      </c>
      <c r="V99" s="140">
        <v>4.6666666666666679</v>
      </c>
      <c r="W99" s="140"/>
      <c r="X99" s="139" t="s">
        <v>339</v>
      </c>
      <c r="Y99" s="131" t="s">
        <v>299</v>
      </c>
      <c r="Z99" s="131" t="s">
        <v>299</v>
      </c>
      <c r="AA99" s="131" t="s">
        <v>299</v>
      </c>
      <c r="AB99" s="129" t="s">
        <v>336</v>
      </c>
      <c r="AC99" s="129" t="s">
        <v>119</v>
      </c>
      <c r="AD99" s="130" t="s">
        <v>521</v>
      </c>
      <c r="AE99" s="129" t="s">
        <v>336</v>
      </c>
      <c r="AF99" s="129" t="s">
        <v>119</v>
      </c>
      <c r="AG99" s="130">
        <v>39241</v>
      </c>
    </row>
    <row r="100" spans="1:33" x14ac:dyDescent="0.35">
      <c r="A100" s="139" t="s">
        <v>522</v>
      </c>
      <c r="B100" s="139" t="s">
        <v>523</v>
      </c>
      <c r="C100" s="139" t="s">
        <v>524</v>
      </c>
      <c r="D100" s="139" t="s">
        <v>525</v>
      </c>
      <c r="E100" s="139">
        <v>25309</v>
      </c>
      <c r="F100" s="139" t="s">
        <v>166</v>
      </c>
      <c r="G100" s="139" t="s">
        <v>221</v>
      </c>
      <c r="H100" s="139" t="s">
        <v>116</v>
      </c>
      <c r="I100" s="140">
        <v>7.1925133689839598</v>
      </c>
      <c r="J100" s="140">
        <v>2.4691358024691357E-2</v>
      </c>
      <c r="K100" s="140">
        <v>9.8765432098765427E-2</v>
      </c>
      <c r="L100" s="140">
        <v>3.2376543209876529</v>
      </c>
      <c r="M100" s="140">
        <v>0.79012345679012308</v>
      </c>
      <c r="N100" s="140">
        <v>3.9660493827160455</v>
      </c>
      <c r="O100" s="140">
        <v>0.18518518518518517</v>
      </c>
      <c r="P100" s="140">
        <v>0</v>
      </c>
      <c r="Q100" s="140">
        <v>0</v>
      </c>
      <c r="R100" s="140">
        <v>0.27469135802469136</v>
      </c>
      <c r="S100" s="140">
        <v>0</v>
      </c>
      <c r="T100" s="140">
        <v>0</v>
      </c>
      <c r="U100" s="140">
        <v>3.8765432098765409</v>
      </c>
      <c r="V100" s="140">
        <v>4.07407407407407</v>
      </c>
      <c r="W100" s="140"/>
      <c r="X100" s="139" t="s">
        <v>117</v>
      </c>
      <c r="Y100" s="131">
        <v>45008</v>
      </c>
      <c r="Z100" s="131" t="s">
        <v>217</v>
      </c>
      <c r="AA100" s="131" t="s">
        <v>193</v>
      </c>
      <c r="AB100" s="129" t="s">
        <v>336</v>
      </c>
      <c r="AC100" s="129" t="s">
        <v>218</v>
      </c>
      <c r="AD100" s="137" t="s">
        <v>526</v>
      </c>
      <c r="AE100" s="129" t="s">
        <v>336</v>
      </c>
      <c r="AF100" s="129" t="s">
        <v>218</v>
      </c>
      <c r="AG100" s="137">
        <v>42996</v>
      </c>
    </row>
    <row r="101" spans="1:33" x14ac:dyDescent="0.35">
      <c r="A101" s="139" t="s">
        <v>527</v>
      </c>
      <c r="B101" s="139" t="s">
        <v>528</v>
      </c>
      <c r="C101" s="139" t="s">
        <v>529</v>
      </c>
      <c r="D101" s="139" t="s">
        <v>171</v>
      </c>
      <c r="E101" s="139">
        <v>39046</v>
      </c>
      <c r="F101" s="139" t="s">
        <v>134</v>
      </c>
      <c r="G101" s="139" t="s">
        <v>268</v>
      </c>
      <c r="H101" s="139" t="s">
        <v>116</v>
      </c>
      <c r="I101" s="140">
        <v>2.6326129666011799</v>
      </c>
      <c r="J101" s="140">
        <v>0.12037037037037036</v>
      </c>
      <c r="K101" s="140">
        <v>0.90740740740740899</v>
      </c>
      <c r="L101" s="140">
        <v>1.8919753086419813</v>
      </c>
      <c r="M101" s="140">
        <v>1.222222222222225</v>
      </c>
      <c r="N101" s="140">
        <v>3.5586419753086282</v>
      </c>
      <c r="O101" s="140">
        <v>0.54938271604938305</v>
      </c>
      <c r="P101" s="140">
        <v>2.7777777777777776E-2</v>
      </c>
      <c r="Q101" s="140">
        <v>6.1728395061728392E-3</v>
      </c>
      <c r="R101" s="140">
        <v>1.5432098765432098E-2</v>
      </c>
      <c r="S101" s="140">
        <v>2.7777777777777776E-2</v>
      </c>
      <c r="T101" s="140">
        <v>1.2345679012345678E-2</v>
      </c>
      <c r="U101" s="140">
        <v>4.0864197530864006</v>
      </c>
      <c r="V101" s="140">
        <v>3.8919753086419586</v>
      </c>
      <c r="W101" s="140"/>
      <c r="X101" s="139" t="s">
        <v>471</v>
      </c>
      <c r="Y101" s="131" t="s">
        <v>299</v>
      </c>
      <c r="Z101" s="131" t="s">
        <v>299</v>
      </c>
      <c r="AA101" s="131" t="s">
        <v>299</v>
      </c>
      <c r="AB101" s="129" t="s">
        <v>217</v>
      </c>
      <c r="AC101" s="129" t="s">
        <v>143</v>
      </c>
      <c r="AD101" s="137" t="s">
        <v>530</v>
      </c>
      <c r="AE101" s="129" t="s">
        <v>217</v>
      </c>
      <c r="AF101" s="129" t="s">
        <v>143</v>
      </c>
      <c r="AG101" s="137">
        <v>44580</v>
      </c>
    </row>
    <row r="102" spans="1:33" x14ac:dyDescent="0.35">
      <c r="A102" s="139" t="s">
        <v>531</v>
      </c>
      <c r="B102" s="139" t="s">
        <v>532</v>
      </c>
      <c r="C102" s="139" t="s">
        <v>533</v>
      </c>
      <c r="D102" s="139" t="s">
        <v>534</v>
      </c>
      <c r="E102" s="139">
        <v>84119</v>
      </c>
      <c r="F102" s="139" t="s">
        <v>349</v>
      </c>
      <c r="G102" s="139" t="s">
        <v>268</v>
      </c>
      <c r="H102" s="139" t="s">
        <v>116</v>
      </c>
      <c r="I102" s="140">
        <v>1.96620583717358</v>
      </c>
      <c r="J102" s="140">
        <v>0.29320987654320996</v>
      </c>
      <c r="K102" s="140">
        <v>2.5833333333333295</v>
      </c>
      <c r="L102" s="140">
        <v>0.75925925925926052</v>
      </c>
      <c r="M102" s="140">
        <v>0.37037037037037057</v>
      </c>
      <c r="N102" s="140">
        <v>3.2685185185185026</v>
      </c>
      <c r="O102" s="140">
        <v>0.55555555555555602</v>
      </c>
      <c r="P102" s="140">
        <v>0.13271604938271606</v>
      </c>
      <c r="Q102" s="140">
        <v>4.9382716049382713E-2</v>
      </c>
      <c r="R102" s="140">
        <v>0.41975308641975301</v>
      </c>
      <c r="S102" s="140">
        <v>0.1111111111111111</v>
      </c>
      <c r="T102" s="140">
        <v>4.0123456790123455E-2</v>
      </c>
      <c r="U102" s="140">
        <v>3.4351851851851638</v>
      </c>
      <c r="V102" s="140">
        <v>3.4876543209876321</v>
      </c>
      <c r="W102" s="140"/>
      <c r="X102" s="139" t="s">
        <v>471</v>
      </c>
      <c r="Y102" s="131" t="s">
        <v>299</v>
      </c>
      <c r="Z102" s="131" t="s">
        <v>299</v>
      </c>
      <c r="AA102" s="131" t="s">
        <v>299</v>
      </c>
      <c r="AB102" s="129" t="s">
        <v>217</v>
      </c>
      <c r="AC102" s="129" t="s">
        <v>143</v>
      </c>
      <c r="AD102" s="137" t="s">
        <v>535</v>
      </c>
      <c r="AE102" s="129" t="s">
        <v>336</v>
      </c>
      <c r="AF102" s="129" t="s">
        <v>218</v>
      </c>
      <c r="AG102" s="137">
        <v>43358</v>
      </c>
    </row>
    <row r="103" spans="1:33" x14ac:dyDescent="0.35">
      <c r="A103" s="139" t="s">
        <v>536</v>
      </c>
      <c r="B103" s="139" t="s">
        <v>537</v>
      </c>
      <c r="C103" s="139" t="s">
        <v>538</v>
      </c>
      <c r="D103" s="139" t="s">
        <v>539</v>
      </c>
      <c r="E103" s="139">
        <v>5488</v>
      </c>
      <c r="F103" s="139" t="s">
        <v>371</v>
      </c>
      <c r="G103" s="139" t="s">
        <v>268</v>
      </c>
      <c r="H103" s="139" t="s">
        <v>116</v>
      </c>
      <c r="I103" s="140">
        <v>2.1181988742964402</v>
      </c>
      <c r="J103" s="140">
        <v>2.7253086419752997</v>
      </c>
      <c r="K103" s="140">
        <v>0.50308641975308666</v>
      </c>
      <c r="L103" s="140">
        <v>0.22222222222222221</v>
      </c>
      <c r="M103" s="140">
        <v>4.6296296296296294E-2</v>
      </c>
      <c r="N103" s="140">
        <v>0.33950617283950613</v>
      </c>
      <c r="O103" s="140">
        <v>3.1574074074073928</v>
      </c>
      <c r="P103" s="140">
        <v>0</v>
      </c>
      <c r="Q103" s="140">
        <v>0</v>
      </c>
      <c r="R103" s="140">
        <v>9.2592592592592587E-3</v>
      </c>
      <c r="S103" s="140">
        <v>3.0864197530864196E-3</v>
      </c>
      <c r="T103" s="140">
        <v>0</v>
      </c>
      <c r="U103" s="140">
        <v>3.4845679012345494</v>
      </c>
      <c r="V103" s="140">
        <v>2.7283950617283854</v>
      </c>
      <c r="W103" s="140"/>
      <c r="X103" s="139" t="s">
        <v>471</v>
      </c>
      <c r="Y103" s="131" t="s">
        <v>299</v>
      </c>
      <c r="Z103" s="131" t="s">
        <v>299</v>
      </c>
      <c r="AA103" s="131" t="s">
        <v>299</v>
      </c>
      <c r="AB103" s="129" t="s">
        <v>336</v>
      </c>
      <c r="AC103" s="129" t="s">
        <v>218</v>
      </c>
      <c r="AD103" s="137" t="s">
        <v>540</v>
      </c>
      <c r="AE103" s="129" t="s">
        <v>336</v>
      </c>
      <c r="AF103" s="129" t="s">
        <v>218</v>
      </c>
      <c r="AG103" s="137">
        <v>42969</v>
      </c>
    </row>
    <row r="104" spans="1:33" x14ac:dyDescent="0.35">
      <c r="A104" s="139" t="s">
        <v>541</v>
      </c>
      <c r="B104" s="139" t="s">
        <v>542</v>
      </c>
      <c r="C104" s="139" t="s">
        <v>543</v>
      </c>
      <c r="D104" s="139" t="s">
        <v>405</v>
      </c>
      <c r="E104" s="139">
        <v>74103</v>
      </c>
      <c r="F104" s="139" t="s">
        <v>242</v>
      </c>
      <c r="G104" s="139" t="s">
        <v>221</v>
      </c>
      <c r="H104" s="139" t="s">
        <v>116</v>
      </c>
      <c r="I104" s="140">
        <v>2.0240295748613701</v>
      </c>
      <c r="J104" s="140">
        <v>1.0493827160493852</v>
      </c>
      <c r="K104" s="140">
        <v>0.98456790123456961</v>
      </c>
      <c r="L104" s="140">
        <v>0.84567901234568033</v>
      </c>
      <c r="M104" s="140">
        <v>0.50925925925925919</v>
      </c>
      <c r="N104" s="140">
        <v>2.2932098765432141</v>
      </c>
      <c r="O104" s="140">
        <v>1.018518518518521</v>
      </c>
      <c r="P104" s="140">
        <v>3.7037037037037035E-2</v>
      </c>
      <c r="Q104" s="140">
        <v>4.0123456790123455E-2</v>
      </c>
      <c r="R104" s="140">
        <v>0.24382716049382719</v>
      </c>
      <c r="S104" s="140">
        <v>0.25308641975308649</v>
      </c>
      <c r="T104" s="140">
        <v>0.13888888888888892</v>
      </c>
      <c r="U104" s="140">
        <v>2.7530864197530782</v>
      </c>
      <c r="V104" s="140">
        <v>2.2901234567901252</v>
      </c>
      <c r="W104" s="140"/>
      <c r="X104" s="139" t="s">
        <v>339</v>
      </c>
      <c r="Y104" s="131" t="s">
        <v>299</v>
      </c>
      <c r="Z104" s="131" t="s">
        <v>299</v>
      </c>
      <c r="AA104" s="131" t="s">
        <v>299</v>
      </c>
      <c r="AB104" s="129" t="s">
        <v>336</v>
      </c>
      <c r="AC104" s="129" t="s">
        <v>119</v>
      </c>
      <c r="AD104" s="137" t="s">
        <v>544</v>
      </c>
      <c r="AE104" s="129" t="s">
        <v>336</v>
      </c>
      <c r="AF104" s="129" t="s">
        <v>121</v>
      </c>
      <c r="AG104" s="137">
        <v>44187</v>
      </c>
    </row>
    <row r="105" spans="1:33" x14ac:dyDescent="0.35">
      <c r="A105" s="139" t="s">
        <v>545</v>
      </c>
      <c r="B105" s="139" t="s">
        <v>546</v>
      </c>
      <c r="C105" s="139" t="s">
        <v>547</v>
      </c>
      <c r="D105" s="139" t="s">
        <v>548</v>
      </c>
      <c r="E105" s="139">
        <v>83647</v>
      </c>
      <c r="F105" s="139" t="s">
        <v>349</v>
      </c>
      <c r="G105" s="139" t="s">
        <v>268</v>
      </c>
      <c r="H105" s="139" t="s">
        <v>116</v>
      </c>
      <c r="I105" s="140">
        <v>5.9457831325301198</v>
      </c>
      <c r="J105" s="140">
        <v>0.25925925925925924</v>
      </c>
      <c r="K105" s="140">
        <v>0.91975308641975306</v>
      </c>
      <c r="L105" s="140">
        <v>1.3796296296296304</v>
      </c>
      <c r="M105" s="140">
        <v>0.48456790123456794</v>
      </c>
      <c r="N105" s="140">
        <v>2.6018518518518512</v>
      </c>
      <c r="O105" s="140">
        <v>0.37654320987654322</v>
      </c>
      <c r="P105" s="140">
        <v>6.1728395061728392E-2</v>
      </c>
      <c r="Q105" s="140">
        <v>3.0864197530864196E-3</v>
      </c>
      <c r="R105" s="140">
        <v>0.62037037037037035</v>
      </c>
      <c r="S105" s="140">
        <v>0.20987654320987659</v>
      </c>
      <c r="T105" s="140">
        <v>0.1111111111111111</v>
      </c>
      <c r="U105" s="140">
        <v>2.1018518518518539</v>
      </c>
      <c r="V105" s="140">
        <v>2.8611111111111076</v>
      </c>
      <c r="W105" s="140"/>
      <c r="X105" s="139" t="s">
        <v>117</v>
      </c>
      <c r="Y105" s="131">
        <v>45092</v>
      </c>
      <c r="Z105" s="131" t="s">
        <v>335</v>
      </c>
      <c r="AA105" s="131" t="s">
        <v>549</v>
      </c>
      <c r="AB105" s="129" t="s">
        <v>217</v>
      </c>
      <c r="AC105" s="129" t="s">
        <v>143</v>
      </c>
      <c r="AD105" s="137" t="s">
        <v>550</v>
      </c>
      <c r="AE105" s="129" t="s">
        <v>336</v>
      </c>
      <c r="AF105" s="129" t="s">
        <v>218</v>
      </c>
      <c r="AG105" s="137">
        <v>43360</v>
      </c>
    </row>
    <row r="106" spans="1:33" x14ac:dyDescent="0.35">
      <c r="A106" s="139" t="s">
        <v>551</v>
      </c>
      <c r="B106" s="139" t="s">
        <v>552</v>
      </c>
      <c r="C106" s="139" t="s">
        <v>553</v>
      </c>
      <c r="D106" s="139" t="s">
        <v>554</v>
      </c>
      <c r="E106" s="139">
        <v>4102</v>
      </c>
      <c r="F106" s="139" t="s">
        <v>371</v>
      </c>
      <c r="G106" s="139" t="s">
        <v>268</v>
      </c>
      <c r="H106" s="139" t="s">
        <v>116</v>
      </c>
      <c r="I106" s="140">
        <v>5.3459459459459504</v>
      </c>
      <c r="J106" s="140">
        <v>2.0246913580246919</v>
      </c>
      <c r="K106" s="140">
        <v>0.43518518518518517</v>
      </c>
      <c r="L106" s="140">
        <v>0.32407407407407418</v>
      </c>
      <c r="M106" s="140">
        <v>0.25308641975308643</v>
      </c>
      <c r="N106" s="140">
        <v>0.97222222222222232</v>
      </c>
      <c r="O106" s="140">
        <v>1.9629629629629657</v>
      </c>
      <c r="P106" s="140">
        <v>0</v>
      </c>
      <c r="Q106" s="140">
        <v>0.10185185185185185</v>
      </c>
      <c r="R106" s="140">
        <v>2.7777777777777776E-2</v>
      </c>
      <c r="S106" s="140">
        <v>0</v>
      </c>
      <c r="T106" s="140">
        <v>0.19135802469135801</v>
      </c>
      <c r="U106" s="140">
        <v>2.8179012345678962</v>
      </c>
      <c r="V106" s="140">
        <v>1.8796296296296295</v>
      </c>
      <c r="W106" s="140"/>
      <c r="X106" s="139" t="s">
        <v>471</v>
      </c>
      <c r="Y106" s="131" t="s">
        <v>299</v>
      </c>
      <c r="Z106" s="131" t="s">
        <v>299</v>
      </c>
      <c r="AA106" s="131" t="s">
        <v>299</v>
      </c>
      <c r="AB106" s="129" t="s">
        <v>217</v>
      </c>
      <c r="AC106" s="129" t="s">
        <v>143</v>
      </c>
      <c r="AD106" s="137" t="s">
        <v>555</v>
      </c>
      <c r="AE106" s="129" t="s">
        <v>217</v>
      </c>
      <c r="AF106" s="129" t="s">
        <v>143</v>
      </c>
      <c r="AG106" s="137">
        <v>44561</v>
      </c>
    </row>
    <row r="107" spans="1:33" x14ac:dyDescent="0.35">
      <c r="A107" s="139" t="s">
        <v>556</v>
      </c>
      <c r="B107" s="139" t="s">
        <v>557</v>
      </c>
      <c r="C107" s="139" t="s">
        <v>558</v>
      </c>
      <c r="D107" s="139" t="s">
        <v>126</v>
      </c>
      <c r="E107" s="139">
        <v>30250</v>
      </c>
      <c r="F107" s="139" t="s">
        <v>127</v>
      </c>
      <c r="G107" s="139" t="s">
        <v>286</v>
      </c>
      <c r="H107" s="139" t="s">
        <v>116</v>
      </c>
      <c r="I107" s="140">
        <v>2.90491803278689</v>
      </c>
      <c r="J107" s="140">
        <v>0.68827160493827177</v>
      </c>
      <c r="K107" s="140">
        <v>0.36111111111111105</v>
      </c>
      <c r="L107" s="140">
        <v>1.1141975308641994</v>
      </c>
      <c r="M107" s="140">
        <v>0.60802469135802517</v>
      </c>
      <c r="N107" s="140">
        <v>1.6882716049382744</v>
      </c>
      <c r="O107" s="140">
        <v>1.0833333333333339</v>
      </c>
      <c r="P107" s="140">
        <v>0</v>
      </c>
      <c r="Q107" s="140">
        <v>0</v>
      </c>
      <c r="R107" s="140">
        <v>0.14506172839506171</v>
      </c>
      <c r="S107" s="140">
        <v>3.7037037037037035E-2</v>
      </c>
      <c r="T107" s="140">
        <v>1.2345679012345678E-2</v>
      </c>
      <c r="U107" s="140">
        <v>2.5771604938271579</v>
      </c>
      <c r="V107" s="140">
        <v>2.2592592592592613</v>
      </c>
      <c r="W107" s="140"/>
      <c r="X107" s="139" t="s">
        <v>117</v>
      </c>
      <c r="Y107" s="131">
        <v>44987</v>
      </c>
      <c r="Z107" s="131" t="s">
        <v>217</v>
      </c>
      <c r="AA107" s="131" t="s">
        <v>136</v>
      </c>
      <c r="AB107" s="129" t="s">
        <v>217</v>
      </c>
      <c r="AC107" s="129" t="s">
        <v>218</v>
      </c>
      <c r="AD107" s="137" t="s">
        <v>559</v>
      </c>
      <c r="AE107" s="129" t="s">
        <v>336</v>
      </c>
      <c r="AF107" s="129" t="s">
        <v>218</v>
      </c>
      <c r="AG107" s="137">
        <v>43804</v>
      </c>
    </row>
    <row r="108" spans="1:33" x14ac:dyDescent="0.35">
      <c r="A108" s="139" t="s">
        <v>560</v>
      </c>
      <c r="B108" s="139" t="s">
        <v>561</v>
      </c>
      <c r="C108" s="139" t="s">
        <v>562</v>
      </c>
      <c r="D108" s="139" t="s">
        <v>251</v>
      </c>
      <c r="E108" s="139">
        <v>33762</v>
      </c>
      <c r="F108" s="139" t="s">
        <v>252</v>
      </c>
      <c r="G108" s="139" t="s">
        <v>268</v>
      </c>
      <c r="H108" s="139" t="s">
        <v>116</v>
      </c>
      <c r="I108" s="140">
        <v>1.6493256262042399</v>
      </c>
      <c r="J108" s="140">
        <v>0.40123456790123474</v>
      </c>
      <c r="K108" s="140">
        <v>0.76234567901234696</v>
      </c>
      <c r="L108" s="140">
        <v>1.0740740740740771</v>
      </c>
      <c r="M108" s="140">
        <v>0.4290123456790127</v>
      </c>
      <c r="N108" s="140">
        <v>1.5524691358024736</v>
      </c>
      <c r="O108" s="140">
        <v>0.99382716049382924</v>
      </c>
      <c r="P108" s="140">
        <v>2.1604938271604937E-2</v>
      </c>
      <c r="Q108" s="140">
        <v>9.8765432098765427E-2</v>
      </c>
      <c r="R108" s="140">
        <v>1.5432098765432098E-2</v>
      </c>
      <c r="S108" s="140">
        <v>3.0864197530864196E-3</v>
      </c>
      <c r="T108" s="140">
        <v>9.2592592592592587E-3</v>
      </c>
      <c r="U108" s="140">
        <v>2.6388888888888755</v>
      </c>
      <c r="V108" s="140">
        <v>1.8827160493827224</v>
      </c>
      <c r="W108" s="140"/>
      <c r="X108" s="139" t="s">
        <v>471</v>
      </c>
      <c r="Y108" s="131" t="s">
        <v>299</v>
      </c>
      <c r="Z108" s="131" t="s">
        <v>299</v>
      </c>
      <c r="AA108" s="131" t="s">
        <v>299</v>
      </c>
      <c r="AB108" s="129" t="s">
        <v>217</v>
      </c>
      <c r="AC108" s="129" t="s">
        <v>143</v>
      </c>
      <c r="AD108" s="137" t="s">
        <v>226</v>
      </c>
      <c r="AE108" s="129" t="s">
        <v>336</v>
      </c>
      <c r="AF108" s="129" t="s">
        <v>218</v>
      </c>
      <c r="AG108" s="137">
        <v>43364</v>
      </c>
    </row>
    <row r="109" spans="1:33" x14ac:dyDescent="0.35">
      <c r="A109" s="139" t="s">
        <v>563</v>
      </c>
      <c r="B109" s="139" t="s">
        <v>564</v>
      </c>
      <c r="C109" s="139" t="s">
        <v>565</v>
      </c>
      <c r="D109" s="139" t="s">
        <v>566</v>
      </c>
      <c r="E109" s="139">
        <v>96950</v>
      </c>
      <c r="F109" s="139" t="s">
        <v>331</v>
      </c>
      <c r="G109" s="139" t="s">
        <v>268</v>
      </c>
      <c r="H109" s="139" t="s">
        <v>116</v>
      </c>
      <c r="I109" s="140">
        <v>61</v>
      </c>
      <c r="J109" s="140">
        <v>0.35493827160493829</v>
      </c>
      <c r="K109" s="140">
        <v>1.7345679012345678</v>
      </c>
      <c r="L109" s="140">
        <v>0.20987654320987653</v>
      </c>
      <c r="M109" s="140">
        <v>0</v>
      </c>
      <c r="N109" s="140">
        <v>1.9537037037037035</v>
      </c>
      <c r="O109" s="140">
        <v>1.5432098765432098E-2</v>
      </c>
      <c r="P109" s="140">
        <v>0.33024691358024694</v>
      </c>
      <c r="Q109" s="140">
        <v>0</v>
      </c>
      <c r="R109" s="140">
        <v>1.8734567901234569</v>
      </c>
      <c r="S109" s="140">
        <v>0.20987654320987653</v>
      </c>
      <c r="T109" s="140">
        <v>9.5679012345679007E-2</v>
      </c>
      <c r="U109" s="140">
        <v>0.12037037037037036</v>
      </c>
      <c r="V109" s="140">
        <v>2.2993827160493829</v>
      </c>
      <c r="W109" s="140"/>
      <c r="X109" s="139" t="s">
        <v>339</v>
      </c>
      <c r="Y109" s="131" t="s">
        <v>299</v>
      </c>
      <c r="Z109" s="131" t="s">
        <v>299</v>
      </c>
      <c r="AA109" s="131" t="s">
        <v>299</v>
      </c>
      <c r="AB109" s="129" t="s">
        <v>217</v>
      </c>
      <c r="AC109" s="129" t="s">
        <v>143</v>
      </c>
      <c r="AD109" s="137" t="s">
        <v>567</v>
      </c>
      <c r="AE109" s="129" t="s">
        <v>217</v>
      </c>
      <c r="AF109" s="129" t="s">
        <v>143</v>
      </c>
      <c r="AG109" s="137">
        <v>44618</v>
      </c>
    </row>
    <row r="110" spans="1:33" x14ac:dyDescent="0.35">
      <c r="A110" s="139" t="s">
        <v>568</v>
      </c>
      <c r="B110" s="139" t="s">
        <v>569</v>
      </c>
      <c r="C110" s="139" t="s">
        <v>570</v>
      </c>
      <c r="D110" s="139" t="s">
        <v>379</v>
      </c>
      <c r="E110" s="139">
        <v>55330</v>
      </c>
      <c r="F110" s="139" t="s">
        <v>380</v>
      </c>
      <c r="G110" s="139" t="s">
        <v>221</v>
      </c>
      <c r="H110" s="139" t="s">
        <v>116</v>
      </c>
      <c r="I110" s="140">
        <v>196.125</v>
      </c>
      <c r="J110" s="140">
        <v>0</v>
      </c>
      <c r="K110" s="140">
        <v>3.0864197530864196E-3</v>
      </c>
      <c r="L110" s="140">
        <v>0.90740740740740744</v>
      </c>
      <c r="M110" s="140">
        <v>1.212962962962963</v>
      </c>
      <c r="N110" s="140">
        <v>2.1234567901234569</v>
      </c>
      <c r="O110" s="140">
        <v>0</v>
      </c>
      <c r="P110" s="140">
        <v>0</v>
      </c>
      <c r="Q110" s="140">
        <v>0</v>
      </c>
      <c r="R110" s="140">
        <v>1.7530864197530864</v>
      </c>
      <c r="S110" s="140">
        <v>0</v>
      </c>
      <c r="T110" s="140">
        <v>0</v>
      </c>
      <c r="U110" s="140">
        <v>0.37037037037037035</v>
      </c>
      <c r="V110" s="140">
        <v>2.1203703703703702</v>
      </c>
      <c r="W110" s="140"/>
      <c r="X110" s="139" t="s">
        <v>117</v>
      </c>
      <c r="Y110" s="131">
        <v>44973</v>
      </c>
      <c r="Z110" s="131" t="s">
        <v>217</v>
      </c>
      <c r="AA110" s="131" t="s">
        <v>119</v>
      </c>
      <c r="AB110" s="129" t="s">
        <v>217</v>
      </c>
      <c r="AC110" s="129" t="s">
        <v>119</v>
      </c>
      <c r="AD110" s="137" t="s">
        <v>194</v>
      </c>
      <c r="AE110" s="129" t="s">
        <v>217</v>
      </c>
      <c r="AF110" s="129" t="s">
        <v>218</v>
      </c>
      <c r="AG110" s="137">
        <v>44217</v>
      </c>
    </row>
    <row r="111" spans="1:33" x14ac:dyDescent="0.35">
      <c r="A111" s="139" t="s">
        <v>571</v>
      </c>
      <c r="B111" s="139" t="s">
        <v>572</v>
      </c>
      <c r="C111" s="139" t="s">
        <v>573</v>
      </c>
      <c r="D111" s="139" t="s">
        <v>548</v>
      </c>
      <c r="E111" s="139">
        <v>83442</v>
      </c>
      <c r="F111" s="139" t="s">
        <v>349</v>
      </c>
      <c r="G111" s="139" t="s">
        <v>221</v>
      </c>
      <c r="H111" s="139" t="s">
        <v>116</v>
      </c>
      <c r="I111" s="140">
        <v>4.4503311258278098</v>
      </c>
      <c r="J111" s="140">
        <v>0.35493827160493824</v>
      </c>
      <c r="K111" s="140">
        <v>0.40123456790123452</v>
      </c>
      <c r="L111" s="140">
        <v>1.0030864197530862</v>
      </c>
      <c r="M111" s="140">
        <v>0.33641975308641975</v>
      </c>
      <c r="N111" s="140">
        <v>1.604938271604941</v>
      </c>
      <c r="O111" s="140">
        <v>0.47530864197530875</v>
      </c>
      <c r="P111" s="140">
        <v>9.2592592592592587E-3</v>
      </c>
      <c r="Q111" s="140">
        <v>6.1728395061728392E-3</v>
      </c>
      <c r="R111" s="140">
        <v>4.0123456790123455E-2</v>
      </c>
      <c r="S111" s="140">
        <v>8.6419753086419748E-2</v>
      </c>
      <c r="T111" s="140">
        <v>4.6296296296296294E-2</v>
      </c>
      <c r="U111" s="140">
        <v>1.9228395061728434</v>
      </c>
      <c r="V111" s="140">
        <v>1.555555555555558</v>
      </c>
      <c r="W111" s="140"/>
      <c r="X111" s="139" t="s">
        <v>339</v>
      </c>
      <c r="Y111" s="131" t="s">
        <v>299</v>
      </c>
      <c r="Z111" s="131" t="s">
        <v>299</v>
      </c>
      <c r="AA111" s="131" t="s">
        <v>299</v>
      </c>
      <c r="AB111" s="129" t="s">
        <v>217</v>
      </c>
      <c r="AC111" s="129" t="s">
        <v>143</v>
      </c>
      <c r="AD111" s="137" t="s">
        <v>574</v>
      </c>
      <c r="AE111" s="129" t="s">
        <v>217</v>
      </c>
      <c r="AF111" s="129" t="s">
        <v>143</v>
      </c>
      <c r="AG111" s="137">
        <v>44515</v>
      </c>
    </row>
    <row r="112" spans="1:33" x14ac:dyDescent="0.35">
      <c r="A112" s="139" t="s">
        <v>575</v>
      </c>
      <c r="B112" s="139" t="s">
        <v>576</v>
      </c>
      <c r="C112" s="139" t="s">
        <v>577</v>
      </c>
      <c r="D112" s="139" t="s">
        <v>578</v>
      </c>
      <c r="E112" s="139">
        <v>37918</v>
      </c>
      <c r="F112" s="139" t="s">
        <v>134</v>
      </c>
      <c r="G112" s="139" t="s">
        <v>268</v>
      </c>
      <c r="H112" s="139" t="s">
        <v>116</v>
      </c>
      <c r="I112" s="140">
        <v>1.9701492537313401</v>
      </c>
      <c r="J112" s="140">
        <v>0.26543209876543217</v>
      </c>
      <c r="K112" s="140">
        <v>0.62345679012345723</v>
      </c>
      <c r="L112" s="140">
        <v>0.73456790123456905</v>
      </c>
      <c r="M112" s="140">
        <v>0.42901234567901236</v>
      </c>
      <c r="N112" s="140">
        <v>1.55555555555556</v>
      </c>
      <c r="O112" s="140">
        <v>0.43827160493827155</v>
      </c>
      <c r="P112" s="140">
        <v>3.3950617283950615E-2</v>
      </c>
      <c r="Q112" s="140">
        <v>2.4691358024691357E-2</v>
      </c>
      <c r="R112" s="140">
        <v>3.7037037037037035E-2</v>
      </c>
      <c r="S112" s="140">
        <v>1.2345679012345678E-2</v>
      </c>
      <c r="T112" s="140">
        <v>9.2592592592592587E-3</v>
      </c>
      <c r="U112" s="140">
        <v>1.9938271604938338</v>
      </c>
      <c r="V112" s="140">
        <v>1.7469135802469193</v>
      </c>
      <c r="W112" s="140"/>
      <c r="X112" s="139" t="s">
        <v>471</v>
      </c>
      <c r="Y112" s="131" t="s">
        <v>299</v>
      </c>
      <c r="Z112" s="131" t="s">
        <v>299</v>
      </c>
      <c r="AA112" s="131" t="s">
        <v>299</v>
      </c>
      <c r="AB112" s="129" t="s">
        <v>217</v>
      </c>
      <c r="AC112" s="129" t="s">
        <v>143</v>
      </c>
      <c r="AD112" s="137" t="s">
        <v>579</v>
      </c>
      <c r="AE112" s="129" t="s">
        <v>217</v>
      </c>
      <c r="AF112" s="129" t="s">
        <v>143</v>
      </c>
      <c r="AG112" s="137">
        <v>44537</v>
      </c>
    </row>
    <row r="113" spans="1:33" x14ac:dyDescent="0.35">
      <c r="A113" s="139" t="s">
        <v>580</v>
      </c>
      <c r="B113" s="139" t="s">
        <v>581</v>
      </c>
      <c r="C113" s="139" t="s">
        <v>582</v>
      </c>
      <c r="D113" s="139" t="s">
        <v>548</v>
      </c>
      <c r="E113" s="139">
        <v>83318</v>
      </c>
      <c r="F113" s="139" t="s">
        <v>349</v>
      </c>
      <c r="G113" s="139" t="s">
        <v>221</v>
      </c>
      <c r="H113" s="139" t="s">
        <v>116</v>
      </c>
      <c r="I113" s="140">
        <v>2.5188284518828499</v>
      </c>
      <c r="J113" s="140">
        <v>0.12962962962962965</v>
      </c>
      <c r="K113" s="140">
        <v>0.58641975308642003</v>
      </c>
      <c r="L113" s="140">
        <v>0.75925925925925963</v>
      </c>
      <c r="M113" s="140">
        <v>0.41049382716049404</v>
      </c>
      <c r="N113" s="140">
        <v>1.7407407407407445</v>
      </c>
      <c r="O113" s="140">
        <v>0.12037037037037036</v>
      </c>
      <c r="P113" s="140">
        <v>2.1604938271604937E-2</v>
      </c>
      <c r="Q113" s="140">
        <v>3.0864197530864196E-3</v>
      </c>
      <c r="R113" s="140">
        <v>4.9382716049382713E-2</v>
      </c>
      <c r="S113" s="140">
        <v>0</v>
      </c>
      <c r="T113" s="140">
        <v>4.3209876543209874E-2</v>
      </c>
      <c r="U113" s="140">
        <v>1.7932098765432138</v>
      </c>
      <c r="V113" s="140">
        <v>1.7160493827160528</v>
      </c>
      <c r="W113" s="140"/>
      <c r="X113" s="139" t="s">
        <v>471</v>
      </c>
      <c r="Y113" s="131" t="s">
        <v>299</v>
      </c>
      <c r="Z113" s="131" t="s">
        <v>299</v>
      </c>
      <c r="AA113" s="131" t="s">
        <v>299</v>
      </c>
      <c r="AB113" s="129" t="s">
        <v>217</v>
      </c>
      <c r="AC113" s="147" t="s">
        <v>143</v>
      </c>
      <c r="AD113" s="137" t="s">
        <v>583</v>
      </c>
      <c r="AE113" s="129" t="s">
        <v>336</v>
      </c>
      <c r="AF113" s="129" t="s">
        <v>218</v>
      </c>
      <c r="AG113" s="137">
        <v>43360</v>
      </c>
    </row>
    <row r="114" spans="1:33" x14ac:dyDescent="0.35">
      <c r="A114" s="139" t="s">
        <v>584</v>
      </c>
      <c r="B114" s="139" t="s">
        <v>585</v>
      </c>
      <c r="C114" s="139" t="s">
        <v>586</v>
      </c>
      <c r="D114" s="139" t="s">
        <v>476</v>
      </c>
      <c r="E114" s="139">
        <v>68949</v>
      </c>
      <c r="F114" s="139" t="s">
        <v>380</v>
      </c>
      <c r="G114" s="139" t="s">
        <v>268</v>
      </c>
      <c r="H114" s="139" t="s">
        <v>116</v>
      </c>
      <c r="I114" s="140">
        <v>43.6666666666667</v>
      </c>
      <c r="J114" s="140">
        <v>0.48765432098765432</v>
      </c>
      <c r="K114" s="140">
        <v>1.8518518518518517E-2</v>
      </c>
      <c r="L114" s="140">
        <v>0.35802469135802467</v>
      </c>
      <c r="M114" s="140">
        <v>0.8950617283950616</v>
      </c>
      <c r="N114" s="140">
        <v>1.2901234567901239</v>
      </c>
      <c r="O114" s="140">
        <v>0.46913580246913583</v>
      </c>
      <c r="P114" s="140">
        <v>0</v>
      </c>
      <c r="Q114" s="140">
        <v>0</v>
      </c>
      <c r="R114" s="140">
        <v>0</v>
      </c>
      <c r="S114" s="140">
        <v>1.8518518518518517E-2</v>
      </c>
      <c r="T114" s="140">
        <v>0</v>
      </c>
      <c r="U114" s="140">
        <v>1.7407407407407411</v>
      </c>
      <c r="V114" s="140">
        <v>1.7037037037037039</v>
      </c>
      <c r="W114" s="140"/>
      <c r="X114" s="139" t="s">
        <v>117</v>
      </c>
      <c r="Y114" s="131">
        <v>45015</v>
      </c>
      <c r="Z114" s="131" t="s">
        <v>335</v>
      </c>
      <c r="AA114" s="131" t="s">
        <v>136</v>
      </c>
      <c r="AB114" s="129" t="s">
        <v>336</v>
      </c>
      <c r="AC114" s="129" t="s">
        <v>218</v>
      </c>
      <c r="AD114" s="137" t="s">
        <v>587</v>
      </c>
      <c r="AE114" s="129" t="s">
        <v>336</v>
      </c>
      <c r="AF114" s="129" t="s">
        <v>218</v>
      </c>
      <c r="AG114" s="137">
        <v>43664</v>
      </c>
    </row>
    <row r="115" spans="1:33" x14ac:dyDescent="0.35">
      <c r="A115" s="139" t="s">
        <v>588</v>
      </c>
      <c r="B115" s="139" t="s">
        <v>589</v>
      </c>
      <c r="C115" s="139" t="s">
        <v>590</v>
      </c>
      <c r="D115" s="139" t="s">
        <v>148</v>
      </c>
      <c r="E115" s="139">
        <v>85344</v>
      </c>
      <c r="F115" s="139" t="s">
        <v>149</v>
      </c>
      <c r="G115" s="139" t="s">
        <v>268</v>
      </c>
      <c r="H115" s="139" t="s">
        <v>116</v>
      </c>
      <c r="I115" s="140">
        <v>2.0805687203791501</v>
      </c>
      <c r="J115" s="140">
        <v>9.2592592592592587E-2</v>
      </c>
      <c r="K115" s="140">
        <v>1.2037037037037064</v>
      </c>
      <c r="L115" s="140">
        <v>3.7037037037037035E-2</v>
      </c>
      <c r="M115" s="140">
        <v>9.2592592592592587E-3</v>
      </c>
      <c r="N115" s="140">
        <v>1.2808641975308672</v>
      </c>
      <c r="O115" s="140">
        <v>5.5555555555555552E-2</v>
      </c>
      <c r="P115" s="140">
        <v>3.0864197530864196E-3</v>
      </c>
      <c r="Q115" s="140">
        <v>3.0864197530864196E-3</v>
      </c>
      <c r="R115" s="140">
        <v>1.5432098765432098E-2</v>
      </c>
      <c r="S115" s="140">
        <v>0</v>
      </c>
      <c r="T115" s="140">
        <v>6.1728395061728392E-3</v>
      </c>
      <c r="U115" s="140">
        <v>1.3209876543209909</v>
      </c>
      <c r="V115" s="140">
        <v>1.2993827160493858</v>
      </c>
      <c r="W115" s="140"/>
      <c r="X115" s="139" t="s">
        <v>471</v>
      </c>
      <c r="Y115" s="131" t="s">
        <v>299</v>
      </c>
      <c r="Z115" s="131" t="s">
        <v>299</v>
      </c>
      <c r="AA115" s="131" t="s">
        <v>299</v>
      </c>
      <c r="AB115" s="129" t="s">
        <v>217</v>
      </c>
      <c r="AC115" s="129" t="s">
        <v>143</v>
      </c>
      <c r="AD115" s="137" t="s">
        <v>555</v>
      </c>
      <c r="AE115" s="129" t="s">
        <v>217</v>
      </c>
      <c r="AF115" s="129" t="s">
        <v>143</v>
      </c>
      <c r="AG115" s="137">
        <v>44503</v>
      </c>
    </row>
    <row r="116" spans="1:33" x14ac:dyDescent="0.35">
      <c r="A116" s="139" t="s">
        <v>591</v>
      </c>
      <c r="B116" s="139" t="s">
        <v>592</v>
      </c>
      <c r="C116" s="139" t="s">
        <v>593</v>
      </c>
      <c r="D116" s="139" t="s">
        <v>594</v>
      </c>
      <c r="E116" s="139">
        <v>72701</v>
      </c>
      <c r="F116" s="139" t="s">
        <v>134</v>
      </c>
      <c r="G116" s="139" t="s">
        <v>268</v>
      </c>
      <c r="H116" s="139" t="s">
        <v>116</v>
      </c>
      <c r="I116" s="140">
        <v>1.7222222222222201</v>
      </c>
      <c r="J116" s="140">
        <v>7.716049382716049E-2</v>
      </c>
      <c r="K116" s="140">
        <v>0.20987654320987664</v>
      </c>
      <c r="L116" s="140">
        <v>0.32716049382716073</v>
      </c>
      <c r="M116" s="140">
        <v>0.2530864197530866</v>
      </c>
      <c r="N116" s="140">
        <v>0.64814814814814925</v>
      </c>
      <c r="O116" s="140">
        <v>0.2006172839506174</v>
      </c>
      <c r="P116" s="140">
        <v>6.1728395061728392E-3</v>
      </c>
      <c r="Q116" s="140">
        <v>1.2345679012345678E-2</v>
      </c>
      <c r="R116" s="140">
        <v>1.2345679012345678E-2</v>
      </c>
      <c r="S116" s="140">
        <v>0</v>
      </c>
      <c r="T116" s="140">
        <v>0</v>
      </c>
      <c r="U116" s="140">
        <v>0.85493827160494007</v>
      </c>
      <c r="V116" s="140">
        <v>0.78703703703703853</v>
      </c>
      <c r="W116" s="140"/>
      <c r="X116" s="139" t="s">
        <v>471</v>
      </c>
      <c r="Y116" s="131" t="s">
        <v>299</v>
      </c>
      <c r="Z116" s="131" t="s">
        <v>299</v>
      </c>
      <c r="AA116" s="131" t="s">
        <v>299</v>
      </c>
      <c r="AB116" s="129" t="s">
        <v>217</v>
      </c>
      <c r="AC116" s="129" t="s">
        <v>143</v>
      </c>
      <c r="AD116" s="146" t="s">
        <v>595</v>
      </c>
      <c r="AE116" s="129" t="s">
        <v>217</v>
      </c>
      <c r="AF116" s="129" t="s">
        <v>143</v>
      </c>
      <c r="AG116" s="137">
        <v>44573</v>
      </c>
    </row>
    <row r="117" spans="1:33" x14ac:dyDescent="0.35">
      <c r="A117" s="139" t="s">
        <v>596</v>
      </c>
      <c r="B117" s="139" t="s">
        <v>597</v>
      </c>
      <c r="C117" s="139" t="s">
        <v>598</v>
      </c>
      <c r="D117" s="139" t="s">
        <v>539</v>
      </c>
      <c r="E117" s="139">
        <v>5403</v>
      </c>
      <c r="F117" s="139" t="s">
        <v>371</v>
      </c>
      <c r="G117" s="139" t="s">
        <v>221</v>
      </c>
      <c r="H117" s="139" t="s">
        <v>116</v>
      </c>
      <c r="I117" s="140">
        <v>2.6477272727272698</v>
      </c>
      <c r="J117" s="140">
        <v>0.57716049382716106</v>
      </c>
      <c r="K117" s="140">
        <v>0.13580246913580249</v>
      </c>
      <c r="L117" s="140">
        <v>1.2345679012345678E-2</v>
      </c>
      <c r="M117" s="140">
        <v>0</v>
      </c>
      <c r="N117" s="140">
        <v>0</v>
      </c>
      <c r="O117" s="140">
        <v>1.8518518518518517E-2</v>
      </c>
      <c r="P117" s="140">
        <v>1.8518518518518517E-2</v>
      </c>
      <c r="Q117" s="140">
        <v>0.68827160493827244</v>
      </c>
      <c r="R117" s="140">
        <v>0</v>
      </c>
      <c r="S117" s="140">
        <v>0</v>
      </c>
      <c r="T117" s="140">
        <v>0</v>
      </c>
      <c r="U117" s="140">
        <v>0.72530864197530964</v>
      </c>
      <c r="V117" s="140">
        <v>0.49691358024691346</v>
      </c>
      <c r="W117" s="140"/>
      <c r="X117" s="139" t="s">
        <v>142</v>
      </c>
      <c r="Y117" s="131" t="s">
        <v>299</v>
      </c>
      <c r="Z117" s="131" t="s">
        <v>299</v>
      </c>
      <c r="AA117" s="131" t="s">
        <v>299</v>
      </c>
      <c r="AB117" s="129" t="s">
        <v>142</v>
      </c>
      <c r="AC117" s="129" t="s">
        <v>142</v>
      </c>
      <c r="AD117" s="129" t="s">
        <v>142</v>
      </c>
      <c r="AE117" s="129" t="s">
        <v>142</v>
      </c>
      <c r="AF117" s="129" t="s">
        <v>142</v>
      </c>
      <c r="AG117" s="129" t="s">
        <v>142</v>
      </c>
    </row>
    <row r="118" spans="1:33" x14ac:dyDescent="0.35">
      <c r="A118" s="145" t="s">
        <v>599</v>
      </c>
      <c r="B118" s="143" t="s">
        <v>600</v>
      </c>
      <c r="C118" s="143" t="s">
        <v>601</v>
      </c>
      <c r="D118" s="143" t="s">
        <v>310</v>
      </c>
      <c r="E118" s="144">
        <v>24153</v>
      </c>
      <c r="F118" s="143" t="s">
        <v>311</v>
      </c>
      <c r="G118" s="143" t="s">
        <v>268</v>
      </c>
      <c r="H118" s="143" t="s">
        <v>116</v>
      </c>
      <c r="I118" s="142">
        <v>1.80909090909091</v>
      </c>
      <c r="J118" s="141">
        <v>0.1728395061728395</v>
      </c>
      <c r="K118" s="141">
        <v>0.12654320987654322</v>
      </c>
      <c r="L118" s="141">
        <v>0.10493827160493827</v>
      </c>
      <c r="M118" s="141">
        <v>0.22839506172839519</v>
      </c>
      <c r="N118" s="141">
        <v>0.42283950617283972</v>
      </c>
      <c r="O118" s="141">
        <v>0.17283950617283952</v>
      </c>
      <c r="P118" s="141">
        <v>0</v>
      </c>
      <c r="Q118" s="141">
        <v>3.7037037037037035E-2</v>
      </c>
      <c r="R118" s="141">
        <v>2.1604938271604937E-2</v>
      </c>
      <c r="S118" s="141">
        <v>9.2592592592592587E-3</v>
      </c>
      <c r="T118" s="141">
        <v>0</v>
      </c>
      <c r="U118" s="141">
        <v>0.60185185185185264</v>
      </c>
      <c r="V118" s="141">
        <v>0.44444444444444481</v>
      </c>
      <c r="W118" s="141"/>
      <c r="X118" s="139" t="s">
        <v>142</v>
      </c>
      <c r="Y118" s="131" t="s">
        <v>299</v>
      </c>
      <c r="Z118" s="131" t="s">
        <v>299</v>
      </c>
      <c r="AA118" s="131" t="s">
        <v>299</v>
      </c>
      <c r="AB118" s="129" t="s">
        <v>142</v>
      </c>
      <c r="AC118" s="129" t="s">
        <v>142</v>
      </c>
      <c r="AD118" s="129" t="s">
        <v>142</v>
      </c>
      <c r="AE118" s="129" t="s">
        <v>142</v>
      </c>
      <c r="AF118" s="129" t="s">
        <v>142</v>
      </c>
      <c r="AG118" s="129" t="s">
        <v>142</v>
      </c>
    </row>
    <row r="119" spans="1:33" x14ac:dyDescent="0.35">
      <c r="A119" s="132" t="s">
        <v>602</v>
      </c>
      <c r="B119" s="132" t="s">
        <v>603</v>
      </c>
      <c r="C119" s="132" t="s">
        <v>604</v>
      </c>
      <c r="D119" s="132" t="s">
        <v>113</v>
      </c>
      <c r="E119" s="132">
        <v>78840</v>
      </c>
      <c r="F119" s="132" t="s">
        <v>114</v>
      </c>
      <c r="G119" s="132" t="s">
        <v>268</v>
      </c>
      <c r="H119" s="132" t="s">
        <v>116</v>
      </c>
      <c r="I119" s="133">
        <v>0.80555555555555602</v>
      </c>
      <c r="J119" s="133">
        <v>0.14197530864197533</v>
      </c>
      <c r="K119" s="133">
        <v>0.12037037037037036</v>
      </c>
      <c r="L119" s="133">
        <v>0.16975308641975312</v>
      </c>
      <c r="M119" s="133">
        <v>2.4691358024691357E-2</v>
      </c>
      <c r="N119" s="133">
        <v>0.25925925925925958</v>
      </c>
      <c r="O119" s="133">
        <v>1.8518518518518517E-2</v>
      </c>
      <c r="P119" s="133">
        <v>0.15432098765432101</v>
      </c>
      <c r="Q119" s="133">
        <v>2.4691358024691357E-2</v>
      </c>
      <c r="R119" s="133">
        <v>3.3950617283950615E-2</v>
      </c>
      <c r="S119" s="133">
        <v>0</v>
      </c>
      <c r="T119" s="133">
        <v>3.0864197530864196E-3</v>
      </c>
      <c r="U119" s="133">
        <v>0.41975308641975367</v>
      </c>
      <c r="V119" s="133">
        <v>0.36419753086419798</v>
      </c>
      <c r="W119" s="133"/>
      <c r="X119" s="139" t="s">
        <v>117</v>
      </c>
      <c r="Y119" s="131">
        <v>44903</v>
      </c>
      <c r="Z119" s="131" t="s">
        <v>217</v>
      </c>
      <c r="AA119" s="131" t="s">
        <v>136</v>
      </c>
      <c r="AB119" s="136" t="s">
        <v>217</v>
      </c>
      <c r="AC119" s="129" t="s">
        <v>143</v>
      </c>
      <c r="AD119" s="134" t="s">
        <v>605</v>
      </c>
      <c r="AE119" s="135" t="s">
        <v>336</v>
      </c>
      <c r="AF119" s="129" t="s">
        <v>218</v>
      </c>
      <c r="AG119" s="134">
        <v>43727</v>
      </c>
    </row>
    <row r="120" spans="1:33" x14ac:dyDescent="0.35">
      <c r="A120" s="132" t="s">
        <v>606</v>
      </c>
      <c r="B120" s="132" t="s">
        <v>607</v>
      </c>
      <c r="C120" s="132" t="s">
        <v>608</v>
      </c>
      <c r="D120" s="132" t="s">
        <v>476</v>
      </c>
      <c r="E120" s="132">
        <v>68731</v>
      </c>
      <c r="F120" s="132" t="s">
        <v>380</v>
      </c>
      <c r="G120" s="132" t="s">
        <v>268</v>
      </c>
      <c r="H120" s="132" t="s">
        <v>116</v>
      </c>
      <c r="I120" s="133">
        <v>3.25</v>
      </c>
      <c r="J120" s="133">
        <v>1.2345679012345678E-2</v>
      </c>
      <c r="K120" s="133">
        <v>0.1111111111111111</v>
      </c>
      <c r="L120" s="133">
        <v>0.20679012345679013</v>
      </c>
      <c r="M120" s="133">
        <v>8.0246913580246909E-2</v>
      </c>
      <c r="N120" s="133">
        <v>0.29320987654320985</v>
      </c>
      <c r="O120" s="133">
        <v>0.11728395061728394</v>
      </c>
      <c r="P120" s="133">
        <v>0</v>
      </c>
      <c r="Q120" s="133">
        <v>0</v>
      </c>
      <c r="R120" s="133">
        <v>0</v>
      </c>
      <c r="S120" s="133">
        <v>1.8518518518518517E-2</v>
      </c>
      <c r="T120" s="133">
        <v>0</v>
      </c>
      <c r="U120" s="133">
        <v>0.39197530864197527</v>
      </c>
      <c r="V120" s="133">
        <v>0.33950617283950613</v>
      </c>
      <c r="W120" s="133"/>
      <c r="X120" s="139" t="s">
        <v>471</v>
      </c>
      <c r="Y120" s="131" t="s">
        <v>299</v>
      </c>
      <c r="Z120" s="131" t="s">
        <v>299</v>
      </c>
      <c r="AA120" s="131" t="s">
        <v>299</v>
      </c>
      <c r="AB120" s="136" t="s">
        <v>336</v>
      </c>
      <c r="AC120" s="136" t="s">
        <v>218</v>
      </c>
      <c r="AD120" s="134" t="s">
        <v>609</v>
      </c>
      <c r="AE120" s="135" t="s">
        <v>336</v>
      </c>
      <c r="AF120" s="129" t="s">
        <v>218</v>
      </c>
      <c r="AG120" s="134">
        <v>42999</v>
      </c>
    </row>
    <row r="121" spans="1:33" x14ac:dyDescent="0.35">
      <c r="A121" s="132" t="s">
        <v>610</v>
      </c>
      <c r="B121" s="132" t="s">
        <v>611</v>
      </c>
      <c r="C121" s="132" t="s">
        <v>612</v>
      </c>
      <c r="D121" s="132" t="s">
        <v>113</v>
      </c>
      <c r="E121" s="132">
        <v>79701</v>
      </c>
      <c r="F121" s="132" t="s">
        <v>213</v>
      </c>
      <c r="G121" s="132" t="s">
        <v>268</v>
      </c>
      <c r="H121" s="132" t="s">
        <v>116</v>
      </c>
      <c r="I121" s="133">
        <v>1.76595744680851</v>
      </c>
      <c r="J121" s="133">
        <v>7.407407407407407E-2</v>
      </c>
      <c r="K121" s="133">
        <v>0.15123456790123457</v>
      </c>
      <c r="L121" s="133">
        <v>1.8518518518518517E-2</v>
      </c>
      <c r="M121" s="133">
        <v>2.1604938271604937E-2</v>
      </c>
      <c r="N121" s="133">
        <v>0.13271604938271608</v>
      </c>
      <c r="O121" s="133">
        <v>0.10185185185185185</v>
      </c>
      <c r="P121" s="133">
        <v>1.5432098765432098E-2</v>
      </c>
      <c r="Q121" s="133">
        <v>1.5432098765432098E-2</v>
      </c>
      <c r="R121" s="133">
        <v>9.2592592592592587E-3</v>
      </c>
      <c r="S121" s="133">
        <v>0</v>
      </c>
      <c r="T121" s="133">
        <v>0</v>
      </c>
      <c r="U121" s="133">
        <v>0.25617283950617292</v>
      </c>
      <c r="V121" s="133">
        <v>0.15740740740740744</v>
      </c>
      <c r="W121" s="133"/>
      <c r="X121" s="139" t="s">
        <v>471</v>
      </c>
      <c r="Y121" s="131" t="s">
        <v>299</v>
      </c>
      <c r="Z121" s="131" t="s">
        <v>299</v>
      </c>
      <c r="AA121" s="131" t="s">
        <v>299</v>
      </c>
      <c r="AB121" s="136" t="s">
        <v>217</v>
      </c>
      <c r="AC121" s="129" t="s">
        <v>143</v>
      </c>
      <c r="AD121" s="134" t="s">
        <v>613</v>
      </c>
      <c r="AE121" s="135" t="s">
        <v>336</v>
      </c>
      <c r="AF121" s="129" t="s">
        <v>218</v>
      </c>
      <c r="AG121" s="134">
        <v>41521</v>
      </c>
    </row>
    <row r="122" spans="1:33" x14ac:dyDescent="0.35">
      <c r="A122" s="139" t="s">
        <v>614</v>
      </c>
      <c r="B122" s="139" t="s">
        <v>615</v>
      </c>
      <c r="C122" s="139" t="s">
        <v>186</v>
      </c>
      <c r="D122" s="139" t="s">
        <v>113</v>
      </c>
      <c r="E122" s="139">
        <v>78118</v>
      </c>
      <c r="F122" s="139" t="s">
        <v>114</v>
      </c>
      <c r="G122" s="139" t="s">
        <v>268</v>
      </c>
      <c r="H122" s="139" t="s">
        <v>116</v>
      </c>
      <c r="I122" s="140">
        <v>1.0985915492957701</v>
      </c>
      <c r="J122" s="140">
        <v>1.8518518518518517E-2</v>
      </c>
      <c r="K122" s="140">
        <v>8.9506172839506168E-2</v>
      </c>
      <c r="L122" s="140">
        <v>8.6419753086419748E-2</v>
      </c>
      <c r="M122" s="140">
        <v>5.5555555555555552E-2</v>
      </c>
      <c r="N122" s="140">
        <v>0.19753086419753102</v>
      </c>
      <c r="O122" s="140">
        <v>4.9382716049382713E-2</v>
      </c>
      <c r="P122" s="140">
        <v>3.0864197530864196E-3</v>
      </c>
      <c r="Q122" s="140">
        <v>0</v>
      </c>
      <c r="R122" s="140">
        <v>4.6296296296296294E-2</v>
      </c>
      <c r="S122" s="140">
        <v>9.2592592592592587E-3</v>
      </c>
      <c r="T122" s="140">
        <v>2.7777777777777776E-2</v>
      </c>
      <c r="U122" s="140">
        <v>0.16666666666666674</v>
      </c>
      <c r="V122" s="140">
        <v>0.25000000000000022</v>
      </c>
      <c r="W122" s="140"/>
      <c r="X122" s="139" t="s">
        <v>339</v>
      </c>
      <c r="Y122" s="131" t="s">
        <v>299</v>
      </c>
      <c r="Z122" s="131" t="s">
        <v>299</v>
      </c>
      <c r="AA122" s="131" t="s">
        <v>299</v>
      </c>
      <c r="AB122" s="129" t="s">
        <v>336</v>
      </c>
      <c r="AC122" s="129" t="s">
        <v>218</v>
      </c>
      <c r="AD122" s="137" t="s">
        <v>616</v>
      </c>
      <c r="AE122" s="138" t="s">
        <v>336</v>
      </c>
      <c r="AF122" s="129" t="s">
        <v>218</v>
      </c>
      <c r="AG122" s="137">
        <v>42446</v>
      </c>
    </row>
    <row r="123" spans="1:33" x14ac:dyDescent="0.35">
      <c r="A123" s="132" t="s">
        <v>617</v>
      </c>
      <c r="B123" s="132" t="s">
        <v>618</v>
      </c>
      <c r="C123" s="132" t="s">
        <v>619</v>
      </c>
      <c r="D123" s="132" t="s">
        <v>462</v>
      </c>
      <c r="E123" s="132">
        <v>28052</v>
      </c>
      <c r="F123" s="132" t="s">
        <v>127</v>
      </c>
      <c r="G123" s="132" t="s">
        <v>221</v>
      </c>
      <c r="H123" s="132" t="s">
        <v>116</v>
      </c>
      <c r="I123" s="133">
        <v>1.5</v>
      </c>
      <c r="J123" s="133">
        <v>3.0864197530864196E-2</v>
      </c>
      <c r="K123" s="133">
        <v>7.716049382716049E-2</v>
      </c>
      <c r="L123" s="133">
        <v>6.7901234567901231E-2</v>
      </c>
      <c r="M123" s="133">
        <v>4.3209876543209874E-2</v>
      </c>
      <c r="N123" s="133">
        <v>0.14197530864197533</v>
      </c>
      <c r="O123" s="133">
        <v>7.098765432098765E-2</v>
      </c>
      <c r="P123" s="133">
        <v>6.1728395061728392E-3</v>
      </c>
      <c r="Q123" s="133">
        <v>0</v>
      </c>
      <c r="R123" s="133">
        <v>6.1728395061728392E-3</v>
      </c>
      <c r="S123" s="133">
        <v>9.2592592592592587E-3</v>
      </c>
      <c r="T123" s="133">
        <v>0</v>
      </c>
      <c r="U123" s="133">
        <v>0.20370370370370378</v>
      </c>
      <c r="V123" s="133">
        <v>0.17901234567901242</v>
      </c>
      <c r="W123" s="133"/>
      <c r="X123" s="132" t="s">
        <v>339</v>
      </c>
      <c r="Y123" s="131" t="s">
        <v>299</v>
      </c>
      <c r="Z123" s="131" t="s">
        <v>299</v>
      </c>
      <c r="AA123" s="131" t="s">
        <v>299</v>
      </c>
      <c r="AB123" s="136" t="s">
        <v>336</v>
      </c>
      <c r="AC123" s="129" t="s">
        <v>143</v>
      </c>
      <c r="AD123" s="134" t="s">
        <v>620</v>
      </c>
      <c r="AE123" s="135" t="s">
        <v>336</v>
      </c>
      <c r="AF123" s="129" t="s">
        <v>218</v>
      </c>
      <c r="AG123" s="134">
        <v>43388</v>
      </c>
    </row>
    <row r="124" spans="1:33" x14ac:dyDescent="0.35">
      <c r="A124" s="132" t="s">
        <v>621</v>
      </c>
      <c r="B124" s="132" t="s">
        <v>622</v>
      </c>
      <c r="C124" s="132" t="s">
        <v>623</v>
      </c>
      <c r="D124" s="132" t="s">
        <v>624</v>
      </c>
      <c r="E124" s="132">
        <v>99501</v>
      </c>
      <c r="F124" s="132" t="s">
        <v>203</v>
      </c>
      <c r="G124" s="132" t="s">
        <v>268</v>
      </c>
      <c r="H124" s="132" t="s">
        <v>116</v>
      </c>
      <c r="I124" s="133">
        <v>2.4444444444444402</v>
      </c>
      <c r="J124" s="133">
        <v>2.1604938271604937E-2</v>
      </c>
      <c r="K124" s="133">
        <v>2.7777777777777776E-2</v>
      </c>
      <c r="L124" s="133">
        <v>5.5555555555555552E-2</v>
      </c>
      <c r="M124" s="133">
        <v>2.4691358024691357E-2</v>
      </c>
      <c r="N124" s="133">
        <v>0.10185185185185185</v>
      </c>
      <c r="O124" s="133">
        <v>2.7777777777777776E-2</v>
      </c>
      <c r="P124" s="133">
        <v>0</v>
      </c>
      <c r="Q124" s="133">
        <v>0</v>
      </c>
      <c r="R124" s="133">
        <v>0</v>
      </c>
      <c r="S124" s="133">
        <v>6.1728395061728392E-3</v>
      </c>
      <c r="T124" s="133">
        <v>9.2592592592592587E-3</v>
      </c>
      <c r="U124" s="133">
        <v>0.11419753086419752</v>
      </c>
      <c r="V124" s="133">
        <v>0.10185185185185185</v>
      </c>
      <c r="W124" s="133"/>
      <c r="X124" s="132" t="s">
        <v>471</v>
      </c>
      <c r="Y124" s="131" t="s">
        <v>299</v>
      </c>
      <c r="Z124" s="131" t="s">
        <v>299</v>
      </c>
      <c r="AA124" s="131" t="s">
        <v>299</v>
      </c>
      <c r="AB124" s="129" t="s">
        <v>217</v>
      </c>
      <c r="AC124" s="129" t="s">
        <v>143</v>
      </c>
      <c r="AD124" s="130" t="s">
        <v>625</v>
      </c>
      <c r="AE124" s="129" t="s">
        <v>336</v>
      </c>
      <c r="AF124" s="129" t="s">
        <v>218</v>
      </c>
      <c r="AG124" s="128">
        <v>42986</v>
      </c>
    </row>
    <row r="125" spans="1:33" x14ac:dyDescent="0.35">
      <c r="A125" s="126"/>
      <c r="B125" s="126"/>
      <c r="C125" s="126"/>
      <c r="D125" s="126"/>
      <c r="E125" s="126"/>
      <c r="F125" s="126"/>
      <c r="G125" s="126"/>
      <c r="H125" s="126"/>
      <c r="I125" s="127"/>
      <c r="J125" s="127"/>
      <c r="K125" s="127"/>
      <c r="L125" s="127"/>
      <c r="M125" s="127"/>
      <c r="N125" s="127"/>
      <c r="O125" s="127"/>
      <c r="P125" s="127"/>
      <c r="Q125" s="127"/>
      <c r="R125" s="127"/>
      <c r="S125" s="127"/>
      <c r="T125" s="127"/>
      <c r="U125" s="127"/>
      <c r="V125" s="127"/>
      <c r="W125" s="127"/>
      <c r="X125" s="126"/>
      <c r="Y125" s="125"/>
      <c r="Z125" s="125"/>
      <c r="AA125" s="125"/>
      <c r="AB125" s="123"/>
      <c r="AC125" s="123"/>
      <c r="AD125" s="124"/>
      <c r="AE125" s="123"/>
      <c r="AF125" s="123"/>
      <c r="AG125" s="122"/>
    </row>
    <row r="126" spans="1:33" x14ac:dyDescent="0.35">
      <c r="A126" s="121" t="s">
        <v>626</v>
      </c>
      <c r="B126" s="111"/>
      <c r="C126" s="111"/>
      <c r="D126" s="111"/>
      <c r="E126" s="116"/>
      <c r="F126" s="111"/>
      <c r="G126" s="111"/>
      <c r="H126" s="111"/>
      <c r="I126" s="115"/>
      <c r="J126" s="114"/>
      <c r="K126" s="114"/>
      <c r="L126" s="114"/>
      <c r="M126" s="114"/>
      <c r="N126" s="114"/>
      <c r="O126" s="114"/>
      <c r="P126" s="114"/>
      <c r="Q126" s="114"/>
      <c r="R126" s="114"/>
      <c r="S126" s="114"/>
      <c r="T126" s="114"/>
      <c r="U126" s="114"/>
      <c r="V126" s="114"/>
      <c r="W126" s="113"/>
      <c r="X126" s="111"/>
      <c r="Y126" s="112"/>
      <c r="Z126" s="111"/>
      <c r="AA126" s="111"/>
      <c r="AD126" s="110"/>
      <c r="AF126" s="109"/>
    </row>
    <row r="127" spans="1:33" x14ac:dyDescent="0.35">
      <c r="A127" s="121" t="s">
        <v>627</v>
      </c>
      <c r="B127" s="111"/>
      <c r="C127" s="111"/>
      <c r="D127" s="111"/>
      <c r="E127" s="116"/>
      <c r="F127" s="111"/>
      <c r="G127" s="111"/>
      <c r="H127" s="111"/>
      <c r="I127" s="115"/>
      <c r="J127" s="114"/>
      <c r="K127" s="114"/>
      <c r="L127" s="114"/>
      <c r="M127" s="114"/>
      <c r="N127" s="114"/>
      <c r="O127" s="114"/>
      <c r="P127" s="114"/>
      <c r="Q127" s="114"/>
      <c r="R127" s="114"/>
      <c r="S127" s="114"/>
      <c r="T127" s="114"/>
      <c r="U127" s="114"/>
      <c r="V127" s="114"/>
      <c r="W127" s="113"/>
      <c r="X127" s="111"/>
      <c r="Y127" s="112"/>
      <c r="Z127" s="111"/>
      <c r="AA127" s="111"/>
      <c r="AD127" s="110"/>
      <c r="AF127" s="109"/>
    </row>
    <row r="128" spans="1:33" x14ac:dyDescent="0.35">
      <c r="A128" s="103" t="s">
        <v>628</v>
      </c>
      <c r="B128" s="119"/>
      <c r="C128" s="119"/>
      <c r="D128" s="119"/>
      <c r="E128" s="119"/>
      <c r="F128" s="111"/>
      <c r="G128" s="111"/>
      <c r="H128" s="111"/>
      <c r="I128" s="115"/>
      <c r="J128" s="114"/>
      <c r="K128" s="114"/>
      <c r="L128" s="114"/>
      <c r="M128" s="114"/>
      <c r="N128" s="114"/>
      <c r="O128" s="114"/>
      <c r="P128" s="114"/>
      <c r="Q128" s="114"/>
      <c r="R128" s="114"/>
      <c r="S128" s="114"/>
      <c r="T128" s="114"/>
      <c r="U128" s="114"/>
      <c r="V128" s="114"/>
      <c r="W128" s="113"/>
      <c r="X128" s="111"/>
      <c r="Y128" s="112"/>
      <c r="Z128" s="111"/>
      <c r="AA128" s="111"/>
      <c r="AD128" s="110"/>
      <c r="AF128" s="109"/>
    </row>
    <row r="129" spans="1:32" ht="77.5" x14ac:dyDescent="0.35">
      <c r="A129" s="120" t="s">
        <v>629</v>
      </c>
      <c r="B129" s="119"/>
      <c r="C129" s="119"/>
      <c r="D129" s="119"/>
      <c r="E129" s="119"/>
      <c r="F129" s="111"/>
      <c r="G129" s="111"/>
      <c r="H129" s="111"/>
      <c r="I129" s="115"/>
      <c r="J129" s="114"/>
      <c r="K129" s="114"/>
      <c r="L129" s="114"/>
      <c r="M129" s="114"/>
      <c r="N129" s="114"/>
      <c r="O129" s="114"/>
      <c r="P129" s="114"/>
      <c r="Q129" s="114"/>
      <c r="R129" s="114"/>
      <c r="S129" s="114"/>
      <c r="T129" s="114"/>
      <c r="U129" s="114"/>
      <c r="V129" s="114"/>
      <c r="W129" s="113"/>
      <c r="X129" s="111"/>
      <c r="Y129" s="112"/>
      <c r="Z129" s="111"/>
      <c r="AA129" s="111"/>
      <c r="AD129" s="110"/>
      <c r="AF129" s="109"/>
    </row>
    <row r="130" spans="1:32" ht="31" x14ac:dyDescent="0.35">
      <c r="A130" s="118" t="s">
        <v>630</v>
      </c>
      <c r="F130" s="111"/>
      <c r="G130" s="111"/>
      <c r="H130" s="111"/>
      <c r="I130" s="115"/>
      <c r="J130" s="114"/>
      <c r="K130" s="114"/>
      <c r="L130" s="114"/>
      <c r="M130" s="114"/>
      <c r="N130" s="114"/>
      <c r="O130" s="114"/>
      <c r="P130" s="114"/>
      <c r="Q130" s="114"/>
      <c r="R130" s="114"/>
      <c r="S130" s="114"/>
      <c r="T130" s="114"/>
      <c r="U130" s="114"/>
      <c r="V130" s="114"/>
      <c r="W130" s="113"/>
      <c r="X130" s="111"/>
      <c r="Y130" s="112"/>
      <c r="Z130" s="111"/>
      <c r="AA130" s="111"/>
      <c r="AD130" s="110"/>
      <c r="AF130" s="109"/>
    </row>
    <row r="131" spans="1:32" x14ac:dyDescent="0.35">
      <c r="A131" s="103" t="s">
        <v>631</v>
      </c>
      <c r="B131" s="117"/>
      <c r="C131" s="117"/>
      <c r="D131" s="117"/>
      <c r="E131" s="117"/>
      <c r="F131" s="111"/>
      <c r="G131" s="111"/>
      <c r="H131" s="111"/>
      <c r="I131" s="115"/>
      <c r="J131" s="114"/>
      <c r="K131" s="114"/>
      <c r="L131" s="114"/>
      <c r="M131" s="114"/>
      <c r="N131" s="114"/>
      <c r="O131" s="114"/>
      <c r="P131" s="114"/>
      <c r="Q131" s="114"/>
      <c r="R131" s="114"/>
      <c r="S131" s="114"/>
      <c r="T131" s="114"/>
      <c r="U131" s="114"/>
      <c r="V131" s="114"/>
      <c r="W131" s="113"/>
      <c r="X131" s="111"/>
      <c r="Y131" s="112"/>
      <c r="Z131" s="111"/>
      <c r="AA131" s="111"/>
      <c r="AD131" s="110"/>
      <c r="AF131" s="109"/>
    </row>
    <row r="132" spans="1:32" x14ac:dyDescent="0.35">
      <c r="B132" s="111"/>
      <c r="C132" s="111"/>
      <c r="D132" s="111"/>
      <c r="E132" s="116"/>
      <c r="F132" s="111"/>
      <c r="G132" s="111"/>
      <c r="H132" s="111"/>
      <c r="I132" s="115"/>
      <c r="J132" s="114"/>
      <c r="K132" s="114"/>
      <c r="L132" s="114"/>
      <c r="M132" s="114"/>
      <c r="N132" s="114"/>
      <c r="O132" s="114"/>
      <c r="P132" s="114"/>
      <c r="Q132" s="114"/>
      <c r="R132" s="114"/>
      <c r="S132" s="114"/>
      <c r="T132" s="114"/>
      <c r="U132" s="114"/>
      <c r="V132" s="114"/>
      <c r="W132" s="113"/>
      <c r="X132" s="111"/>
      <c r="Y132" s="112"/>
      <c r="Z132" s="111"/>
      <c r="AA132" s="111"/>
      <c r="AD132" s="110"/>
      <c r="AF132" s="109"/>
    </row>
  </sheetData>
  <mergeCells count="15">
    <mergeCell ref="A1:D1"/>
    <mergeCell ref="A2:D2"/>
    <mergeCell ref="A3:D3"/>
    <mergeCell ref="E3:H3"/>
    <mergeCell ref="N5:Q5"/>
    <mergeCell ref="A4:XFD4"/>
    <mergeCell ref="R5:U5"/>
    <mergeCell ref="W5:AG5"/>
    <mergeCell ref="M3:P3"/>
    <mergeCell ref="I3:L3"/>
    <mergeCell ref="Q3:T3"/>
    <mergeCell ref="U3:X3"/>
    <mergeCell ref="AB3:AF3"/>
    <mergeCell ref="J5:M5"/>
    <mergeCell ref="Y3:AA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4351-D2A2-4CB7-BE6F-2A608636950B}">
  <dimension ref="A1:F28"/>
  <sheetViews>
    <sheetView workbookViewId="0">
      <selection sqref="A1:F1"/>
    </sheetView>
  </sheetViews>
  <sheetFormatPr defaultRowHeight="14.5" x14ac:dyDescent="0.35"/>
  <cols>
    <col min="1" max="1" width="51.26953125" bestFit="1" customWidth="1"/>
    <col min="2" max="2" width="19" customWidth="1"/>
  </cols>
  <sheetData>
    <row r="1" spans="1:6" ht="26" x14ac:dyDescent="0.35">
      <c r="A1" s="189" t="s">
        <v>5</v>
      </c>
      <c r="B1" s="189"/>
      <c r="C1" s="189"/>
      <c r="D1" s="189"/>
      <c r="E1" s="189"/>
      <c r="F1" s="189"/>
    </row>
    <row r="3" spans="1:6" ht="15" customHeight="1" x14ac:dyDescent="0.35">
      <c r="A3" s="12" t="s">
        <v>632</v>
      </c>
      <c r="B3" s="12"/>
      <c r="C3" s="12"/>
      <c r="D3" s="12"/>
      <c r="E3" s="12"/>
    </row>
    <row r="4" spans="1:6" x14ac:dyDescent="0.35">
      <c r="A4" s="11" t="s">
        <v>633</v>
      </c>
      <c r="B4" s="81" t="s">
        <v>634</v>
      </c>
    </row>
    <row r="5" spans="1:6" ht="15" thickBot="1" x14ac:dyDescent="0.4">
      <c r="A5" s="80" t="s">
        <v>635</v>
      </c>
      <c r="B5" s="79">
        <v>141</v>
      </c>
    </row>
    <row r="6" spans="1:6" ht="15" thickTop="1" x14ac:dyDescent="0.35">
      <c r="A6" s="75" t="s">
        <v>636</v>
      </c>
      <c r="B6" s="78">
        <v>31</v>
      </c>
    </row>
    <row r="7" spans="1:6" x14ac:dyDescent="0.35">
      <c r="A7" s="77" t="s">
        <v>637</v>
      </c>
      <c r="B7" s="76">
        <v>12</v>
      </c>
    </row>
    <row r="8" spans="1:6" x14ac:dyDescent="0.35">
      <c r="A8" s="77" t="s">
        <v>638</v>
      </c>
      <c r="B8" s="76">
        <v>19</v>
      </c>
    </row>
    <row r="9" spans="1:6" x14ac:dyDescent="0.35">
      <c r="A9" s="75" t="s">
        <v>639</v>
      </c>
      <c r="B9" s="74">
        <v>31</v>
      </c>
    </row>
    <row r="10" spans="1:6" x14ac:dyDescent="0.35">
      <c r="A10" s="73" t="s">
        <v>640</v>
      </c>
      <c r="B10" s="72">
        <v>8</v>
      </c>
    </row>
    <row r="11" spans="1:6" x14ac:dyDescent="0.35">
      <c r="A11" s="73" t="s">
        <v>641</v>
      </c>
      <c r="B11" s="72">
        <v>4</v>
      </c>
    </row>
    <row r="12" spans="1:6" x14ac:dyDescent="0.35">
      <c r="A12" s="73" t="s">
        <v>642</v>
      </c>
      <c r="B12" s="72">
        <v>3</v>
      </c>
    </row>
    <row r="13" spans="1:6" x14ac:dyDescent="0.35">
      <c r="A13" s="73" t="s">
        <v>643</v>
      </c>
      <c r="B13" s="72">
        <v>3</v>
      </c>
    </row>
    <row r="14" spans="1:6" x14ac:dyDescent="0.35">
      <c r="A14" s="73" t="s">
        <v>644</v>
      </c>
      <c r="B14" s="72">
        <v>2</v>
      </c>
    </row>
    <row r="15" spans="1:6" x14ac:dyDescent="0.35">
      <c r="A15" s="73" t="s">
        <v>645</v>
      </c>
      <c r="B15" s="72">
        <v>2</v>
      </c>
    </row>
    <row r="16" spans="1:6" x14ac:dyDescent="0.35">
      <c r="A16" s="73" t="s">
        <v>646</v>
      </c>
      <c r="B16" s="72">
        <v>2</v>
      </c>
    </row>
    <row r="17" spans="1:2" x14ac:dyDescent="0.35">
      <c r="A17" s="73" t="s">
        <v>647</v>
      </c>
      <c r="B17" s="72">
        <v>2</v>
      </c>
    </row>
    <row r="18" spans="1:2" x14ac:dyDescent="0.35">
      <c r="A18" s="73" t="s">
        <v>648</v>
      </c>
      <c r="B18" s="72">
        <v>1</v>
      </c>
    </row>
    <row r="19" spans="1:2" x14ac:dyDescent="0.35">
      <c r="A19" s="73" t="s">
        <v>649</v>
      </c>
      <c r="B19" s="72">
        <v>1</v>
      </c>
    </row>
    <row r="20" spans="1:2" x14ac:dyDescent="0.35">
      <c r="A20" s="73" t="s">
        <v>650</v>
      </c>
      <c r="B20" s="72">
        <v>1</v>
      </c>
    </row>
    <row r="21" spans="1:2" x14ac:dyDescent="0.35">
      <c r="A21" s="73" t="s">
        <v>651</v>
      </c>
      <c r="B21" s="72">
        <v>1</v>
      </c>
    </row>
    <row r="22" spans="1:2" x14ac:dyDescent="0.35">
      <c r="A22" s="73" t="s">
        <v>652</v>
      </c>
      <c r="B22" s="72">
        <v>1</v>
      </c>
    </row>
    <row r="23" spans="1:2" x14ac:dyDescent="0.35">
      <c r="A23" s="71"/>
    </row>
    <row r="24" spans="1:2" x14ac:dyDescent="0.35">
      <c r="A24" s="71"/>
    </row>
    <row r="25" spans="1:2" x14ac:dyDescent="0.35">
      <c r="A25" s="190" t="s">
        <v>653</v>
      </c>
      <c r="B25" s="190"/>
    </row>
    <row r="26" spans="1:2" x14ac:dyDescent="0.35">
      <c r="A26" s="190"/>
      <c r="B26" s="190"/>
    </row>
    <row r="27" spans="1:2" x14ac:dyDescent="0.35">
      <c r="A27" s="190"/>
      <c r="B27" s="190"/>
    </row>
    <row r="28" spans="1:2" x14ac:dyDescent="0.35">
      <c r="A28" s="190"/>
      <c r="B28" s="190"/>
    </row>
  </sheetData>
  <mergeCells count="2">
    <mergeCell ref="A1:F1"/>
    <mergeCell ref="A25:B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FB36-A4DE-45A7-9BBB-BEEE152C9D19}">
  <dimension ref="A1:BD210"/>
  <sheetViews>
    <sheetView topLeftCell="A2" zoomScaleNormal="100" workbookViewId="0">
      <selection activeCell="E9" sqref="E9"/>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93" t="s">
        <v>654</v>
      </c>
      <c r="B1" s="93"/>
      <c r="C1" s="102"/>
      <c r="D1" s="101"/>
      <c r="E1" s="101"/>
      <c r="F1" s="101"/>
      <c r="G1" s="101"/>
      <c r="H1" s="100"/>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00" t="s">
        <v>655</v>
      </c>
      <c r="B2" s="201"/>
      <c r="C2" s="201"/>
      <c r="D2" s="201"/>
      <c r="E2" s="201"/>
      <c r="F2" s="201"/>
      <c r="G2" s="201"/>
      <c r="H2" s="20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9"/>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3" t="s">
        <v>656</v>
      </c>
      <c r="B5" s="194"/>
      <c r="C5" s="194"/>
      <c r="D5" s="195"/>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93" t="s">
        <v>657</v>
      </c>
      <c r="B6" s="92" t="s">
        <v>658</v>
      </c>
      <c r="C6" s="92" t="s">
        <v>659</v>
      </c>
      <c r="D6" s="92" t="s">
        <v>660</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90" t="s">
        <v>661</v>
      </c>
      <c r="B7" s="89">
        <v>41</v>
      </c>
      <c r="C7" s="89">
        <v>14.46</v>
      </c>
      <c r="D7" s="8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90" t="s">
        <v>662</v>
      </c>
      <c r="B8" s="89">
        <v>10</v>
      </c>
      <c r="C8" s="89">
        <v>26.3</v>
      </c>
      <c r="D8" s="8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90" t="s">
        <v>663</v>
      </c>
      <c r="B9" s="89">
        <v>231</v>
      </c>
      <c r="C9" s="89">
        <v>10.48</v>
      </c>
      <c r="D9" s="8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91" t="s">
        <v>664</v>
      </c>
      <c r="B10" s="89">
        <v>12</v>
      </c>
      <c r="C10" s="89">
        <v>20.83</v>
      </c>
      <c r="D10" s="8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90" t="s">
        <v>665</v>
      </c>
      <c r="B11" s="89">
        <v>2</v>
      </c>
      <c r="C11" s="89">
        <v>11</v>
      </c>
      <c r="D11" s="8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7" t="s">
        <v>666</v>
      </c>
      <c r="B12" s="86">
        <v>296</v>
      </c>
      <c r="C12" s="86">
        <v>11.99</v>
      </c>
      <c r="D12" s="8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03" t="s">
        <v>667</v>
      </c>
      <c r="B14" s="203"/>
      <c r="C14" s="203"/>
      <c r="D14" s="203"/>
      <c r="E14" s="203"/>
      <c r="F14" s="203"/>
      <c r="G14" s="203"/>
      <c r="H14" s="20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4"/>
      <c r="B15" s="94"/>
      <c r="C15" s="94"/>
      <c r="D15" s="94"/>
      <c r="E15" s="94"/>
      <c r="F15" s="94"/>
      <c r="G15" s="94"/>
      <c r="H15" s="94"/>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3" t="s">
        <v>668</v>
      </c>
      <c r="B16" s="194"/>
      <c r="C16" s="194"/>
      <c r="D16" s="195"/>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93" t="s">
        <v>657</v>
      </c>
      <c r="B17" s="92" t="s">
        <v>658</v>
      </c>
      <c r="C17" s="92" t="s">
        <v>659</v>
      </c>
      <c r="D17" s="92" t="s">
        <v>660</v>
      </c>
      <c r="E17" s="96"/>
      <c r="F17" s="95"/>
      <c r="G17" s="95"/>
      <c r="H17" s="95"/>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90" t="s">
        <v>661</v>
      </c>
      <c r="B18" s="89">
        <v>52</v>
      </c>
      <c r="C18" s="88">
        <v>9.884615385</v>
      </c>
      <c r="D18" s="88">
        <v>11.42222222</v>
      </c>
      <c r="E18" s="98"/>
      <c r="F18" s="97"/>
      <c r="G18" s="97"/>
      <c r="H18" s="9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90" t="s">
        <v>662</v>
      </c>
      <c r="B19" s="89">
        <v>5</v>
      </c>
      <c r="C19" s="88">
        <v>15.2</v>
      </c>
      <c r="D19" s="8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90" t="s">
        <v>663</v>
      </c>
      <c r="B20" s="89">
        <v>111</v>
      </c>
      <c r="C20" s="88">
        <v>7.4864864860000004</v>
      </c>
      <c r="D20" s="88">
        <v>7.6944444440000002</v>
      </c>
      <c r="E20" s="96"/>
      <c r="F20" s="95"/>
      <c r="G20" s="95"/>
      <c r="H20" s="95"/>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91" t="s">
        <v>664</v>
      </c>
      <c r="B21" s="89">
        <v>19</v>
      </c>
      <c r="C21" s="88">
        <v>7.0526315789999998</v>
      </c>
      <c r="D21" s="88">
        <v>7.4444444440000002</v>
      </c>
      <c r="E21" s="83"/>
      <c r="F21" s="83"/>
      <c r="G21" s="83"/>
      <c r="H21" s="8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90" t="s">
        <v>665</v>
      </c>
      <c r="B22" s="89">
        <v>39</v>
      </c>
      <c r="C22" s="88">
        <v>17.410256409999999</v>
      </c>
      <c r="D22" s="88">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7" t="s">
        <v>666</v>
      </c>
      <c r="B23" s="86">
        <v>226</v>
      </c>
      <c r="C23" s="85">
        <v>11.406797971999998</v>
      </c>
      <c r="D23" s="8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03" t="s">
        <v>669</v>
      </c>
      <c r="B25" s="203"/>
      <c r="C25" s="203"/>
      <c r="D25" s="203"/>
      <c r="E25" s="203"/>
      <c r="F25" s="203"/>
      <c r="G25" s="203"/>
      <c r="H25" s="20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4" t="s">
        <v>670</v>
      </c>
      <c r="B26" s="94"/>
      <c r="C26" s="94"/>
      <c r="D26" s="94"/>
      <c r="E26" s="94"/>
      <c r="F26" s="94"/>
      <c r="G26" s="94"/>
      <c r="H26" s="94"/>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4"/>
      <c r="B27" s="94"/>
      <c r="C27" s="94"/>
      <c r="D27" s="94"/>
      <c r="E27" s="94"/>
      <c r="F27" s="94"/>
      <c r="G27" s="94"/>
      <c r="H27" s="94"/>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3" t="s">
        <v>671</v>
      </c>
      <c r="B28" s="194"/>
      <c r="C28" s="194"/>
      <c r="D28" s="195"/>
      <c r="E28" s="94"/>
      <c r="F28" s="94"/>
      <c r="G28" s="94"/>
      <c r="H28" s="94"/>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93" t="s">
        <v>657</v>
      </c>
      <c r="B29" s="92" t="s">
        <v>658</v>
      </c>
      <c r="C29" s="92" t="s">
        <v>659</v>
      </c>
      <c r="D29" s="92" t="s">
        <v>660</v>
      </c>
      <c r="E29" s="94"/>
      <c r="F29" s="94"/>
      <c r="G29" s="94"/>
      <c r="H29" s="94"/>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90" t="s">
        <v>661</v>
      </c>
      <c r="B30" s="89">
        <v>59</v>
      </c>
      <c r="C30" s="88">
        <v>11.78</v>
      </c>
      <c r="D30" s="88">
        <v>35</v>
      </c>
      <c r="E30" s="94"/>
      <c r="F30" s="94"/>
      <c r="G30" s="94"/>
      <c r="H30" s="94"/>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90" t="s">
        <v>662</v>
      </c>
      <c r="B31" s="89">
        <v>13</v>
      </c>
      <c r="C31" s="88">
        <v>17.079999999999998</v>
      </c>
      <c r="D31" s="88">
        <v>64.540000000000006</v>
      </c>
      <c r="E31" s="94"/>
      <c r="F31" s="94"/>
      <c r="G31" s="94"/>
      <c r="H31" s="94"/>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90" t="s">
        <v>663</v>
      </c>
      <c r="B32" s="89">
        <v>146</v>
      </c>
      <c r="C32" s="88">
        <v>10.210000000000001</v>
      </c>
      <c r="D32" s="88">
        <v>18.420000000000002</v>
      </c>
      <c r="E32" s="94"/>
      <c r="F32" s="94"/>
      <c r="G32" s="94"/>
      <c r="H32" s="94"/>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91" t="s">
        <v>664</v>
      </c>
      <c r="B33" s="89">
        <v>32</v>
      </c>
      <c r="C33" s="88">
        <v>4.91</v>
      </c>
      <c r="D33" s="88">
        <v>9.9700000000000006</v>
      </c>
      <c r="E33" s="94"/>
      <c r="F33" s="94"/>
      <c r="G33" s="94"/>
      <c r="H33" s="94"/>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90" t="s">
        <v>665</v>
      </c>
      <c r="B34" s="89">
        <v>61</v>
      </c>
      <c r="C34" s="88">
        <v>50.8</v>
      </c>
      <c r="D34" s="88">
        <v>87.23</v>
      </c>
      <c r="E34" s="94"/>
      <c r="F34" s="94"/>
      <c r="G34" s="94"/>
      <c r="H34" s="94"/>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7" t="s">
        <v>666</v>
      </c>
      <c r="B35" s="86">
        <v>311</v>
      </c>
      <c r="C35" s="85">
        <v>18.21</v>
      </c>
      <c r="D35" s="85">
        <v>36.119999999999997</v>
      </c>
      <c r="E35" s="94"/>
      <c r="F35" s="94"/>
      <c r="G35" s="94"/>
      <c r="H35" s="94"/>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84" t="s">
        <v>672</v>
      </c>
      <c r="B37" s="84"/>
      <c r="C37" s="84"/>
      <c r="D37" s="84"/>
      <c r="E37" s="8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84"/>
      <c r="B38" s="84"/>
      <c r="C38" s="84"/>
      <c r="D38" s="84"/>
      <c r="E38" s="8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84"/>
      <c r="B39" s="84"/>
      <c r="C39" s="84"/>
      <c r="D39" s="84"/>
      <c r="E39" s="8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3" t="s">
        <v>673</v>
      </c>
      <c r="B40" s="194"/>
      <c r="C40" s="194"/>
      <c r="D40" s="195"/>
      <c r="E40" s="8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93" t="s">
        <v>657</v>
      </c>
      <c r="B41" s="92" t="s">
        <v>658</v>
      </c>
      <c r="C41" s="92" t="s">
        <v>659</v>
      </c>
      <c r="D41" s="92" t="s">
        <v>660</v>
      </c>
      <c r="E41" s="8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90" t="s">
        <v>661</v>
      </c>
      <c r="B42" s="89">
        <v>96</v>
      </c>
      <c r="C42" s="88">
        <v>14.614583333333334</v>
      </c>
      <c r="D42" s="88">
        <v>32.385416666666664</v>
      </c>
      <c r="E42" s="8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90" t="s">
        <v>662</v>
      </c>
      <c r="B43" s="89">
        <v>5</v>
      </c>
      <c r="C43" s="88">
        <v>29</v>
      </c>
      <c r="D43" s="88">
        <v>57.6</v>
      </c>
      <c r="E43" s="8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90" t="s">
        <v>663</v>
      </c>
      <c r="B44" s="89">
        <v>200</v>
      </c>
      <c r="C44" s="88">
        <v>12.205</v>
      </c>
      <c r="D44" s="88">
        <v>17.045000000000002</v>
      </c>
      <c r="E44" s="8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91" t="s">
        <v>664</v>
      </c>
      <c r="B45" s="89">
        <v>19</v>
      </c>
      <c r="C45" s="88">
        <v>4.1052631578947372</v>
      </c>
      <c r="D45" s="88">
        <v>26</v>
      </c>
      <c r="E45" s="8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90" t="s">
        <v>665</v>
      </c>
      <c r="B46" s="89">
        <v>57</v>
      </c>
      <c r="C46" s="88">
        <v>43.210526315789473</v>
      </c>
      <c r="D46" s="88">
        <v>73.578947368421055</v>
      </c>
      <c r="E46" s="8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7" t="s">
        <v>666</v>
      </c>
      <c r="B47" s="86">
        <v>377</v>
      </c>
      <c r="C47" s="85">
        <v>17.320954907161802</v>
      </c>
      <c r="D47" s="85">
        <v>30.488063660477454</v>
      </c>
      <c r="E47" s="8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8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84" t="s">
        <v>674</v>
      </c>
      <c r="B49" s="84"/>
      <c r="C49" s="84"/>
      <c r="D49" s="84"/>
      <c r="E49" s="8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84"/>
      <c r="B50" s="84"/>
      <c r="C50" s="84"/>
      <c r="D50" s="84"/>
      <c r="E50" s="8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84"/>
      <c r="B51" s="84"/>
      <c r="C51" s="84"/>
      <c r="D51" s="84"/>
      <c r="E51" s="8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3" t="s">
        <v>675</v>
      </c>
      <c r="B52" s="194"/>
      <c r="C52" s="194"/>
      <c r="D52" s="195"/>
      <c r="E52" s="8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93" t="s">
        <v>657</v>
      </c>
      <c r="B53" s="92" t="s">
        <v>658</v>
      </c>
      <c r="C53" s="92" t="s">
        <v>659</v>
      </c>
      <c r="D53" s="92" t="s">
        <v>660</v>
      </c>
      <c r="E53" s="8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90" t="s">
        <v>661</v>
      </c>
      <c r="B54" s="89">
        <v>110</v>
      </c>
      <c r="C54" s="89">
        <v>14</v>
      </c>
      <c r="D54" s="88">
        <v>34.390909090909091</v>
      </c>
      <c r="E54" s="8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90" t="s">
        <v>662</v>
      </c>
      <c r="B55" s="89">
        <v>13</v>
      </c>
      <c r="C55" s="88">
        <v>20.46153846153846</v>
      </c>
      <c r="D55" s="89">
        <v>31</v>
      </c>
      <c r="E55" s="8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90" t="s">
        <v>663</v>
      </c>
      <c r="B56" s="89">
        <v>178</v>
      </c>
      <c r="C56" s="88">
        <v>10.258426966292134</v>
      </c>
      <c r="D56" s="88">
        <v>18.713483146067414</v>
      </c>
      <c r="E56" s="8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91" t="s">
        <v>664</v>
      </c>
      <c r="B57" s="89">
        <v>17</v>
      </c>
      <c r="C57" s="88">
        <v>8.0588235294117645</v>
      </c>
      <c r="D57" s="88">
        <v>15.647058823529411</v>
      </c>
      <c r="E57" s="8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90" t="s">
        <v>665</v>
      </c>
      <c r="B58" s="89">
        <v>55</v>
      </c>
      <c r="C58" s="88">
        <v>62.18181818181818</v>
      </c>
      <c r="D58" s="88">
        <v>90.618181818181824</v>
      </c>
      <c r="E58" s="8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7" t="s">
        <v>666</v>
      </c>
      <c r="B59" s="86">
        <v>373</v>
      </c>
      <c r="C59" s="85">
        <v>19.273458445040216</v>
      </c>
      <c r="D59" s="85">
        <v>34.227882037533512</v>
      </c>
      <c r="E59" s="8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8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84" t="s">
        <v>676</v>
      </c>
      <c r="B61" s="84"/>
      <c r="C61" s="84"/>
      <c r="D61" s="84"/>
      <c r="E61" s="8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84"/>
      <c r="B62" s="84"/>
      <c r="C62" s="84"/>
      <c r="D62" s="84"/>
      <c r="E62" s="8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84"/>
      <c r="B63" s="84"/>
      <c r="C63" s="84"/>
      <c r="D63" s="84"/>
      <c r="E63" s="8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3" t="s">
        <v>677</v>
      </c>
      <c r="B64" s="194"/>
      <c r="C64" s="194"/>
      <c r="D64" s="195"/>
      <c r="E64" s="8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93" t="s">
        <v>657</v>
      </c>
      <c r="B65" s="92" t="s">
        <v>658</v>
      </c>
      <c r="C65" s="92" t="s">
        <v>659</v>
      </c>
      <c r="D65" s="92" t="s">
        <v>660</v>
      </c>
      <c r="E65" s="8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90" t="s">
        <v>661</v>
      </c>
      <c r="B66" s="89">
        <v>125</v>
      </c>
      <c r="C66" s="88">
        <v>14.151999999999999</v>
      </c>
      <c r="D66" s="88">
        <v>37.479999999999997</v>
      </c>
      <c r="E66" s="8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90" t="s">
        <v>662</v>
      </c>
      <c r="B67" s="89">
        <v>26</v>
      </c>
      <c r="C67" s="88">
        <v>15.76923076923077</v>
      </c>
      <c r="D67" s="88">
        <v>36.538461538461497</v>
      </c>
      <c r="E67" s="8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90" t="s">
        <v>663</v>
      </c>
      <c r="B68" s="89">
        <v>184</v>
      </c>
      <c r="C68" s="88">
        <v>11.804347826086957</v>
      </c>
      <c r="D68" s="88">
        <v>17.815217391304348</v>
      </c>
      <c r="E68" s="8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91" t="s">
        <v>664</v>
      </c>
      <c r="B69" s="89">
        <v>23</v>
      </c>
      <c r="C69" s="88">
        <v>14.478260869565217</v>
      </c>
      <c r="D69" s="88">
        <v>33.478260869565219</v>
      </c>
      <c r="E69" s="8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90" t="s">
        <v>665</v>
      </c>
      <c r="B70" s="89">
        <v>60</v>
      </c>
      <c r="C70" s="88">
        <v>68.38333333333334</v>
      </c>
      <c r="D70" s="88">
        <v>118.1</v>
      </c>
      <c r="E70" s="8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87" t="s">
        <v>666</v>
      </c>
      <c r="B71" s="86">
        <v>418</v>
      </c>
      <c r="C71" s="85">
        <v>21.02153110047847</v>
      </c>
      <c r="D71" s="85">
        <v>40.117224880382778</v>
      </c>
      <c r="E71" s="8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84"/>
      <c r="B72" s="84"/>
      <c r="C72" s="84"/>
      <c r="D72" s="84"/>
      <c r="E72" s="8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84" t="s">
        <v>678</v>
      </c>
      <c r="B73" s="84"/>
      <c r="C73" s="84"/>
      <c r="D73" s="84"/>
      <c r="E73" s="8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84"/>
      <c r="B74" s="84"/>
      <c r="C74" s="84"/>
      <c r="D74" s="84"/>
      <c r="E74" s="8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196" t="s">
        <v>679</v>
      </c>
      <c r="B76" s="197"/>
      <c r="C76" s="197"/>
      <c r="D76" s="197"/>
      <c r="E76" s="197"/>
      <c r="F76" s="197"/>
      <c r="G76" s="197"/>
      <c r="H76" s="197"/>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5.65" customHeight="1" x14ac:dyDescent="0.35">
      <c r="A77" s="198" t="s">
        <v>680</v>
      </c>
      <c r="B77" s="199"/>
      <c r="C77" s="199"/>
      <c r="D77" s="199"/>
      <c r="E77" s="199"/>
      <c r="F77" s="199"/>
      <c r="G77" s="199"/>
      <c r="H77" s="199"/>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196" t="s">
        <v>681</v>
      </c>
      <c r="B79" s="197"/>
      <c r="C79" s="197"/>
      <c r="D79" s="197"/>
      <c r="E79" s="197"/>
      <c r="F79" s="197"/>
      <c r="G79" s="197"/>
      <c r="H79" s="197"/>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191" t="s">
        <v>682</v>
      </c>
      <c r="B80" s="192"/>
      <c r="C80" s="192"/>
      <c r="D80" s="192"/>
      <c r="E80" s="192"/>
      <c r="F80" s="192"/>
      <c r="G80" s="192"/>
      <c r="H80" s="192"/>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83"/>
      <c r="B81" s="83"/>
      <c r="C81" s="83"/>
      <c r="D81" s="83"/>
      <c r="E81" s="83"/>
      <c r="F81" s="83"/>
      <c r="G81" s="83"/>
      <c r="H81" s="8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83"/>
      <c r="B82" s="83"/>
      <c r="C82" s="83"/>
      <c r="D82" s="83"/>
      <c r="E82" s="83"/>
      <c r="F82" s="83"/>
      <c r="G82" s="83"/>
      <c r="H82" s="8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83"/>
      <c r="B83" s="83"/>
      <c r="C83" s="83"/>
      <c r="D83" s="83"/>
      <c r="E83" s="83"/>
      <c r="F83" s="83"/>
      <c r="G83" s="83"/>
      <c r="H83" s="8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82"/>
      <c r="B84" s="82"/>
      <c r="C84" s="82"/>
      <c r="D84" s="82"/>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82"/>
      <c r="B85" s="82"/>
      <c r="C85" s="82"/>
      <c r="D85" s="82"/>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82"/>
      <c r="B86" s="82"/>
      <c r="C86" s="82"/>
      <c r="D86" s="82"/>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82"/>
      <c r="B87" s="82"/>
      <c r="C87" s="82"/>
      <c r="D87" s="82"/>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82"/>
      <c r="B88" s="82"/>
      <c r="C88" s="82"/>
      <c r="D88" s="82"/>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82"/>
      <c r="B89" s="82"/>
      <c r="C89" s="82"/>
      <c r="D89" s="82"/>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82"/>
      <c r="B90" s="82"/>
      <c r="C90" s="82"/>
      <c r="D90" s="82"/>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82"/>
      <c r="B91" s="82"/>
      <c r="C91" s="82"/>
      <c r="D91" s="82"/>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82"/>
      <c r="B92" s="82"/>
      <c r="C92" s="82"/>
      <c r="D92" s="82"/>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82"/>
      <c r="B93" s="82"/>
      <c r="C93" s="82"/>
      <c r="D93" s="82"/>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82"/>
      <c r="B94" s="82"/>
      <c r="C94" s="82"/>
      <c r="D94" s="82"/>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82"/>
      <c r="B95" s="82"/>
      <c r="C95" s="82"/>
      <c r="D95" s="82"/>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82"/>
      <c r="B96" s="82"/>
      <c r="C96" s="82"/>
      <c r="D96" s="82"/>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82"/>
      <c r="B97" s="82"/>
      <c r="C97" s="82"/>
      <c r="D97" s="82"/>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82"/>
      <c r="B98" s="82"/>
      <c r="C98" s="82"/>
      <c r="D98" s="82"/>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82"/>
      <c r="B99" s="82"/>
      <c r="C99" s="82"/>
      <c r="D99" s="82"/>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82"/>
      <c r="B100" s="82"/>
      <c r="C100" s="82"/>
      <c r="D100" s="82"/>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82"/>
      <c r="B101" s="82"/>
      <c r="C101" s="82"/>
      <c r="D101" s="82"/>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82"/>
      <c r="B102" s="82"/>
      <c r="C102" s="82"/>
      <c r="D102" s="82"/>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82"/>
      <c r="B103" s="82"/>
      <c r="C103" s="82"/>
      <c r="D103" s="82"/>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82"/>
      <c r="B104" s="82"/>
      <c r="C104" s="82"/>
      <c r="D104" s="82"/>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82"/>
      <c r="B105" s="82"/>
      <c r="C105" s="82"/>
      <c r="D105" s="82"/>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82"/>
      <c r="B106" s="82"/>
      <c r="C106" s="82"/>
      <c r="D106" s="82"/>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82"/>
      <c r="B107" s="82"/>
      <c r="C107" s="82"/>
      <c r="D107" s="82"/>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82"/>
      <c r="B108" s="82"/>
      <c r="C108" s="82"/>
      <c r="D108" s="82"/>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82"/>
      <c r="B109" s="82"/>
      <c r="C109" s="82"/>
      <c r="D109" s="82"/>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82"/>
      <c r="B110" s="82"/>
      <c r="C110" s="82"/>
      <c r="D110" s="82"/>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82"/>
      <c r="B111" s="82"/>
      <c r="C111" s="82"/>
      <c r="D111" s="82"/>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82"/>
      <c r="B112" s="82"/>
      <c r="C112" s="82"/>
      <c r="D112" s="82"/>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82"/>
      <c r="B113" s="82"/>
      <c r="C113" s="82"/>
      <c r="D113" s="82"/>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82"/>
      <c r="B114" s="82"/>
      <c r="C114" s="82"/>
      <c r="D114" s="82"/>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82"/>
      <c r="B115" s="82"/>
      <c r="C115" s="82"/>
      <c r="D115" s="82"/>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82"/>
      <c r="B116" s="82"/>
      <c r="C116" s="82"/>
      <c r="D116" s="82"/>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82"/>
      <c r="B117" s="82"/>
      <c r="C117" s="82"/>
      <c r="D117" s="82"/>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82"/>
      <c r="B118" s="82"/>
      <c r="C118" s="82"/>
      <c r="D118" s="82"/>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82"/>
      <c r="B119" s="82"/>
      <c r="C119" s="82"/>
      <c r="D119" s="82"/>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82"/>
      <c r="B120" s="82"/>
      <c r="C120" s="82"/>
      <c r="D120" s="82"/>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82"/>
      <c r="B121" s="82"/>
      <c r="C121" s="82"/>
      <c r="D121" s="82"/>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82"/>
      <c r="B122" s="82"/>
      <c r="C122" s="82"/>
      <c r="D122" s="82"/>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82"/>
      <c r="B123" s="82"/>
      <c r="C123" s="82"/>
      <c r="D123" s="82"/>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82"/>
      <c r="B124" s="82"/>
      <c r="C124" s="82"/>
      <c r="D124" s="82"/>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82"/>
      <c r="B125" s="82"/>
      <c r="C125" s="82"/>
      <c r="D125" s="82"/>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82"/>
      <c r="B126" s="82"/>
      <c r="C126" s="82"/>
      <c r="D126" s="82"/>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82"/>
      <c r="B127" s="82"/>
      <c r="C127" s="82"/>
      <c r="D127" s="82"/>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82"/>
      <c r="B128" s="82"/>
      <c r="C128" s="82"/>
      <c r="D128" s="82"/>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82"/>
      <c r="B129" s="82"/>
      <c r="C129" s="82"/>
      <c r="D129" s="82"/>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82"/>
      <c r="B130" s="82"/>
      <c r="C130" s="82"/>
      <c r="D130" s="82"/>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82"/>
      <c r="B131" s="82"/>
      <c r="C131" s="82"/>
      <c r="D131" s="82"/>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82"/>
      <c r="B132" s="82"/>
      <c r="C132" s="82"/>
      <c r="D132" s="82"/>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82"/>
      <c r="B133" s="82"/>
      <c r="C133" s="82"/>
      <c r="D133" s="82"/>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82"/>
      <c r="B134" s="82"/>
      <c r="C134" s="82"/>
      <c r="D134" s="82"/>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82"/>
      <c r="B135" s="82"/>
      <c r="C135" s="82"/>
      <c r="D135" s="82"/>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82"/>
      <c r="B136" s="82"/>
      <c r="C136" s="82"/>
      <c r="D136" s="82"/>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82"/>
      <c r="B137" s="82"/>
      <c r="C137" s="82"/>
      <c r="D137" s="82"/>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82"/>
      <c r="B138" s="82"/>
      <c r="C138" s="82"/>
      <c r="D138" s="82"/>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82"/>
      <c r="B139" s="82"/>
      <c r="C139" s="82"/>
      <c r="D139" s="82"/>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82"/>
      <c r="B140" s="82"/>
      <c r="C140" s="82"/>
      <c r="D140" s="82"/>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82"/>
      <c r="B141" s="82"/>
      <c r="C141" s="82"/>
      <c r="D141" s="82"/>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82"/>
      <c r="B142" s="82"/>
      <c r="C142" s="82"/>
      <c r="D142" s="82"/>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82"/>
      <c r="B143" s="82"/>
      <c r="C143" s="82"/>
      <c r="D143" s="82"/>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82"/>
      <c r="B144" s="82"/>
      <c r="C144" s="82"/>
      <c r="D144" s="82"/>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82"/>
      <c r="B145" s="82"/>
      <c r="C145" s="82"/>
      <c r="D145" s="82"/>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82"/>
      <c r="B146" s="82"/>
      <c r="C146" s="82"/>
      <c r="D146" s="82"/>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82"/>
      <c r="B147" s="82"/>
      <c r="C147" s="82"/>
      <c r="D147" s="82"/>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82"/>
      <c r="B148" s="82"/>
      <c r="C148" s="82"/>
      <c r="D148" s="82"/>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82"/>
      <c r="B149" s="82"/>
      <c r="C149" s="82"/>
      <c r="D149" s="82"/>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82"/>
      <c r="B150" s="82"/>
      <c r="C150" s="82"/>
      <c r="D150" s="82"/>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82"/>
      <c r="B151" s="82"/>
      <c r="C151" s="82"/>
      <c r="D151" s="82"/>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82"/>
      <c r="B152" s="82"/>
      <c r="C152" s="82"/>
      <c r="D152" s="82"/>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82"/>
      <c r="B153" s="82"/>
      <c r="C153" s="82"/>
      <c r="D153" s="82"/>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82"/>
      <c r="B154" s="82"/>
      <c r="C154" s="82"/>
      <c r="D154" s="82"/>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82"/>
      <c r="B155" s="82"/>
      <c r="C155" s="82"/>
      <c r="D155" s="82"/>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82"/>
      <c r="B156" s="82"/>
      <c r="C156" s="82"/>
      <c r="D156" s="82"/>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82"/>
      <c r="B157" s="82"/>
      <c r="C157" s="82"/>
      <c r="D157" s="82"/>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82"/>
      <c r="B158" s="82"/>
      <c r="C158" s="82"/>
      <c r="D158" s="82"/>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82"/>
      <c r="B159" s="82"/>
      <c r="C159" s="82"/>
      <c r="D159" s="82"/>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82"/>
      <c r="B160" s="82"/>
      <c r="C160" s="82"/>
      <c r="D160" s="82"/>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82"/>
      <c r="B161" s="82"/>
      <c r="C161" s="82"/>
      <c r="D161" s="82"/>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82"/>
      <c r="B162" s="82"/>
      <c r="C162" s="82"/>
      <c r="D162" s="82"/>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82"/>
      <c r="B163" s="82"/>
      <c r="C163" s="82"/>
      <c r="D163" s="82"/>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82"/>
      <c r="B164" s="82"/>
      <c r="C164" s="82"/>
      <c r="D164" s="82"/>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82"/>
      <c r="B165" s="82"/>
      <c r="C165" s="82"/>
      <c r="D165" s="82"/>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82"/>
      <c r="B166" s="82"/>
      <c r="C166" s="82"/>
      <c r="D166" s="82"/>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82"/>
      <c r="B167" s="82"/>
      <c r="C167" s="82"/>
      <c r="D167" s="82"/>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82"/>
      <c r="B168" s="82"/>
      <c r="C168" s="82"/>
      <c r="D168" s="82"/>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82"/>
      <c r="B169" s="82"/>
      <c r="C169" s="82"/>
      <c r="D169" s="82"/>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82"/>
      <c r="B170" s="82"/>
      <c r="C170" s="82"/>
      <c r="D170" s="82"/>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82"/>
      <c r="B171" s="82"/>
      <c r="C171" s="82"/>
      <c r="D171" s="82"/>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82"/>
      <c r="B172" s="82"/>
      <c r="C172" s="82"/>
      <c r="D172" s="82"/>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82"/>
      <c r="B173" s="82"/>
      <c r="C173" s="82"/>
      <c r="D173" s="82"/>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82"/>
      <c r="B174" s="82"/>
      <c r="C174" s="82"/>
      <c r="D174" s="82"/>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82"/>
      <c r="B175" s="82"/>
      <c r="C175" s="82"/>
      <c r="D175" s="82"/>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82"/>
      <c r="B176" s="82"/>
      <c r="C176" s="82"/>
      <c r="D176" s="82"/>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82"/>
      <c r="B177" s="82"/>
      <c r="C177" s="82"/>
      <c r="D177" s="82"/>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82"/>
      <c r="B178" s="82"/>
      <c r="C178" s="82"/>
      <c r="D178" s="82"/>
      <c r="M178"/>
    </row>
    <row r="179" spans="1:56" x14ac:dyDescent="0.35">
      <c r="A179" s="82"/>
      <c r="B179" s="82"/>
      <c r="C179" s="82"/>
      <c r="D179" s="82"/>
      <c r="M179"/>
    </row>
    <row r="180" spans="1:56" x14ac:dyDescent="0.35">
      <c r="A180" s="82"/>
      <c r="B180" s="82"/>
      <c r="C180" s="82"/>
      <c r="D180" s="82"/>
    </row>
    <row r="181" spans="1:56" x14ac:dyDescent="0.35">
      <c r="A181" s="82"/>
      <c r="B181" s="82"/>
      <c r="C181" s="82"/>
      <c r="D181" s="82"/>
    </row>
    <row r="182" spans="1:56" x14ac:dyDescent="0.35">
      <c r="A182" s="82"/>
      <c r="B182" s="82"/>
      <c r="C182" s="82"/>
      <c r="D182" s="82"/>
    </row>
    <row r="183" spans="1:56" x14ac:dyDescent="0.35">
      <c r="A183" s="82"/>
      <c r="B183" s="82"/>
      <c r="C183" s="82"/>
      <c r="D183" s="82"/>
    </row>
    <row r="184" spans="1:56" x14ac:dyDescent="0.35">
      <c r="A184" s="82"/>
      <c r="B184" s="82"/>
      <c r="C184" s="82"/>
      <c r="D184" s="82"/>
    </row>
    <row r="185" spans="1:56" x14ac:dyDescent="0.35">
      <c r="A185" s="82"/>
      <c r="B185" s="82"/>
      <c r="C185" s="82"/>
      <c r="D185" s="82"/>
    </row>
    <row r="186" spans="1:56" x14ac:dyDescent="0.35">
      <c r="A186" s="82"/>
      <c r="B186" s="82"/>
      <c r="C186" s="82"/>
      <c r="D186" s="82"/>
    </row>
    <row r="187" spans="1:56" x14ac:dyDescent="0.35">
      <c r="A187" s="82"/>
      <c r="B187" s="82"/>
      <c r="C187" s="82"/>
      <c r="D187" s="82"/>
    </row>
    <row r="188" spans="1:56" x14ac:dyDescent="0.35">
      <c r="A188" s="82"/>
      <c r="B188" s="82"/>
      <c r="C188" s="82"/>
      <c r="D188" s="82"/>
    </row>
    <row r="189" spans="1:56" x14ac:dyDescent="0.35">
      <c r="A189" s="82"/>
      <c r="B189" s="82"/>
      <c r="C189" s="82"/>
      <c r="D189" s="82"/>
    </row>
    <row r="190" spans="1:56" x14ac:dyDescent="0.35">
      <c r="A190" s="82"/>
      <c r="B190" s="82"/>
      <c r="C190" s="82"/>
      <c r="D190" s="82"/>
    </row>
    <row r="191" spans="1:56" x14ac:dyDescent="0.35">
      <c r="A191" s="82"/>
      <c r="B191" s="82"/>
      <c r="C191" s="82"/>
      <c r="D191" s="82"/>
    </row>
    <row r="192" spans="1:56" x14ac:dyDescent="0.35">
      <c r="A192" s="82"/>
      <c r="B192" s="82"/>
      <c r="C192" s="82"/>
      <c r="D192" s="82"/>
    </row>
    <row r="193" spans="1:4" x14ac:dyDescent="0.35">
      <c r="A193" s="82"/>
      <c r="B193" s="82"/>
      <c r="C193" s="82"/>
      <c r="D193" s="82"/>
    </row>
    <row r="194" spans="1:4" x14ac:dyDescent="0.35">
      <c r="A194" s="82"/>
      <c r="B194" s="82"/>
      <c r="C194" s="82"/>
      <c r="D194" s="82"/>
    </row>
    <row r="195" spans="1:4" x14ac:dyDescent="0.35">
      <c r="A195" s="82"/>
      <c r="B195" s="82"/>
      <c r="C195" s="82"/>
      <c r="D195" s="82"/>
    </row>
    <row r="196" spans="1:4" x14ac:dyDescent="0.35">
      <c r="A196" s="82"/>
      <c r="B196" s="82"/>
      <c r="C196" s="82"/>
      <c r="D196" s="82"/>
    </row>
    <row r="197" spans="1:4" x14ac:dyDescent="0.35">
      <c r="A197" s="82"/>
      <c r="B197" s="82"/>
      <c r="C197" s="82"/>
      <c r="D197" s="82"/>
    </row>
    <row r="198" spans="1:4" x14ac:dyDescent="0.35">
      <c r="A198" s="82"/>
      <c r="B198" s="82"/>
      <c r="C198" s="82"/>
      <c r="D198" s="82"/>
    </row>
    <row r="199" spans="1:4" x14ac:dyDescent="0.35">
      <c r="A199" s="82"/>
      <c r="B199" s="82"/>
      <c r="C199" s="82"/>
      <c r="D199" s="82"/>
    </row>
    <row r="200" spans="1:4" x14ac:dyDescent="0.35">
      <c r="A200" s="82"/>
      <c r="B200" s="82"/>
      <c r="C200" s="82"/>
      <c r="D200" s="82"/>
    </row>
    <row r="201" spans="1:4" x14ac:dyDescent="0.35">
      <c r="A201" s="82"/>
      <c r="B201" s="82"/>
      <c r="C201" s="82"/>
      <c r="D201" s="82"/>
    </row>
    <row r="202" spans="1:4" x14ac:dyDescent="0.35">
      <c r="A202" s="82"/>
      <c r="B202" s="82"/>
      <c r="C202" s="82"/>
      <c r="D202" s="82"/>
    </row>
    <row r="203" spans="1:4" x14ac:dyDescent="0.35">
      <c r="A203" s="82"/>
      <c r="B203" s="82"/>
      <c r="C203" s="82"/>
      <c r="D203" s="82"/>
    </row>
    <row r="204" spans="1:4" x14ac:dyDescent="0.35">
      <c r="A204" s="82"/>
      <c r="B204" s="82"/>
      <c r="C204" s="82"/>
      <c r="D204" s="82"/>
    </row>
    <row r="205" spans="1:4" x14ac:dyDescent="0.35">
      <c r="A205" s="82"/>
      <c r="B205" s="82"/>
      <c r="C205" s="82"/>
      <c r="D205" s="82"/>
    </row>
    <row r="206" spans="1:4" x14ac:dyDescent="0.35">
      <c r="A206" s="82"/>
      <c r="B206" s="82"/>
      <c r="C206" s="82"/>
      <c r="D206" s="82"/>
    </row>
    <row r="207" spans="1:4" x14ac:dyDescent="0.35">
      <c r="A207" s="82"/>
      <c r="B207" s="82"/>
      <c r="C207" s="82"/>
      <c r="D207" s="82"/>
    </row>
    <row r="208" spans="1:4" x14ac:dyDescent="0.35">
      <c r="A208" s="82"/>
      <c r="B208" s="82"/>
      <c r="C208" s="82"/>
      <c r="D208" s="82"/>
    </row>
    <row r="209" spans="1:4" x14ac:dyDescent="0.35">
      <c r="A209" s="82"/>
      <c r="B209" s="82"/>
      <c r="C209" s="82"/>
      <c r="D209" s="82"/>
    </row>
    <row r="210" spans="1:4" x14ac:dyDescent="0.35">
      <c r="A210" s="82"/>
      <c r="B210" s="82"/>
      <c r="C210" s="82"/>
      <c r="D210" s="82"/>
    </row>
  </sheetData>
  <mergeCells count="13">
    <mergeCell ref="A28:D28"/>
    <mergeCell ref="A2:H2"/>
    <mergeCell ref="A5:D5"/>
    <mergeCell ref="A14:H14"/>
    <mergeCell ref="A16:D16"/>
    <mergeCell ref="A25:H25"/>
    <mergeCell ref="A80:H80"/>
    <mergeCell ref="A40:D40"/>
    <mergeCell ref="A52:D52"/>
    <mergeCell ref="A64:D64"/>
    <mergeCell ref="A76:H76"/>
    <mergeCell ref="A77:H77"/>
    <mergeCell ref="A79:H79"/>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2006/metadata/properties"/>
    <ds:schemaRef ds:uri="http://schemas.microsoft.com/office/infopath/2007/PartnerControls"/>
    <ds:schemaRef ds:uri="51f64f43-848e-4f71-a29c-5b275075194e"/>
    <ds:schemaRef ds:uri="9225b539-7b15-42b2-871d-c20cb6e17ae7"/>
  </ds:schemaRefs>
</ds:datastoreItem>
</file>

<file path=customXml/itemProps2.xml><?xml version="1.0" encoding="utf-8"?>
<ds:datastoreItem xmlns:ds="http://schemas.openxmlformats.org/officeDocument/2006/customXml" ds:itemID="{E07ACB42-92E9-4B98-BE87-AB82BDC18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2023-08-31T15:14:46Z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