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icegov-my.sharepoint.com/personal/0556014218_ice_dhs_gov/Documents/Documents/"/>
    </mc:Choice>
  </mc:AlternateContent>
  <xr:revisionPtr revIDLastSave="3" documentId="13_ncr:1_{C3FCB0D0-BD4F-40D9-890D-E05198FD1FB9}" xr6:coauthVersionLast="47" xr6:coauthVersionMax="47" xr10:uidLastSave="{8AF4301E-E563-4ED0-A27A-4D3FC1489824}"/>
  <bookViews>
    <workbookView xWindow="-120" yWindow="-120" windowWidth="29040" windowHeight="15840" tabRatio="668" activeTab="1" xr2:uid="{00000000-000D-0000-FFFF-FFFF00000000}"/>
  </bookViews>
  <sheets>
    <sheet name="Header" sheetId="9" r:id="rId1"/>
    <sheet name="ATD FY23 YTD" sheetId="12" r:id="rId2"/>
    <sheet name="Detention FY23" sheetId="15" r:id="rId3"/>
    <sheet name=" ICLOS and Detainees" sheetId="16" r:id="rId4"/>
    <sheet name="Monthly Bond Statistics" sheetId="17" r:id="rId5"/>
    <sheet name="Semiannual" sheetId="18" r:id="rId6"/>
    <sheet name="Facilities FY23" sheetId="13" r:id="rId7"/>
    <sheet name="Trans. Detainee Pop. FY23" sheetId="14" r:id="rId8"/>
    <sheet name="Vulnerable &amp; Special Population" sheetId="21" r:id="rId9"/>
    <sheet name="Footnotes" sheetId="19"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15" l="1"/>
  <c r="O6" i="17"/>
  <c r="N6" i="17"/>
  <c r="M6" i="17"/>
  <c r="L6" i="17"/>
  <c r="K6" i="17"/>
  <c r="J6" i="17"/>
  <c r="I6" i="17"/>
  <c r="H6" i="17"/>
  <c r="G6" i="17"/>
  <c r="F6" i="17"/>
  <c r="E6" i="17"/>
  <c r="D6" i="17"/>
  <c r="C6" i="17"/>
  <c r="B6" i="17"/>
  <c r="BY47" i="16"/>
  <c r="BX47" i="16"/>
  <c r="BW47" i="16"/>
  <c r="BV47" i="16"/>
  <c r="BU47" i="16"/>
  <c r="BT47" i="16"/>
  <c r="BS47" i="16"/>
  <c r="BR47" i="16"/>
  <c r="BQ47" i="16"/>
  <c r="BP47" i="16"/>
  <c r="BO47" i="16"/>
  <c r="BN47" i="16"/>
  <c r="BM47" i="16"/>
  <c r="BL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BY46" i="16"/>
  <c r="BX46" i="16"/>
  <c r="BW46" i="16"/>
  <c r="BV46" i="16"/>
  <c r="BU46" i="16"/>
  <c r="BT46" i="16"/>
  <c r="BS46" i="16"/>
  <c r="BR46" i="16"/>
  <c r="BQ46" i="16"/>
  <c r="BP46" i="16"/>
  <c r="BO46" i="16"/>
  <c r="BN46" i="16"/>
  <c r="BM46" i="16"/>
  <c r="BL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BY45" i="16"/>
  <c r="BX45" i="16"/>
  <c r="BW45" i="16"/>
  <c r="BV45" i="16"/>
  <c r="BU45" i="16"/>
  <c r="BT45" i="16"/>
  <c r="BS45" i="16"/>
  <c r="BR45" i="16"/>
  <c r="BQ45" i="16"/>
  <c r="BP45" i="16"/>
  <c r="BO45" i="16"/>
  <c r="BN45" i="16"/>
  <c r="BM45" i="16"/>
  <c r="BL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BY44" i="16"/>
  <c r="BY48" i="16" s="1"/>
  <c r="BX44" i="16"/>
  <c r="BX48" i="16" s="1"/>
  <c r="BW44" i="16"/>
  <c r="BW48" i="16" s="1"/>
  <c r="BV44" i="16"/>
  <c r="BV48" i="16" s="1"/>
  <c r="BU44" i="16"/>
  <c r="BU48" i="16" s="1"/>
  <c r="BT44" i="16"/>
  <c r="BT48" i="16" s="1"/>
  <c r="BS44" i="16"/>
  <c r="BS48" i="16" s="1"/>
  <c r="BR44" i="16"/>
  <c r="BR48" i="16" s="1"/>
  <c r="BQ44" i="16"/>
  <c r="BQ48" i="16" s="1"/>
  <c r="BP44" i="16"/>
  <c r="BP48" i="16" s="1"/>
  <c r="BO44" i="16"/>
  <c r="BO48" i="16" s="1"/>
  <c r="BN44" i="16"/>
  <c r="BN48" i="16" s="1"/>
  <c r="BM44" i="16"/>
  <c r="BM48" i="16" s="1"/>
  <c r="BL44" i="16"/>
  <c r="BL48" i="16" s="1"/>
  <c r="BK44" i="16"/>
  <c r="BK48" i="16" s="1"/>
  <c r="BJ44" i="16"/>
  <c r="BJ48" i="16" s="1"/>
  <c r="BI44" i="16"/>
  <c r="BI48" i="16" s="1"/>
  <c r="BH44" i="16"/>
  <c r="BH48" i="16" s="1"/>
  <c r="BG44" i="16"/>
  <c r="BG48" i="16" s="1"/>
  <c r="BF44" i="16"/>
  <c r="BF48" i="16" s="1"/>
  <c r="BE44" i="16"/>
  <c r="BE48" i="16" s="1"/>
  <c r="BD44" i="16"/>
  <c r="BD48" i="16" s="1"/>
  <c r="BC44" i="16"/>
  <c r="BC48" i="16" s="1"/>
  <c r="BB44" i="16"/>
  <c r="BB48" i="16" s="1"/>
  <c r="BA44" i="16"/>
  <c r="BA48" i="16" s="1"/>
  <c r="AZ44" i="16"/>
  <c r="AZ48" i="16" s="1"/>
  <c r="AY44" i="16"/>
  <c r="AY48" i="16" s="1"/>
  <c r="AX44" i="16"/>
  <c r="AX48" i="16" s="1"/>
  <c r="AW44" i="16"/>
  <c r="AW48" i="16" s="1"/>
  <c r="AV44" i="16"/>
  <c r="AV48" i="16" s="1"/>
  <c r="AU44" i="16"/>
  <c r="AU48" i="16" s="1"/>
  <c r="AT44" i="16"/>
  <c r="AT48" i="16" s="1"/>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BH30" i="16"/>
  <c r="BG30" i="16"/>
  <c r="BF30" i="16"/>
  <c r="BE30" i="16"/>
  <c r="BD30" i="16"/>
  <c r="BC30" i="16"/>
  <c r="BB30" i="16"/>
  <c r="BA30" i="16"/>
  <c r="AZ30" i="16"/>
  <c r="AY30" i="16"/>
  <c r="AX30" i="16"/>
  <c r="AW30" i="16"/>
  <c r="AV30" i="16"/>
  <c r="AU30" i="16"/>
  <c r="AT30" i="16"/>
  <c r="AS30" i="16"/>
  <c r="AR30" i="16"/>
  <c r="AQ30" i="16"/>
  <c r="M30" i="16"/>
  <c r="L30" i="16"/>
  <c r="K30" i="16"/>
  <c r="J30" i="16"/>
  <c r="I30" i="16"/>
  <c r="H30" i="16"/>
  <c r="G30" i="16"/>
  <c r="F30" i="16"/>
  <c r="E30" i="16"/>
  <c r="D30" i="16"/>
  <c r="C30" i="16"/>
  <c r="B30" i="16"/>
  <c r="M24" i="16"/>
  <c r="L24" i="16"/>
  <c r="K24" i="16"/>
  <c r="J24" i="16"/>
  <c r="I24" i="16"/>
  <c r="H24" i="16"/>
  <c r="G24" i="16"/>
  <c r="F24" i="16"/>
  <c r="E24" i="16"/>
  <c r="D24" i="16"/>
  <c r="C24" i="16"/>
  <c r="B24" i="16"/>
  <c r="O131" i="15"/>
  <c r="O130" i="15"/>
  <c r="O129" i="15"/>
  <c r="O128" i="15"/>
  <c r="O127" i="15"/>
  <c r="O126" i="15"/>
  <c r="N122" i="15"/>
  <c r="N121" i="15"/>
  <c r="N120" i="15"/>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F55" i="15"/>
  <c r="E55" i="15"/>
  <c r="D55" i="15"/>
  <c r="C55" i="15"/>
  <c r="O55" i="15" s="1"/>
  <c r="O54" i="15"/>
  <c r="O53" i="15"/>
  <c r="O52" i="15"/>
  <c r="N51" i="15"/>
  <c r="M51" i="15"/>
  <c r="L51" i="15"/>
  <c r="K51" i="15"/>
  <c r="J51" i="15"/>
  <c r="I51" i="15"/>
  <c r="H51" i="15"/>
  <c r="G51" i="15"/>
  <c r="F51" i="15"/>
  <c r="E51" i="15"/>
  <c r="D51" i="15"/>
  <c r="C51" i="15"/>
  <c r="O51" i="15" s="1"/>
  <c r="O50" i="15"/>
  <c r="O49" i="15"/>
  <c r="O48" i="15"/>
  <c r="N47" i="15"/>
  <c r="M47" i="15"/>
  <c r="L47" i="15"/>
  <c r="K47" i="15"/>
  <c r="J47" i="15"/>
  <c r="I47" i="15"/>
  <c r="H47" i="15"/>
  <c r="G47" i="15"/>
  <c r="F47" i="15"/>
  <c r="E47" i="15"/>
  <c r="D47" i="15"/>
  <c r="C47" i="15"/>
  <c r="O47" i="15" s="1"/>
  <c r="O46" i="15"/>
  <c r="O45" i="15"/>
  <c r="O44" i="15"/>
  <c r="N43" i="15"/>
  <c r="M43" i="15"/>
  <c r="L43" i="15"/>
  <c r="K43" i="15"/>
  <c r="J43" i="15"/>
  <c r="I43" i="15"/>
  <c r="H43" i="15"/>
  <c r="G43" i="15"/>
  <c r="F43" i="15"/>
  <c r="E43" i="15"/>
  <c r="D43" i="15"/>
  <c r="C43" i="15"/>
  <c r="O43" i="15" s="1"/>
  <c r="O42" i="15"/>
  <c r="O41" i="15"/>
  <c r="O40" i="15"/>
  <c r="N39" i="15"/>
  <c r="M39" i="15"/>
  <c r="M38" i="15" s="1"/>
  <c r="L39" i="15"/>
  <c r="L38" i="15" s="1"/>
  <c r="K39" i="15"/>
  <c r="K38" i="15" s="1"/>
  <c r="J39" i="15"/>
  <c r="J38" i="15" s="1"/>
  <c r="I39" i="15"/>
  <c r="I38" i="15" s="1"/>
  <c r="H39" i="15"/>
  <c r="G39" i="15"/>
  <c r="F39" i="15"/>
  <c r="E39" i="15"/>
  <c r="E38" i="15" s="1"/>
  <c r="D39" i="15"/>
  <c r="D38" i="15" s="1"/>
  <c r="C39" i="15"/>
  <c r="C38" i="15" s="1"/>
  <c r="N38" i="15"/>
  <c r="H38" i="15"/>
  <c r="G38" i="15"/>
  <c r="F38" i="15"/>
  <c r="E31" i="15"/>
  <c r="E30" i="15"/>
  <c r="J29" i="15"/>
  <c r="D29" i="15"/>
  <c r="E29" i="15" s="1"/>
  <c r="B29" i="15"/>
  <c r="F23" i="15"/>
  <c r="E23" i="15"/>
  <c r="C23" i="15"/>
  <c r="V22" i="15"/>
  <c r="F22" i="15"/>
  <c r="E22" i="15"/>
  <c r="C22" i="15"/>
  <c r="V21" i="15"/>
  <c r="F21" i="15"/>
  <c r="E21" i="15"/>
  <c r="C21" i="15"/>
  <c r="U20" i="15"/>
  <c r="T20" i="15"/>
  <c r="S20" i="15"/>
  <c r="R20" i="15"/>
  <c r="Q20" i="15"/>
  <c r="P20" i="15"/>
  <c r="O20" i="15"/>
  <c r="N20" i="15"/>
  <c r="M20" i="15"/>
  <c r="L20" i="15"/>
  <c r="K20" i="15"/>
  <c r="V20" i="15" s="1"/>
  <c r="J20" i="15"/>
  <c r="D20" i="15"/>
  <c r="B20" i="15"/>
  <c r="D14" i="15"/>
  <c r="D13" i="15"/>
  <c r="D10" i="15" s="1"/>
  <c r="D12" i="15"/>
  <c r="D11" i="15"/>
  <c r="O10" i="15"/>
  <c r="C10" i="15"/>
  <c r="A26" i="12"/>
  <c r="O38" i="15" l="1"/>
  <c r="F20" i="15"/>
  <c r="C20" i="15" s="1"/>
  <c r="O39" i="15"/>
  <c r="E20" i="15" l="1"/>
</calcChain>
</file>

<file path=xl/sharedStrings.xml><?xml version="1.0" encoding="utf-8"?>
<sst xmlns="http://schemas.openxmlformats.org/spreadsheetml/2006/main" count="3035" uniqueCount="988">
  <si>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</si>
  <si>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</si>
  <si>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</si>
  <si>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</si>
  <si>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</si>
  <si>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</si>
  <si>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</si>
  <si>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</si>
  <si>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</si>
  <si>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</si>
  <si>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</si>
  <si>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</si>
  <si>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</si>
  <si>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</si>
  <si>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</si>
  <si>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</si>
  <si>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</si>
  <si>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</si>
  <si>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</si>
  <si>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</si>
  <si>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</si>
  <si>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</si>
  <si>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</si>
  <si>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</si>
  <si>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</si>
  <si>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</si>
  <si>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</si>
  <si>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</si>
  <si>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</si>
  <si>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</si>
  <si>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</si>
  <si>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</si>
  <si>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</si>
  <si>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</si>
  <si>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</si>
  <si>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</si>
  <si>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</si>
  <si>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</si>
  <si>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</si>
  <si>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</si>
  <si>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</si>
  <si>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</si>
  <si>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</si>
  <si>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</si>
  <si>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</si>
  <si>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</si>
  <si>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</si>
  <si>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</si>
  <si>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</si>
  <si>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</si>
  <si>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</si>
  <si>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</si>
  <si>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</si>
  <si>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</si>
  <si>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</si>
  <si>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</si>
  <si>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</si>
  <si>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</si>
  <si>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</si>
  <si>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</si>
  <si>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</si>
  <si>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</si>
  <si>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</si>
  <si>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</si>
  <si>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</si>
  <si>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</si>
  <si>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</si>
  <si>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</si>
  <si>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</si>
  <si>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</si>
  <si>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</si>
  <si>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</si>
  <si>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</si>
  <si>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</si>
  <si>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</si>
  <si>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</si>
  <si>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</si>
  <si>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</si>
  <si>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</si>
  <si>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</si>
  <si>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</si>
  <si>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</si>
  <si>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</si>
  <si>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</si>
  <si>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</si>
  <si>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</si>
  <si>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</si>
  <si>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</si>
  <si>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</si>
  <si>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</si>
  <si>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</si>
  <si>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</si>
  <si>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</si>
  <si>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</si>
  <si>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</si>
  <si>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</si>
  <si>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</si>
  <si>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</si>
  <si>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</si>
  <si>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</si>
  <si>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</si>
  <si>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</si>
  <si>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</si>
  <si>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</si>
  <si>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</si>
  <si>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</si>
  <si>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</si>
  <si>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</si>
  <si>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</si>
  <si>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</si>
  <si>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</si>
  <si>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</si>
  <si>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</si>
  <si>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</si>
  <si>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</si>
  <si>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</si>
  <si>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</si>
  <si>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</si>
  <si>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</si>
  <si>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</si>
  <si>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</si>
  <si>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</si>
  <si>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</si>
  <si>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</si>
  <si>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</si>
  <si>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</si>
  <si>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</si>
  <si>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</si>
  <si>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</si>
  <si>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</si>
  <si>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</si>
  <si>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</si>
  <si>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</si>
  <si>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</si>
  <si>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</si>
  <si>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</si>
  <si>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</si>
  <si>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</si>
  <si>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</si>
  <si>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</si>
  <si>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</si>
  <si>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</si>
  <si>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</si>
  <si>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</si>
  <si>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</si>
  <si>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</si>
  <si>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</si>
  <si>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</si>
  <si>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</si>
  <si>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</si>
  <si>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</si>
  <si>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</si>
  <si>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</si>
  <si>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</si>
  <si>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SOUTH TEXAS FAMILY RESIDENTIAL CENTER</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</si>
  <si>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</si>
  <si>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</si>
  <si>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</si>
  <si>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</si>
  <si>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</si>
  <si>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</si>
  <si>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</si>
  <si>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</si>
  <si>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</si>
  <si>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</si>
  <si>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</si>
  <si>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</si>
  <si>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</si>
  <si>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</si>
  <si>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</si>
  <si>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</si>
  <si>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</si>
  <si>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</si>
  <si>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</si>
  <si>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</si>
  <si>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</si>
  <si>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</si>
  <si>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</si>
  <si>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</si>
  <si>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</si>
  <si>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</si>
  <si>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</si>
  <si>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</si>
  <si>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</si>
  <si>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</si>
  <si>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</si>
  <si>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</si>
  <si>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</si>
  <si>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</si>
  <si>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</si>
  <si>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</si>
  <si>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</si>
  <si>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</si>
  <si>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</si>
  <si>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</si>
  <si>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</si>
  <si>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</si>
  <si>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</si>
  <si>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</si>
  <si>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</si>
  <si>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</si>
  <si>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</si>
  <si>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</si>
  <si>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</si>
  <si>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</si>
  <si>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</si>
  <si>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</si>
  <si>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</si>
  <si>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</si>
  <si>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</si>
  <si>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</si>
  <si>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</si>
  <si>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</si>
  <si>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</si>
  <si>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</si>
  <si>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</si>
  <si>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</si>
  <si>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</si>
  <si>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</si>
  <si>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</si>
  <si>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</si>
  <si>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</si>
  <si>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</si>
  <si>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</si>
  <si>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</si>
  <si>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</si>
  <si>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</si>
  <si>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</si>
  <si>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</si>
  <si>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</si>
  <si>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</si>
  <si>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</si>
  <si>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</si>
  <si>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</si>
  <si>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</si>
  <si>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</si>
  <si>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</si>
  <si>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</si>
  <si>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</si>
  <si>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HARRISONBURG</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</si>
  <si>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</si>
  <si>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</si>
  <si>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</si>
  <si>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</si>
  <si>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</si>
  <si>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</si>
  <si>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</si>
  <si>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</si>
  <si>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</si>
  <si>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</si>
  <si>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</si>
  <si>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</si>
  <si>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</si>
  <si>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</si>
  <si>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</si>
  <si>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</si>
  <si>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</si>
  <si>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</si>
  <si>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</si>
  <si>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</si>
  <si>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</si>
  <si>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</si>
  <si>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</si>
  <si>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</si>
  <si>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</si>
  <si>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</si>
  <si>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</si>
  <si>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</si>
  <si>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</si>
  <si>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</si>
  <si>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</si>
  <si>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</si>
  <si>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</si>
  <si>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</si>
  <si>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</si>
  <si>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</si>
  <si>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</si>
  <si>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</si>
  <si>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</si>
  <si>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</si>
  <si>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</si>
  <si>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</si>
  <si>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</si>
  <si>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</si>
  <si>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</si>
  <si>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</si>
  <si>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</si>
  <si>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</si>
  <si>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</si>
  <si>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</si>
  <si>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</si>
  <si>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</si>
  <si>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</si>
  <si>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</si>
  <si>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</si>
  <si>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</si>
  <si>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</si>
  <si>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</si>
  <si>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</si>
  <si>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</si>
  <si>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</si>
  <si>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</si>
  <si>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</si>
  <si>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</si>
  <si>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</si>
  <si>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</si>
  <si>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</si>
  <si>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</si>
  <si>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</si>
  <si>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</si>
  <si>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</si>
  <si>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</si>
  <si>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</si>
  <si>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</si>
  <si>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</si>
  <si>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</si>
  <si>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</si>
  <si>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</si>
  <si>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</si>
  <si>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</si>
  <si>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</si>
  <si>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</si>
  <si>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</si>
  <si>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</si>
  <si>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</si>
  <si>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</si>
  <si>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</si>
  <si>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</si>
  <si>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</si>
  <si>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</si>
  <si>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</si>
  <si>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</si>
  <si>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</si>
  <si>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</si>
  <si>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</si>
  <si>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</si>
  <si>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</si>
  <si>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</si>
  <si>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</si>
  <si>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</si>
  <si>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</si>
  <si>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</si>
  <si>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</si>
  <si>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</si>
  <si>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</si>
  <si>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</si>
  <si>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</si>
  <si>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</si>
  <si>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</si>
  <si>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</si>
  <si>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</si>
  <si>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</si>
  <si>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</si>
  <si>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</si>
  <si>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</si>
  <si>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</si>
  <si>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</si>
  <si>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</si>
  <si>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</si>
  <si>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</si>
  <si>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</si>
  <si>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</si>
  <si>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</si>
  <si>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</si>
  <si>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</si>
  <si>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</si>
  <si>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</si>
  <si>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</si>
  <si>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</si>
  <si>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</si>
  <si>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</si>
  <si>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</si>
  <si>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</si>
  <si>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</si>
  <si>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</si>
  <si>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</si>
  <si>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</si>
  <si>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</si>
  <si>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</si>
  <si>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</si>
  <si>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</si>
  <si>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</si>
  <si>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</si>
  <si>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</si>
  <si>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</si>
  <si>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</si>
  <si>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</si>
  <si>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</si>
  <si>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</si>
  <si>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</si>
  <si>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</si>
  <si>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</si>
  <si>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</si>
  <si>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</si>
  <si>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</si>
  <si>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</si>
  <si>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</si>
  <si>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</si>
  <si>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</si>
  <si>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</si>
  <si>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</si>
  <si>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</si>
  <si>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</si>
  <si>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</si>
  <si>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</si>
  <si>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</si>
  <si>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</si>
  <si>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NAPLES</t>
  </si>
  <si>
    <t>DALLAS COUNTY JAIL - LEW STERRETT JUSTICE CENTER</t>
  </si>
  <si>
    <t>111 WEST COMMERCE STREET</t>
  </si>
  <si>
    <t>DALLAS</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</si>
  <si>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</si>
  <si>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</si>
  <si>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</si>
  <si>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</si>
  <si>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</si>
  <si>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</si>
  <si>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</si>
  <si>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</si>
  <si>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</si>
  <si>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</si>
  <si>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</si>
  <si>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</si>
  <si>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</si>
  <si>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</si>
  <si>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</si>
  <si>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</si>
  <si>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</si>
  <si>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</si>
  <si>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</si>
  <si>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</si>
  <si>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MINICASSIA DETENTION CENTER</t>
  </si>
  <si>
    <t>1415 ALBION AVENUE</t>
  </si>
  <si>
    <t>BURLEY</t>
  </si>
  <si>
    <t>ID</t>
  </si>
  <si>
    <t>MADISON COUNTY JAIL</t>
  </si>
  <si>
    <t>2935 HIGHWAY 51</t>
  </si>
  <si>
    <t>CANTON</t>
  </si>
  <si>
    <t>Good</t>
  </si>
  <si>
    <t>POTTAWATTAMIE COUNTY JAIL</t>
  </si>
  <si>
    <t>1400 BIG LAKE ROAD</t>
  </si>
  <si>
    <t>COUNCIL BLUFFS</t>
  </si>
  <si>
    <t>JUVENILE</t>
  </si>
  <si>
    <t>JFRMU Juvenile</t>
  </si>
  <si>
    <t>OLDHAM COUNTY JAIL</t>
  </si>
  <si>
    <t>100 W MAIN STREET</t>
  </si>
  <si>
    <t>LA GRANGE</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</si>
  <si>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</si>
  <si>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</si>
  <si>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</si>
  <si>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</si>
  <si>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</si>
  <si>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</si>
  <si>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</si>
  <si>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</si>
  <si>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</si>
  <si>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</si>
  <si>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8/14/2018</t>
  </si>
  <si>
    <t>LEXINGTON COUNTY JAIL</t>
  </si>
  <si>
    <t>521 GIBSON ROAD</t>
  </si>
  <si>
    <t>DAKOTA COUNTY JAIL</t>
  </si>
  <si>
    <t>1601 BROADWAY</t>
  </si>
  <si>
    <t>DAKOTA CITY</t>
  </si>
  <si>
    <t>9/24/2018</t>
  </si>
  <si>
    <t>NEW HANOVER COUNTY JAIL</t>
  </si>
  <si>
    <t>3950 JUVENILE RD</t>
  </si>
  <si>
    <t>CASTLE HAYNE</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</si>
  <si>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</si>
  <si>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</si>
  <si>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</si>
  <si>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</si>
  <si>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</si>
  <si>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</si>
  <si>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</si>
  <si>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</si>
  <si>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</si>
  <si>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</si>
  <si>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</si>
  <si>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</si>
  <si>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</si>
  <si>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</si>
  <si>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</si>
  <si>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</si>
  <si>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</si>
  <si>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</si>
  <si>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</si>
  <si>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</si>
  <si>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</si>
  <si>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</si>
  <si>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</si>
  <si>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</si>
  <si>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</si>
  <si>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</si>
  <si>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</si>
  <si>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</si>
  <si>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</si>
  <si>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</si>
  <si>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</si>
  <si>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</si>
  <si>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</si>
  <si>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</si>
  <si>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</si>
  <si>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</si>
  <si>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</si>
  <si>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</si>
  <si>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</si>
  <si>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</si>
  <si>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</si>
  <si>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</si>
  <si>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</si>
  <si>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</si>
  <si>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</si>
  <si>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</si>
  <si>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</si>
  <si>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</si>
  <si>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</si>
  <si>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</si>
  <si>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</si>
  <si>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</si>
  <si>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</si>
  <si>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</si>
  <si>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</si>
  <si>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</si>
  <si>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</si>
  <si>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</si>
  <si>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</si>
  <si>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</si>
  <si>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</si>
  <si>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</si>
  <si>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</si>
  <si>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</si>
  <si>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</si>
  <si>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</si>
  <si>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</si>
  <si>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</si>
  <si>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</si>
  <si>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</si>
  <si>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</si>
  <si>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</si>
  <si>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</si>
  <si>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</si>
  <si>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</si>
  <si>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</si>
  <si>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</si>
  <si>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</si>
  <si>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</si>
  <si>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</si>
  <si>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</si>
  <si>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</si>
  <si>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</si>
  <si>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Data from BI Inc. Participants Report, 9.09.2023</t>
  </si>
  <si>
    <t>Active ATD Participants and Average Length in Program, FY23,  as of 9/9/2023, by AOR and Technology</t>
  </si>
  <si>
    <t>Data from OBP Report, 9.10.2023</t>
  </si>
  <si>
    <t>FY23 through August Court Appearance: Total Hearings*</t>
  </si>
  <si>
    <t>Court Data from BI Inc. as of 8/31/2023</t>
  </si>
  <si>
    <t>FY23 through August Court Appearance: Final Hearings*</t>
  </si>
  <si>
    <t>Dual Technology</t>
  </si>
  <si>
    <t>Dual Tech</t>
  </si>
  <si>
    <t xml:space="preserve"> ODO Inspection End Date is the date the final report was issued.</t>
  </si>
  <si>
    <t>ODO inspections are conducted on a semi-annual basis. The reportable inspections are listed.</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</si>
  <si>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</si>
  <si>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</si>
  <si>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</si>
  <si>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t>
  </si>
  <si>
    <t>27991 BUENA VISTA BLVD</t>
  </si>
  <si>
    <t>RIO GRANDE VALLEY STAGING</t>
  </si>
  <si>
    <t>Meets Standards</t>
  </si>
  <si>
    <t>6/17/2022</t>
  </si>
  <si>
    <t>WINCHESTER</t>
  </si>
  <si>
    <t>145 FORT COLLIER ROAD</t>
  </si>
  <si>
    <t>NORTHWESTERN REGIONAL JUVENILE DETENTION CENTER</t>
  </si>
  <si>
    <t>9/27/2017</t>
  </si>
  <si>
    <t>25 SOUTH LIBERTY STREET</t>
  </si>
  <si>
    <t>ROCKINGHAM COUNTY JAIL</t>
  </si>
  <si>
    <t>11/8/2021</t>
  </si>
  <si>
    <t>NDS 2019</t>
  </si>
  <si>
    <t>HLG</t>
  </si>
  <si>
    <t>12/31/2022</t>
  </si>
  <si>
    <t>SALEM</t>
  </si>
  <si>
    <t>5885 W RIVER RD</t>
  </si>
  <si>
    <t>WESTERN VIRGINIA REGIONAL JAIL</t>
  </si>
  <si>
    <t>VT</t>
  </si>
  <si>
    <t>SOUTH BURLINGTON</t>
  </si>
  <si>
    <t>7 FARRELL STREET</t>
  </si>
  <si>
    <t>CHITTENDEN REGIONAL CORRECTIONAL FACILITY</t>
  </si>
  <si>
    <t>12/30/2022</t>
  </si>
  <si>
    <t>1/4/2023</t>
  </si>
  <si>
    <t>11/30/2022</t>
  </si>
  <si>
    <t>NDS 2000</t>
  </si>
  <si>
    <t>ODO</t>
  </si>
  <si>
    <t>LEITCHFIELD</t>
  </si>
  <si>
    <t>320 SHAW STATION ROAD</t>
  </si>
  <si>
    <t>GRAYSON COUNTY JAIL</t>
  </si>
  <si>
    <t>2/5/2009</t>
  </si>
  <si>
    <t>WACO</t>
  </si>
  <si>
    <t>501 WASHINGTON AVENUE</t>
  </si>
  <si>
    <t>MCCLELLAN COUNTY JAIL</t>
  </si>
  <si>
    <t>11/30/2021</t>
  </si>
  <si>
    <t>Failure</t>
  </si>
  <si>
    <t>11/29/2021</t>
  </si>
  <si>
    <t>7/15/2021</t>
  </si>
  <si>
    <t>10/28/2021</t>
  </si>
  <si>
    <t>12/6/2022</t>
  </si>
  <si>
    <t>12/17/2020</t>
  </si>
  <si>
    <t>ME</t>
  </si>
  <si>
    <t>PORTLAND</t>
  </si>
  <si>
    <t>50 COUNTY WAY</t>
  </si>
  <si>
    <t>CUMBERLAND COUNTY JAIL</t>
  </si>
  <si>
    <t>12/8/2021</t>
  </si>
  <si>
    <t>MOUNTAIN HOME</t>
  </si>
  <si>
    <t>2255 E. 8TH NORTH</t>
  </si>
  <si>
    <t>ELMORE COUNTY JAIL</t>
  </si>
  <si>
    <t>3/12/2021</t>
  </si>
  <si>
    <t>9/5/2018</t>
  </si>
  <si>
    <t>SWANTON</t>
  </si>
  <si>
    <t>3649 LOWER NEWTON ROAD</t>
  </si>
  <si>
    <t>NORTHWEST STATE CORRECTIONAL CENTER</t>
  </si>
  <si>
    <t>12/31/2021</t>
  </si>
  <si>
    <t>1/10/2023</t>
  </si>
  <si>
    <t>Acceptable/Adequate</t>
  </si>
  <si>
    <t>GUAYNABO</t>
  </si>
  <si>
    <t>651 FEDERAL DRIVE, SUITE 104</t>
  </si>
  <si>
    <t>SAN JUAN STAGING</t>
  </si>
  <si>
    <t>12/20/2022</t>
  </si>
  <si>
    <t>12/28/2021</t>
  </si>
  <si>
    <t>BAY ST. LOUIS</t>
  </si>
  <si>
    <t>8450 HIGHWAY 90</t>
  </si>
  <si>
    <t>HANCOCK CO PUB SFTY CPLX</t>
  </si>
  <si>
    <t>12/2/2021</t>
  </si>
  <si>
    <t>3/24/2021</t>
  </si>
  <si>
    <t>11/19/2021</t>
  </si>
  <si>
    <t>3319 TAMIAMI TRAIL EAST</t>
  </si>
  <si>
    <t>11/16/2021</t>
  </si>
  <si>
    <t>6/16/2022</t>
  </si>
  <si>
    <t>12/13/2021</t>
  </si>
  <si>
    <t>CARROLLTON</t>
  </si>
  <si>
    <t>188 CEMETERY ST</t>
  </si>
  <si>
    <t>PICKENS COUNTY DET CTR</t>
  </si>
  <si>
    <t>PBNDS 2011 - 2016 Revisions</t>
  </si>
  <si>
    <t>11/3/2021</t>
  </si>
  <si>
    <t>PBNDS 2011 - 2016 Revised</t>
  </si>
  <si>
    <t>12/30/2021</t>
  </si>
  <si>
    <t>10/7/2021</t>
  </si>
  <si>
    <t>8/11/2022</t>
  </si>
  <si>
    <t>11/18/2021</t>
  </si>
  <si>
    <t>7/29/2021</t>
  </si>
  <si>
    <t>3/9/2023</t>
  </si>
  <si>
    <t>4/14/2022</t>
  </si>
  <si>
    <t>6/3/2022</t>
  </si>
  <si>
    <t>6/23/2022</t>
  </si>
  <si>
    <t>9/30/2021</t>
  </si>
  <si>
    <t>9/23/2021</t>
  </si>
  <si>
    <t>4/7/2022</t>
  </si>
  <si>
    <t>12/9/2021</t>
  </si>
  <si>
    <t>11/10/2022</t>
  </si>
  <si>
    <t>8/4/2022</t>
  </si>
  <si>
    <t>5/19/2022</t>
  </si>
  <si>
    <t>7/14/2022</t>
  </si>
  <si>
    <t>2/17/2022</t>
  </si>
  <si>
    <t>PBNDS 2011 - 2013 Errata</t>
  </si>
  <si>
    <t>3/3/2022</t>
  </si>
  <si>
    <t>5/5/2022</t>
  </si>
  <si>
    <t>8/18/2022</t>
  </si>
  <si>
    <t>4/21/2022</t>
  </si>
  <si>
    <t>7/22/2022</t>
  </si>
  <si>
    <t>7/28/2022</t>
  </si>
  <si>
    <t>12/17/2021</t>
  </si>
  <si>
    <t>10/21/2021</t>
  </si>
  <si>
    <t>MCFARLAND</t>
  </si>
  <si>
    <t>611 FRONTAGE RD</t>
  </si>
  <si>
    <t>GOLDEN STATE ANNEX</t>
  </si>
  <si>
    <t>2/3/2022</t>
  </si>
  <si>
    <t>11/5/2021</t>
  </si>
  <si>
    <t>10450 RANCHO ROAD</t>
  </si>
  <si>
    <t>DESERT VIEW</t>
  </si>
  <si>
    <t>4/28/2022</t>
  </si>
  <si>
    <t>5/26/2022</t>
  </si>
  <si>
    <t>3/17/2022</t>
  </si>
  <si>
    <t>3/10/2022</t>
  </si>
  <si>
    <t>8/25/2022</t>
  </si>
  <si>
    <t>1100 BOWLING ROAD</t>
  </si>
  <si>
    <t>CCA, FLORENCE CORRECTIONAL CENTER</t>
  </si>
  <si>
    <t>3026 HWY 252 EAST</t>
  </si>
  <si>
    <t>FOLKSTON MAIN IPC</t>
  </si>
  <si>
    <t>3/31/2022</t>
  </si>
  <si>
    <t>T. DON HUTTO DETENTION CENTER</t>
  </si>
  <si>
    <t>2/25/2022</t>
  </si>
  <si>
    <t>11/4/2021</t>
  </si>
  <si>
    <t>2/10/2022</t>
  </si>
  <si>
    <t>1/13/2022</t>
  </si>
  <si>
    <t>1/6/2022</t>
  </si>
  <si>
    <t>11/17/2021</t>
  </si>
  <si>
    <t>500 HILBIG RD</t>
  </si>
  <si>
    <t>JOE CORLEY PROCESSING CTR</t>
  </si>
  <si>
    <t>1/27/2022</t>
  </si>
  <si>
    <t>5/12/2022</t>
  </si>
  <si>
    <t>FRS</t>
  </si>
  <si>
    <t>409 FM 1144</t>
  </si>
  <si>
    <t>KARNES COUNTY IMMIGRATION PROCESSING CENTER</t>
  </si>
  <si>
    <t>CENTRAL LOUISIANA ICE PROCESSING CENTER (CLIPC)</t>
  </si>
  <si>
    <t>PHILIPSBURG</t>
  </si>
  <si>
    <t>555 GEO Drive</t>
  </si>
  <si>
    <t>MOSHANNON VALLEY CORRECTIONAL</t>
  </si>
  <si>
    <t>5/17/2023</t>
  </si>
  <si>
    <t>300 EL RANCHO WAY</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</si>
  <si>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</si>
  <si>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</si>
  <si>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</si>
  <si>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</si>
  <si>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</si>
  <si>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</si>
  <si>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</si>
  <si>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</si>
  <si>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</si>
  <si>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</si>
  <si>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Data Source: ICE Integrated Decision Support (IIDS), 09/04/2023</t>
  </si>
  <si>
    <t>FY23 ADP: Mandatory</t>
  </si>
  <si>
    <t>FY23 ADP: ICE Threat Level</t>
  </si>
  <si>
    <t>FY23 ADP: Criminality</t>
  </si>
  <si>
    <t>FY23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</si>
  <si>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</si>
  <si>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</si>
  <si>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</si>
  <si>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</si>
  <si>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</si>
  <si>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 xml:space="preserve">* Data are based on an individuals self-identification as transgender and are subject to change daily, depending on the number of individuals booked in and out of ICE custody. </t>
  </si>
  <si>
    <t>Dallas Area of Responsibility</t>
  </si>
  <si>
    <t>Boston Area of Responsibility</t>
  </si>
  <si>
    <t>Philadelphia Area of Responsibility</t>
  </si>
  <si>
    <t>Washington Area of Responsibility</t>
  </si>
  <si>
    <t>Seattle Area of Responsibility</t>
  </si>
  <si>
    <t>El Paso Area of Responsibility</t>
  </si>
  <si>
    <t>Houston Area of Responsibility</t>
  </si>
  <si>
    <t>San Antonio Area of Responsibility</t>
  </si>
  <si>
    <t>Buffalo Area of Responsibility</t>
  </si>
  <si>
    <t>Atlanta Area of Responsibility</t>
  </si>
  <si>
    <t>Miami Area of Responsibility</t>
  </si>
  <si>
    <t>Denver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</si>
  <si>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</si>
  <si>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</si>
  <si>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</si>
  <si>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</si>
  <si>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</si>
  <si>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</si>
  <si>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</si>
  <si>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</si>
  <si>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9/11/2023</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</si>
  <si>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</si>
  <si>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</si>
  <si>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</si>
  <si>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</si>
  <si>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</si>
  <si>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</si>
  <si>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</si>
  <si>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</si>
  <si>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</si>
  <si>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</si>
  <si>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</si>
  <si>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</si>
  <si>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</si>
  <si>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</si>
  <si>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</si>
  <si>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</si>
  <si>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</si>
  <si>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</si>
  <si>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</si>
  <si>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</si>
  <si>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</si>
  <si>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</si>
  <si>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</si>
  <si>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</si>
  <si>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</si>
  <si>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</si>
  <si>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</si>
  <si>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</si>
  <si>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</si>
  <si>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</si>
  <si>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</si>
  <si>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</si>
  <si>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</si>
  <si>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</si>
  <si>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</si>
  <si>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</si>
  <si>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</si>
  <si>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</si>
  <si>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</si>
  <si>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</si>
  <si>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</si>
  <si>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</si>
  <si>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</si>
  <si>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</si>
  <si>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</si>
  <si>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</si>
  <si>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</si>
  <si>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</si>
  <si>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</si>
  <si>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</si>
  <si>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</si>
  <si>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</si>
  <si>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</si>
  <si>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</si>
  <si>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</si>
  <si>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</si>
  <si>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</si>
  <si>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</si>
  <si>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</si>
  <si>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</si>
  <si>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</si>
  <si>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</si>
  <si>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</si>
  <si>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</si>
  <si>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</si>
  <si>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</si>
  <si>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</si>
  <si>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</si>
  <si>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</si>
  <si>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</si>
  <si>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</si>
  <si>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</si>
  <si>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</si>
  <si>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</si>
  <si>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</si>
  <si>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</si>
  <si>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</si>
  <si>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</si>
  <si>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</si>
  <si>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</si>
  <si>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</si>
  <si>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</si>
  <si>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</si>
  <si>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</si>
  <si>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</si>
  <si>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</si>
  <si>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</si>
  <si>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</si>
  <si>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</si>
  <si>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</si>
  <si>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</si>
  <si>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</si>
  <si>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</si>
  <si>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</si>
  <si>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</si>
  <si>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</si>
  <si>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</si>
  <si>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</si>
  <si>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</si>
  <si>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</si>
  <si>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</si>
  <si>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</si>
  <si>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</si>
  <si>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</si>
  <si>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</si>
  <si>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</si>
  <si>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</si>
  <si>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</si>
  <si>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</si>
  <si>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</si>
  <si>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</si>
  <si>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</si>
  <si>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</si>
  <si>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</si>
  <si>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</si>
  <si>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</si>
  <si>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</si>
  <si>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</si>
  <si>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</si>
  <si>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</si>
  <si>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</si>
  <si>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</si>
  <si>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</si>
  <si>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</si>
  <si>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</si>
  <si>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</si>
  <si>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</si>
  <si>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</si>
  <si>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</si>
  <si>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</si>
  <si>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</si>
  <si>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</si>
  <si>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</si>
  <si>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</si>
  <si>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</si>
  <si>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</si>
  <si>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09/09/2023 (IIDS v.2.0 run date 09/11/2023; EID as of 09/09/2023).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</si>
  <si>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</si>
  <si>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</si>
  <si>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</si>
  <si>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</si>
  <si>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09/09/2023 (IIDS v.2.0 run date 09/11/2023; EID as of 09/09/2023).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</si>
  <si>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</si>
  <si>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</si>
  <si>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</si>
  <si>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09/09/2023 (IIDS v.2.0 run date 09/11/2023; EID as of 09/09/2023).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</si>
  <si>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</si>
  <si>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</si>
  <si>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</si>
  <si>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09/10/2023 (IIDS v.2.0 run date 09/11/2023; EID as of 09/10/2023).</t>
  </si>
  <si>
    <t>Processing dispositions of Other may include, but are not limited to, Non Citizens processed under Administrative Removal, Visa Waiver Program Removal, Stowaway or Crewmember.</t>
  </si>
  <si>
    <t>FY2023 ICE Initial Book-Ins</t>
  </si>
  <si>
    <t>FY2023 ICE Book-ins data is updated through 09/09/2023 (IIDS v.2.0 run date 09/11/2023; EID as of 09/09/2023).</t>
  </si>
  <si>
    <t>USCIS Average Time from USCIS Fear Decision Service Date to ICE Release (In Days) &amp; Non-Citizens with USCIS-Established Fear Decisions in an ICE Detention Facility</t>
  </si>
  <si>
    <t>Non Citizens Currently in ICE Detention Facilities data are a snapshot as 09/10/2023 (IIDS v.2.0 run date 09/11/2023; EID as of 09/10/2023).</t>
  </si>
  <si>
    <t>USCIS provided data containing APSO (Asylum Pre Screening Officer) cases clocked during FY2020 - FY2023. Data were received on 09/11/2023.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</si>
  <si>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</si>
  <si>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</si>
  <si>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300,400 records in the USCIS provided data, the breakdown of the fear screening determinations is as follows; 149,387 positive fear screening determinations, 86,377 negative fear screening determinations and 64,633 without an identified determination. Of the 149,387 with positive fear screening determinations; 101,846 have Persecution Claim Established and 47,541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</si>
  <si>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</si>
  <si>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300,400 unique fear determinations and 15,375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</si>
  <si>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</si>
  <si>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</si>
  <si>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</si>
  <si>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</si>
  <si>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</si>
  <si>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</si>
  <si>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08/31/2023 (IIDS v.2.0 run date 09/13/2023; EID as of 09/12/2023).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</si>
  <si>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</si>
  <si>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</si>
  <si>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08/01/2022 - 09/11/2023 . Data were received on 09/12/2023.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</si>
  <si>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</si>
  <si>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</si>
  <si>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</si>
  <si>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</si>
  <si>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09/12/2023 (IIDS v.2.0 run date 09/13/2023; EID as of 09/12/2023).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</si>
  <si>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</si>
  <si>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</si>
  <si>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</si>
  <si>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</si>
  <si>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</si>
  <si>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</si>
  <si>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</si>
  <si>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</si>
  <si>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</si>
  <si>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</si>
  <si>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</si>
  <si>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</si>
  <si>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</si>
  <si>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</si>
  <si>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</si>
  <si>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</si>
  <si>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</si>
  <si>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</si>
  <si>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</si>
  <si>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</si>
  <si>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</si>
  <si>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</si>
  <si>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</si>
  <si>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</si>
  <si>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</si>
  <si>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</si>
  <si>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</si>
  <si>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</si>
  <si>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</si>
  <si>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</si>
  <si>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</si>
  <si>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</si>
  <si>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</si>
  <si>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</si>
  <si>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</si>
  <si>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</si>
  <si>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</si>
  <si>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</si>
  <si>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</si>
  <si>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</si>
  <si>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358 unique detainees. Some detainees have multiple placements within FY23 Q3 (418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</si>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</sst>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sz val="12"/>
      <color rgb="FFFF0000"/>
      <name val="Times New Roman"/>
      <family val="1"/>
    </font>
    <font>
      <b/>
      <sz val="12"/>
      <color theme="3" tint="-0.499984740745262"/>
      <name val="Times New Roman"/>
      <family val="1"/>
    </font>
    <font>
      <sz val="10"/>
      <color indexed="8"/>
      <name val="Calibri"/>
      <family val="2"/>
      <scheme val="minor"/>
    </font>
    <font>
      <sz val="10"/>
      <color theme="1" tint="4.9989318521683403E-2"/>
      <name val="Calibri"/>
      <family val="2"/>
      <scheme val="minor"/>
    </font>
    <font>
      <b/>
      <sz val="12"/>
      <color theme="4" tint="-0.499984740745262"/>
      <name val="Times New Roman"/>
      <family val="1"/>
    </font>
    <font>
      <i/>
      <sz val="11"/>
      <color theme="1"/>
      <name val="Calibri"/>
      <family val="2"/>
      <scheme val="minor"/>
    </font>
    <font>
      <sz val="1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
      <b/>
      <sz val="11"/>
      <color rgb="FF000000"/>
      <name val="Calibri"/>
      <family val="2"/>
      <scheme val="minor"/>
    </font>
    <font>
      <sz val="11"/>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6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30"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2" fillId="0" borderId="15" xfId="0" applyFont="1" applyBorder="1"/>
    <xf numFmtId="2" fontId="32" fillId="0" borderId="15" xfId="0" applyNumberFormat="1" applyFont="1" applyBorder="1"/>
    <xf numFmtId="0" fontId="32" fillId="0" borderId="15" xfId="0" applyFont="1" applyBorder="1" applyAlignment="1">
      <alignment horizontal="left"/>
    </xf>
    <xf numFmtId="0" fontId="6" fillId="0" borderId="0" xfId="0" applyFont="1"/>
    <xf numFmtId="14" fontId="6" fillId="0" borderId="0" xfId="0" applyNumberFormat="1" applyFont="1" applyAlignment="1">
      <alignment horizontal="right"/>
    </xf>
    <xf numFmtId="0" fontId="6" fillId="0" borderId="0" xfId="0" applyFont="1" applyAlignment="1">
      <alignment horizontal="left" vertical="top"/>
    </xf>
    <xf numFmtId="14" fontId="6" fillId="0" borderId="0" xfId="0" applyNumberFormat="1" applyFont="1" applyAlignment="1">
      <alignment horizontal="left" vertical="top"/>
    </xf>
    <xf numFmtId="0" fontId="6" fillId="0" borderId="0" xfId="0" applyFont="1" applyAlignment="1">
      <alignment horizontal="right"/>
    </xf>
    <xf numFmtId="14" fontId="6" fillId="0" borderId="0" xfId="0" applyNumberFormat="1" applyFont="1"/>
    <xf numFmtId="14" fontId="11" fillId="0" borderId="0" xfId="0" applyNumberFormat="1" applyFont="1" applyAlignment="1">
      <alignment horizontal="left" vertical="top"/>
    </xf>
    <xf numFmtId="0" fontId="11" fillId="0" borderId="0" xfId="0" applyFont="1" applyAlignment="1">
      <alignment horizontal="right"/>
    </xf>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0" fontId="33" fillId="0" borderId="0" xfId="0" applyFont="1"/>
    <xf numFmtId="0" fontId="26" fillId="0" borderId="0" xfId="0" applyFont="1" applyAlignment="1">
      <alignment horizontal="left" wrapText="1"/>
    </xf>
    <xf numFmtId="0" fontId="6" fillId="0" borderId="0" xfId="0" applyFont="1" applyAlignment="1">
      <alignment wrapText="1"/>
    </xf>
    <xf numFmtId="0" fontId="26" fillId="0" borderId="0" xfId="0" applyFont="1" applyAlignment="1">
      <alignment horizontal="left"/>
    </xf>
    <xf numFmtId="0" fontId="26" fillId="0" borderId="0" xfId="0" applyFont="1" applyAlignment="1">
      <alignment horizontal="left" vertical="top"/>
    </xf>
    <xf numFmtId="14" fontId="26" fillId="0" borderId="0" xfId="0" applyNumberFormat="1" applyFont="1"/>
    <xf numFmtId="0" fontId="26" fillId="0" borderId="0" xfId="0" applyFont="1"/>
    <xf numFmtId="1" fontId="26" fillId="0" borderId="0" xfId="0" applyNumberFormat="1" applyFont="1"/>
    <xf numFmtId="14" fontId="26" fillId="0" borderId="1" xfId="0" applyNumberFormat="1" applyFont="1" applyBorder="1" applyAlignment="1">
      <alignment horizontal="right"/>
    </xf>
    <xf numFmtId="0" fontId="26" fillId="0" borderId="1" xfId="0" applyFont="1" applyBorder="1" applyAlignment="1">
      <alignment horizontal="left" vertical="top"/>
    </xf>
    <xf numFmtId="0" fontId="26" fillId="0" borderId="1" xfId="0" applyFont="1" applyBorder="1" applyAlignment="1">
      <alignment horizontal="right"/>
    </xf>
    <xf numFmtId="14" fontId="26" fillId="0" borderId="1" xfId="0" applyNumberFormat="1" applyFont="1" applyBorder="1"/>
    <xf numFmtId="0" fontId="26" fillId="0" borderId="1" xfId="0" applyFont="1" applyBorder="1"/>
    <xf numFmtId="1" fontId="26" fillId="0" borderId="5" xfId="0" applyNumberFormat="1" applyFont="1" applyBorder="1"/>
    <xf numFmtId="0" fontId="26" fillId="0" borderId="5" xfId="0" applyFont="1" applyBorder="1"/>
    <xf numFmtId="14" fontId="26" fillId="0" borderId="5" xfId="0" applyNumberFormat="1" applyFont="1" applyBorder="1" applyAlignment="1">
      <alignment horizontal="right"/>
    </xf>
    <xf numFmtId="14" fontId="26" fillId="0" borderId="5" xfId="0" applyNumberFormat="1" applyFont="1" applyBorder="1" applyAlignment="1">
      <alignment horizontal="left" vertical="top"/>
    </xf>
    <xf numFmtId="0" fontId="26" fillId="0" borderId="5" xfId="0" applyFont="1" applyBorder="1" applyAlignment="1">
      <alignment horizontal="left" vertical="top"/>
    </xf>
    <xf numFmtId="14" fontId="26" fillId="0" borderId="1" xfId="0" applyNumberFormat="1" applyFont="1" applyBorder="1" applyAlignment="1">
      <alignment horizontal="left" vertical="top"/>
    </xf>
    <xf numFmtId="1" fontId="26" fillId="0" borderId="1" xfId="0" applyNumberFormat="1" applyFont="1" applyBorder="1"/>
    <xf numFmtId="1" fontId="26" fillId="0" borderId="1" xfId="0" applyNumberFormat="1" applyFont="1" applyBorder="1" applyAlignment="1">
      <alignment horizontal="right" vertical="center"/>
    </xf>
    <xf numFmtId="1" fontId="26" fillId="0" borderId="1" xfId="1" applyNumberFormat="1" applyFont="1" applyFill="1" applyBorder="1" applyAlignment="1">
      <alignment vertical="center"/>
    </xf>
    <xf numFmtId="0" fontId="26" fillId="0" borderId="1" xfId="0" applyFont="1" applyBorder="1" applyAlignment="1">
      <alignment vertical="center"/>
    </xf>
    <xf numFmtId="165" fontId="26" fillId="0" borderId="1" xfId="0" applyNumberFormat="1" applyFont="1" applyBorder="1" applyAlignment="1">
      <alignment vertical="center"/>
    </xf>
    <xf numFmtId="0" fontId="26" fillId="0" borderId="1" xfId="0" applyFont="1" applyBorder="1" applyAlignment="1">
      <alignment horizontal="left"/>
    </xf>
    <xf numFmtId="0" fontId="26" fillId="0" borderId="3" xfId="0" applyFont="1" applyBorder="1" applyAlignment="1">
      <alignment horizontal="left" vertical="top"/>
    </xf>
    <xf numFmtId="0" fontId="26" fillId="0" borderId="3" xfId="0" applyFont="1" applyBorder="1"/>
    <xf numFmtId="14" fontId="10" fillId="4" borderId="8" xfId="4" applyNumberFormat="1" applyFont="1" applyFill="1" applyBorder="1" applyAlignment="1">
      <alignment horizontal="right" wrapText="1"/>
    </xf>
    <xf numFmtId="1" fontId="10" fillId="4" borderId="8" xfId="0" applyNumberFormat="1" applyFont="1" applyFill="1" applyBorder="1" applyAlignment="1">
      <alignment horizontal="left" vertical="top" wrapText="1"/>
    </xf>
    <xf numFmtId="14" fontId="10" fillId="4" borderId="8" xfId="0" applyNumberFormat="1" applyFont="1" applyFill="1" applyBorder="1" applyAlignment="1">
      <alignment horizontal="right" wrapText="1"/>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14" fontId="23" fillId="3" borderId="5" xfId="1" applyNumberFormat="1" applyFont="1" applyFill="1" applyBorder="1" applyAlignment="1">
      <alignment horizontal="right" wrapText="1"/>
    </xf>
    <xf numFmtId="3" fontId="23" fillId="3" borderId="5" xfId="1" applyNumberFormat="1" applyFont="1" applyFill="1" applyBorder="1" applyAlignment="1">
      <alignment horizontal="left" vertical="top" wrapText="1"/>
    </xf>
    <xf numFmtId="14"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horizontal="right" wrapText="1"/>
    </xf>
    <xf numFmtId="1"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vertical="top" wrapText="1"/>
    </xf>
    <xf numFmtId="0" fontId="23" fillId="3" borderId="5" xfId="4" applyFont="1" applyFill="1" applyBorder="1" applyAlignment="1">
      <alignment horizontal="left" vertical="top" wrapText="1"/>
    </xf>
    <xf numFmtId="0" fontId="23" fillId="3" borderId="5" xfId="4" applyFont="1" applyFill="1" applyBorder="1" applyAlignment="1">
      <alignment vertical="top" wrapText="1"/>
    </xf>
    <xf numFmtId="3" fontId="23" fillId="3" borderId="1" xfId="1" applyNumberFormat="1" applyFont="1" applyFill="1" applyBorder="1" applyAlignment="1">
      <alignment vertical="top" wrapText="1"/>
    </xf>
    <xf numFmtId="0" fontId="23" fillId="3" borderId="1" xfId="4" applyFont="1" applyFill="1" applyBorder="1" applyAlignment="1">
      <alignment vertical="top" wrapText="1"/>
    </xf>
    <xf numFmtId="0" fontId="34" fillId="2" borderId="1" xfId="0" applyFont="1" applyFill="1" applyBorder="1" applyAlignment="1">
      <alignment vertical="center"/>
    </xf>
    <xf numFmtId="0" fontId="34" fillId="2" borderId="0" xfId="0" applyFont="1" applyFill="1" applyAlignment="1">
      <alignment vertical="center"/>
    </xf>
    <xf numFmtId="0" fontId="35" fillId="0" borderId="16" xfId="4" applyFont="1" applyBorder="1" applyAlignment="1">
      <alignment vertical="center"/>
    </xf>
    <xf numFmtId="0" fontId="36" fillId="0" borderId="17" xfId="4" applyFont="1" applyBorder="1" applyAlignment="1">
      <alignment vertical="center"/>
    </xf>
    <xf numFmtId="0" fontId="34" fillId="2" borderId="18" xfId="0" applyFont="1" applyFill="1" applyBorder="1" applyAlignment="1">
      <alignment vertical="center"/>
    </xf>
    <xf numFmtId="14" fontId="37" fillId="5" borderId="0" xfId="2" applyNumberFormat="1" applyFont="1" applyFill="1" applyAlignment="1">
      <alignment horizontal="right"/>
    </xf>
    <xf numFmtId="14" fontId="5" fillId="6" borderId="0" xfId="3" applyNumberFormat="1" applyFont="1" applyFill="1" applyAlignment="1">
      <alignment horizontal="right" wrapText="1"/>
    </xf>
    <xf numFmtId="0" fontId="5" fillId="6" borderId="0" xfId="3" applyFont="1" applyFill="1" applyAlignment="1">
      <alignment horizontal="left" vertical="top" wrapText="1"/>
    </xf>
    <xf numFmtId="14" fontId="5" fillId="6" borderId="0" xfId="3" applyNumberFormat="1" applyFont="1" applyFill="1" applyAlignment="1">
      <alignment horizontal="left" vertical="top" wrapText="1"/>
    </xf>
    <xf numFmtId="0" fontId="5" fillId="6" borderId="0" xfId="3" applyFont="1" applyFill="1" applyAlignment="1">
      <alignment horizontal="right" wrapText="1"/>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0" fontId="38" fillId="0" borderId="0" xfId="0" applyFont="1" applyAlignment="1">
      <alignment horizontal="left"/>
    </xf>
    <xf numFmtId="0" fontId="0" fillId="0" borderId="19" xfId="0" applyBorder="1"/>
    <xf numFmtId="0" fontId="38" fillId="0" borderId="19" xfId="0" applyFont="1" applyBorder="1" applyAlignment="1">
      <alignment horizontal="left"/>
    </xf>
    <xf numFmtId="0" fontId="39" fillId="5" borderId="20" xfId="0" applyFont="1" applyFill="1" applyBorder="1" applyAlignment="1">
      <alignment vertical="center" wrapText="1"/>
    </xf>
    <xf numFmtId="164" fontId="2" fillId="5" borderId="1" xfId="1" applyNumberFormat="1" applyFont="1" applyFill="1" applyBorder="1" applyAlignment="1">
      <alignment horizontal="left"/>
    </xf>
    <xf numFmtId="1" fontId="0" fillId="0" borderId="19" xfId="0" applyNumberFormat="1" applyBorder="1"/>
    <xf numFmtId="164" fontId="22" fillId="2" borderId="1" xfId="1" applyNumberFormat="1" applyFont="1" applyFill="1" applyBorder="1" applyAlignment="1">
      <alignment horizontal="right"/>
    </xf>
    <xf numFmtId="1" fontId="39" fillId="5" borderId="20" xfId="0" applyNumberFormat="1" applyFont="1" applyFill="1" applyBorder="1" applyAlignment="1">
      <alignment vertical="center" wrapText="1"/>
    </xf>
    <xf numFmtId="0" fontId="0" fillId="0" borderId="21" xfId="0" applyBorder="1"/>
    <xf numFmtId="0" fontId="2" fillId="0" borderId="1" xfId="0" applyFont="1" applyBorder="1"/>
    <xf numFmtId="0" fontId="15" fillId="3" borderId="3" xfId="0" applyFont="1" applyFill="1" applyBorder="1" applyAlignment="1">
      <alignment horizontal="center"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4"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24"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vertical="center" wrapText="1"/>
    </xf>
    <xf numFmtId="0" fontId="8" fillId="2" borderId="24" xfId="0" applyFont="1" applyFill="1" applyBorder="1" applyAlignment="1">
      <alignment horizontal="center"/>
    </xf>
    <xf numFmtId="3" fontId="2" fillId="2" borderId="0" xfId="0" applyNumberFormat="1" applyFont="1" applyFill="1"/>
    <xf numFmtId="0" fontId="2" fillId="5" borderId="27" xfId="0" applyFont="1" applyFill="1" applyBorder="1"/>
    <xf numFmtId="164" fontId="2" fillId="5" borderId="28"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8" fillId="2" borderId="0" xfId="0" applyNumberFormat="1" applyFont="1" applyFill="1" applyAlignment="1">
      <alignment horizontal="center"/>
    </xf>
    <xf numFmtId="3" fontId="8" fillId="2" borderId="24"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6"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8" xfId="5" applyFont="1" applyFill="1" applyBorder="1"/>
    <xf numFmtId="0" fontId="2" fillId="5" borderId="28" xfId="0" applyFont="1" applyFill="1" applyBorder="1"/>
    <xf numFmtId="41" fontId="2" fillId="5" borderId="28" xfId="1" applyNumberFormat="1" applyFont="1" applyFill="1" applyBorder="1"/>
    <xf numFmtId="41" fontId="2" fillId="5" borderId="28"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8" fillId="2" borderId="0" xfId="0" applyFont="1" applyFill="1" applyAlignment="1">
      <alignment vertical="center" wrapText="1"/>
    </xf>
    <xf numFmtId="0" fontId="8" fillId="2" borderId="24"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8" xfId="0" applyFont="1" applyFill="1" applyBorder="1" applyAlignment="1">
      <alignment vertical="center" wrapText="1"/>
    </xf>
    <xf numFmtId="0" fontId="8" fillId="0" borderId="24"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8" fillId="0" borderId="24" xfId="0" applyNumberFormat="1" applyFont="1" applyBorder="1" applyAlignment="1">
      <alignment horizontal="center"/>
    </xf>
    <xf numFmtId="0" fontId="8" fillId="2" borderId="40" xfId="0" applyFont="1" applyFill="1" applyBorder="1" applyAlignment="1">
      <alignment horizontal="center"/>
    </xf>
    <xf numFmtId="16" fontId="8" fillId="2" borderId="0" xfId="0" applyNumberFormat="1" applyFont="1" applyFill="1" applyAlignment="1">
      <alignment horizontal="center"/>
    </xf>
    <xf numFmtId="0" fontId="2" fillId="2" borderId="24" xfId="0" applyFont="1" applyFill="1" applyBorder="1"/>
    <xf numFmtId="0" fontId="15" fillId="3" borderId="4" xfId="0" applyFont="1" applyFill="1" applyBorder="1" applyAlignment="1">
      <alignment horizontal="center" vertical="center" wrapText="1"/>
    </xf>
    <xf numFmtId="0" fontId="8" fillId="5" borderId="27" xfId="0" applyFont="1" applyFill="1" applyBorder="1"/>
    <xf numFmtId="41" fontId="2" fillId="5" borderId="28" xfId="0" applyNumberFormat="1" applyFont="1" applyFill="1" applyBorder="1" applyAlignment="1">
      <alignment horizontal="right"/>
    </xf>
    <xf numFmtId="164" fontId="2" fillId="5" borderId="28" xfId="1" applyNumberFormat="1" applyFont="1" applyFill="1" applyBorder="1" applyAlignment="1">
      <alignment horizontal="right"/>
    </xf>
    <xf numFmtId="3" fontId="2" fillId="2" borderId="24" xfId="0" applyNumberFormat="1" applyFont="1" applyFill="1" applyBorder="1"/>
    <xf numFmtId="164" fontId="8"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3" fillId="10" borderId="1" xfId="1" applyNumberFormat="1" applyFont="1" applyFill="1" applyBorder="1" applyAlignment="1">
      <alignment horizontal="right"/>
    </xf>
    <xf numFmtId="164" fontId="8"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1" xfId="0" applyFont="1" applyFill="1" applyBorder="1" applyAlignment="1">
      <alignment horizontal="center"/>
    </xf>
    <xf numFmtId="16" fontId="8" fillId="2" borderId="24"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4"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4" xfId="0" applyNumberFormat="1" applyFont="1" applyFill="1" applyBorder="1"/>
    <xf numFmtId="4" fontId="2" fillId="2" borderId="0" xfId="0" applyNumberFormat="1" applyFont="1" applyFill="1"/>
    <xf numFmtId="0" fontId="2" fillId="0" borderId="24" xfId="0" applyFont="1" applyBorder="1"/>
    <xf numFmtId="16" fontId="2" fillId="0" borderId="24"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5" fillId="9" borderId="25" xfId="0" applyFont="1" applyFill="1" applyBorder="1"/>
    <xf numFmtId="0" fontId="45" fillId="9" borderId="32" xfId="0" applyFont="1" applyFill="1" applyBorder="1"/>
    <xf numFmtId="0" fontId="45" fillId="9" borderId="26" xfId="0" applyFont="1" applyFill="1" applyBorder="1"/>
    <xf numFmtId="0" fontId="45" fillId="11" borderId="25" xfId="0" applyFont="1" applyFill="1" applyBorder="1"/>
    <xf numFmtId="0" fontId="45" fillId="11" borderId="32" xfId="0" applyFont="1" applyFill="1" applyBorder="1"/>
    <xf numFmtId="0" fontId="45" fillId="11" borderId="26" xfId="0" applyFont="1" applyFill="1" applyBorder="1"/>
    <xf numFmtId="0" fontId="45" fillId="12" borderId="25" xfId="0" applyFont="1" applyFill="1" applyBorder="1"/>
    <xf numFmtId="0" fontId="45" fillId="12" borderId="32" xfId="0" applyFont="1" applyFill="1" applyBorder="1"/>
    <xf numFmtId="0" fontId="45" fillId="13" borderId="25" xfId="0" applyFont="1" applyFill="1" applyBorder="1"/>
    <xf numFmtId="0" fontId="45" fillId="13" borderId="32" xfId="0" applyFont="1" applyFill="1" applyBorder="1"/>
    <xf numFmtId="0" fontId="45" fillId="13" borderId="26" xfId="0" applyFont="1" applyFill="1" applyBorder="1"/>
    <xf numFmtId="0" fontId="45" fillId="9" borderId="1" xfId="0" applyFont="1" applyFill="1" applyBorder="1" applyAlignment="1">
      <alignment horizontal="center"/>
    </xf>
    <xf numFmtId="0" fontId="45" fillId="11"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171" fontId="46" fillId="0" borderId="1" xfId="1" applyNumberFormat="1" applyFont="1" applyFill="1" applyBorder="1" applyAlignment="1">
      <alignment horizontal="left"/>
    </xf>
    <xf numFmtId="0" fontId="45" fillId="0" borderId="44" xfId="0" applyFont="1" applyBorder="1"/>
    <xf numFmtId="172" fontId="46" fillId="2" borderId="44" xfId="1" applyNumberFormat="1" applyFont="1" applyFill="1" applyBorder="1" applyAlignment="1">
      <alignment horizontal="left"/>
    </xf>
    <xf numFmtId="171" fontId="46" fillId="2" borderId="44"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29" fillId="0" borderId="0" xfId="0"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4" xfId="1" applyNumberFormat="1" applyFont="1" applyFill="1" applyBorder="1" applyAlignment="1">
      <alignment horizontal="left"/>
    </xf>
    <xf numFmtId="164" fontId="46" fillId="2" borderId="3" xfId="1" applyNumberFormat="1" applyFont="1" applyFill="1" applyBorder="1" applyAlignment="1">
      <alignment horizontal="left"/>
    </xf>
    <xf numFmtId="3" fontId="6" fillId="0" borderId="0" xfId="0" applyNumberFormat="1" applyFont="1"/>
    <xf numFmtId="0" fontId="23" fillId="3" borderId="9" xfId="0" applyFont="1" applyFill="1" applyBorder="1" applyAlignment="1">
      <alignment horizontal="center" vertical="center" wrapText="1"/>
    </xf>
    <xf numFmtId="173" fontId="23" fillId="14" borderId="23" xfId="0" applyNumberFormat="1" applyFont="1" applyFill="1" applyBorder="1" applyAlignment="1">
      <alignment horizontal="center" vertical="center" wrapText="1"/>
    </xf>
    <xf numFmtId="173" fontId="23" fillId="3" borderId="23"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0"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0"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5"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16" xfId="2" applyFont="1" applyFill="1" applyBorder="1" applyAlignment="1">
      <alignment horizontal="center" vertical="top"/>
    </xf>
    <xf numFmtId="0" fontId="6" fillId="0" borderId="24" xfId="0" applyFont="1" applyBorder="1" applyAlignment="1">
      <alignment vertical="center"/>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6" xfId="0" applyFont="1" applyFill="1" applyBorder="1" applyAlignment="1">
      <alignment horizontal="left" vertical="top" wrapText="1"/>
    </xf>
    <xf numFmtId="0" fontId="6" fillId="2" borderId="14" xfId="0" applyFont="1" applyFill="1" applyBorder="1" applyAlignment="1">
      <alignment horizontal="left" vertical="top" wrapText="1"/>
    </xf>
    <xf numFmtId="0" fontId="18" fillId="2" borderId="0" xfId="0" applyFont="1" applyFill="1" applyAlignment="1">
      <alignment horizontal="left" wrapText="1"/>
    </xf>
    <xf numFmtId="0" fontId="19"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29" fillId="0" borderId="0" xfId="0" applyFont="1" applyAlignment="1">
      <alignment horizontal="center"/>
    </xf>
    <xf numFmtId="0" fontId="30" fillId="0" borderId="0" xfId="0" applyFont="1" applyAlignment="1">
      <alignment horizontal="left"/>
    </xf>
    <xf numFmtId="0" fontId="18" fillId="2" borderId="0" xfId="0" applyFont="1" applyFill="1" applyAlignment="1">
      <alignment horizontal="left" vertical="center" wrapText="1"/>
    </xf>
    <xf numFmtId="0" fontId="20" fillId="5" borderId="0" xfId="2" applyFont="1" applyFill="1" applyAlignment="1">
      <alignment horizontal="left" vertical="top"/>
    </xf>
    <xf numFmtId="0" fontId="20" fillId="0" borderId="0" xfId="2" applyFont="1" applyAlignment="1">
      <alignment horizontal="left" vertical="top"/>
    </xf>
    <xf numFmtId="0" fontId="16" fillId="6" borderId="0" xfId="3" applyFont="1" applyFill="1" applyAlignment="1">
      <alignment horizontal="left" vertical="center" wrapText="1"/>
    </xf>
    <xf numFmtId="0" fontId="8" fillId="4" borderId="31"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33" xfId="0" applyFont="1" applyFill="1" applyBorder="1" applyAlignment="1">
      <alignment horizontal="center" vertical="center"/>
    </xf>
    <xf numFmtId="0" fontId="40" fillId="2" borderId="0" xfId="0" applyFont="1" applyFill="1" applyAlignment="1">
      <alignment horizontal="left" vertical="center"/>
    </xf>
    <xf numFmtId="0" fontId="42" fillId="4" borderId="9" xfId="0" applyFont="1" applyFill="1" applyBorder="1" applyAlignment="1">
      <alignment horizontal="center" vertical="center"/>
    </xf>
    <xf numFmtId="0" fontId="42" fillId="4" borderId="23" xfId="0" applyFont="1" applyFill="1" applyBorder="1" applyAlignment="1">
      <alignment horizontal="center" vertical="center"/>
    </xf>
    <xf numFmtId="0" fontId="42" fillId="4" borderId="10" xfId="0" applyFont="1" applyFill="1" applyBorder="1" applyAlignment="1">
      <alignment horizontal="center" vertic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15" fillId="3" borderId="25"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2" fillId="2" borderId="1" xfId="0" applyFont="1" applyFill="1" applyBorder="1"/>
    <xf numFmtId="0" fontId="2" fillId="5" borderId="28" xfId="0" applyFont="1" applyFill="1" applyBorder="1" applyAlignment="1">
      <alignment horizontal="left"/>
    </xf>
    <xf numFmtId="0" fontId="2" fillId="2" borderId="22"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left" vertical="center"/>
    </xf>
    <xf numFmtId="0" fontId="8" fillId="2" borderId="24" xfId="0" applyFont="1" applyFill="1" applyBorder="1" applyAlignment="1">
      <alignment horizontal="left"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15" fillId="3" borderId="36"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8" fillId="0" borderId="6" xfId="0" applyFont="1" applyBorder="1" applyAlignment="1">
      <alignment horizontal="left" vertical="center"/>
    </xf>
    <xf numFmtId="0" fontId="8" fillId="0" borderId="0" xfId="0" applyFont="1" applyAlignment="1">
      <alignment horizontal="left" vertical="center"/>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8" fillId="2" borderId="6" xfId="0" applyFont="1" applyFill="1" applyBorder="1" applyAlignment="1">
      <alignment horizontal="left" vertical="center"/>
    </xf>
    <xf numFmtId="0" fontId="45" fillId="9" borderId="25" xfId="0" applyFont="1" applyFill="1" applyBorder="1" applyAlignment="1">
      <alignment horizontal="center"/>
    </xf>
    <xf numFmtId="0" fontId="45" fillId="9" borderId="26" xfId="0" applyFont="1" applyFill="1" applyBorder="1" applyAlignment="1">
      <alignment horizontal="center"/>
    </xf>
    <xf numFmtId="0" fontId="44" fillId="4" borderId="1" xfId="0" applyFont="1" applyFill="1" applyBorder="1" applyAlignment="1">
      <alignment horizontal="center" vertical="center"/>
    </xf>
    <xf numFmtId="0" fontId="45" fillId="11" borderId="25" xfId="0" applyFont="1" applyFill="1" applyBorder="1" applyAlignment="1">
      <alignment horizontal="center"/>
    </xf>
    <xf numFmtId="0" fontId="45" fillId="11" borderId="26" xfId="0" applyFont="1" applyFill="1" applyBorder="1" applyAlignment="1">
      <alignment horizontal="center"/>
    </xf>
    <xf numFmtId="0" fontId="45" fillId="12" borderId="36" xfId="0" applyFont="1" applyFill="1" applyBorder="1" applyAlignment="1">
      <alignment horizontal="center"/>
    </xf>
    <xf numFmtId="0" fontId="45" fillId="12" borderId="38" xfId="0" applyFont="1" applyFill="1" applyBorder="1" applyAlignment="1">
      <alignment horizontal="center"/>
    </xf>
    <xf numFmtId="0" fontId="45" fillId="12" borderId="25" xfId="0" applyFont="1" applyFill="1" applyBorder="1" applyAlignment="1">
      <alignment horizontal="center"/>
    </xf>
    <xf numFmtId="0" fontId="45" fillId="12" borderId="26" xfId="0" applyFont="1" applyFill="1" applyBorder="1" applyAlignment="1">
      <alignment horizontal="center"/>
    </xf>
    <xf numFmtId="0" fontId="45" fillId="13" borderId="36" xfId="0" applyFont="1" applyFill="1" applyBorder="1" applyAlignment="1">
      <alignment horizontal="center"/>
    </xf>
    <xf numFmtId="0" fontId="45" fillId="13" borderId="38" xfId="0" applyFont="1" applyFill="1" applyBorder="1" applyAlignment="1">
      <alignment horizontal="center"/>
    </xf>
    <xf numFmtId="0" fontId="44" fillId="5" borderId="1" xfId="0" applyFont="1" applyFill="1" applyBorder="1" applyAlignment="1">
      <alignment horizontal="center" vertical="center"/>
    </xf>
    <xf numFmtId="0" fontId="47" fillId="0" borderId="0" xfId="0" applyFont="1" applyAlignment="1">
      <alignment wrapText="1"/>
    </xf>
    <xf numFmtId="0" fontId="24" fillId="0" borderId="0" xfId="0" applyFont="1" applyAlignment="1">
      <alignment wrapText="1"/>
    </xf>
    <xf numFmtId="0" fontId="37" fillId="5" borderId="0" xfId="2" applyFont="1" applyFill="1" applyAlignment="1">
      <alignment horizontal="left" vertical="top"/>
    </xf>
    <xf numFmtId="0" fontId="23" fillId="3" borderId="1" xfId="4" applyFont="1" applyFill="1" applyBorder="1" applyAlignment="1">
      <alignment horizontal="left" vertical="top" wrapText="1"/>
    </xf>
    <xf numFmtId="3" fontId="23" fillId="3" borderId="1" xfId="1" applyNumberFormat="1" applyFont="1" applyFill="1" applyBorder="1" applyAlignment="1">
      <alignment horizontal="left" vertical="top" wrapText="1"/>
    </xf>
    <xf numFmtId="14" fontId="23" fillId="3" borderId="1" xfId="1" applyNumberFormat="1" applyFont="1" applyFill="1" applyBorder="1" applyAlignment="1">
      <alignment horizontal="left" vertical="top" wrapText="1"/>
    </xf>
    <xf numFmtId="0" fontId="37" fillId="0" borderId="0" xfId="2" applyFont="1" applyAlignment="1">
      <alignment horizontal="left" vertical="top"/>
    </xf>
    <xf numFmtId="0" fontId="37" fillId="6" borderId="0" xfId="3" applyFont="1" applyFill="1" applyAlignment="1">
      <alignment horizontal="left" vertical="center" wrapText="1"/>
    </xf>
    <xf numFmtId="0" fontId="2" fillId="0" borderId="0" xfId="0" applyFont="1" applyAlignment="1">
      <alignmen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45" fillId="0" borderId="12" xfId="0" applyFont="1" applyBorder="1" applyAlignment="1">
      <alignment horizontal="center" vertical="top" wrapText="1"/>
    </xf>
    <xf numFmtId="0" fontId="45" fillId="0" borderId="7" xfId="0" applyFont="1" applyBorder="1" applyAlignment="1">
      <alignment horizontal="center" vertical="top" wrapText="1"/>
    </xf>
    <xf numFmtId="0" fontId="45" fillId="0" borderId="2" xfId="0" applyFont="1" applyBorder="1" applyAlignment="1">
      <alignment horizontal="center" vertical="top" wrapText="1"/>
    </xf>
    <xf numFmtId="0" fontId="45" fillId="0" borderId="12" xfId="0" applyFont="1" applyBorder="1" applyAlignment="1">
      <alignment vertical="top" wrapText="1"/>
    </xf>
    <xf numFmtId="0" fontId="45" fillId="0" borderId="7" xfId="0" applyFont="1" applyBorder="1" applyAlignment="1">
      <alignment vertical="top" wrapText="1"/>
    </xf>
    <xf numFmtId="0" fontId="45" fillId="0" borderId="13" xfId="0" applyFont="1" applyBorder="1" applyAlignment="1">
      <alignment vertical="top" wrapText="1"/>
    </xf>
    <xf numFmtId="0" fontId="39" fillId="0" borderId="0" xfId="0" applyFont="1" applyAlignment="1">
      <alignment horizontal="left" vertical="top" wrapText="1"/>
    </xf>
    <xf numFmtId="0" fontId="39" fillId="0" borderId="0" xfId="0" applyFont="1" applyAlignment="1">
      <alignment horizontal="left" vertical="top" wrapText="1"/>
    </xf>
    <xf numFmtId="0" fontId="39" fillId="0" borderId="6" xfId="0" applyFont="1" applyBorder="1" applyAlignment="1">
      <alignment horizontal="left" vertical="top" wrapText="1"/>
    </xf>
    <xf numFmtId="0" fontId="48" fillId="16" borderId="0" xfId="0" applyFont="1" applyFill="1" applyAlignment="1">
      <alignment horizontal="center" vertical="center"/>
    </xf>
    <xf numFmtId="0" fontId="48" fillId="16" borderId="6" xfId="0" applyFont="1" applyFill="1" applyBorder="1" applyAlignment="1">
      <alignment horizontal="center" vertical="center"/>
    </xf>
    <xf numFmtId="0" fontId="0" fillId="0" borderId="0" xfId="0" applyAlignment="1">
      <alignment horizontal="left" vertical="top" wrapText="1"/>
    </xf>
    <xf numFmtId="0" fontId="0" fillId="0" borderId="6" xfId="0" applyBorder="1" applyAlignment="1">
      <alignment horizontal="left" vertical="top" wrapText="1"/>
    </xf>
    <xf numFmtId="0" fontId="38" fillId="0" borderId="0" xfId="0" applyFont="1"/>
    <xf numFmtId="2" fontId="48" fillId="16" borderId="47" xfId="0" applyNumberFormat="1" applyFont="1" applyFill="1" applyBorder="1" applyAlignment="1">
      <alignment horizontal="right" vertical="center"/>
    </xf>
    <xf numFmtId="0" fontId="48" fillId="16" borderId="47" xfId="0" applyFont="1" applyFill="1" applyBorder="1" applyAlignment="1">
      <alignment horizontal="right" vertical="center"/>
    </xf>
    <xf numFmtId="0" fontId="48" fillId="16" borderId="48" xfId="0" applyFont="1" applyFill="1" applyBorder="1" applyAlignment="1">
      <alignment vertical="center"/>
    </xf>
    <xf numFmtId="2" fontId="49" fillId="0" borderId="47" xfId="0" applyNumberFormat="1" applyFont="1" applyBorder="1" applyAlignment="1">
      <alignment horizontal="right" vertical="center"/>
    </xf>
    <xf numFmtId="0" fontId="49" fillId="0" borderId="47" xfId="0" applyFont="1" applyBorder="1" applyAlignment="1">
      <alignment horizontal="right" vertical="center"/>
    </xf>
    <xf numFmtId="0" fontId="49" fillId="0" borderId="48" xfId="0" applyFont="1" applyBorder="1" applyAlignment="1">
      <alignment vertical="center"/>
    </xf>
    <xf numFmtId="0" fontId="49" fillId="0" borderId="48" xfId="0" applyFont="1" applyBorder="1" applyAlignment="1">
      <alignment vertical="center" wrapText="1"/>
    </xf>
    <xf numFmtId="0" fontId="48" fillId="16" borderId="49" xfId="0" applyFont="1" applyFill="1" applyBorder="1" applyAlignment="1">
      <alignment vertical="center" wrapText="1"/>
    </xf>
    <xf numFmtId="0" fontId="48" fillId="16" borderId="15" xfId="0" applyFont="1" applyFill="1" applyBorder="1" applyAlignment="1">
      <alignment vertical="center"/>
    </xf>
    <xf numFmtId="0" fontId="48" fillId="16" borderId="49" xfId="0" applyFont="1" applyFill="1" applyBorder="1" applyAlignment="1">
      <alignment horizontal="center" vertical="center"/>
    </xf>
    <xf numFmtId="0" fontId="48" fillId="16" borderId="50" xfId="0" applyFont="1" applyFill="1" applyBorder="1" applyAlignment="1">
      <alignment horizontal="center" vertical="center"/>
    </xf>
    <xf numFmtId="0" fontId="48" fillId="16" borderId="51" xfId="0" applyFont="1" applyFill="1" applyBorder="1" applyAlignment="1">
      <alignment horizontal="center" vertical="center"/>
    </xf>
    <xf numFmtId="0" fontId="38" fillId="0" borderId="0" xfId="0" applyFont="1" applyAlignment="1">
      <alignment horizontal="left" vertical="center"/>
    </xf>
    <xf numFmtId="0" fontId="38" fillId="0" borderId="0" xfId="0" applyFont="1" applyAlignment="1">
      <alignment horizontal="left" vertical="center"/>
    </xf>
    <xf numFmtId="0" fontId="0" fillId="0" borderId="6" xfId="0" applyBorder="1"/>
    <xf numFmtId="0" fontId="48" fillId="0" borderId="0" xfId="0" applyFont="1" applyAlignment="1">
      <alignment horizontal="left" vertical="center"/>
    </xf>
    <xf numFmtId="0" fontId="48" fillId="0" borderId="6" xfId="0" applyFont="1" applyBorder="1" applyAlignment="1">
      <alignment horizontal="left" vertical="center"/>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vertical="center"/>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48" fillId="16" borderId="49" xfId="0" applyFont="1" applyFill="1" applyBorder="1" applyAlignment="1">
      <alignment vertical="center"/>
    </xf>
    <xf numFmtId="0" fontId="48" fillId="16" borderId="50" xfId="0" applyFont="1" applyFill="1" applyBorder="1" applyAlignment="1">
      <alignment vertical="center"/>
    </xf>
    <xf numFmtId="0" fontId="48" fillId="16" borderId="51" xfId="0" applyFont="1" applyFill="1" applyBorder="1" applyAlignment="1">
      <alignment vertical="center"/>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EB958C-3EDD-42E1-A0C0-3A20C759F798}" name="Table_Facility_List_Staging_8_26_2013.accdb_11432" displayName="Table_Facility_List_Staging_8_26_2013.accdb_11432" ref="A7:AG124" headerRowDxfId="69" dataDxfId="67" totalsRowDxfId="65" headerRowBorderDxfId="68" tableBorderDxfId="66">
  <autoFilter ref="A7:AG124" xr:uid="{61BD7780-12DE-4870-B406-61B4C7C077E2}"/>
  <tableColumns count="33">
    <tableColumn id="2" xr3:uid="{48A3640F-ABF4-4BF4-A246-43DA41CA0027}" name="Name" dataDxfId="64" totalsRowDxfId="63"/>
    <tableColumn id="3" xr3:uid="{FDA65017-4350-469E-A90B-2877359ADF98}" name="Address" dataDxfId="62" totalsRowDxfId="61"/>
    <tableColumn id="4" xr3:uid="{41BDE193-F2F4-4044-882D-F0F6EEEF3131}" name="City" dataDxfId="60" totalsRowDxfId="59"/>
    <tableColumn id="6" xr3:uid="{7D5ABE1C-F48C-4615-A79F-561156595747}" name="State" dataDxfId="58"/>
    <tableColumn id="7" xr3:uid="{6A760C6A-167B-4C8F-9322-3BFA954CF86B}" name="Zip" dataDxfId="57" totalsRowDxfId="56"/>
    <tableColumn id="9" xr3:uid="{A387F29F-96E2-47C0-A808-9448EEA32847}" name="AOR" dataDxfId="55" totalsRowDxfId="54"/>
    <tableColumn id="12" xr3:uid="{B8F9460B-D8DE-4640-9108-9D9BECDBC735}" name="Type Detailed" dataDxfId="53" totalsRowDxfId="52"/>
    <tableColumn id="81" xr3:uid="{97541B3C-AE67-4A41-B359-72A892F944C6}" name="Male/Female" dataDxfId="51" totalsRowDxfId="50"/>
    <tableColumn id="43" xr3:uid="{A8BC0DB1-A080-428E-866F-623EEE7BD02E}" name="FY23 ALOS" dataDxfId="49" totalsRowDxfId="48"/>
    <tableColumn id="67" xr3:uid="{1F7A4E65-4378-4966-B271-6F4ED145E262}" name="Level A" dataDxfId="47" totalsRowDxfId="46"/>
    <tableColumn id="68" xr3:uid="{52EE7C13-025E-4625-AFA4-1158C0DB94E6}" name="Level B" dataDxfId="45" totalsRowDxfId="44"/>
    <tableColumn id="69" xr3:uid="{2B04F58D-4123-4085-AD57-D6E8D9D97410}" name="Level C" dataDxfId="43" totalsRowDxfId="42"/>
    <tableColumn id="70" xr3:uid="{1170D75F-C572-49F7-BD59-3A68195C5227}" name="Level D" dataDxfId="41" totalsRowDxfId="40"/>
    <tableColumn id="71" xr3:uid="{4B2F9C0C-96DA-4B4D-91F5-5384AA508DD1}" name="Male Crim" dataDxfId="39" totalsRowDxfId="38"/>
    <tableColumn id="72" xr3:uid="{51CF5899-C5D9-458E-A298-BA0BFB67B846}" name="Male Non-Crim" dataDxfId="37" totalsRowDxfId="36"/>
    <tableColumn id="73" xr3:uid="{B2B98D2A-566F-48B5-829F-C36B850BDB67}" name="Female Crim" dataDxfId="35" totalsRowDxfId="34"/>
    <tableColumn id="74" xr3:uid="{D0AB0065-3C79-4671-B179-0F1B17709555}" name="Female Non-Crim" dataDxfId="33" totalsRowDxfId="32"/>
    <tableColumn id="75" xr3:uid="{4031E6C0-BE5A-43CD-92CC-19DE2C19035C}" name="ICE Threat Level 1" dataDxfId="31" totalsRowDxfId="30"/>
    <tableColumn id="76" xr3:uid="{F6504371-4FD9-49B0-AA2F-E4A47CFEFF1F}" name="ICE Threat Level 2" dataDxfId="29" totalsRowDxfId="28"/>
    <tableColumn id="77" xr3:uid="{9C96DD39-38CA-422C-9A94-450886651401}" name="ICE Threat Level 3" dataDxfId="27" totalsRowDxfId="26"/>
    <tableColumn id="78" xr3:uid="{B7A19F13-ED1A-47BE-96FB-82D04F4B4B58}" name="No ICE Threat Level" dataDxfId="25" totalsRowDxfId="24"/>
    <tableColumn id="79" xr3:uid="{BE9FAEA1-342B-4B0B-A7C9-BA2FB9922CF5}" name="Mandatory" dataDxfId="23" totalsRowDxfId="22"/>
    <tableColumn id="86" xr3:uid="{F7426D64-FFFD-440F-8EF1-5EBF6F3F6AF1}" name="Guaranteed Minimum" dataDxfId="21" totalsRowDxfId="20"/>
    <tableColumn id="124" xr3:uid="{005BDF95-830B-4D24-B43F-5CC0F1572D4A}" name="Last Inspection Type" dataDxfId="19" totalsRowDxfId="18"/>
    <tableColumn id="10" xr3:uid="{8BA4033E-39FE-4A1E-B08B-447612A800B4}" name="ODO Inspection End Date" dataDxfId="17" totalsRowDxfId="16"/>
    <tableColumn id="1" xr3:uid="{E36BB348-8CDF-49F6-9615-84BB34B24056}" name="ODO Last Inspection Standard" dataDxfId="15" totalsRowDxfId="14"/>
    <tableColumn id="8" xr3:uid="{FB1C9613-EC4B-4BA7-A34E-2E6FB6CE6B9A}" name="ODO Final Rating" dataDxfId="13" totalsRowDxfId="12"/>
    <tableColumn id="129" xr3:uid="{353ABE5C-A106-430B-A96F-CBE700F36B26}" name="Last Nakamoto Inspection Standard" dataDxfId="11" totalsRowDxfId="10"/>
    <tableColumn id="93" xr3:uid="{9A9770CC-18C5-400D-AEF1-449854E13CD7}" name="Last Nakamoto Inspection Rating - Final" dataDxfId="9"/>
    <tableColumn id="95" xr3:uid="{E03CBBB2-C0E9-4ADA-A5B3-20C1C17E4F62}" name="Last Nakamoto Inspection Date" dataDxfId="8" totalsRowDxfId="7"/>
    <tableColumn id="125" xr3:uid="{CA2E28BE-39F2-43A8-913B-62F5762E383A}" name="Second to Last Nakamoto Inspection Type" dataDxfId="6" totalsRowDxfId="5"/>
    <tableColumn id="131" xr3:uid="{D69F2CD5-7F33-4BD2-B919-0FF3EEC1C720}" name="Second to Last Nakamoto Inspection Standard" dataDxfId="4" totalsRowDxfId="3"/>
    <tableColumn id="97" xr3:uid="{BCFC59F7-A179-4B7B-8802-A0C3F1DA60D6}"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498</v>
      </c>
    </row>
    <row r="2" spans="1:1" ht="51.75" customHeight="1" x14ac:dyDescent="0.25">
      <c r="A2" s="8" t="s">
        <v>43</v>
      </c>
    </row>
    <row r="3" spans="1:1" ht="76.349999999999994" customHeight="1" x14ac:dyDescent="0.25">
      <c r="A3" s="8" t="s">
        <v>531</v>
      </c>
    </row>
    <row r="4" spans="1:1" ht="22.5" customHeight="1" x14ac:dyDescent="0.25">
      <c r="A4" s="8" t="s">
        <v>497</v>
      </c>
    </row>
    <row r="5" spans="1:1" ht="36.75" customHeight="1" x14ac:dyDescent="0.25">
      <c r="A5" s="8" t="s">
        <v>470</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BE3F-2DAF-412C-8AAB-CAA1734EA239}">
  <sheetPr>
    <pageSetUpPr fitToPage="1"/>
  </sheetPr>
  <dimension ref="A1:D157"/>
  <sheetViews>
    <sheetView showGridLines="0" topLeftCell="B31" zoomScale="71" zoomScaleNormal="80" workbookViewId="0">
      <selection activeCell="B48" sqref="B48"/>
    </sheetView>
  </sheetViews>
  <sheetFormatPr defaultRowHeight="15" x14ac:dyDescent="0.25"/>
  <cols>
    <col min="1" max="1" width="26.5703125" style="1" customWidth="1"/>
    <col min="2" max="2" width="160.7109375" customWidth="1"/>
  </cols>
  <sheetData>
    <row r="1" spans="1:2" s="2" customFormat="1" ht="26.25" x14ac:dyDescent="0.25">
      <c r="A1" s="351" t="s">
        <v>42</v>
      </c>
      <c r="B1" s="351"/>
    </row>
    <row r="2" spans="1:2" s="2" customFormat="1" ht="74.25" customHeight="1" x14ac:dyDescent="0.25">
      <c r="A2" s="352" t="s">
        <v>43</v>
      </c>
      <c r="B2" s="352"/>
    </row>
    <row r="3" spans="1:2" s="2" customFormat="1" ht="48.6" customHeight="1" thickBot="1" x14ac:dyDescent="0.3">
      <c r="A3" s="10" t="s">
        <v>502</v>
      </c>
      <c r="B3" s="341"/>
    </row>
    <row r="4" spans="1:2" ht="18.75" x14ac:dyDescent="0.25">
      <c r="A4" s="14" t="s">
        <v>110</v>
      </c>
      <c r="B4" s="15" t="s">
        <v>111</v>
      </c>
    </row>
    <row r="5" spans="1:2" ht="15.75" x14ac:dyDescent="0.25">
      <c r="A5" s="16" t="s">
        <v>44</v>
      </c>
      <c r="B5" s="17" t="s">
        <v>45</v>
      </c>
    </row>
    <row r="6" spans="1:2" ht="15.75" x14ac:dyDescent="0.25">
      <c r="A6" s="16" t="s">
        <v>46</v>
      </c>
      <c r="B6" s="17" t="s">
        <v>47</v>
      </c>
    </row>
    <row r="7" spans="1:2" ht="15.75" x14ac:dyDescent="0.25">
      <c r="A7" s="16" t="s">
        <v>48</v>
      </c>
      <c r="B7" s="17" t="s">
        <v>49</v>
      </c>
    </row>
    <row r="8" spans="1:2" ht="15.75" x14ac:dyDescent="0.25">
      <c r="A8" s="16" t="s">
        <v>50</v>
      </c>
      <c r="B8" s="17" t="s">
        <v>51</v>
      </c>
    </row>
    <row r="9" spans="1:2" ht="15.75" x14ac:dyDescent="0.25">
      <c r="A9" s="16" t="s">
        <v>3</v>
      </c>
      <c r="B9" s="17" t="s">
        <v>52</v>
      </c>
    </row>
    <row r="10" spans="1:2" ht="15.75" x14ac:dyDescent="0.25">
      <c r="A10" s="16" t="s">
        <v>53</v>
      </c>
      <c r="B10" s="17" t="s">
        <v>54</v>
      </c>
    </row>
    <row r="11" spans="1:2" ht="15.75" x14ac:dyDescent="0.25">
      <c r="A11" s="16" t="s">
        <v>55</v>
      </c>
      <c r="B11" s="17" t="s">
        <v>56</v>
      </c>
    </row>
    <row r="12" spans="1:2" ht="15.75" x14ac:dyDescent="0.25">
      <c r="A12" s="16" t="s">
        <v>57</v>
      </c>
      <c r="B12" s="17" t="s">
        <v>58</v>
      </c>
    </row>
    <row r="13" spans="1:2" ht="47.25" x14ac:dyDescent="0.25">
      <c r="A13" s="16" t="s">
        <v>59</v>
      </c>
      <c r="B13" s="17" t="s">
        <v>60</v>
      </c>
    </row>
    <row r="14" spans="1:2" ht="47.25" x14ac:dyDescent="0.25">
      <c r="A14" s="16" t="s">
        <v>61</v>
      </c>
      <c r="B14" s="17" t="s">
        <v>62</v>
      </c>
    </row>
    <row r="15" spans="1:2" ht="15.75" x14ac:dyDescent="0.25">
      <c r="A15" s="16" t="s">
        <v>63</v>
      </c>
      <c r="B15" s="17" t="s">
        <v>64</v>
      </c>
    </row>
    <row r="16" spans="1:2" ht="47.25" customHeight="1" x14ac:dyDescent="0.25">
      <c r="A16" s="422" t="s">
        <v>65</v>
      </c>
      <c r="B16" s="17" t="s">
        <v>66</v>
      </c>
    </row>
    <row r="17" spans="1:2" ht="47.25" x14ac:dyDescent="0.25">
      <c r="A17" s="422"/>
      <c r="B17" s="17" t="s">
        <v>67</v>
      </c>
    </row>
    <row r="18" spans="1:2" ht="47.1" customHeight="1" x14ac:dyDescent="0.25">
      <c r="A18" s="422" t="s">
        <v>505</v>
      </c>
      <c r="B18" s="17" t="s">
        <v>506</v>
      </c>
    </row>
    <row r="19" spans="1:2" ht="47.25" x14ac:dyDescent="0.25">
      <c r="A19" s="422"/>
      <c r="B19" s="17" t="s">
        <v>507</v>
      </c>
    </row>
    <row r="20" spans="1:2" ht="201" customHeight="1" x14ac:dyDescent="0.25">
      <c r="A20" s="16" t="s">
        <v>68</v>
      </c>
      <c r="B20" s="17" t="s">
        <v>881</v>
      </c>
    </row>
    <row r="21" spans="1:2" ht="15.75" x14ac:dyDescent="0.25">
      <c r="A21" s="16" t="s">
        <v>69</v>
      </c>
      <c r="B21" s="17" t="s">
        <v>70</v>
      </c>
    </row>
    <row r="22" spans="1:2" ht="15.75" x14ac:dyDescent="0.25">
      <c r="A22" s="16" t="s">
        <v>71</v>
      </c>
      <c r="B22" s="17" t="s">
        <v>72</v>
      </c>
    </row>
    <row r="23" spans="1:2" ht="15.75" x14ac:dyDescent="0.25">
      <c r="A23" s="16" t="s">
        <v>73</v>
      </c>
      <c r="B23" s="17" t="s">
        <v>74</v>
      </c>
    </row>
    <row r="24" spans="1:2" ht="31.5" x14ac:dyDescent="0.25">
      <c r="A24" s="16" t="s">
        <v>75</v>
      </c>
      <c r="B24" s="17" t="s">
        <v>76</v>
      </c>
    </row>
    <row r="25" spans="1:2" ht="31.5" x14ac:dyDescent="0.25">
      <c r="A25" s="16" t="s">
        <v>77</v>
      </c>
      <c r="B25" s="17" t="s">
        <v>78</v>
      </c>
    </row>
    <row r="26" spans="1:2" ht="15.75" x14ac:dyDescent="0.25">
      <c r="A26" s="16" t="s">
        <v>79</v>
      </c>
      <c r="B26" s="17" t="s">
        <v>80</v>
      </c>
    </row>
    <row r="27" spans="1:2" ht="15.75" x14ac:dyDescent="0.25">
      <c r="A27" s="16" t="s">
        <v>81</v>
      </c>
      <c r="B27" s="17" t="s">
        <v>82</v>
      </c>
    </row>
    <row r="28" spans="1:2" ht="15.75" x14ac:dyDescent="0.25">
      <c r="A28" s="16" t="s">
        <v>83</v>
      </c>
      <c r="B28" s="17" t="s">
        <v>84</v>
      </c>
    </row>
    <row r="29" spans="1:2" ht="15.75" x14ac:dyDescent="0.25">
      <c r="A29" s="16" t="s">
        <v>85</v>
      </c>
      <c r="B29" s="17" t="s">
        <v>86</v>
      </c>
    </row>
    <row r="30" spans="1:2" ht="15.75" x14ac:dyDescent="0.25">
      <c r="A30" s="16" t="s">
        <v>87</v>
      </c>
      <c r="B30" s="17" t="s">
        <v>88</v>
      </c>
    </row>
    <row r="31" spans="1:2" ht="15.75" x14ac:dyDescent="0.25">
      <c r="A31" s="16" t="s">
        <v>1</v>
      </c>
      <c r="B31" s="17" t="s">
        <v>89</v>
      </c>
    </row>
    <row r="32" spans="1:2" ht="31.5" x14ac:dyDescent="0.25">
      <c r="A32" s="16" t="s">
        <v>529</v>
      </c>
      <c r="B32" s="17" t="s">
        <v>90</v>
      </c>
    </row>
    <row r="33" spans="1:2" ht="15.75" x14ac:dyDescent="0.25">
      <c r="A33" s="16" t="s">
        <v>2</v>
      </c>
      <c r="B33" s="17" t="s">
        <v>91</v>
      </c>
    </row>
    <row r="34" spans="1:2" ht="31.5" x14ac:dyDescent="0.25">
      <c r="A34" s="16" t="s">
        <v>92</v>
      </c>
      <c r="B34" s="17" t="s">
        <v>93</v>
      </c>
    </row>
    <row r="35" spans="1:2" ht="15.75" x14ac:dyDescent="0.25">
      <c r="A35" s="16" t="s">
        <v>94</v>
      </c>
      <c r="B35" s="17" t="s">
        <v>95</v>
      </c>
    </row>
    <row r="36" spans="1:2" ht="31.5" x14ac:dyDescent="0.25">
      <c r="A36" s="16" t="s">
        <v>96</v>
      </c>
      <c r="B36" s="17" t="s">
        <v>97</v>
      </c>
    </row>
    <row r="37" spans="1:2" ht="15.75" x14ac:dyDescent="0.25">
      <c r="A37" s="16" t="s">
        <v>98</v>
      </c>
      <c r="B37" s="17" t="s">
        <v>508</v>
      </c>
    </row>
    <row r="38" spans="1:2" ht="15.75" x14ac:dyDescent="0.25">
      <c r="A38" s="16" t="s">
        <v>20</v>
      </c>
      <c r="B38" s="17" t="s">
        <v>509</v>
      </c>
    </row>
    <row r="39" spans="1:2" ht="15.75" x14ac:dyDescent="0.25">
      <c r="A39" s="422" t="s">
        <v>99</v>
      </c>
      <c r="B39" s="17" t="s">
        <v>100</v>
      </c>
    </row>
    <row r="40" spans="1:2" ht="15.75" x14ac:dyDescent="0.25">
      <c r="A40" s="422"/>
      <c r="B40" s="17" t="s">
        <v>101</v>
      </c>
    </row>
    <row r="41" spans="1:2" ht="47.25" x14ac:dyDescent="0.25">
      <c r="A41" s="422"/>
      <c r="B41" s="17" t="s">
        <v>102</v>
      </c>
    </row>
    <row r="42" spans="1:2" ht="15.75" x14ac:dyDescent="0.25">
      <c r="A42" s="422"/>
      <c r="B42" s="17" t="s">
        <v>103</v>
      </c>
    </row>
    <row r="43" spans="1:2" ht="47.25" x14ac:dyDescent="0.25">
      <c r="A43" s="422"/>
      <c r="B43" s="17" t="s">
        <v>104</v>
      </c>
    </row>
    <row r="44" spans="1:2" ht="15.75" x14ac:dyDescent="0.25">
      <c r="A44" s="422"/>
      <c r="B44" s="17" t="s">
        <v>105</v>
      </c>
    </row>
    <row r="45" spans="1:2" ht="15.75" x14ac:dyDescent="0.25">
      <c r="A45" s="422"/>
      <c r="B45" s="17" t="s">
        <v>106</v>
      </c>
    </row>
    <row r="46" spans="1:2" ht="15.75" x14ac:dyDescent="0.25">
      <c r="A46" s="422"/>
      <c r="B46" s="17" t="s">
        <v>107</v>
      </c>
    </row>
    <row r="47" spans="1:2" ht="15.75" x14ac:dyDescent="0.25">
      <c r="A47" s="16" t="s">
        <v>108</v>
      </c>
      <c r="B47" s="17" t="s">
        <v>109</v>
      </c>
    </row>
    <row r="48" spans="1:2" ht="31.5" x14ac:dyDescent="0.25">
      <c r="A48" s="422" t="s">
        <v>524</v>
      </c>
      <c r="B48" s="17" t="s">
        <v>510</v>
      </c>
    </row>
    <row r="49" spans="1:2" ht="15.75" x14ac:dyDescent="0.25">
      <c r="A49" s="422"/>
      <c r="B49" s="17" t="s">
        <v>511</v>
      </c>
    </row>
    <row r="50" spans="1:2" ht="15.75" x14ac:dyDescent="0.25">
      <c r="A50" s="422"/>
      <c r="B50" s="17" t="s">
        <v>512</v>
      </c>
    </row>
    <row r="51" spans="1:2" ht="15.75" customHeight="1" x14ac:dyDescent="0.25">
      <c r="A51" s="422" t="s">
        <v>882</v>
      </c>
      <c r="B51" s="342" t="s">
        <v>883</v>
      </c>
    </row>
    <row r="52" spans="1:2" ht="15.75" x14ac:dyDescent="0.25">
      <c r="A52" s="422"/>
      <c r="B52" s="17" t="s">
        <v>513</v>
      </c>
    </row>
    <row r="53" spans="1:2" ht="35.450000000000003" customHeight="1" x14ac:dyDescent="0.25">
      <c r="A53" s="422"/>
      <c r="B53" s="17" t="s">
        <v>514</v>
      </c>
    </row>
    <row r="54" spans="1:2" ht="86.25" customHeight="1" x14ac:dyDescent="0.25">
      <c r="A54" s="422"/>
      <c r="B54" s="17" t="s">
        <v>884</v>
      </c>
    </row>
    <row r="55" spans="1:2" ht="87.6" customHeight="1" x14ac:dyDescent="0.25">
      <c r="A55" s="422"/>
      <c r="B55" s="17" t="s">
        <v>527</v>
      </c>
    </row>
    <row r="56" spans="1:2" ht="31.5" x14ac:dyDescent="0.25">
      <c r="A56" s="422"/>
      <c r="B56" s="17" t="s">
        <v>515</v>
      </c>
    </row>
    <row r="57" spans="1:2" ht="78.75" x14ac:dyDescent="0.25">
      <c r="A57" s="422"/>
      <c r="B57" s="17" t="s">
        <v>525</v>
      </c>
    </row>
    <row r="58" spans="1:2" ht="15.75" x14ac:dyDescent="0.25">
      <c r="A58" s="422"/>
      <c r="B58" s="17" t="s">
        <v>516</v>
      </c>
    </row>
    <row r="59" spans="1:2" ht="31.5" x14ac:dyDescent="0.25">
      <c r="A59" s="422"/>
      <c r="B59" s="17" t="s">
        <v>885</v>
      </c>
    </row>
    <row r="60" spans="1:2" ht="173.25" x14ac:dyDescent="0.25">
      <c r="A60" s="422"/>
      <c r="B60" s="17" t="s">
        <v>886</v>
      </c>
    </row>
    <row r="61" spans="1:2" ht="15.75" x14ac:dyDescent="0.25">
      <c r="A61" s="422" t="s">
        <v>887</v>
      </c>
      <c r="B61" s="342" t="s">
        <v>888</v>
      </c>
    </row>
    <row r="62" spans="1:2" ht="31.5" x14ac:dyDescent="0.25">
      <c r="A62" s="422"/>
      <c r="B62" s="17" t="s">
        <v>889</v>
      </c>
    </row>
    <row r="63" spans="1:2" ht="15.75" x14ac:dyDescent="0.25">
      <c r="A63" s="422"/>
      <c r="B63" s="17" t="s">
        <v>517</v>
      </c>
    </row>
    <row r="64" spans="1:2" ht="15.75" x14ac:dyDescent="0.25">
      <c r="A64" s="422"/>
      <c r="B64" s="17" t="s">
        <v>890</v>
      </c>
    </row>
    <row r="65" spans="1:2" ht="78.75" x14ac:dyDescent="0.25">
      <c r="A65" s="422"/>
      <c r="B65" s="17" t="s">
        <v>526</v>
      </c>
    </row>
    <row r="66" spans="1:2" ht="177.95" customHeight="1" x14ac:dyDescent="0.25">
      <c r="A66" s="422"/>
      <c r="B66" s="17" t="s">
        <v>886</v>
      </c>
    </row>
    <row r="67" spans="1:2" ht="15.75" x14ac:dyDescent="0.25">
      <c r="A67" s="423" t="s">
        <v>891</v>
      </c>
      <c r="B67" s="342" t="s">
        <v>892</v>
      </c>
    </row>
    <row r="68" spans="1:2" ht="15.75" x14ac:dyDescent="0.25">
      <c r="A68" s="423"/>
      <c r="B68" s="17" t="s">
        <v>518</v>
      </c>
    </row>
    <row r="69" spans="1:2" ht="50.45" customHeight="1" x14ac:dyDescent="0.25">
      <c r="A69" s="423"/>
      <c r="B69" s="17" t="s">
        <v>893</v>
      </c>
    </row>
    <row r="70" spans="1:2" ht="50.45" customHeight="1" x14ac:dyDescent="0.25">
      <c r="A70" s="423"/>
      <c r="B70" s="17" t="s">
        <v>894</v>
      </c>
    </row>
    <row r="71" spans="1:2" ht="47.25" x14ac:dyDescent="0.25">
      <c r="A71" s="423"/>
      <c r="B71" s="17" t="s">
        <v>895</v>
      </c>
    </row>
    <row r="72" spans="1:2" ht="173.25" x14ac:dyDescent="0.25">
      <c r="A72" s="423"/>
      <c r="B72" s="17" t="s">
        <v>886</v>
      </c>
    </row>
    <row r="73" spans="1:2" ht="15.75" x14ac:dyDescent="0.25">
      <c r="A73" s="423" t="s">
        <v>528</v>
      </c>
      <c r="B73" s="342" t="s">
        <v>896</v>
      </c>
    </row>
    <row r="74" spans="1:2" ht="15.75" x14ac:dyDescent="0.25">
      <c r="A74" s="423"/>
      <c r="B74" s="17" t="s">
        <v>519</v>
      </c>
    </row>
    <row r="75" spans="1:2" ht="83.45" customHeight="1" x14ac:dyDescent="0.25">
      <c r="A75" s="423"/>
      <c r="B75" s="17" t="s">
        <v>526</v>
      </c>
    </row>
    <row r="76" spans="1:2" ht="78.75" x14ac:dyDescent="0.25">
      <c r="A76" s="423"/>
      <c r="B76" s="18" t="s">
        <v>525</v>
      </c>
    </row>
    <row r="77" spans="1:2" ht="15.75" x14ac:dyDescent="0.25">
      <c r="A77" s="423"/>
      <c r="B77" s="17" t="s">
        <v>516</v>
      </c>
    </row>
    <row r="78" spans="1:2" ht="31.5" x14ac:dyDescent="0.25">
      <c r="A78" s="423"/>
      <c r="B78" s="17" t="s">
        <v>897</v>
      </c>
    </row>
    <row r="79" spans="1:2" ht="173.25" x14ac:dyDescent="0.25">
      <c r="A79" s="423"/>
      <c r="B79" s="17" t="s">
        <v>886</v>
      </c>
    </row>
    <row r="80" spans="1:2" ht="15.75" x14ac:dyDescent="0.25">
      <c r="A80" s="424" t="s">
        <v>898</v>
      </c>
      <c r="B80" s="342" t="s">
        <v>899</v>
      </c>
    </row>
    <row r="81" spans="1:2" ht="15.75" x14ac:dyDescent="0.25">
      <c r="A81" s="424"/>
      <c r="B81" s="17" t="s">
        <v>519</v>
      </c>
    </row>
    <row r="82" spans="1:2" ht="31.5" x14ac:dyDescent="0.25">
      <c r="A82" s="424"/>
      <c r="B82" s="17" t="s">
        <v>515</v>
      </c>
    </row>
    <row r="83" spans="1:2" ht="15.75" x14ac:dyDescent="0.25">
      <c r="A83" s="424"/>
      <c r="B83" s="17" t="s">
        <v>520</v>
      </c>
    </row>
    <row r="84" spans="1:2" ht="47.25" x14ac:dyDescent="0.25">
      <c r="A84" s="424"/>
      <c r="B84" s="17" t="s">
        <v>521</v>
      </c>
    </row>
    <row r="85" spans="1:2" ht="15.75" x14ac:dyDescent="0.25">
      <c r="A85" s="424"/>
      <c r="B85" s="17" t="s">
        <v>522</v>
      </c>
    </row>
    <row r="86" spans="1:2" ht="15.75" x14ac:dyDescent="0.25">
      <c r="A86" s="424"/>
      <c r="B86" s="17" t="s">
        <v>523</v>
      </c>
    </row>
    <row r="87" spans="1:2" ht="15.75" x14ac:dyDescent="0.25">
      <c r="A87" s="424"/>
      <c r="B87" s="17" t="s">
        <v>516</v>
      </c>
    </row>
    <row r="88" spans="1:2" ht="78.75" x14ac:dyDescent="0.25">
      <c r="A88" s="424"/>
      <c r="B88" s="17" t="s">
        <v>526</v>
      </c>
    </row>
    <row r="89" spans="1:2" ht="173.25" x14ac:dyDescent="0.25">
      <c r="A89" s="424"/>
      <c r="B89" s="17" t="s">
        <v>886</v>
      </c>
    </row>
    <row r="90" spans="1:2" ht="15.6" customHeight="1" x14ac:dyDescent="0.25">
      <c r="A90" s="421" t="s">
        <v>900</v>
      </c>
      <c r="B90" s="19" t="s">
        <v>901</v>
      </c>
    </row>
    <row r="91" spans="1:2" ht="15.75" x14ac:dyDescent="0.25">
      <c r="A91" s="421"/>
      <c r="B91" s="343" t="s">
        <v>888</v>
      </c>
    </row>
    <row r="92" spans="1:2" ht="15.75" x14ac:dyDescent="0.25">
      <c r="A92" s="421"/>
      <c r="B92" s="20" t="s">
        <v>519</v>
      </c>
    </row>
    <row r="93" spans="1:2" ht="15.75" x14ac:dyDescent="0.25">
      <c r="A93" s="421"/>
      <c r="B93" s="19" t="s">
        <v>902</v>
      </c>
    </row>
    <row r="94" spans="1:2" ht="63" x14ac:dyDescent="0.25">
      <c r="A94" s="421"/>
      <c r="B94" s="20" t="s">
        <v>903</v>
      </c>
    </row>
    <row r="95" spans="1:2" ht="31.5" x14ac:dyDescent="0.25">
      <c r="A95" s="421"/>
      <c r="B95" s="20" t="s">
        <v>904</v>
      </c>
    </row>
    <row r="96" spans="1:2" ht="48.95" customHeight="1" x14ac:dyDescent="0.25">
      <c r="A96" s="421"/>
      <c r="B96" s="19" t="s">
        <v>905</v>
      </c>
    </row>
    <row r="97" spans="1:2" ht="31.5" x14ac:dyDescent="0.25">
      <c r="A97" s="421"/>
      <c r="B97" s="20" t="s">
        <v>906</v>
      </c>
    </row>
    <row r="98" spans="1:2" ht="143.44999999999999" customHeight="1" x14ac:dyDescent="0.25">
      <c r="A98" s="421"/>
      <c r="B98" s="19" t="s">
        <v>907</v>
      </c>
    </row>
    <row r="99" spans="1:2" ht="66" customHeight="1" x14ac:dyDescent="0.25">
      <c r="A99" s="421"/>
      <c r="B99" s="20" t="s">
        <v>908</v>
      </c>
    </row>
    <row r="100" spans="1:2" ht="31.5" x14ac:dyDescent="0.25">
      <c r="A100" s="421" t="s">
        <v>909</v>
      </c>
      <c r="B100" s="20" t="s">
        <v>910</v>
      </c>
    </row>
    <row r="101" spans="1:2" ht="147.94999999999999" customHeight="1" x14ac:dyDescent="0.25">
      <c r="A101" s="421"/>
      <c r="B101" s="344" t="s">
        <v>911</v>
      </c>
    </row>
    <row r="102" spans="1:2" ht="15.6" customHeight="1" x14ac:dyDescent="0.25">
      <c r="A102" s="421"/>
      <c r="B102" s="20" t="s">
        <v>912</v>
      </c>
    </row>
    <row r="103" spans="1:2" ht="176.1" customHeight="1" x14ac:dyDescent="0.25">
      <c r="A103" s="421"/>
      <c r="B103" s="345" t="s">
        <v>886</v>
      </c>
    </row>
    <row r="104" spans="1:2" ht="31.5" x14ac:dyDescent="0.25">
      <c r="A104" s="421"/>
      <c r="B104" s="346" t="s">
        <v>913</v>
      </c>
    </row>
    <row r="105" spans="1:2" ht="15.75" x14ac:dyDescent="0.25">
      <c r="A105" s="421"/>
      <c r="B105" s="20" t="s">
        <v>914</v>
      </c>
    </row>
    <row r="106" spans="1:2" ht="15.75" x14ac:dyDescent="0.25">
      <c r="A106" s="424" t="s">
        <v>915</v>
      </c>
      <c r="B106" s="19" t="s">
        <v>888</v>
      </c>
    </row>
    <row r="107" spans="1:2" ht="31.5" x14ac:dyDescent="0.25">
      <c r="A107" s="424"/>
      <c r="B107" s="17" t="s">
        <v>916</v>
      </c>
    </row>
    <row r="108" spans="1:2" ht="15.75" x14ac:dyDescent="0.25">
      <c r="A108" s="424"/>
      <c r="B108" s="17" t="s">
        <v>517</v>
      </c>
    </row>
    <row r="109" spans="1:2" ht="15.75" x14ac:dyDescent="0.25">
      <c r="A109" s="424"/>
      <c r="B109" s="17" t="s">
        <v>890</v>
      </c>
    </row>
    <row r="110" spans="1:2" ht="15.75" x14ac:dyDescent="0.25">
      <c r="A110" s="424"/>
      <c r="B110" s="19" t="s">
        <v>917</v>
      </c>
    </row>
    <row r="111" spans="1:2" ht="21" customHeight="1" x14ac:dyDescent="0.25">
      <c r="A111" s="424"/>
      <c r="B111" s="19" t="s">
        <v>918</v>
      </c>
    </row>
    <row r="112" spans="1:2" ht="31.5" x14ac:dyDescent="0.25">
      <c r="A112" s="424"/>
      <c r="B112" s="19" t="s">
        <v>919</v>
      </c>
    </row>
    <row r="113" spans="1:2" ht="31.5" x14ac:dyDescent="0.25">
      <c r="A113" s="424"/>
      <c r="B113" s="19" t="s">
        <v>920</v>
      </c>
    </row>
    <row r="114" spans="1:2" ht="15.6" customHeight="1" x14ac:dyDescent="0.25">
      <c r="A114" s="423" t="s">
        <v>921</v>
      </c>
      <c r="B114" s="18" t="s">
        <v>922</v>
      </c>
    </row>
    <row r="115" spans="1:2" ht="15.75" x14ac:dyDescent="0.25">
      <c r="A115" s="423"/>
      <c r="B115" s="19" t="s">
        <v>923</v>
      </c>
    </row>
    <row r="116" spans="1:2" ht="15.75" x14ac:dyDescent="0.25">
      <c r="A116" s="423"/>
      <c r="B116" s="19" t="s">
        <v>924</v>
      </c>
    </row>
    <row r="117" spans="1:2" ht="15.75" x14ac:dyDescent="0.25">
      <c r="A117" s="423"/>
      <c r="B117" s="19" t="s">
        <v>925</v>
      </c>
    </row>
    <row r="118" spans="1:2" ht="15.75" x14ac:dyDescent="0.25">
      <c r="A118" s="423"/>
      <c r="B118" s="19" t="s">
        <v>926</v>
      </c>
    </row>
    <row r="119" spans="1:2" ht="15.75" x14ac:dyDescent="0.25">
      <c r="A119" s="425" t="s">
        <v>927</v>
      </c>
      <c r="B119" s="19" t="s">
        <v>928</v>
      </c>
    </row>
    <row r="120" spans="1:2" ht="15.6" customHeight="1" x14ac:dyDescent="0.25">
      <c r="A120" s="426"/>
      <c r="B120" s="18" t="s">
        <v>929</v>
      </c>
    </row>
    <row r="121" spans="1:2" ht="15.75" x14ac:dyDescent="0.25">
      <c r="A121" s="426"/>
      <c r="B121" s="18" t="s">
        <v>930</v>
      </c>
    </row>
    <row r="122" spans="1:2" ht="16.5" customHeight="1" x14ac:dyDescent="0.25">
      <c r="A122" s="426"/>
      <c r="B122" s="18" t="s">
        <v>931</v>
      </c>
    </row>
    <row r="123" spans="1:2" ht="16.5" customHeight="1" x14ac:dyDescent="0.25">
      <c r="A123" s="426"/>
      <c r="B123" s="18" t="s">
        <v>932</v>
      </c>
    </row>
    <row r="124" spans="1:2" ht="16.5" customHeight="1" x14ac:dyDescent="0.25">
      <c r="A124" s="426"/>
      <c r="B124" s="19" t="s">
        <v>933</v>
      </c>
    </row>
    <row r="125" spans="1:2" ht="16.5" customHeight="1" x14ac:dyDescent="0.25">
      <c r="A125" s="426"/>
      <c r="B125" s="18" t="s">
        <v>929</v>
      </c>
    </row>
    <row r="126" spans="1:2" ht="16.5" customHeight="1" x14ac:dyDescent="0.25">
      <c r="A126" s="426"/>
      <c r="B126" s="18" t="s">
        <v>930</v>
      </c>
    </row>
    <row r="127" spans="1:2" ht="16.5" customHeight="1" x14ac:dyDescent="0.25">
      <c r="A127" s="426"/>
      <c r="B127" s="18" t="s">
        <v>934</v>
      </c>
    </row>
    <row r="128" spans="1:2" ht="16.5" customHeight="1" x14ac:dyDescent="0.25">
      <c r="A128" s="426"/>
      <c r="B128" s="18" t="s">
        <v>932</v>
      </c>
    </row>
    <row r="129" spans="1:4" ht="15.75" x14ac:dyDescent="0.25">
      <c r="A129" s="426"/>
      <c r="B129" s="19" t="s">
        <v>935</v>
      </c>
    </row>
    <row r="130" spans="1:4" ht="15.75" x14ac:dyDescent="0.25">
      <c r="A130" s="426"/>
      <c r="B130" s="18" t="s">
        <v>929</v>
      </c>
    </row>
    <row r="131" spans="1:4" ht="15.75" x14ac:dyDescent="0.25">
      <c r="A131" s="426"/>
      <c r="B131" s="18" t="s">
        <v>930</v>
      </c>
      <c r="D131" s="69"/>
    </row>
    <row r="132" spans="1:4" ht="15.75" x14ac:dyDescent="0.25">
      <c r="A132" s="426"/>
      <c r="B132" s="18" t="s">
        <v>931</v>
      </c>
    </row>
    <row r="133" spans="1:4" ht="15.75" x14ac:dyDescent="0.25">
      <c r="A133" s="426"/>
      <c r="B133" s="18" t="s">
        <v>932</v>
      </c>
    </row>
    <row r="134" spans="1:4" ht="15.75" x14ac:dyDescent="0.25">
      <c r="A134" s="426"/>
      <c r="B134" s="19" t="s">
        <v>936</v>
      </c>
    </row>
    <row r="135" spans="1:4" ht="15.75" x14ac:dyDescent="0.25">
      <c r="A135" s="426"/>
      <c r="B135" s="18" t="s">
        <v>937</v>
      </c>
    </row>
    <row r="136" spans="1:4" ht="15.75" x14ac:dyDescent="0.25">
      <c r="A136" s="426"/>
      <c r="B136" s="18" t="s">
        <v>938</v>
      </c>
    </row>
    <row r="137" spans="1:4" ht="15.75" x14ac:dyDescent="0.25">
      <c r="A137" s="426"/>
      <c r="B137" s="18" t="s">
        <v>939</v>
      </c>
    </row>
    <row r="138" spans="1:4" ht="15.75" x14ac:dyDescent="0.25">
      <c r="A138" s="426"/>
      <c r="B138" s="18" t="s">
        <v>940</v>
      </c>
    </row>
    <row r="139" spans="1:4" ht="15.75" x14ac:dyDescent="0.25">
      <c r="A139" s="426"/>
      <c r="B139" s="18" t="s">
        <v>941</v>
      </c>
    </row>
    <row r="140" spans="1:4" ht="15.75" x14ac:dyDescent="0.25">
      <c r="A140" s="426"/>
      <c r="B140" s="18" t="s">
        <v>942</v>
      </c>
    </row>
    <row r="141" spans="1:4" ht="54.6" customHeight="1" x14ac:dyDescent="0.25">
      <c r="A141" s="426"/>
      <c r="B141" s="18" t="s">
        <v>943</v>
      </c>
    </row>
    <row r="142" spans="1:4" ht="15.75" x14ac:dyDescent="0.25">
      <c r="A142" s="426"/>
      <c r="B142" s="18" t="s">
        <v>944</v>
      </c>
    </row>
    <row r="143" spans="1:4" ht="31.5" x14ac:dyDescent="0.25">
      <c r="A143" s="426"/>
      <c r="B143" s="18" t="s">
        <v>945</v>
      </c>
    </row>
    <row r="144" spans="1:4" ht="15.75" x14ac:dyDescent="0.25">
      <c r="A144" s="426"/>
      <c r="B144" s="18" t="s">
        <v>513</v>
      </c>
    </row>
    <row r="145" spans="1:2" ht="31.5" x14ac:dyDescent="0.25">
      <c r="A145" s="426"/>
      <c r="B145" s="18" t="s">
        <v>946</v>
      </c>
    </row>
    <row r="146" spans="1:2" ht="94.5" x14ac:dyDescent="0.25">
      <c r="A146" s="426"/>
      <c r="B146" s="18" t="s">
        <v>947</v>
      </c>
    </row>
    <row r="147" spans="1:2" ht="21.6" customHeight="1" x14ac:dyDescent="0.25">
      <c r="A147" s="426"/>
      <c r="B147" s="18" t="s">
        <v>948</v>
      </c>
    </row>
    <row r="148" spans="1:2" ht="42.6" customHeight="1" x14ac:dyDescent="0.25">
      <c r="A148" s="426"/>
      <c r="B148" s="18" t="s">
        <v>949</v>
      </c>
    </row>
    <row r="149" spans="1:2" ht="42.6" customHeight="1" x14ac:dyDescent="0.25">
      <c r="A149" s="426"/>
      <c r="B149" s="347" t="s">
        <v>894</v>
      </c>
    </row>
    <row r="150" spans="1:2" ht="15.75" x14ac:dyDescent="0.25">
      <c r="A150" s="427"/>
      <c r="B150" s="347" t="s">
        <v>950</v>
      </c>
    </row>
    <row r="151" spans="1:2" ht="15.75" x14ac:dyDescent="0.25">
      <c r="A151" s="428" t="s">
        <v>951</v>
      </c>
      <c r="B151" s="18" t="s">
        <v>952</v>
      </c>
    </row>
    <row r="152" spans="1:2" ht="15.75" x14ac:dyDescent="0.25">
      <c r="A152" s="429"/>
      <c r="B152" s="18" t="s">
        <v>953</v>
      </c>
    </row>
    <row r="153" spans="1:2" ht="15.75" x14ac:dyDescent="0.25">
      <c r="A153" s="429"/>
      <c r="B153" s="18" t="s">
        <v>954</v>
      </c>
    </row>
    <row r="154" spans="1:2" ht="15.75" x14ac:dyDescent="0.25">
      <c r="A154" s="429"/>
      <c r="B154" s="18" t="s">
        <v>955</v>
      </c>
    </row>
    <row r="155" spans="1:2" ht="15.75" x14ac:dyDescent="0.25">
      <c r="A155" s="429"/>
      <c r="B155" s="18" t="s">
        <v>956</v>
      </c>
    </row>
    <row r="156" spans="1:2" ht="15.75" x14ac:dyDescent="0.25">
      <c r="A156" s="429"/>
      <c r="B156" s="18" t="s">
        <v>957</v>
      </c>
    </row>
    <row r="157" spans="1:2" ht="16.5" thickBot="1" x14ac:dyDescent="0.3">
      <c r="A157" s="430"/>
      <c r="B157" s="348" t="s">
        <v>958</v>
      </c>
    </row>
  </sheetData>
  <mergeCells count="17">
    <mergeCell ref="A100:A105"/>
    <mergeCell ref="A106:A113"/>
    <mergeCell ref="A114:A118"/>
    <mergeCell ref="A119:A150"/>
    <mergeCell ref="A151:A157"/>
    <mergeCell ref="A90:A99"/>
    <mergeCell ref="A1:B1"/>
    <mergeCell ref="A2:B2"/>
    <mergeCell ref="A16:A17"/>
    <mergeCell ref="A18:A19"/>
    <mergeCell ref="A39:A46"/>
    <mergeCell ref="A48:A50"/>
    <mergeCell ref="A51:A60"/>
    <mergeCell ref="A61:A66"/>
    <mergeCell ref="A67:A72"/>
    <mergeCell ref="A73:A79"/>
    <mergeCell ref="A80:A8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66"/>
  <sheetViews>
    <sheetView showGridLines="0" tabSelected="1" topLeftCell="A4" zoomScale="115" zoomScaleNormal="115" zoomScalePageLayoutView="110" workbookViewId="0">
      <selection activeCell="A21" sqref="A21"/>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51" t="s">
        <v>42</v>
      </c>
      <c r="B1" s="351"/>
      <c r="C1" s="351"/>
      <c r="D1" s="351"/>
      <c r="E1" s="351"/>
      <c r="F1" s="351"/>
      <c r="G1" s="35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52" t="s">
        <v>43</v>
      </c>
      <c r="B2" s="352"/>
      <c r="C2" s="352"/>
      <c r="D2" s="352"/>
      <c r="E2" s="352"/>
      <c r="F2" s="352"/>
      <c r="G2" s="35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52"/>
      <c r="B3" s="352"/>
      <c r="C3" s="352"/>
      <c r="D3" s="352"/>
      <c r="E3" s="352"/>
      <c r="F3" s="352"/>
      <c r="G3" s="35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53" t="s">
        <v>545</v>
      </c>
      <c r="B4" s="353"/>
      <c r="C4" s="353"/>
      <c r="D4" s="353"/>
      <c r="E4" s="353"/>
      <c r="F4" s="353"/>
      <c r="G4" s="353"/>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49" t="s">
        <v>535</v>
      </c>
      <c r="B7" s="349"/>
      <c r="C7" s="349"/>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533</v>
      </c>
      <c r="B8" s="21" t="s">
        <v>472</v>
      </c>
      <c r="C8" s="21" t="s">
        <v>534</v>
      </c>
      <c r="D8" s="3"/>
      <c r="E8" s="354" t="s">
        <v>553</v>
      </c>
      <c r="F8" s="354"/>
      <c r="G8" s="35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69</v>
      </c>
      <c r="B9" s="37">
        <v>10768</v>
      </c>
      <c r="C9" s="38">
        <v>29504.32000000653</v>
      </c>
      <c r="D9" s="3"/>
      <c r="E9" s="35" t="s">
        <v>539</v>
      </c>
      <c r="F9" s="41" t="s">
        <v>472</v>
      </c>
      <c r="G9" s="50" t="s">
        <v>540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474</v>
      </c>
      <c r="B10" s="6">
        <v>177654</v>
      </c>
      <c r="C10" s="22">
        <v>170547.84000005014</v>
      </c>
      <c r="D10" s="3"/>
      <c r="E10" s="36" t="s">
        <v>541</v>
      </c>
      <c r="F10" s="42">
        <v>71185</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537</v>
      </c>
      <c r="B11" s="37">
        <v>7659</v>
      </c>
      <c r="C11" s="38">
        <v>1378.6200000000001</v>
      </c>
      <c r="D11" s="3"/>
      <c r="E11" s="36" t="s">
        <v>542</v>
      </c>
      <c r="F11" s="43">
        <v>611</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548</v>
      </c>
      <c r="B12" s="37">
        <v>100</v>
      </c>
      <c r="C12" s="38">
        <v>450</v>
      </c>
      <c r="D12" s="3"/>
      <c r="E12" s="5" t="s">
        <v>0</v>
      </c>
      <c r="F12" s="44">
        <v>71796</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536</v>
      </c>
      <c r="B13" s="37">
        <v>537</v>
      </c>
      <c r="C13" s="38">
        <v>0</v>
      </c>
      <c r="D13" s="58"/>
      <c r="E13" s="59" t="s">
        <v>554</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556</v>
      </c>
      <c r="B14" s="6">
        <v>772</v>
      </c>
      <c r="C14" s="22">
        <v>2856.3999999999778</v>
      </c>
      <c r="D14" s="3"/>
      <c r="E14" s="355" t="s">
        <v>543</v>
      </c>
      <c r="F14" s="355"/>
      <c r="G14" s="35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197490</v>
      </c>
      <c r="C15" s="23">
        <v>204737.17999978081</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50" t="s">
        <v>550</v>
      </c>
      <c r="B16" s="350"/>
      <c r="C16" s="350"/>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50" t="s">
        <v>547</v>
      </c>
      <c r="B17" s="350"/>
      <c r="C17" s="350"/>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55"/>
      <c r="F18" s="355"/>
      <c r="G18" s="35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49" t="s">
        <v>546</v>
      </c>
      <c r="B19" s="349"/>
      <c r="C19" s="349"/>
      <c r="D19" s="3"/>
      <c r="E19" s="354" t="s">
        <v>555</v>
      </c>
      <c r="F19" s="354"/>
      <c r="G19" s="354"/>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471</v>
      </c>
      <c r="B20" s="21" t="s">
        <v>472</v>
      </c>
      <c r="C20" s="21" t="s">
        <v>46</v>
      </c>
      <c r="D20" s="3"/>
      <c r="E20" s="35" t="s">
        <v>539</v>
      </c>
      <c r="F20" s="45" t="s">
        <v>472</v>
      </c>
      <c r="G20" s="52" t="s">
        <v>540</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473</v>
      </c>
      <c r="B21" s="6">
        <v>65812</v>
      </c>
      <c r="C21" s="62">
        <v>733.46360846046309</v>
      </c>
      <c r="D21" s="3"/>
      <c r="E21" s="36" t="s">
        <v>541</v>
      </c>
      <c r="F21" s="42">
        <v>9557</v>
      </c>
      <c r="G21" s="34">
        <v>0.94</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500</v>
      </c>
      <c r="B22" s="6">
        <v>66</v>
      </c>
      <c r="C22" s="62">
        <v>1008.969696969697</v>
      </c>
      <c r="D22" s="3"/>
      <c r="E22" s="36" t="s">
        <v>542</v>
      </c>
      <c r="F22" s="42">
        <v>611</v>
      </c>
      <c r="G22" s="34">
        <v>0.06</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499</v>
      </c>
      <c r="B23" s="37">
        <v>131539</v>
      </c>
      <c r="C23" s="63">
        <v>447.01112217669282</v>
      </c>
      <c r="D23" s="3"/>
      <c r="E23" s="5" t="s">
        <v>0</v>
      </c>
      <c r="F23" s="44">
        <v>10168</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501</v>
      </c>
      <c r="B24">
        <v>73</v>
      </c>
      <c r="C24" s="63">
        <v>907.06849315068496</v>
      </c>
      <c r="D24" s="3"/>
      <c r="E24" s="355" t="s">
        <v>554</v>
      </c>
      <c r="F24" s="355"/>
      <c r="G24" s="355"/>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197490</v>
      </c>
      <c r="C25" s="64">
        <v>542.82703428021671</v>
      </c>
      <c r="D25" s="3"/>
      <c r="E25" s="355" t="s">
        <v>543</v>
      </c>
      <c r="F25" s="355"/>
      <c r="G25" s="355"/>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50" t="str">
        <f>A16</f>
        <v>Data from BI Inc. Participants Report, 9.09.2023</v>
      </c>
      <c r="B26" s="350"/>
      <c r="C26" s="350"/>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50" t="s">
        <v>552</v>
      </c>
      <c r="B27" s="350"/>
      <c r="C27" s="350"/>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56"/>
      <c r="B28" s="356"/>
      <c r="C28" s="35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56"/>
      <c r="B29" s="356"/>
      <c r="C29" s="35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56" t="s">
        <v>551</v>
      </c>
      <c r="B30" s="356"/>
      <c r="C30" s="35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4" t="s">
        <v>503</v>
      </c>
      <c r="B31" s="24" t="s">
        <v>472</v>
      </c>
      <c r="C31" s="24" t="s">
        <v>504</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197490</v>
      </c>
      <c r="C32" s="27">
        <v>542.82703428021671</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475</v>
      </c>
      <c r="B33" s="32">
        <v>5194</v>
      </c>
      <c r="C33" s="33">
        <v>656.35945321524832</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69</v>
      </c>
      <c r="B34" s="29">
        <v>290</v>
      </c>
      <c r="C34" s="30">
        <v>525.82758620689651</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474</v>
      </c>
      <c r="B35" s="29">
        <v>4598</v>
      </c>
      <c r="C35" s="30">
        <v>572.44867333623313</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537</v>
      </c>
      <c r="B36" s="29">
        <v>294</v>
      </c>
      <c r="C36" s="30">
        <v>2123.8095238095239</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557</v>
      </c>
      <c r="B37" s="29">
        <v>12</v>
      </c>
      <c r="C37" s="30">
        <v>10.166666666666666</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1" t="s">
        <v>476</v>
      </c>
      <c r="B38" s="32">
        <v>3450</v>
      </c>
      <c r="C38" s="33">
        <v>575.66985507246375</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8" t="s">
        <v>69</v>
      </c>
      <c r="B39" s="29">
        <v>103</v>
      </c>
      <c r="C39" s="30">
        <v>339.873786407767</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474</v>
      </c>
      <c r="B40" s="29">
        <v>3261</v>
      </c>
      <c r="C40" s="30">
        <v>584.18276602269248</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537</v>
      </c>
      <c r="B41" s="29">
        <v>29</v>
      </c>
      <c r="C41" s="30">
        <v>1550.2758620689656</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557</v>
      </c>
      <c r="B42" s="29">
        <v>57</v>
      </c>
      <c r="C42" s="30">
        <v>18.87719298245614</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31" t="s">
        <v>477</v>
      </c>
      <c r="B43" s="32">
        <v>7096</v>
      </c>
      <c r="C43" s="33">
        <v>468.80594701240136</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28" t="s">
        <v>69</v>
      </c>
      <c r="B44" s="29">
        <v>105</v>
      </c>
      <c r="C44" s="30">
        <v>375.73333333333335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8" t="s">
        <v>474</v>
      </c>
      <c r="B45" s="29">
        <v>6952</v>
      </c>
      <c r="C45" s="30">
        <v>472.46231300345227</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537</v>
      </c>
      <c r="B46" s="29">
        <v>2</v>
      </c>
      <c r="C46" s="30">
        <v>946</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557</v>
      </c>
      <c r="B47" s="29">
        <v>37</v>
      </c>
      <c r="C47" s="30">
        <v>20.135135135135137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31" t="s">
        <v>478</v>
      </c>
      <c r="B48" s="32">
        <v>593</v>
      </c>
      <c r="C48" s="33">
        <v>944.78414839797642</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28" t="s">
        <v>69</v>
      </c>
      <c r="B49" s="29">
        <v>10</v>
      </c>
      <c r="C49" s="30">
        <v>131.5</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8" t="s">
        <v>474</v>
      </c>
      <c r="B50" s="29">
        <v>326</v>
      </c>
      <c r="C50" s="30">
        <v>350.50613496932516</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8" t="s">
        <v>537</v>
      </c>
      <c r="B51" s="29">
        <v>257</v>
      </c>
      <c r="C51" s="30">
        <v>1730.2607003891051</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31" t="s">
        <v>479</v>
      </c>
      <c r="B52" s="32">
        <v>13653</v>
      </c>
      <c r="C52" s="33">
        <v>697.99860836446203</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28" t="s">
        <v>69</v>
      </c>
      <c r="B53" s="29">
        <v>297</v>
      </c>
      <c r="C53" s="30">
        <v>428.1245791245791</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8" t="s">
        <v>474</v>
      </c>
      <c r="B54" s="29">
        <v>12563</v>
      </c>
      <c r="C54" s="30">
        <v>615.34402610841357</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537</v>
      </c>
      <c r="B55" s="29">
        <v>730</v>
      </c>
      <c r="C55" s="30">
        <v>2288.4082191780822</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557</v>
      </c>
      <c r="B56" s="29">
        <v>63</v>
      </c>
      <c r="C56" s="30">
        <v>24.079365079365079</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31" t="s">
        <v>480</v>
      </c>
      <c r="B57" s="32">
        <v>1943</v>
      </c>
      <c r="C57" s="33">
        <v>554.90581574884197</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8" t="s">
        <v>69</v>
      </c>
      <c r="B58" s="29">
        <v>113</v>
      </c>
      <c r="C58" s="30">
        <v>272.86725663716817</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28" t="s">
        <v>474</v>
      </c>
      <c r="B59" s="29">
        <v>1818</v>
      </c>
      <c r="C59" s="30">
        <v>569.8602860286029</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538</v>
      </c>
      <c r="B60" s="29">
        <v>8</v>
      </c>
      <c r="C60" s="30">
        <v>711.25</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537</v>
      </c>
      <c r="B61" s="29">
        <v>4</v>
      </c>
      <c r="C61" s="30">
        <v>1413</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31" t="s">
        <v>481</v>
      </c>
      <c r="B62" s="32">
        <v>2885</v>
      </c>
      <c r="C62" s="33">
        <v>515.16568457538995</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69</v>
      </c>
      <c r="B63" s="29">
        <v>24</v>
      </c>
      <c r="C63" s="30">
        <v>302.33333333333331</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8" t="s">
        <v>474</v>
      </c>
      <c r="B64" s="29">
        <v>2713</v>
      </c>
      <c r="C64" s="30">
        <v>468.50018429782529</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28" t="s">
        <v>549</v>
      </c>
      <c r="B65" s="29">
        <v>50</v>
      </c>
      <c r="C65" s="30">
        <v>700.96</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8" t="s">
        <v>537</v>
      </c>
      <c r="B66" s="29">
        <v>76</v>
      </c>
      <c r="C66" s="30">
        <v>2267</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31" t="s">
        <v>557</v>
      </c>
      <c r="B67" s="32">
        <v>22</v>
      </c>
      <c r="C67" s="33">
        <v>28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544</v>
      </c>
      <c r="B68" s="29">
        <v>10139</v>
      </c>
      <c r="C68" s="30">
        <v>829.27211756583495</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69</v>
      </c>
      <c r="B69" s="29">
        <v>101</v>
      </c>
      <c r="C69" s="30">
        <v>515.97029702970292</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8" t="s">
        <v>474</v>
      </c>
      <c r="B70" s="29">
        <v>9433</v>
      </c>
      <c r="C70" s="30">
        <v>725.66532386303402</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8" t="s">
        <v>537</v>
      </c>
      <c r="B71" s="29">
        <v>605</v>
      </c>
      <c r="C71" s="30">
        <v>2496.985123966942</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31" t="s">
        <v>482</v>
      </c>
      <c r="B72" s="32">
        <v>3733</v>
      </c>
      <c r="C72" s="33">
        <v>216.00428609697295</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69</v>
      </c>
      <c r="B73" s="29">
        <v>1730</v>
      </c>
      <c r="C73" s="30">
        <v>28.696531791907514</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8" t="s">
        <v>474</v>
      </c>
      <c r="B74" s="29">
        <v>1792</v>
      </c>
      <c r="C74" s="30">
        <v>256.734375</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8" t="s">
        <v>537</v>
      </c>
      <c r="B75" s="29">
        <v>209</v>
      </c>
      <c r="C75" s="30">
        <v>1418.9856459330144</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8" t="s">
        <v>557</v>
      </c>
      <c r="B76" s="29">
        <v>2</v>
      </c>
      <c r="C76" s="30">
        <v>31.5</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31" t="s">
        <v>532</v>
      </c>
      <c r="B77" s="32">
        <v>16039</v>
      </c>
      <c r="C77" s="33">
        <v>242.93933537003554</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69</v>
      </c>
      <c r="B78" s="29">
        <v>2062</v>
      </c>
      <c r="C78" s="30">
        <v>28.732298739088264</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8" t="s">
        <v>474</v>
      </c>
      <c r="B79" s="29">
        <v>13778</v>
      </c>
      <c r="C79" s="30">
        <v>275.42357381332562</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8" t="s">
        <v>538</v>
      </c>
      <c r="B80" s="29">
        <v>134</v>
      </c>
      <c r="C80" s="30">
        <v>309.99253731343282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537</v>
      </c>
      <c r="B81" s="29">
        <v>1</v>
      </c>
      <c r="C81" s="30">
        <v>617</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8" t="s">
        <v>557</v>
      </c>
      <c r="B82" s="29">
        <v>64</v>
      </c>
      <c r="C82" s="30">
        <v>4.9375</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31" t="s">
        <v>483</v>
      </c>
      <c r="B83" s="32">
        <v>2865</v>
      </c>
      <c r="C83" s="33">
        <v>367.04712041884818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69</v>
      </c>
      <c r="B84" s="29">
        <v>344</v>
      </c>
      <c r="C84" s="30">
        <v>438.31395348837208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8" t="s">
        <v>474</v>
      </c>
      <c r="B85" s="29">
        <v>2504</v>
      </c>
      <c r="C85" s="30">
        <v>359.66054313099039</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8" t="s">
        <v>557</v>
      </c>
      <c r="B86" s="29">
        <v>17</v>
      </c>
      <c r="C86" s="30">
        <v>12.941176470588236</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31" t="s">
        <v>484</v>
      </c>
      <c r="B87" s="32">
        <v>11471</v>
      </c>
      <c r="C87" s="33">
        <v>514.93052044285594</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8" t="s">
        <v>69</v>
      </c>
      <c r="B88" s="29">
        <v>585</v>
      </c>
      <c r="C88" s="30">
        <v>256.35213675213674</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8" t="s">
        <v>474</v>
      </c>
      <c r="B89" s="29">
        <v>9793</v>
      </c>
      <c r="C89" s="30">
        <v>412.93954865720411</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8" t="s">
        <v>538</v>
      </c>
      <c r="B90" s="29">
        <v>2</v>
      </c>
      <c r="C90" s="30">
        <v>240</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549</v>
      </c>
      <c r="B91" s="29">
        <v>50</v>
      </c>
      <c r="C91" s="30">
        <v>507.92</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8" t="s">
        <v>537</v>
      </c>
      <c r="B92" s="29">
        <v>993</v>
      </c>
      <c r="C92" s="30">
        <v>1698.3544813695871</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8" t="s">
        <v>557</v>
      </c>
      <c r="B93" s="29">
        <v>48</v>
      </c>
      <c r="C93" s="30">
        <v>11.3125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31" t="s">
        <v>485</v>
      </c>
      <c r="B94" s="32">
        <v>15780</v>
      </c>
      <c r="C94" s="33">
        <v>446.08593155893539</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8" t="s">
        <v>69</v>
      </c>
      <c r="B95" s="29">
        <v>434</v>
      </c>
      <c r="C95" s="30">
        <v>350.35483870967744</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8" t="s">
        <v>474</v>
      </c>
      <c r="B96" s="29">
        <v>15326</v>
      </c>
      <c r="C96" s="30">
        <v>447.84842750880858</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537</v>
      </c>
      <c r="B97" s="29">
        <v>18</v>
      </c>
      <c r="C97" s="30">
        <v>1251.1111111111111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8" t="s">
        <v>557</v>
      </c>
      <c r="B98" s="29">
        <v>2</v>
      </c>
      <c r="C98" s="30">
        <v>468.5</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31" t="s">
        <v>486</v>
      </c>
      <c r="B99" s="32">
        <v>4564</v>
      </c>
      <c r="C99" s="33">
        <v>571.4853198948291</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8" t="s">
        <v>69</v>
      </c>
      <c r="B100" s="29">
        <v>152</v>
      </c>
      <c r="C100" s="30">
        <v>338.5986842105263</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474</v>
      </c>
      <c r="B101" s="29">
        <v>4329</v>
      </c>
      <c r="C101" s="30">
        <v>575.95125895125898</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8" t="s">
        <v>537</v>
      </c>
      <c r="B102" s="29">
        <v>36</v>
      </c>
      <c r="C102" s="30">
        <v>1742.1388888888889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8" t="s">
        <v>557</v>
      </c>
      <c r="B103" s="29">
        <v>47</v>
      </c>
      <c r="C103" s="30">
        <v>16.638297872340427</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31" t="s">
        <v>487</v>
      </c>
      <c r="B104" s="32">
        <v>8850</v>
      </c>
      <c r="C104" s="33">
        <v>549.08949152542368</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8" t="s">
        <v>69</v>
      </c>
      <c r="B105" s="29">
        <v>339</v>
      </c>
      <c r="C105" s="30">
        <v>540.90855457227144</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8" t="s">
        <v>474</v>
      </c>
      <c r="B106" s="29">
        <v>8325</v>
      </c>
      <c r="C106" s="30">
        <v>515.43987987987987</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8" t="s">
        <v>538</v>
      </c>
      <c r="B107" s="29">
        <v>3</v>
      </c>
      <c r="C107" s="30">
        <v>406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8" t="s">
        <v>537</v>
      </c>
      <c r="B108" s="29">
        <v>183</v>
      </c>
      <c r="C108" s="30">
        <v>2097.3715846994537</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31" t="s">
        <v>488</v>
      </c>
      <c r="B109" s="32">
        <v>14123</v>
      </c>
      <c r="C109" s="33">
        <v>809.11116618282233</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8" t="s">
        <v>69</v>
      </c>
      <c r="B110" s="29">
        <v>246</v>
      </c>
      <c r="C110" s="30">
        <v>420.97967479674799</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474</v>
      </c>
      <c r="B111" s="29">
        <v>12601</v>
      </c>
      <c r="C111" s="30">
        <v>665.14189350051583</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28" t="s">
        <v>538</v>
      </c>
      <c r="B112" s="29">
        <v>6</v>
      </c>
      <c r="C112" s="30">
        <v>1090.8333333333333</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8" t="s">
        <v>537</v>
      </c>
      <c r="B113" s="29">
        <v>1196</v>
      </c>
      <c r="C113" s="30">
        <v>2453.1095317725753</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8" t="s">
        <v>557</v>
      </c>
      <c r="B114" s="29">
        <v>74</v>
      </c>
      <c r="C114" s="30">
        <v>21.608108108108109</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31" t="s">
        <v>489</v>
      </c>
      <c r="B115" s="32">
        <v>8854</v>
      </c>
      <c r="C115" s="33">
        <v>484.4522249830585</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8" t="s">
        <v>69</v>
      </c>
      <c r="B116" s="29">
        <v>27</v>
      </c>
      <c r="C116" s="30">
        <v>397.33333333333331</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474</v>
      </c>
      <c r="B117" s="29">
        <v>8785</v>
      </c>
      <c r="C117" s="30">
        <v>483.03847467273761</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28" t="s">
        <v>537</v>
      </c>
      <c r="B118" s="29">
        <v>19</v>
      </c>
      <c r="C118" s="30">
        <v>1829.5263157894738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8" t="s">
        <v>557</v>
      </c>
      <c r="B119" s="29">
        <v>23</v>
      </c>
      <c r="C119" s="30">
        <v>15.565217391304348</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31" t="s">
        <v>490</v>
      </c>
      <c r="B120" s="32">
        <v>7611</v>
      </c>
      <c r="C120" s="33">
        <v>145.44461962948364</v>
      </c>
      <c r="E120" s="61"/>
      <c r="F120" s="40"/>
      <c r="G120" s="49"/>
      <c r="L120"/>
    </row>
    <row r="121" spans="1:55" ht="16.5" thickBot="1" x14ac:dyDescent="0.3">
      <c r="A121" s="28" t="s">
        <v>69</v>
      </c>
      <c r="B121" s="29">
        <v>96</v>
      </c>
      <c r="C121" s="30">
        <v>151.5625</v>
      </c>
      <c r="E121" s="61"/>
      <c r="F121" s="40"/>
      <c r="G121" s="49"/>
    </row>
    <row r="122" spans="1:55" ht="16.5" thickBot="1" x14ac:dyDescent="0.3">
      <c r="A122" s="28" t="s">
        <v>474</v>
      </c>
      <c r="B122" s="29">
        <v>7335</v>
      </c>
      <c r="C122" s="30">
        <v>146.20586230402182</v>
      </c>
      <c r="E122" s="61"/>
      <c r="F122" s="40"/>
    </row>
    <row r="123" spans="1:55" ht="16.5" thickBot="1" x14ac:dyDescent="0.3">
      <c r="A123" s="28" t="s">
        <v>538</v>
      </c>
      <c r="B123" s="29">
        <v>68</v>
      </c>
      <c r="C123" s="30">
        <v>285.58823529411762</v>
      </c>
      <c r="E123" s="61"/>
      <c r="F123" s="40"/>
    </row>
    <row r="124" spans="1:55" ht="16.5" thickBot="1" x14ac:dyDescent="0.3">
      <c r="A124" s="28" t="s">
        <v>557</v>
      </c>
      <c r="B124" s="29">
        <v>112</v>
      </c>
      <c r="C124" s="30">
        <v>5.2589285714285712</v>
      </c>
      <c r="E124" s="61"/>
      <c r="F124" s="40"/>
    </row>
    <row r="125" spans="1:55" ht="16.5" thickBot="1" x14ac:dyDescent="0.3">
      <c r="A125" s="31" t="s">
        <v>491</v>
      </c>
      <c r="B125" s="32">
        <v>7128</v>
      </c>
      <c r="C125" s="33">
        <v>616.5869809203142</v>
      </c>
      <c r="E125" s="61"/>
      <c r="F125" s="40"/>
    </row>
    <row r="126" spans="1:55" ht="16.5" thickBot="1" x14ac:dyDescent="0.3">
      <c r="A126" s="28" t="s">
        <v>69</v>
      </c>
      <c r="B126" s="29">
        <v>72</v>
      </c>
      <c r="C126" s="30">
        <v>613.08333333333337</v>
      </c>
      <c r="E126" s="61"/>
      <c r="F126" s="40"/>
    </row>
    <row r="127" spans="1:55" ht="16.5" thickBot="1" x14ac:dyDescent="0.3">
      <c r="A127" s="28" t="s">
        <v>474</v>
      </c>
      <c r="B127" s="29">
        <v>6953</v>
      </c>
      <c r="C127" s="30">
        <v>597.68229541205233</v>
      </c>
      <c r="E127" s="61"/>
      <c r="F127" s="40"/>
    </row>
    <row r="128" spans="1:55" ht="16.5" thickBot="1" x14ac:dyDescent="0.3">
      <c r="A128" s="28" t="s">
        <v>537</v>
      </c>
      <c r="B128" s="29">
        <v>98</v>
      </c>
      <c r="C128" s="30">
        <v>1991.3367346938776</v>
      </c>
      <c r="E128" s="61"/>
      <c r="F128" s="40"/>
    </row>
    <row r="129" spans="1:12" ht="16.5" thickBot="1" x14ac:dyDescent="0.3">
      <c r="A129" s="28" t="s">
        <v>557</v>
      </c>
      <c r="B129" s="29">
        <v>5</v>
      </c>
      <c r="C129" s="30">
        <v>10.8</v>
      </c>
      <c r="E129" s="61"/>
      <c r="F129" s="40"/>
    </row>
    <row r="130" spans="1:12" ht="16.5" thickBot="1" x14ac:dyDescent="0.3">
      <c r="A130" s="31" t="s">
        <v>492</v>
      </c>
      <c r="B130" s="32">
        <v>14193</v>
      </c>
      <c r="C130" s="33">
        <v>205.01831888959347</v>
      </c>
      <c r="E130" s="61"/>
      <c r="F130" s="40"/>
    </row>
    <row r="131" spans="1:12" ht="16.5" thickBot="1" x14ac:dyDescent="0.3">
      <c r="A131" s="28" t="s">
        <v>69</v>
      </c>
      <c r="B131" s="29">
        <v>2192</v>
      </c>
      <c r="C131" s="30">
        <v>24.994069343065693</v>
      </c>
      <c r="E131" s="61"/>
      <c r="F131" s="40"/>
    </row>
    <row r="132" spans="1:12" ht="16.5" thickBot="1" x14ac:dyDescent="0.3">
      <c r="A132" s="28" t="s">
        <v>474</v>
      </c>
      <c r="B132" s="29">
        <v>11602</v>
      </c>
      <c r="C132" s="30">
        <v>235.49870711946215</v>
      </c>
      <c r="E132" s="61"/>
      <c r="F132" s="40"/>
    </row>
    <row r="133" spans="1:12" ht="16.5" thickBot="1" x14ac:dyDescent="0.3">
      <c r="A133" s="28" t="s">
        <v>538</v>
      </c>
      <c r="B133" s="29">
        <v>302</v>
      </c>
      <c r="C133" s="30">
        <v>319.14900662251654</v>
      </c>
      <c r="E133" s="61"/>
      <c r="F133" s="40"/>
    </row>
    <row r="134" spans="1:12" ht="16.5" thickBot="1" x14ac:dyDescent="0.3">
      <c r="A134" s="28" t="s">
        <v>537</v>
      </c>
      <c r="B134" s="29">
        <v>40</v>
      </c>
      <c r="C134" s="30">
        <v>646.25</v>
      </c>
      <c r="E134" s="61"/>
      <c r="F134" s="40"/>
    </row>
    <row r="135" spans="1:12" ht="16.5" thickBot="1" x14ac:dyDescent="0.3">
      <c r="A135" s="28" t="s">
        <v>557</v>
      </c>
      <c r="B135" s="29">
        <v>57</v>
      </c>
      <c r="C135" s="30">
        <v>9.6315789473684212</v>
      </c>
      <c r="E135" s="61"/>
      <c r="F135" s="40"/>
    </row>
    <row r="136" spans="1:12" ht="16.5" thickBot="1" x14ac:dyDescent="0.3">
      <c r="A136" s="31" t="s">
        <v>493</v>
      </c>
      <c r="B136" s="32">
        <v>3923</v>
      </c>
      <c r="C136" s="33">
        <v>472.74764211062961</v>
      </c>
      <c r="E136" s="61"/>
      <c r="F136" s="40"/>
    </row>
    <row r="137" spans="1:12" ht="16.5" thickBot="1" x14ac:dyDescent="0.3">
      <c r="A137" s="28" t="s">
        <v>69</v>
      </c>
      <c r="B137" s="29">
        <v>221</v>
      </c>
      <c r="C137" s="30">
        <v>578.48416289592762</v>
      </c>
      <c r="E137" s="61"/>
      <c r="F137" s="40"/>
    </row>
    <row r="138" spans="1:12" ht="16.5" thickBot="1" x14ac:dyDescent="0.3">
      <c r="A138" s="28" t="s">
        <v>474</v>
      </c>
      <c r="B138" s="29">
        <v>3606</v>
      </c>
      <c r="C138" s="30">
        <v>425.96339434276206</v>
      </c>
      <c r="E138" s="61"/>
    </row>
    <row r="139" spans="1:12" ht="16.5" thickBot="1" x14ac:dyDescent="0.3">
      <c r="A139" s="28" t="s">
        <v>538</v>
      </c>
      <c r="B139" s="29">
        <v>9</v>
      </c>
      <c r="C139" s="30">
        <v>1427.4444444444443</v>
      </c>
      <c r="E139" s="61"/>
    </row>
    <row r="140" spans="1:12" ht="16.5" thickBot="1" x14ac:dyDescent="0.3">
      <c r="A140" s="28" t="s">
        <v>537</v>
      </c>
      <c r="B140" s="29">
        <v>82</v>
      </c>
      <c r="C140" s="30">
        <v>2168.231707317073</v>
      </c>
      <c r="E140" s="61"/>
    </row>
    <row r="141" spans="1:12" ht="16.5" thickBot="1" x14ac:dyDescent="0.3">
      <c r="A141" s="28" t="s">
        <v>557</v>
      </c>
      <c r="B141" s="29">
        <v>5</v>
      </c>
      <c r="C141" s="30">
        <v>15.6</v>
      </c>
      <c r="E141" s="61"/>
      <c r="J141" s="3"/>
      <c r="L141"/>
    </row>
    <row r="142" spans="1:12" ht="16.5" thickBot="1" x14ac:dyDescent="0.3">
      <c r="A142" s="31" t="s">
        <v>494</v>
      </c>
      <c r="B142" s="32">
        <v>18815</v>
      </c>
      <c r="C142" s="33">
        <v>765.03497209673128</v>
      </c>
      <c r="E142" s="61"/>
      <c r="J142" s="3"/>
      <c r="L142"/>
    </row>
    <row r="143" spans="1:12" ht="16.5" thickBot="1" x14ac:dyDescent="0.3">
      <c r="A143" s="28" t="s">
        <v>69</v>
      </c>
      <c r="B143" s="29">
        <v>688</v>
      </c>
      <c r="C143" s="30">
        <v>454.49418604651163</v>
      </c>
      <c r="E143" s="61"/>
      <c r="G143"/>
      <c r="J143" s="3"/>
      <c r="L143"/>
    </row>
    <row r="144" spans="1:12" ht="16.5" thickBot="1" x14ac:dyDescent="0.3">
      <c r="A144" s="28" t="s">
        <v>474</v>
      </c>
      <c r="B144" s="29">
        <v>15887</v>
      </c>
      <c r="C144" s="30">
        <v>588.3665260905143</v>
      </c>
      <c r="E144" s="61"/>
      <c r="G144"/>
      <c r="J144" s="3"/>
      <c r="L144"/>
    </row>
    <row r="145" spans="1:7" ht="16.5" thickBot="1" x14ac:dyDescent="0.3">
      <c r="A145" s="28" t="s">
        <v>538</v>
      </c>
      <c r="B145" s="29">
        <v>3</v>
      </c>
      <c r="C145" s="30">
        <v>271</v>
      </c>
      <c r="E145" s="61"/>
      <c r="G145"/>
    </row>
    <row r="146" spans="1:7" ht="16.5" thickBot="1" x14ac:dyDescent="0.3">
      <c r="A146" s="28" t="s">
        <v>537</v>
      </c>
      <c r="B146" s="29">
        <v>2183</v>
      </c>
      <c r="C146" s="30">
        <v>2167.912963811269</v>
      </c>
      <c r="E146" s="61"/>
      <c r="G146"/>
    </row>
    <row r="147" spans="1:7" ht="16.5" thickBot="1" x14ac:dyDescent="0.3">
      <c r="A147" s="28" t="s">
        <v>557</v>
      </c>
      <c r="B147" s="29">
        <v>54</v>
      </c>
      <c r="C147" s="30">
        <v>12.87037037037037</v>
      </c>
      <c r="E147" s="61"/>
    </row>
    <row r="148" spans="1:7" ht="16.5" thickBot="1" x14ac:dyDescent="0.3">
      <c r="A148" s="31" t="s">
        <v>495</v>
      </c>
      <c r="B148" s="32">
        <v>7084</v>
      </c>
      <c r="C148" s="33">
        <v>741.93322981366464</v>
      </c>
      <c r="E148" s="61"/>
    </row>
    <row r="149" spans="1:7" ht="16.5" thickBot="1" x14ac:dyDescent="0.3">
      <c r="A149" s="28" t="s">
        <v>69</v>
      </c>
      <c r="B149" s="29">
        <v>122</v>
      </c>
      <c r="C149" s="30">
        <v>270.95081967213116</v>
      </c>
      <c r="E149" s="61"/>
    </row>
    <row r="150" spans="1:7" ht="16.5" thickBot="1" x14ac:dyDescent="0.3">
      <c r="A150" s="28" t="s">
        <v>474</v>
      </c>
      <c r="B150" s="29">
        <v>6603</v>
      </c>
      <c r="C150" s="30">
        <v>669.17794941693171</v>
      </c>
      <c r="D150" s="48"/>
      <c r="E150" s="61"/>
    </row>
    <row r="151" spans="1:7" ht="16.5" thickBot="1" x14ac:dyDescent="0.3">
      <c r="A151" s="28" t="s">
        <v>537</v>
      </c>
      <c r="B151" s="29">
        <v>343</v>
      </c>
      <c r="C151" s="30">
        <v>2343.9358600583091</v>
      </c>
      <c r="D151" s="48"/>
      <c r="E151" s="61"/>
    </row>
    <row r="152" spans="1:7" ht="16.5" thickBot="1" x14ac:dyDescent="0.3">
      <c r="A152" s="28" t="s">
        <v>557</v>
      </c>
      <c r="B152" s="29">
        <v>16</v>
      </c>
      <c r="C152" s="30">
        <v>15.4375</v>
      </c>
      <c r="D152" s="48"/>
      <c r="E152" s="54"/>
      <c r="F152"/>
    </row>
    <row r="153" spans="1:7" ht="16.5" thickBot="1" x14ac:dyDescent="0.3">
      <c r="A153" s="31" t="s">
        <v>496</v>
      </c>
      <c r="B153" s="32">
        <v>3365</v>
      </c>
      <c r="C153" s="33">
        <v>952.49658246656759</v>
      </c>
      <c r="D153" s="48"/>
      <c r="E153" s="54"/>
      <c r="F153"/>
    </row>
    <row r="154" spans="1:7" ht="16.5" thickBot="1" x14ac:dyDescent="0.3">
      <c r="A154" s="28" t="s">
        <v>69</v>
      </c>
      <c r="B154" s="29">
        <v>106</v>
      </c>
      <c r="C154" s="30">
        <v>681.10377358490564</v>
      </c>
      <c r="E154" s="54"/>
      <c r="F154"/>
    </row>
    <row r="155" spans="1:7" ht="16.5" thickBot="1" x14ac:dyDescent="0.3">
      <c r="A155" s="28" t="s">
        <v>474</v>
      </c>
      <c r="B155" s="29">
        <v>2989</v>
      </c>
      <c r="C155" s="30">
        <v>834.19605219136838</v>
      </c>
      <c r="E155" s="54"/>
      <c r="F155"/>
    </row>
    <row r="156" spans="1:7" ht="16.5" thickBot="1" x14ac:dyDescent="0.3">
      <c r="A156" s="28" t="s">
        <v>537</v>
      </c>
      <c r="B156" s="29">
        <v>253</v>
      </c>
      <c r="C156" s="30">
        <v>2526.2450592885375</v>
      </c>
    </row>
    <row r="157" spans="1:7" ht="16.5" thickBot="1" x14ac:dyDescent="0.3">
      <c r="A157" s="28" t="s">
        <v>557</v>
      </c>
      <c r="B157" s="29">
        <v>17</v>
      </c>
      <c r="C157" s="30">
        <v>23.647058823529413</v>
      </c>
    </row>
    <row r="158" spans="1:7" ht="16.5" thickBot="1" x14ac:dyDescent="0.3">
      <c r="A158" s="31" t="s">
        <v>530</v>
      </c>
      <c r="B158" s="32">
        <v>4139</v>
      </c>
      <c r="C158" s="33">
        <v>582.86808407827982</v>
      </c>
    </row>
    <row r="159" spans="1:7" ht="16.5" thickBot="1" x14ac:dyDescent="0.3">
      <c r="A159" s="28" t="s">
        <v>69</v>
      </c>
      <c r="B159" s="29">
        <v>309</v>
      </c>
      <c r="C159" s="30">
        <v>527.06148867313914</v>
      </c>
    </row>
    <row r="160" spans="1:7" ht="16.5" thickBot="1" x14ac:dyDescent="0.3">
      <c r="A160" s="28" t="s">
        <v>474</v>
      </c>
      <c r="B160" s="29">
        <v>3782</v>
      </c>
      <c r="C160" s="30">
        <v>590.41776837652037</v>
      </c>
    </row>
    <row r="161" spans="1:3" ht="16.5" thickBot="1" x14ac:dyDescent="0.3">
      <c r="A161" s="28" t="s">
        <v>538</v>
      </c>
      <c r="B161" s="29">
        <v>2</v>
      </c>
      <c r="C161" s="30">
        <v>1782</v>
      </c>
    </row>
    <row r="162" spans="1:3" ht="16.5" thickBot="1" x14ac:dyDescent="0.3">
      <c r="A162" s="28" t="s">
        <v>537</v>
      </c>
      <c r="B162" s="29">
        <v>8</v>
      </c>
      <c r="C162" s="30">
        <v>1563.75</v>
      </c>
    </row>
    <row r="163" spans="1:3" ht="16.5" thickBot="1" x14ac:dyDescent="0.3">
      <c r="A163" s="68" t="s">
        <v>557</v>
      </c>
      <c r="B163" s="66">
        <v>38</v>
      </c>
      <c r="C163" s="67">
        <v>15.657894736842104</v>
      </c>
    </row>
    <row r="164" spans="1:3" x14ac:dyDescent="0.25">
      <c r="C164" s="61"/>
    </row>
    <row r="165" spans="1:3" x14ac:dyDescent="0.25">
      <c r="C165" s="61"/>
    </row>
    <row r="166" spans="1:3" x14ac:dyDescent="0.25">
      <c r="C166" s="61"/>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C1E5-083D-4E84-BCDF-30762201D192}">
  <dimension ref="A1:AX140"/>
  <sheetViews>
    <sheetView showGridLines="0" zoomScale="90" zoomScaleNormal="9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50" customFormat="1" ht="27.75" customHeight="1" x14ac:dyDescent="0.2">
      <c r="A1" s="358" t="s">
        <v>42</v>
      </c>
      <c r="B1" s="358"/>
      <c r="C1" s="358"/>
      <c r="D1" s="358"/>
    </row>
    <row r="2" spans="1:50" s="152" customFormat="1" ht="45.75" customHeight="1" x14ac:dyDescent="0.2">
      <c r="A2" s="359" t="s">
        <v>43</v>
      </c>
      <c r="B2" s="359"/>
      <c r="C2" s="359"/>
      <c r="D2" s="359"/>
      <c r="E2" s="359"/>
      <c r="F2" s="359"/>
      <c r="G2" s="359"/>
      <c r="H2" s="359"/>
      <c r="I2" s="359"/>
      <c r="J2" s="359"/>
      <c r="K2" s="359"/>
      <c r="L2" s="359"/>
      <c r="M2" s="359"/>
      <c r="N2" s="359"/>
      <c r="O2" s="359"/>
      <c r="P2" s="359"/>
      <c r="Q2" s="151"/>
      <c r="R2" s="151"/>
      <c r="S2" s="151"/>
      <c r="T2" s="151"/>
      <c r="U2" s="151"/>
      <c r="V2" s="151"/>
    </row>
    <row r="3" spans="1:50" ht="31.5" customHeight="1" x14ac:dyDescent="0.25">
      <c r="A3" s="357" t="s">
        <v>747</v>
      </c>
      <c r="B3" s="357"/>
      <c r="C3" s="357"/>
      <c r="D3" s="357"/>
      <c r="E3" s="153"/>
      <c r="F3" s="153"/>
      <c r="G3" s="153"/>
      <c r="H3" s="153"/>
      <c r="I3" s="153"/>
      <c r="J3" s="153"/>
      <c r="K3" s="153"/>
      <c r="L3" s="153"/>
      <c r="M3" s="153"/>
      <c r="N3" s="153"/>
      <c r="O3" s="153"/>
      <c r="P3" s="153"/>
      <c r="Q3" s="153"/>
      <c r="R3" s="153"/>
      <c r="S3" s="153"/>
      <c r="T3" s="153"/>
      <c r="U3" s="153"/>
      <c r="V3" s="15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0" customFormat="1" ht="30.75" customHeight="1" x14ac:dyDescent="0.2">
      <c r="A4" s="363"/>
      <c r="B4" s="363"/>
      <c r="C4" s="363"/>
      <c r="D4" s="363"/>
      <c r="E4" s="363"/>
      <c r="F4" s="363"/>
      <c r="G4" s="363"/>
      <c r="H4" s="363"/>
      <c r="I4" s="363"/>
      <c r="J4" s="363"/>
      <c r="K4" s="363"/>
      <c r="L4" s="363"/>
      <c r="M4" s="363"/>
      <c r="N4" s="363"/>
      <c r="O4" s="363"/>
      <c r="P4" s="363"/>
      <c r="Q4" s="363"/>
      <c r="R4" s="363"/>
      <c r="S4" s="363"/>
      <c r="T4" s="363"/>
      <c r="U4" s="363"/>
      <c r="V4" s="363"/>
      <c r="W4" s="154"/>
      <c r="X4" s="154"/>
      <c r="Y4" s="154"/>
      <c r="Z4" s="154"/>
    </row>
    <row r="5" spans="1:50" s="152" customFormat="1" ht="7.5" customHeight="1" thickBot="1" x14ac:dyDescent="0.25">
      <c r="A5" s="155"/>
      <c r="B5" s="155"/>
      <c r="C5" s="155"/>
      <c r="D5" s="155"/>
      <c r="E5" s="155"/>
      <c r="F5" s="155"/>
      <c r="G5" s="155"/>
      <c r="H5" s="155"/>
      <c r="I5" s="155"/>
      <c r="J5" s="155"/>
      <c r="K5" s="155"/>
      <c r="L5" s="155"/>
      <c r="M5" s="155"/>
      <c r="N5" s="155"/>
      <c r="O5" s="155"/>
      <c r="P5" s="155"/>
      <c r="Q5" s="155"/>
      <c r="R5" s="155"/>
      <c r="S5" s="155"/>
      <c r="T5" s="155"/>
      <c r="U5" s="155"/>
      <c r="V5" s="155"/>
      <c r="W5" s="156"/>
      <c r="X5" s="156"/>
      <c r="Y5" s="156"/>
      <c r="Z5" s="156"/>
    </row>
    <row r="6" spans="1:50" s="152" customFormat="1" ht="16.5" customHeight="1" x14ac:dyDescent="0.2">
      <c r="A6" s="364"/>
      <c r="B6" s="365"/>
      <c r="C6" s="365"/>
      <c r="D6" s="365"/>
      <c r="E6" s="365"/>
      <c r="F6" s="365"/>
      <c r="G6" s="365"/>
      <c r="H6" s="365"/>
      <c r="I6" s="365"/>
      <c r="J6" s="365"/>
      <c r="K6" s="365"/>
      <c r="L6" s="365"/>
      <c r="M6" s="365"/>
      <c r="N6" s="365"/>
      <c r="O6" s="365"/>
      <c r="P6" s="365"/>
      <c r="Q6" s="365"/>
      <c r="R6" s="365"/>
      <c r="S6" s="365"/>
      <c r="T6" s="365"/>
      <c r="U6" s="365"/>
      <c r="V6" s="366"/>
      <c r="W6" s="156"/>
      <c r="X6" s="156"/>
      <c r="Y6" s="156"/>
      <c r="Z6" s="156"/>
    </row>
    <row r="7" spans="1:50" s="150" customFormat="1" ht="16.5" customHeight="1" x14ac:dyDescent="0.2">
      <c r="A7" s="157"/>
      <c r="B7" s="158"/>
      <c r="C7" s="158"/>
      <c r="D7" s="158"/>
      <c r="E7" s="158"/>
      <c r="F7" s="158"/>
      <c r="G7" s="158"/>
      <c r="H7" s="158"/>
      <c r="J7" s="159"/>
      <c r="K7" s="159"/>
      <c r="L7" s="159"/>
      <c r="N7" s="158"/>
      <c r="O7" s="158"/>
      <c r="P7" s="158"/>
      <c r="Q7" s="158"/>
      <c r="R7" s="158"/>
      <c r="S7" s="158"/>
      <c r="T7" s="158"/>
      <c r="U7" s="158"/>
      <c r="V7" s="160"/>
      <c r="W7" s="161"/>
      <c r="X7" s="161"/>
      <c r="Y7" s="161"/>
      <c r="Z7" s="161"/>
    </row>
    <row r="8" spans="1:50" s="162" customFormat="1" ht="30.6" customHeight="1" x14ac:dyDescent="0.2">
      <c r="A8" s="367" t="s">
        <v>748</v>
      </c>
      <c r="B8" s="368"/>
      <c r="C8" s="368"/>
      <c r="D8" s="368"/>
      <c r="E8" s="12"/>
      <c r="F8" s="12"/>
      <c r="G8" s="368" t="s">
        <v>749</v>
      </c>
      <c r="H8" s="368"/>
      <c r="I8" s="368"/>
      <c r="J8" s="368"/>
      <c r="K8" s="368"/>
      <c r="M8" s="368" t="s">
        <v>750</v>
      </c>
      <c r="N8" s="368"/>
      <c r="O8" s="368"/>
      <c r="P8" s="368"/>
      <c r="Q8" s="368"/>
      <c r="T8" s="163"/>
      <c r="U8" s="163"/>
      <c r="V8" s="164"/>
      <c r="W8" s="165"/>
      <c r="X8" s="165"/>
      <c r="Y8" s="165"/>
      <c r="Z8" s="165"/>
      <c r="AB8" s="166"/>
      <c r="AC8" s="166"/>
    </row>
    <row r="9" spans="1:50" s="150" customFormat="1" ht="28.35" customHeight="1" x14ac:dyDescent="0.2">
      <c r="A9" s="167" t="s">
        <v>751</v>
      </c>
      <c r="B9" s="11" t="s">
        <v>752</v>
      </c>
      <c r="C9" s="11" t="s">
        <v>753</v>
      </c>
      <c r="D9" s="11" t="s">
        <v>0</v>
      </c>
      <c r="E9" s="158"/>
      <c r="F9" s="158"/>
      <c r="G9" s="369" t="s">
        <v>754</v>
      </c>
      <c r="H9" s="370"/>
      <c r="I9" s="168" t="s">
        <v>752</v>
      </c>
      <c r="J9" s="168" t="s">
        <v>753</v>
      </c>
      <c r="K9" s="168" t="s">
        <v>0</v>
      </c>
      <c r="M9" s="371" t="s">
        <v>755</v>
      </c>
      <c r="N9" s="371"/>
      <c r="O9" s="169" t="s">
        <v>756</v>
      </c>
      <c r="P9" s="158"/>
      <c r="Q9" s="158"/>
      <c r="R9" s="158"/>
      <c r="S9" s="158"/>
      <c r="T9" s="158"/>
      <c r="U9" s="161"/>
      <c r="V9" s="170"/>
      <c r="W9" s="161"/>
      <c r="X9" s="161"/>
      <c r="Y9" s="161"/>
      <c r="Z9" s="161"/>
      <c r="AA9" s="161"/>
      <c r="AB9" s="171"/>
      <c r="AC9" s="171"/>
    </row>
    <row r="10" spans="1:50" s="150" customFormat="1" ht="16.5" customHeight="1" thickBot="1" x14ac:dyDescent="0.25">
      <c r="A10" s="172" t="s">
        <v>0</v>
      </c>
      <c r="B10" s="173">
        <v>0</v>
      </c>
      <c r="C10" s="173">
        <f>SUM(C11:C14)</f>
        <v>35589</v>
      </c>
      <c r="D10" s="173">
        <f>SUM(D11:D14)</f>
        <v>35589</v>
      </c>
      <c r="E10" s="158"/>
      <c r="F10" s="158"/>
      <c r="G10" s="372" t="s">
        <v>757</v>
      </c>
      <c r="H10" s="372"/>
      <c r="I10" s="174">
        <v>0</v>
      </c>
      <c r="J10" s="174">
        <v>30.8802040313582</v>
      </c>
      <c r="K10" s="174">
        <v>30.8802040313582</v>
      </c>
      <c r="M10" s="373" t="s">
        <v>0</v>
      </c>
      <c r="N10" s="373"/>
      <c r="O10" s="175">
        <f>SUM(O11:O12)</f>
        <v>6137</v>
      </c>
      <c r="P10" s="158"/>
      <c r="Q10" s="158"/>
      <c r="R10" s="158"/>
      <c r="S10" s="158"/>
      <c r="T10" s="158"/>
      <c r="U10" s="176"/>
      <c r="V10" s="177"/>
      <c r="W10" s="176"/>
      <c r="X10" s="161"/>
      <c r="Y10" s="161"/>
      <c r="Z10" s="161"/>
      <c r="AA10" s="161"/>
      <c r="AB10" s="171"/>
      <c r="AC10" s="171"/>
    </row>
    <row r="11" spans="1:50" s="150" customFormat="1" ht="13.35" customHeight="1" thickTop="1" x14ac:dyDescent="0.2">
      <c r="A11" s="178" t="s">
        <v>758</v>
      </c>
      <c r="B11" s="179">
        <v>0</v>
      </c>
      <c r="C11" s="179">
        <v>20231</v>
      </c>
      <c r="D11" s="180">
        <f>SUM(B11:C11)</f>
        <v>20231</v>
      </c>
      <c r="E11" s="158"/>
      <c r="F11" s="158"/>
      <c r="G11" s="374"/>
      <c r="H11" s="374"/>
      <c r="I11" s="181"/>
      <c r="J11" s="181"/>
      <c r="K11" s="181"/>
      <c r="M11" s="375" t="s">
        <v>752</v>
      </c>
      <c r="N11" s="375"/>
      <c r="O11" s="183">
        <v>0</v>
      </c>
      <c r="P11" s="158"/>
      <c r="Q11" s="158"/>
      <c r="R11" s="158"/>
      <c r="S11" s="158"/>
      <c r="T11" s="158"/>
      <c r="U11" s="176"/>
      <c r="V11" s="177"/>
      <c r="W11" s="176"/>
      <c r="X11" s="161"/>
      <c r="Y11" s="161"/>
      <c r="Z11" s="161"/>
      <c r="AA11" s="161"/>
      <c r="AB11" s="171"/>
      <c r="AC11" s="171"/>
    </row>
    <row r="12" spans="1:50" s="150" customFormat="1" ht="13.35" customHeight="1" x14ac:dyDescent="0.2">
      <c r="A12" s="184" t="s">
        <v>759</v>
      </c>
      <c r="B12" s="179">
        <v>0</v>
      </c>
      <c r="C12" s="179">
        <v>10594</v>
      </c>
      <c r="D12" s="180">
        <f>SUM(B12:C12)</f>
        <v>10594</v>
      </c>
      <c r="E12" s="158"/>
      <c r="F12" s="158"/>
      <c r="M12" s="376" t="s">
        <v>753</v>
      </c>
      <c r="N12" s="376"/>
      <c r="O12" s="186">
        <v>6137</v>
      </c>
      <c r="P12" s="158"/>
      <c r="Q12" s="158"/>
      <c r="R12" s="158"/>
      <c r="S12" s="158"/>
      <c r="T12" s="158"/>
      <c r="U12" s="176"/>
      <c r="V12" s="177"/>
      <c r="W12" s="176"/>
      <c r="X12" s="161"/>
      <c r="Y12" s="161"/>
      <c r="Z12" s="161"/>
      <c r="AA12" s="161"/>
      <c r="AB12" s="171"/>
      <c r="AC12" s="171"/>
    </row>
    <row r="13" spans="1:50" s="150" customFormat="1" ht="13.35" customHeight="1" x14ac:dyDescent="0.2">
      <c r="A13" s="184" t="s">
        <v>760</v>
      </c>
      <c r="B13" s="179">
        <v>0</v>
      </c>
      <c r="C13" s="179">
        <v>3572</v>
      </c>
      <c r="D13" s="180">
        <f>SUM(B13:C13)</f>
        <v>3572</v>
      </c>
      <c r="E13" s="158"/>
      <c r="F13" s="158"/>
      <c r="G13" s="158"/>
      <c r="H13" s="158"/>
      <c r="I13" s="158"/>
      <c r="J13" s="158"/>
      <c r="K13" s="158"/>
      <c r="R13" s="158"/>
      <c r="S13" s="158"/>
      <c r="T13" s="158"/>
      <c r="U13" s="176"/>
      <c r="V13" s="177"/>
      <c r="W13" s="176"/>
      <c r="X13" s="161"/>
      <c r="Y13" s="161"/>
      <c r="Z13" s="161"/>
      <c r="AA13" s="161"/>
      <c r="AB13" s="171"/>
      <c r="AC13" s="171"/>
    </row>
    <row r="14" spans="1:50" s="150" customFormat="1" ht="13.35" customHeight="1" x14ac:dyDescent="0.2">
      <c r="A14" s="184" t="s">
        <v>761</v>
      </c>
      <c r="B14" s="179">
        <v>0</v>
      </c>
      <c r="C14" s="179">
        <v>1192</v>
      </c>
      <c r="D14" s="180">
        <f>SUM(B14:C14)</f>
        <v>1192</v>
      </c>
      <c r="E14" s="158"/>
      <c r="F14" s="158"/>
      <c r="G14" s="158"/>
      <c r="H14" s="158"/>
      <c r="I14" s="158"/>
      <c r="J14" s="158"/>
      <c r="K14" s="158"/>
      <c r="L14" s="158"/>
      <c r="M14" s="158"/>
      <c r="N14" s="158"/>
      <c r="O14" s="158"/>
      <c r="P14" s="158"/>
      <c r="Q14" s="158"/>
      <c r="R14" s="158"/>
      <c r="S14" s="158"/>
      <c r="T14" s="158"/>
      <c r="U14" s="176"/>
      <c r="V14" s="177"/>
      <c r="W14" s="176"/>
      <c r="X14" s="161"/>
      <c r="Y14" s="161"/>
      <c r="Z14" s="161"/>
      <c r="AA14" s="161"/>
      <c r="AB14" s="171"/>
      <c r="AC14" s="171"/>
    </row>
    <row r="15" spans="1:50" s="150" customFormat="1" ht="16.5" customHeight="1" x14ac:dyDescent="0.2">
      <c r="A15" s="187"/>
      <c r="B15" s="188"/>
      <c r="C15" s="188"/>
      <c r="D15" s="188"/>
      <c r="E15" s="188"/>
      <c r="F15" s="188"/>
      <c r="G15" s="158"/>
      <c r="H15" s="158"/>
      <c r="I15" s="158"/>
      <c r="J15" s="158"/>
      <c r="K15" s="158"/>
      <c r="L15" s="158"/>
      <c r="M15" s="158"/>
      <c r="N15" s="158"/>
      <c r="O15" s="158"/>
      <c r="P15" s="158"/>
      <c r="Q15" s="158"/>
      <c r="R15" s="158"/>
      <c r="S15" s="158"/>
      <c r="T15" s="158"/>
      <c r="U15" s="158"/>
      <c r="V15" s="160"/>
      <c r="W15" s="161"/>
      <c r="X15" s="161"/>
      <c r="Y15" s="161"/>
      <c r="Z15" s="161"/>
      <c r="AA15" s="161"/>
      <c r="AB15" s="171"/>
      <c r="AC15" s="171"/>
      <c r="AK15" s="171"/>
      <c r="AL15" s="171"/>
    </row>
    <row r="16" spans="1:50" s="150" customFormat="1" ht="16.5" customHeight="1" x14ac:dyDescent="0.2">
      <c r="A16" s="360"/>
      <c r="B16" s="361"/>
      <c r="C16" s="361"/>
      <c r="D16" s="361"/>
      <c r="E16" s="361"/>
      <c r="F16" s="361"/>
      <c r="G16" s="361"/>
      <c r="H16" s="361"/>
      <c r="I16" s="361"/>
      <c r="J16" s="361"/>
      <c r="K16" s="361"/>
      <c r="L16" s="361"/>
      <c r="M16" s="361"/>
      <c r="N16" s="361"/>
      <c r="O16" s="361"/>
      <c r="P16" s="361"/>
      <c r="Q16" s="361"/>
      <c r="R16" s="361"/>
      <c r="S16" s="361"/>
      <c r="T16" s="361"/>
      <c r="U16" s="361"/>
      <c r="V16" s="362"/>
      <c r="W16" s="161"/>
      <c r="X16" s="171"/>
      <c r="Y16" s="161"/>
      <c r="Z16" s="161"/>
      <c r="AK16" s="171"/>
    </row>
    <row r="17" spans="1:38" s="150" customFormat="1" ht="16.5" customHeight="1" x14ac:dyDescent="0.2">
      <c r="A17" s="157"/>
      <c r="B17" s="158"/>
      <c r="C17" s="158"/>
      <c r="D17" s="158"/>
      <c r="E17" s="158"/>
      <c r="F17" s="158"/>
      <c r="G17" s="158"/>
      <c r="H17" s="158"/>
      <c r="I17" s="158"/>
      <c r="J17" s="158"/>
      <c r="K17" s="158"/>
      <c r="L17" s="158"/>
      <c r="M17" s="158"/>
      <c r="N17" s="158"/>
      <c r="O17" s="158"/>
      <c r="P17" s="158"/>
      <c r="Q17" s="158"/>
      <c r="R17" s="158"/>
      <c r="S17" s="158"/>
      <c r="T17" s="158"/>
      <c r="U17" s="158"/>
      <c r="V17" s="160"/>
      <c r="W17" s="161"/>
      <c r="X17" s="161"/>
      <c r="Y17" s="161"/>
      <c r="Z17" s="161"/>
      <c r="AF17" s="171"/>
      <c r="AK17" s="171"/>
    </row>
    <row r="18" spans="1:38" s="189" customFormat="1" ht="27.6" customHeight="1" x14ac:dyDescent="0.2">
      <c r="A18" s="377" t="s">
        <v>762</v>
      </c>
      <c r="B18" s="378"/>
      <c r="C18" s="378"/>
      <c r="D18" s="378"/>
      <c r="E18" s="378"/>
      <c r="F18" s="378"/>
      <c r="I18" s="379" t="s">
        <v>763</v>
      </c>
      <c r="J18" s="379"/>
      <c r="K18" s="379"/>
      <c r="L18" s="379"/>
      <c r="M18" s="379"/>
      <c r="N18" s="379"/>
      <c r="O18" s="379"/>
      <c r="P18" s="379"/>
      <c r="Q18" s="379"/>
      <c r="R18" s="379"/>
      <c r="S18" s="379"/>
      <c r="T18" s="379"/>
      <c r="U18" s="379"/>
      <c r="V18" s="380"/>
      <c r="W18" s="190"/>
      <c r="X18" s="190"/>
      <c r="Y18" s="190"/>
      <c r="AE18" s="150"/>
      <c r="AF18" s="171"/>
      <c r="AG18" s="150"/>
      <c r="AH18" s="150"/>
      <c r="AI18" s="150"/>
      <c r="AJ18" s="150"/>
      <c r="AK18" s="150"/>
      <c r="AL18" s="171"/>
    </row>
    <row r="19" spans="1:38" s="152" customFormat="1" ht="28.7" customHeight="1" x14ac:dyDescent="0.2">
      <c r="A19" s="11" t="s">
        <v>764</v>
      </c>
      <c r="B19" s="11" t="s">
        <v>73</v>
      </c>
      <c r="C19" s="11" t="s">
        <v>765</v>
      </c>
      <c r="D19" s="11" t="s">
        <v>57</v>
      </c>
      <c r="E19" s="11" t="s">
        <v>766</v>
      </c>
      <c r="F19" s="11" t="s">
        <v>0</v>
      </c>
      <c r="I19" s="11" t="s">
        <v>767</v>
      </c>
      <c r="J19" s="11" t="s">
        <v>768</v>
      </c>
      <c r="K19" s="11" t="s">
        <v>769</v>
      </c>
      <c r="L19" s="11" t="s">
        <v>770</v>
      </c>
      <c r="M19" s="11" t="s">
        <v>771</v>
      </c>
      <c r="N19" s="11" t="s">
        <v>772</v>
      </c>
      <c r="O19" s="11" t="s">
        <v>773</v>
      </c>
      <c r="P19" s="11" t="s">
        <v>774</v>
      </c>
      <c r="Q19" s="11" t="s">
        <v>775</v>
      </c>
      <c r="R19" s="11" t="s">
        <v>776</v>
      </c>
      <c r="S19" s="11" t="s">
        <v>777</v>
      </c>
      <c r="T19" s="11" t="s">
        <v>778</v>
      </c>
      <c r="U19" s="11" t="s">
        <v>779</v>
      </c>
      <c r="V19" s="11" t="s">
        <v>0</v>
      </c>
      <c r="W19" s="191"/>
      <c r="X19" s="192"/>
      <c r="Y19" s="192"/>
      <c r="Z19" s="193"/>
      <c r="AA19" s="194"/>
      <c r="AB19" s="195"/>
      <c r="AC19" s="195"/>
      <c r="AD19" s="195"/>
      <c r="AE19" s="196"/>
      <c r="AF19" s="195"/>
      <c r="AG19" s="195"/>
      <c r="AH19" s="195"/>
      <c r="AI19" s="195"/>
      <c r="AJ19" s="195"/>
      <c r="AK19" s="195"/>
    </row>
    <row r="20" spans="1:38" s="152" customFormat="1" ht="18" customHeight="1" thickBot="1" x14ac:dyDescent="0.25">
      <c r="A20" s="172" t="s">
        <v>0</v>
      </c>
      <c r="B20" s="173">
        <f>SUM(B21:B23)</f>
        <v>9411</v>
      </c>
      <c r="C20" s="197">
        <f>IF(ISERROR(B20/F20),0,B20/F20)</f>
        <v>0.26443564022591248</v>
      </c>
      <c r="D20" s="173">
        <f>SUM(D21:D23)</f>
        <v>26178</v>
      </c>
      <c r="E20" s="197">
        <f>IF(ISERROR(D20/F20),0,D20/F20)</f>
        <v>0.73556435977408752</v>
      </c>
      <c r="F20" s="173">
        <f>B20+D20</f>
        <v>35589</v>
      </c>
      <c r="I20" s="198" t="s">
        <v>0</v>
      </c>
      <c r="J20" s="199">
        <f t="shared" ref="J20:U20" si="0">SUM(J21:J22)</f>
        <v>22415</v>
      </c>
      <c r="K20" s="200">
        <f t="shared" si="0"/>
        <v>19068</v>
      </c>
      <c r="L20" s="199">
        <f t="shared" si="0"/>
        <v>17610</v>
      </c>
      <c r="M20" s="199">
        <f t="shared" si="0"/>
        <v>21997</v>
      </c>
      <c r="N20" s="199">
        <f t="shared" si="0"/>
        <v>19732</v>
      </c>
      <c r="O20" s="199">
        <f t="shared" si="0"/>
        <v>22200</v>
      </c>
      <c r="P20" s="199">
        <f t="shared" si="0"/>
        <v>18936</v>
      </c>
      <c r="Q20" s="199">
        <f t="shared" si="0"/>
        <v>30503</v>
      </c>
      <c r="R20" s="199">
        <f t="shared" si="0"/>
        <v>24037</v>
      </c>
      <c r="S20" s="199">
        <f t="shared" si="0"/>
        <v>22793</v>
      </c>
      <c r="T20" s="199">
        <f t="shared" si="0"/>
        <v>29110</v>
      </c>
      <c r="U20" s="199">
        <f t="shared" si="0"/>
        <v>8539</v>
      </c>
      <c r="V20" s="201">
        <f>SUM(J20:U20)</f>
        <v>256940</v>
      </c>
      <c r="W20" s="191"/>
      <c r="X20" s="191"/>
      <c r="Y20" s="192"/>
      <c r="Z20" s="192"/>
      <c r="AA20" s="195"/>
      <c r="AB20" s="195"/>
      <c r="AC20" s="195"/>
      <c r="AD20" s="195"/>
      <c r="AE20" s="196"/>
      <c r="AF20" s="195"/>
      <c r="AG20" s="195"/>
    </row>
    <row r="21" spans="1:38" s="152" customFormat="1" ht="15" customHeight="1" thickTop="1" x14ac:dyDescent="0.2">
      <c r="A21" s="178" t="s">
        <v>780</v>
      </c>
      <c r="B21" s="202">
        <v>6627</v>
      </c>
      <c r="C21" s="203">
        <f>IF(ISERROR(B21/F21),0,B21/F21)</f>
        <v>0.82713429855217169</v>
      </c>
      <c r="D21" s="202">
        <v>1385</v>
      </c>
      <c r="E21" s="203">
        <f>IF(ISERROR(D21/F21),0,D21/F21)</f>
        <v>0.17286570144782826</v>
      </c>
      <c r="F21" s="182">
        <f>B21+D21</f>
        <v>8012</v>
      </c>
      <c r="I21" s="182" t="s">
        <v>57</v>
      </c>
      <c r="J21" s="204">
        <v>15861</v>
      </c>
      <c r="K21" s="204">
        <v>12595</v>
      </c>
      <c r="L21" s="204">
        <v>11627</v>
      </c>
      <c r="M21" s="204">
        <v>15496</v>
      </c>
      <c r="N21" s="204">
        <v>12734</v>
      </c>
      <c r="O21" s="204">
        <v>14169</v>
      </c>
      <c r="P21" s="204">
        <v>11859</v>
      </c>
      <c r="Q21" s="204">
        <v>22656</v>
      </c>
      <c r="R21" s="204">
        <v>16289</v>
      </c>
      <c r="S21" s="204">
        <v>15109</v>
      </c>
      <c r="T21" s="204">
        <v>21979</v>
      </c>
      <c r="U21" s="204">
        <v>6832</v>
      </c>
      <c r="V21" s="205">
        <f>SUM(J21:U21)</f>
        <v>177206</v>
      </c>
      <c r="W21" s="191"/>
      <c r="X21" s="206"/>
      <c r="Y21" s="206"/>
      <c r="Z21" s="192"/>
      <c r="AA21" s="195"/>
      <c r="AB21" s="196"/>
      <c r="AC21" s="196"/>
      <c r="AD21" s="196"/>
      <c r="AE21" s="196"/>
      <c r="AF21" s="196"/>
      <c r="AG21" s="196"/>
      <c r="AH21" s="196"/>
      <c r="AI21" s="196"/>
      <c r="AJ21" s="196"/>
      <c r="AK21" s="196"/>
      <c r="AL21" s="196"/>
    </row>
    <row r="22" spans="1:38" s="152" customFormat="1" ht="15" customHeight="1" x14ac:dyDescent="0.2">
      <c r="A22" s="184" t="s">
        <v>781</v>
      </c>
      <c r="B22" s="207">
        <v>2328</v>
      </c>
      <c r="C22" s="208">
        <f>IF(ISERROR(B22/F22),0,B22/F22)</f>
        <v>0.7912984364377974</v>
      </c>
      <c r="D22" s="207">
        <v>614</v>
      </c>
      <c r="E22" s="208">
        <f>IF(ISERROR(D22/F22),0,D22/F22)</f>
        <v>0.2087015635622026</v>
      </c>
      <c r="F22" s="185">
        <f>B22+D22</f>
        <v>2942</v>
      </c>
      <c r="I22" s="185" t="s">
        <v>782</v>
      </c>
      <c r="J22" s="209">
        <v>6554</v>
      </c>
      <c r="K22" s="204">
        <v>6473</v>
      </c>
      <c r="L22" s="204">
        <v>5983</v>
      </c>
      <c r="M22" s="204">
        <v>6501</v>
      </c>
      <c r="N22" s="204">
        <v>6998</v>
      </c>
      <c r="O22" s="204">
        <v>8031</v>
      </c>
      <c r="P22" s="204">
        <v>7077</v>
      </c>
      <c r="Q22" s="204">
        <v>7847</v>
      </c>
      <c r="R22" s="204">
        <v>7748</v>
      </c>
      <c r="S22" s="204">
        <v>7684</v>
      </c>
      <c r="T22" s="204">
        <v>7131</v>
      </c>
      <c r="U22" s="204">
        <v>1707</v>
      </c>
      <c r="V22" s="210">
        <f>SUM(J22:U22)</f>
        <v>79734</v>
      </c>
      <c r="W22" s="191"/>
      <c r="X22" s="206"/>
      <c r="Y22" s="206"/>
      <c r="Z22" s="206"/>
      <c r="AA22" s="196"/>
      <c r="AB22" s="196"/>
      <c r="AC22" s="196"/>
      <c r="AD22" s="196"/>
      <c r="AE22" s="196"/>
      <c r="AF22" s="196"/>
      <c r="AG22" s="196"/>
      <c r="AH22" s="196"/>
      <c r="AI22" s="196"/>
      <c r="AJ22" s="196"/>
      <c r="AK22" s="196"/>
      <c r="AL22" s="196"/>
    </row>
    <row r="23" spans="1:38" s="152" customFormat="1" ht="15" customHeight="1" x14ac:dyDescent="0.2">
      <c r="A23" s="184" t="s">
        <v>783</v>
      </c>
      <c r="B23" s="207">
        <v>456</v>
      </c>
      <c r="C23" s="208">
        <f>IF(ISERROR(B23/F23),0,B23/F23)</f>
        <v>1.8510249644814288E-2</v>
      </c>
      <c r="D23" s="207">
        <v>24179</v>
      </c>
      <c r="E23" s="208">
        <f>IF(ISERROR(D23/F23),0,D23/F23)</f>
        <v>0.98148975035518571</v>
      </c>
      <c r="F23" s="185">
        <f>B23+D23</f>
        <v>24635</v>
      </c>
      <c r="T23" s="161"/>
      <c r="U23" s="161"/>
      <c r="V23" s="170"/>
      <c r="W23" s="191"/>
      <c r="X23" s="206"/>
      <c r="Y23" s="206"/>
      <c r="Z23" s="206"/>
      <c r="AA23" s="196"/>
      <c r="AB23" s="196"/>
      <c r="AC23" s="196"/>
      <c r="AD23" s="196"/>
      <c r="AE23" s="196"/>
      <c r="AF23" s="196"/>
      <c r="AG23" s="196"/>
      <c r="AH23" s="196"/>
      <c r="AI23" s="196"/>
      <c r="AJ23" s="196"/>
      <c r="AK23" s="196"/>
      <c r="AL23" s="196"/>
    </row>
    <row r="24" spans="1:38" s="152" customFormat="1" ht="12" x14ac:dyDescent="0.2">
      <c r="A24" s="211"/>
      <c r="T24" s="161"/>
      <c r="U24" s="161"/>
      <c r="V24" s="170"/>
      <c r="W24" s="191"/>
      <c r="X24" s="191"/>
      <c r="Y24" s="206"/>
      <c r="Z24" s="206"/>
      <c r="AA24" s="196"/>
      <c r="AB24" s="196"/>
      <c r="AC24" s="196"/>
      <c r="AD24" s="196"/>
      <c r="AE24" s="196"/>
      <c r="AF24" s="196"/>
      <c r="AG24" s="196"/>
      <c r="AH24" s="196"/>
      <c r="AK24" s="196"/>
      <c r="AL24" s="196"/>
    </row>
    <row r="25" spans="1:38" s="150" customFormat="1" ht="16.5" customHeight="1" x14ac:dyDescent="0.2">
      <c r="A25" s="360"/>
      <c r="B25" s="361"/>
      <c r="C25" s="361"/>
      <c r="D25" s="361"/>
      <c r="E25" s="361"/>
      <c r="F25" s="361"/>
      <c r="G25" s="361"/>
      <c r="H25" s="361"/>
      <c r="I25" s="361"/>
      <c r="J25" s="361"/>
      <c r="K25" s="361"/>
      <c r="L25" s="361"/>
      <c r="M25" s="361"/>
      <c r="N25" s="361"/>
      <c r="O25" s="361"/>
      <c r="P25" s="361"/>
      <c r="Q25" s="361"/>
      <c r="R25" s="361"/>
      <c r="S25" s="361"/>
      <c r="T25" s="361"/>
      <c r="U25" s="361"/>
      <c r="V25" s="362"/>
      <c r="W25" s="161"/>
      <c r="X25" s="161"/>
      <c r="Y25" s="161"/>
      <c r="Z25" s="176"/>
      <c r="AA25" s="171"/>
      <c r="AB25" s="171"/>
      <c r="AC25" s="171"/>
      <c r="AD25" s="171"/>
      <c r="AE25" s="171"/>
      <c r="AF25" s="171"/>
      <c r="AG25" s="171"/>
    </row>
    <row r="26" spans="1:38" s="152" customFormat="1" ht="12" x14ac:dyDescent="0.2">
      <c r="A26" s="211"/>
      <c r="T26" s="161"/>
      <c r="U26" s="161"/>
      <c r="V26" s="170"/>
      <c r="W26" s="191"/>
      <c r="X26" s="191"/>
      <c r="Y26" s="191"/>
      <c r="Z26" s="206"/>
      <c r="AA26" s="196"/>
      <c r="AB26" s="196"/>
      <c r="AC26" s="196"/>
      <c r="AG26" s="196"/>
    </row>
    <row r="27" spans="1:38" s="150" customFormat="1" ht="21.6" customHeight="1" x14ac:dyDescent="0.2">
      <c r="A27" s="381" t="s">
        <v>784</v>
      </c>
      <c r="B27" s="382"/>
      <c r="C27" s="382"/>
      <c r="D27" s="382"/>
      <c r="E27" s="382"/>
      <c r="F27" s="212"/>
      <c r="H27" s="382" t="s">
        <v>785</v>
      </c>
      <c r="I27" s="382"/>
      <c r="J27" s="382"/>
      <c r="K27" s="382"/>
      <c r="L27" s="382"/>
      <c r="M27" s="212"/>
      <c r="N27" s="383" t="s">
        <v>786</v>
      </c>
      <c r="O27" s="383"/>
      <c r="P27" s="383"/>
      <c r="Q27" s="383"/>
      <c r="R27" s="383"/>
      <c r="S27" s="212"/>
      <c r="V27" s="213"/>
      <c r="W27" s="214"/>
      <c r="X27" s="215"/>
      <c r="Y27" s="215"/>
      <c r="Z27" s="215"/>
      <c r="AA27" s="216"/>
      <c r="AB27" s="216"/>
      <c r="AC27" s="216"/>
      <c r="AD27" s="216"/>
      <c r="AE27" s="171"/>
      <c r="AF27" s="171"/>
      <c r="AG27" s="171"/>
      <c r="AH27" s="216"/>
      <c r="AI27" s="216"/>
    </row>
    <row r="28" spans="1:38" s="152" customFormat="1" ht="37.5" customHeight="1" x14ac:dyDescent="0.2">
      <c r="A28" s="11" t="s">
        <v>787</v>
      </c>
      <c r="B28" s="11" t="s">
        <v>780</v>
      </c>
      <c r="C28" s="11" t="s">
        <v>781</v>
      </c>
      <c r="D28" s="11" t="s">
        <v>783</v>
      </c>
      <c r="E28" s="11" t="s">
        <v>0</v>
      </c>
      <c r="H28" s="371" t="s">
        <v>787</v>
      </c>
      <c r="I28" s="371"/>
      <c r="J28" s="169" t="s">
        <v>0</v>
      </c>
      <c r="K28" s="161"/>
      <c r="L28" s="161"/>
      <c r="M28" s="161"/>
      <c r="N28" s="387" t="s">
        <v>788</v>
      </c>
      <c r="O28" s="388"/>
      <c r="P28" s="217" t="s">
        <v>0</v>
      </c>
      <c r="U28" s="161"/>
      <c r="V28" s="218"/>
      <c r="W28" s="191"/>
      <c r="X28" s="191"/>
      <c r="Y28" s="191"/>
      <c r="Z28" s="196"/>
      <c r="AD28" s="196"/>
      <c r="AE28" s="196"/>
      <c r="AF28" s="196"/>
      <c r="AG28" s="196"/>
    </row>
    <row r="29" spans="1:38" s="152" customFormat="1" ht="15" customHeight="1" thickBot="1" x14ac:dyDescent="0.25">
      <c r="A29" s="172" t="s">
        <v>0</v>
      </c>
      <c r="B29" s="173">
        <f>SUM(B30:B31)</f>
        <v>58196</v>
      </c>
      <c r="C29" s="173">
        <f>SUM(C30:C31)</f>
        <v>21816</v>
      </c>
      <c r="D29" s="173">
        <f>SUM(D30:D31)</f>
        <v>176928</v>
      </c>
      <c r="E29" s="200">
        <f>SUM(B29:D29)</f>
        <v>256940</v>
      </c>
      <c r="H29" s="373" t="s">
        <v>0</v>
      </c>
      <c r="I29" s="373"/>
      <c r="J29" s="219">
        <f>SUM(J30:J31)</f>
        <v>140693</v>
      </c>
      <c r="K29" s="161"/>
      <c r="L29" s="161"/>
      <c r="M29" s="161"/>
      <c r="N29" s="389" t="s">
        <v>0</v>
      </c>
      <c r="O29" s="390"/>
      <c r="P29" s="220">
        <v>125605</v>
      </c>
      <c r="U29" s="176"/>
      <c r="V29" s="221"/>
      <c r="W29" s="191"/>
      <c r="X29" s="206"/>
      <c r="Y29" s="206"/>
      <c r="Z29" s="196"/>
      <c r="AA29" s="196"/>
      <c r="AB29" s="196"/>
      <c r="AC29" s="196"/>
      <c r="AD29" s="196"/>
      <c r="AE29" s="196"/>
      <c r="AF29" s="196"/>
      <c r="AG29" s="196"/>
      <c r="AH29" s="196"/>
      <c r="AI29" s="196"/>
      <c r="AJ29" s="196"/>
    </row>
    <row r="30" spans="1:38" s="152" customFormat="1" ht="15" customHeight="1" thickTop="1" x14ac:dyDescent="0.2">
      <c r="A30" s="178" t="s">
        <v>752</v>
      </c>
      <c r="B30" s="202">
        <v>0</v>
      </c>
      <c r="C30" s="202">
        <v>0</v>
      </c>
      <c r="D30" s="202">
        <v>0</v>
      </c>
      <c r="E30" s="182">
        <f>SUM(B30:D30)</f>
        <v>0</v>
      </c>
      <c r="F30" s="150"/>
      <c r="G30" s="150"/>
      <c r="H30" s="375" t="s">
        <v>752</v>
      </c>
      <c r="I30" s="375"/>
      <c r="J30" s="183">
        <v>0</v>
      </c>
      <c r="K30" s="161"/>
      <c r="L30" s="161"/>
      <c r="M30" s="161"/>
      <c r="N30" s="391" t="s">
        <v>789</v>
      </c>
      <c r="O30" s="392"/>
      <c r="P30" s="183">
        <v>8</v>
      </c>
      <c r="U30" s="176"/>
      <c r="V30" s="221"/>
      <c r="W30" s="191"/>
      <c r="X30" s="206"/>
      <c r="Y30" s="206"/>
      <c r="Z30" s="196"/>
      <c r="AA30" s="196"/>
      <c r="AB30" s="196"/>
      <c r="AC30" s="196"/>
      <c r="AD30" s="196"/>
      <c r="AE30" s="196"/>
      <c r="AF30" s="196"/>
      <c r="AG30" s="196"/>
      <c r="AH30" s="196"/>
      <c r="AI30" s="196"/>
      <c r="AJ30" s="196"/>
    </row>
    <row r="31" spans="1:38" s="152" customFormat="1" ht="14.45" customHeight="1" x14ac:dyDescent="0.2">
      <c r="A31" s="184" t="s">
        <v>753</v>
      </c>
      <c r="B31" s="207">
        <v>58196</v>
      </c>
      <c r="C31" s="207">
        <v>21816</v>
      </c>
      <c r="D31" s="207">
        <v>176928</v>
      </c>
      <c r="E31" s="182">
        <f>SUM(B31:D31)</f>
        <v>256940</v>
      </c>
      <c r="F31" s="150"/>
      <c r="G31" s="150"/>
      <c r="H31" s="376" t="s">
        <v>753</v>
      </c>
      <c r="I31" s="376"/>
      <c r="J31" s="186">
        <v>140693</v>
      </c>
      <c r="K31" s="161"/>
      <c r="L31" s="161"/>
      <c r="M31" s="161"/>
      <c r="N31" s="161"/>
      <c r="O31" s="161"/>
      <c r="P31" s="161"/>
      <c r="Q31" s="161"/>
      <c r="R31" s="161"/>
      <c r="U31" s="176"/>
      <c r="V31" s="221"/>
      <c r="W31" s="191"/>
      <c r="X31" s="206"/>
      <c r="Y31" s="206"/>
      <c r="Z31" s="196"/>
      <c r="AA31" s="196"/>
      <c r="AB31" s="196"/>
      <c r="AC31" s="196"/>
      <c r="AD31" s="196"/>
      <c r="AE31" s="196"/>
      <c r="AF31" s="196"/>
      <c r="AG31" s="196"/>
      <c r="AH31" s="196"/>
      <c r="AI31" s="196"/>
      <c r="AJ31" s="196"/>
    </row>
    <row r="32" spans="1:38" s="152" customFormat="1" ht="12" x14ac:dyDescent="0.2">
      <c r="A32" s="211"/>
      <c r="F32" s="150"/>
      <c r="G32" s="150"/>
      <c r="H32" s="150"/>
      <c r="K32" s="150"/>
      <c r="L32" s="161"/>
      <c r="M32" s="161"/>
      <c r="N32" s="161"/>
      <c r="O32" s="161"/>
      <c r="P32" s="161"/>
      <c r="Q32" s="161"/>
      <c r="R32" s="161"/>
      <c r="S32" s="161"/>
      <c r="T32" s="161"/>
      <c r="U32" s="176"/>
      <c r="V32" s="170"/>
      <c r="W32" s="191"/>
      <c r="X32" s="206"/>
      <c r="Y32" s="206"/>
      <c r="Z32" s="206"/>
      <c r="AA32" s="196"/>
      <c r="AB32" s="196"/>
      <c r="AC32" s="196"/>
      <c r="AD32" s="196"/>
      <c r="AE32" s="196"/>
      <c r="AF32" s="196"/>
      <c r="AG32" s="196"/>
    </row>
    <row r="33" spans="1:45" s="150" customFormat="1" ht="16.5" customHeight="1" x14ac:dyDescent="0.2">
      <c r="A33" s="360"/>
      <c r="B33" s="361"/>
      <c r="C33" s="361"/>
      <c r="D33" s="361"/>
      <c r="E33" s="361"/>
      <c r="F33" s="361"/>
      <c r="G33" s="361"/>
      <c r="H33" s="361"/>
      <c r="I33" s="361"/>
      <c r="J33" s="361"/>
      <c r="K33" s="361"/>
      <c r="L33" s="361"/>
      <c r="M33" s="361"/>
      <c r="N33" s="361"/>
      <c r="O33" s="361"/>
      <c r="P33" s="361"/>
      <c r="Q33" s="361"/>
      <c r="R33" s="361"/>
      <c r="S33" s="361"/>
      <c r="T33" s="361"/>
      <c r="U33" s="361"/>
      <c r="V33" s="362"/>
      <c r="W33" s="161"/>
      <c r="X33" s="161"/>
      <c r="Y33" s="161"/>
      <c r="Z33" s="176"/>
      <c r="AA33" s="171"/>
      <c r="AB33" s="171"/>
      <c r="AC33" s="171"/>
      <c r="AD33" s="171"/>
      <c r="AE33" s="171"/>
      <c r="AF33" s="171"/>
      <c r="AG33" s="171"/>
    </row>
    <row r="34" spans="1:45" s="152" customFormat="1" ht="12" x14ac:dyDescent="0.2">
      <c r="A34" s="211"/>
      <c r="F34" s="150"/>
      <c r="G34" s="150"/>
      <c r="H34" s="150"/>
      <c r="I34" s="196"/>
      <c r="K34" s="150"/>
      <c r="L34" s="161"/>
      <c r="M34" s="161"/>
      <c r="N34" s="161"/>
      <c r="O34" s="161"/>
      <c r="P34" s="161"/>
      <c r="Q34" s="161"/>
      <c r="R34" s="161"/>
      <c r="S34" s="161"/>
      <c r="T34" s="161"/>
      <c r="U34" s="161"/>
      <c r="V34" s="222"/>
      <c r="W34" s="191"/>
      <c r="X34" s="191"/>
      <c r="Y34" s="191"/>
      <c r="Z34" s="206"/>
      <c r="AA34" s="196"/>
      <c r="AB34" s="196"/>
      <c r="AC34" s="196"/>
      <c r="AD34" s="196"/>
      <c r="AE34" s="196"/>
    </row>
    <row r="35" spans="1:45" s="152" customFormat="1" ht="12" x14ac:dyDescent="0.2">
      <c r="A35" s="211"/>
      <c r="F35" s="150"/>
      <c r="G35" s="150"/>
      <c r="H35" s="150"/>
      <c r="I35" s="195"/>
      <c r="J35" s="195"/>
      <c r="K35" s="216"/>
      <c r="L35" s="223"/>
      <c r="M35" s="223"/>
      <c r="N35" s="223"/>
      <c r="O35" s="223"/>
      <c r="P35" s="223"/>
      <c r="Q35" s="223"/>
      <c r="R35" s="223"/>
      <c r="S35" s="223"/>
      <c r="T35" s="161"/>
      <c r="U35" s="161"/>
      <c r="V35" s="170"/>
      <c r="W35" s="191"/>
      <c r="X35" s="191"/>
      <c r="Y35" s="191"/>
      <c r="Z35" s="206"/>
      <c r="AB35" s="196"/>
      <c r="AC35" s="196"/>
      <c r="AE35" s="196"/>
    </row>
    <row r="36" spans="1:45" s="152" customFormat="1" ht="22.5" customHeight="1" x14ac:dyDescent="0.2">
      <c r="A36" s="367" t="s">
        <v>790</v>
      </c>
      <c r="B36" s="368"/>
      <c r="C36" s="368"/>
      <c r="D36" s="368"/>
      <c r="E36" s="368"/>
      <c r="F36" s="212"/>
      <c r="G36" s="150"/>
      <c r="H36" s="150"/>
      <c r="I36" s="150"/>
      <c r="J36" s="150"/>
      <c r="K36" s="150"/>
      <c r="L36" s="150"/>
      <c r="M36" s="150"/>
      <c r="N36" s="150"/>
      <c r="O36" s="150"/>
      <c r="P36" s="150"/>
      <c r="Q36" s="150"/>
      <c r="R36" s="171"/>
      <c r="S36" s="150"/>
      <c r="T36" s="150"/>
      <c r="U36" s="150"/>
      <c r="V36" s="224"/>
      <c r="W36" s="191"/>
      <c r="X36" s="191"/>
      <c r="Y36" s="191"/>
      <c r="Z36" s="206"/>
      <c r="AB36" s="196"/>
      <c r="AC36" s="196"/>
      <c r="AE36" s="196"/>
    </row>
    <row r="37" spans="1:45" s="152" customFormat="1" ht="38.450000000000003" customHeight="1" x14ac:dyDescent="0.2">
      <c r="A37" s="225" t="s">
        <v>791</v>
      </c>
      <c r="B37" s="11" t="s">
        <v>764</v>
      </c>
      <c r="C37" s="11" t="s">
        <v>768</v>
      </c>
      <c r="D37" s="11" t="s">
        <v>769</v>
      </c>
      <c r="E37" s="11" t="s">
        <v>770</v>
      </c>
      <c r="F37" s="11" t="s">
        <v>771</v>
      </c>
      <c r="G37" s="11" t="s">
        <v>772</v>
      </c>
      <c r="H37" s="11" t="s">
        <v>773</v>
      </c>
      <c r="I37" s="11" t="s">
        <v>774</v>
      </c>
      <c r="J37" s="11" t="s">
        <v>775</v>
      </c>
      <c r="K37" s="11" t="s">
        <v>776</v>
      </c>
      <c r="L37" s="11" t="s">
        <v>777</v>
      </c>
      <c r="M37" s="11" t="s">
        <v>778</v>
      </c>
      <c r="N37" s="11" t="s">
        <v>779</v>
      </c>
      <c r="O37" s="11" t="s">
        <v>0</v>
      </c>
      <c r="P37" s="150"/>
      <c r="Q37" s="150"/>
      <c r="R37" s="171"/>
      <c r="S37" s="150"/>
      <c r="T37" s="150"/>
      <c r="U37" s="150"/>
      <c r="V37" s="224"/>
      <c r="W37" s="150"/>
      <c r="X37" s="150"/>
      <c r="Y37" s="150"/>
      <c r="Z37" s="150"/>
      <c r="AA37" s="150"/>
      <c r="AB37" s="150"/>
      <c r="AC37" s="150"/>
      <c r="AD37" s="191"/>
      <c r="AE37" s="191"/>
      <c r="AI37" s="196"/>
      <c r="AJ37" s="196"/>
      <c r="AL37" s="196"/>
    </row>
    <row r="38" spans="1:45" s="152" customFormat="1" ht="15.75" customHeight="1" thickBot="1" x14ac:dyDescent="0.25">
      <c r="A38" s="226" t="s">
        <v>0</v>
      </c>
      <c r="B38" s="173"/>
      <c r="C38" s="227">
        <f t="shared" ref="C38:N38" si="1">SUM(C39,C51,C55,C59)</f>
        <v>9711</v>
      </c>
      <c r="D38" s="227">
        <f t="shared" si="1"/>
        <v>12469</v>
      </c>
      <c r="E38" s="227">
        <f t="shared" si="1"/>
        <v>20292</v>
      </c>
      <c r="F38" s="227">
        <f t="shared" si="1"/>
        <v>10893</v>
      </c>
      <c r="G38" s="227">
        <f t="shared" si="1"/>
        <v>10113</v>
      </c>
      <c r="H38" s="227">
        <f t="shared" si="1"/>
        <v>14255</v>
      </c>
      <c r="I38" s="227">
        <f t="shared" si="1"/>
        <v>12672</v>
      </c>
      <c r="J38" s="227">
        <f t="shared" si="1"/>
        <v>12437</v>
      </c>
      <c r="K38" s="227">
        <f t="shared" si="1"/>
        <v>11090</v>
      </c>
      <c r="L38" s="227">
        <f t="shared" si="1"/>
        <v>11261</v>
      </c>
      <c r="M38" s="227">
        <f t="shared" si="1"/>
        <v>12332</v>
      </c>
      <c r="N38" s="227">
        <f t="shared" si="1"/>
        <v>3168</v>
      </c>
      <c r="O38" s="228">
        <f>SUM(C38:N38)</f>
        <v>140693</v>
      </c>
      <c r="P38" s="150"/>
      <c r="Q38" s="150"/>
      <c r="R38" s="171"/>
      <c r="S38" s="150"/>
      <c r="T38" s="150"/>
      <c r="U38" s="171"/>
      <c r="V38" s="229"/>
      <c r="W38" s="171"/>
      <c r="X38" s="171"/>
      <c r="Y38" s="171"/>
      <c r="Z38" s="171"/>
      <c r="AA38" s="171"/>
      <c r="AB38" s="171"/>
      <c r="AC38" s="171"/>
      <c r="AD38" s="206"/>
      <c r="AE38" s="206"/>
      <c r="AF38" s="196"/>
      <c r="AG38" s="196"/>
      <c r="AH38" s="196"/>
      <c r="AI38" s="196"/>
      <c r="AJ38" s="196"/>
      <c r="AL38" s="196"/>
      <c r="AP38" s="196"/>
      <c r="AQ38" s="196"/>
      <c r="AR38" s="196"/>
      <c r="AS38" s="196"/>
    </row>
    <row r="39" spans="1:45" s="152" customFormat="1" ht="15" customHeight="1" thickTop="1" x14ac:dyDescent="0.2">
      <c r="A39" s="230" t="s">
        <v>792</v>
      </c>
      <c r="B39" s="230" t="s">
        <v>0</v>
      </c>
      <c r="C39" s="231">
        <f t="shared" ref="C39:N39" si="2">SUM(C40:C42)</f>
        <v>2676</v>
      </c>
      <c r="D39" s="231">
        <f t="shared" si="2"/>
        <v>2828</v>
      </c>
      <c r="E39" s="231">
        <f t="shared" si="2"/>
        <v>1879</v>
      </c>
      <c r="F39" s="231">
        <f t="shared" si="2"/>
        <v>922</v>
      </c>
      <c r="G39" s="231">
        <f t="shared" si="2"/>
        <v>1015</v>
      </c>
      <c r="H39" s="231">
        <f t="shared" si="2"/>
        <v>1891</v>
      </c>
      <c r="I39" s="231">
        <f t="shared" si="2"/>
        <v>985</v>
      </c>
      <c r="J39" s="231">
        <f t="shared" si="2"/>
        <v>1229</v>
      </c>
      <c r="K39" s="231">
        <f t="shared" si="2"/>
        <v>928</v>
      </c>
      <c r="L39" s="231">
        <f t="shared" si="2"/>
        <v>1039</v>
      </c>
      <c r="M39" s="231">
        <f t="shared" si="2"/>
        <v>1224</v>
      </c>
      <c r="N39" s="231">
        <f t="shared" si="2"/>
        <v>281</v>
      </c>
      <c r="O39" s="231">
        <f>SUM(C39:N39)</f>
        <v>16897</v>
      </c>
      <c r="P39" s="232"/>
      <c r="Q39" s="232"/>
      <c r="R39" s="171"/>
      <c r="S39" s="171"/>
      <c r="T39" s="171"/>
      <c r="U39" s="171"/>
      <c r="V39" s="229"/>
      <c r="W39" s="171"/>
      <c r="X39" s="171"/>
      <c r="Y39" s="171"/>
      <c r="Z39" s="171"/>
      <c r="AA39" s="171"/>
      <c r="AB39" s="171"/>
      <c r="AC39" s="171"/>
      <c r="AD39" s="206"/>
      <c r="AE39" s="206"/>
      <c r="AF39" s="196"/>
      <c r="AG39" s="196"/>
      <c r="AH39" s="196"/>
      <c r="AI39" s="196"/>
      <c r="AS39" s="196"/>
    </row>
    <row r="40" spans="1:45" s="152" customFormat="1" ht="15" customHeight="1" x14ac:dyDescent="0.2">
      <c r="A40" s="185"/>
      <c r="B40" s="185" t="s">
        <v>780</v>
      </c>
      <c r="C40" s="233">
        <v>169</v>
      </c>
      <c r="D40" s="233">
        <v>177</v>
      </c>
      <c r="E40" s="233">
        <v>205</v>
      </c>
      <c r="F40" s="233">
        <v>150</v>
      </c>
      <c r="G40" s="233">
        <v>191</v>
      </c>
      <c r="H40" s="233">
        <v>245</v>
      </c>
      <c r="I40" s="233">
        <v>208</v>
      </c>
      <c r="J40" s="233">
        <v>234</v>
      </c>
      <c r="K40" s="233">
        <v>226</v>
      </c>
      <c r="L40" s="234">
        <v>196</v>
      </c>
      <c r="M40" s="234">
        <v>230</v>
      </c>
      <c r="N40" s="234">
        <v>48</v>
      </c>
      <c r="O40" s="235">
        <f>O44+O48</f>
        <v>2279</v>
      </c>
      <c r="P40" s="150"/>
      <c r="Q40" s="150"/>
      <c r="R40" s="171"/>
      <c r="S40" s="150"/>
      <c r="T40" s="150"/>
      <c r="U40" s="171"/>
      <c r="V40" s="229"/>
      <c r="W40" s="150"/>
      <c r="X40" s="150"/>
      <c r="Y40" s="150"/>
      <c r="Z40" s="150"/>
      <c r="AA40" s="171"/>
      <c r="AB40" s="171"/>
      <c r="AC40" s="171"/>
      <c r="AD40" s="206"/>
      <c r="AE40" s="206"/>
      <c r="AF40" s="196"/>
      <c r="AG40" s="196"/>
      <c r="AH40" s="196"/>
      <c r="AI40" s="196"/>
      <c r="AS40" s="196"/>
    </row>
    <row r="41" spans="1:45" s="152" customFormat="1" ht="15" customHeight="1" x14ac:dyDescent="0.2">
      <c r="A41" s="185"/>
      <c r="B41" s="185" t="s">
        <v>781</v>
      </c>
      <c r="C41" s="233">
        <v>221</v>
      </c>
      <c r="D41" s="233">
        <v>259</v>
      </c>
      <c r="E41" s="233">
        <v>261</v>
      </c>
      <c r="F41" s="233">
        <v>216</v>
      </c>
      <c r="G41" s="233">
        <v>225</v>
      </c>
      <c r="H41" s="233">
        <v>318</v>
      </c>
      <c r="I41" s="233">
        <v>233</v>
      </c>
      <c r="J41" s="233">
        <v>280</v>
      </c>
      <c r="K41" s="233">
        <v>259</v>
      </c>
      <c r="L41" s="234">
        <v>269</v>
      </c>
      <c r="M41" s="234">
        <v>274</v>
      </c>
      <c r="N41" s="234">
        <v>54</v>
      </c>
      <c r="O41" s="235">
        <f>O45+O49</f>
        <v>2869</v>
      </c>
      <c r="P41" s="150"/>
      <c r="Q41" s="150"/>
      <c r="R41" s="150"/>
      <c r="S41" s="171"/>
      <c r="T41" s="171"/>
      <c r="U41" s="171"/>
      <c r="V41" s="229"/>
      <c r="W41" s="150"/>
      <c r="X41" s="150"/>
      <c r="Y41" s="150"/>
      <c r="Z41" s="150"/>
      <c r="AA41" s="150"/>
      <c r="AB41" s="171"/>
      <c r="AC41" s="150"/>
      <c r="AD41" s="206"/>
      <c r="AE41" s="191"/>
      <c r="AF41" s="196"/>
      <c r="AH41" s="196"/>
      <c r="AS41" s="196"/>
    </row>
    <row r="42" spans="1:45" s="152" customFormat="1" ht="15" customHeight="1" x14ac:dyDescent="0.2">
      <c r="A42" s="185"/>
      <c r="B42" s="185" t="s">
        <v>783</v>
      </c>
      <c r="C42" s="233">
        <v>2286</v>
      </c>
      <c r="D42" s="233">
        <v>2392</v>
      </c>
      <c r="E42" s="233">
        <v>1413</v>
      </c>
      <c r="F42" s="233">
        <v>556</v>
      </c>
      <c r="G42" s="233">
        <v>599</v>
      </c>
      <c r="H42" s="233">
        <v>1328</v>
      </c>
      <c r="I42" s="233">
        <v>544</v>
      </c>
      <c r="J42" s="233">
        <v>715</v>
      </c>
      <c r="K42" s="233">
        <v>443</v>
      </c>
      <c r="L42" s="234">
        <v>574</v>
      </c>
      <c r="M42" s="234">
        <v>720</v>
      </c>
      <c r="N42" s="234">
        <v>179</v>
      </c>
      <c r="O42" s="235">
        <f>O46+O50</f>
        <v>11749</v>
      </c>
      <c r="P42" s="150"/>
      <c r="Q42" s="150"/>
      <c r="R42" s="150"/>
      <c r="S42" s="150"/>
      <c r="T42" s="150"/>
      <c r="U42" s="171"/>
      <c r="V42" s="224"/>
      <c r="W42" s="150"/>
      <c r="X42" s="150"/>
      <c r="Y42" s="150"/>
      <c r="Z42" s="150"/>
      <c r="AA42" s="150"/>
      <c r="AB42" s="171"/>
      <c r="AC42" s="150"/>
      <c r="AD42" s="191"/>
      <c r="AE42" s="191"/>
      <c r="AS42" s="196"/>
    </row>
    <row r="43" spans="1:45" s="152" customFormat="1" ht="14.45" customHeight="1" x14ac:dyDescent="0.2">
      <c r="A43" s="236" t="s">
        <v>793</v>
      </c>
      <c r="B43" s="237" t="s">
        <v>0</v>
      </c>
      <c r="C43" s="238">
        <f t="shared" ref="C43:N43" si="3">SUM(C44:C46)</f>
        <v>1582</v>
      </c>
      <c r="D43" s="238">
        <f t="shared" si="3"/>
        <v>1429</v>
      </c>
      <c r="E43" s="238">
        <f t="shared" si="3"/>
        <v>1047</v>
      </c>
      <c r="F43" s="238">
        <f t="shared" si="3"/>
        <v>481</v>
      </c>
      <c r="G43" s="238">
        <f t="shared" si="3"/>
        <v>466</v>
      </c>
      <c r="H43" s="238">
        <f t="shared" si="3"/>
        <v>1213</v>
      </c>
      <c r="I43" s="238">
        <f t="shared" si="3"/>
        <v>438</v>
      </c>
      <c r="J43" s="238">
        <f t="shared" si="3"/>
        <v>629</v>
      </c>
      <c r="K43" s="238">
        <f t="shared" si="3"/>
        <v>265</v>
      </c>
      <c r="L43" s="238">
        <f t="shared" si="3"/>
        <v>323</v>
      </c>
      <c r="M43" s="238">
        <f t="shared" si="3"/>
        <v>292</v>
      </c>
      <c r="N43" s="238">
        <f t="shared" si="3"/>
        <v>120</v>
      </c>
      <c r="O43" s="238">
        <f t="shared" ref="O43:O62" si="4">SUM(C43:N43)</f>
        <v>8285</v>
      </c>
      <c r="P43" s="232"/>
      <c r="Q43" s="150"/>
      <c r="R43" s="150"/>
      <c r="S43" s="150"/>
      <c r="T43" s="150"/>
      <c r="U43" s="150"/>
      <c r="V43" s="224"/>
      <c r="W43" s="150"/>
      <c r="X43" s="150"/>
      <c r="Y43" s="150"/>
      <c r="Z43" s="150"/>
      <c r="AA43" s="150"/>
      <c r="AB43" s="171"/>
      <c r="AC43" s="150"/>
      <c r="AD43" s="191"/>
      <c r="AE43" s="191"/>
      <c r="AF43" s="196"/>
      <c r="AG43" s="196"/>
      <c r="AH43" s="196"/>
      <c r="AQ43" s="196"/>
      <c r="AR43" s="196"/>
      <c r="AS43" s="196"/>
    </row>
    <row r="44" spans="1:45" s="152" customFormat="1" ht="14.45" customHeight="1" x14ac:dyDescent="0.2">
      <c r="A44" s="145"/>
      <c r="B44" s="185" t="s">
        <v>780</v>
      </c>
      <c r="C44" s="233">
        <v>29</v>
      </c>
      <c r="D44" s="233">
        <v>17</v>
      </c>
      <c r="E44" s="233">
        <v>40</v>
      </c>
      <c r="F44" s="233">
        <v>31</v>
      </c>
      <c r="G44" s="233">
        <v>40</v>
      </c>
      <c r="H44" s="233">
        <v>33</v>
      </c>
      <c r="I44" s="233">
        <v>34</v>
      </c>
      <c r="J44" s="233">
        <v>40</v>
      </c>
      <c r="K44" s="233">
        <v>43</v>
      </c>
      <c r="L44" s="234">
        <v>34</v>
      </c>
      <c r="M44" s="234">
        <v>36</v>
      </c>
      <c r="N44" s="234">
        <v>6</v>
      </c>
      <c r="O44" s="239">
        <f t="shared" si="4"/>
        <v>383</v>
      </c>
      <c r="P44" s="232"/>
      <c r="Q44" s="150"/>
      <c r="R44" s="150"/>
      <c r="S44" s="150"/>
      <c r="T44" s="150"/>
      <c r="U44" s="150"/>
      <c r="V44" s="224"/>
      <c r="W44" s="150"/>
      <c r="X44" s="150"/>
      <c r="Y44" s="150"/>
      <c r="Z44" s="150"/>
      <c r="AA44" s="150"/>
      <c r="AB44" s="171"/>
      <c r="AC44" s="171"/>
      <c r="AD44" s="191"/>
      <c r="AE44" s="206"/>
      <c r="AF44" s="196"/>
      <c r="AG44" s="196"/>
      <c r="AH44" s="196"/>
      <c r="AI44" s="196"/>
      <c r="AQ44" s="196"/>
      <c r="AR44" s="196"/>
      <c r="AS44" s="196"/>
    </row>
    <row r="45" spans="1:45" s="152" customFormat="1" ht="14.45" customHeight="1" x14ac:dyDescent="0.2">
      <c r="A45" s="145"/>
      <c r="B45" s="185" t="s">
        <v>781</v>
      </c>
      <c r="C45" s="233">
        <v>60</v>
      </c>
      <c r="D45" s="233">
        <v>69</v>
      </c>
      <c r="E45" s="233">
        <v>50</v>
      </c>
      <c r="F45" s="233">
        <v>47</v>
      </c>
      <c r="G45" s="233">
        <v>57</v>
      </c>
      <c r="H45" s="233">
        <v>50</v>
      </c>
      <c r="I45" s="233">
        <v>31</v>
      </c>
      <c r="J45" s="233">
        <v>52</v>
      </c>
      <c r="K45" s="233">
        <v>62</v>
      </c>
      <c r="L45" s="234">
        <v>56</v>
      </c>
      <c r="M45" s="234">
        <v>39</v>
      </c>
      <c r="N45" s="234">
        <v>15</v>
      </c>
      <c r="O45" s="239">
        <f t="shared" si="4"/>
        <v>588</v>
      </c>
      <c r="P45" s="150"/>
      <c r="Q45" s="150"/>
      <c r="R45" s="150"/>
      <c r="S45" s="150"/>
      <c r="T45" s="150"/>
      <c r="U45" s="150"/>
      <c r="V45" s="224"/>
      <c r="W45" s="150"/>
      <c r="X45" s="150"/>
      <c r="Y45" s="150"/>
      <c r="Z45" s="150"/>
      <c r="AA45" s="150"/>
      <c r="AB45" s="171"/>
      <c r="AC45" s="150"/>
      <c r="AD45" s="206"/>
      <c r="AE45" s="191"/>
      <c r="AF45" s="196"/>
      <c r="AG45" s="196"/>
      <c r="AH45" s="196"/>
      <c r="AI45" s="196"/>
      <c r="AQ45" s="196"/>
      <c r="AR45" s="196"/>
      <c r="AS45" s="196"/>
    </row>
    <row r="46" spans="1:45" s="152" customFormat="1" ht="14.45" customHeight="1" x14ac:dyDescent="0.2">
      <c r="A46" s="145"/>
      <c r="B46" s="185" t="s">
        <v>783</v>
      </c>
      <c r="C46" s="233">
        <v>1493</v>
      </c>
      <c r="D46" s="233">
        <v>1343</v>
      </c>
      <c r="E46" s="233">
        <v>957</v>
      </c>
      <c r="F46" s="233">
        <v>403</v>
      </c>
      <c r="G46" s="233">
        <v>369</v>
      </c>
      <c r="H46" s="233">
        <v>1130</v>
      </c>
      <c r="I46" s="233">
        <v>373</v>
      </c>
      <c r="J46" s="233">
        <v>537</v>
      </c>
      <c r="K46" s="233">
        <v>160</v>
      </c>
      <c r="L46" s="234">
        <v>233</v>
      </c>
      <c r="M46" s="234">
        <v>217</v>
      </c>
      <c r="N46" s="234">
        <v>99</v>
      </c>
      <c r="O46" s="239">
        <f t="shared" si="4"/>
        <v>7314</v>
      </c>
      <c r="P46" s="150"/>
      <c r="Q46" s="150"/>
      <c r="R46" s="150"/>
      <c r="S46" s="150"/>
      <c r="T46" s="150"/>
      <c r="U46" s="150"/>
      <c r="V46" s="224"/>
      <c r="W46" s="150"/>
      <c r="X46" s="150"/>
      <c r="Y46" s="150"/>
      <c r="Z46" s="150"/>
      <c r="AA46" s="150"/>
      <c r="AB46" s="171"/>
      <c r="AC46" s="150"/>
      <c r="AD46" s="206"/>
      <c r="AE46" s="191"/>
      <c r="AF46" s="196"/>
      <c r="AG46" s="196"/>
      <c r="AH46" s="196"/>
      <c r="AI46" s="196"/>
      <c r="AQ46" s="196"/>
      <c r="AR46" s="196"/>
      <c r="AS46" s="196"/>
    </row>
    <row r="47" spans="1:45" s="152" customFormat="1" ht="14.45" customHeight="1" x14ac:dyDescent="0.2">
      <c r="A47" s="236" t="s">
        <v>794</v>
      </c>
      <c r="B47" s="237" t="s">
        <v>0</v>
      </c>
      <c r="C47" s="238">
        <f t="shared" ref="C47:N47" si="5">SUM(C48:C50)</f>
        <v>1094</v>
      </c>
      <c r="D47" s="238">
        <f t="shared" si="5"/>
        <v>1399</v>
      </c>
      <c r="E47" s="238">
        <f t="shared" si="5"/>
        <v>832</v>
      </c>
      <c r="F47" s="238">
        <f t="shared" si="5"/>
        <v>441</v>
      </c>
      <c r="G47" s="238">
        <f t="shared" si="5"/>
        <v>549</v>
      </c>
      <c r="H47" s="238">
        <f t="shared" si="5"/>
        <v>678</v>
      </c>
      <c r="I47" s="238">
        <f t="shared" si="5"/>
        <v>547</v>
      </c>
      <c r="J47" s="238">
        <f t="shared" si="5"/>
        <v>600</v>
      </c>
      <c r="K47" s="238">
        <f t="shared" si="5"/>
        <v>663</v>
      </c>
      <c r="L47" s="238">
        <f t="shared" si="5"/>
        <v>716</v>
      </c>
      <c r="M47" s="238">
        <f t="shared" si="5"/>
        <v>932</v>
      </c>
      <c r="N47" s="238">
        <f t="shared" si="5"/>
        <v>161</v>
      </c>
      <c r="O47" s="238">
        <f t="shared" si="4"/>
        <v>8612</v>
      </c>
      <c r="P47" s="150"/>
      <c r="Q47" s="150"/>
      <c r="R47" s="150"/>
      <c r="S47" s="150"/>
      <c r="T47" s="150"/>
      <c r="U47" s="150"/>
      <c r="V47" s="224"/>
      <c r="W47" s="150"/>
      <c r="X47" s="150"/>
      <c r="Y47" s="150"/>
      <c r="Z47" s="150"/>
      <c r="AA47" s="150"/>
      <c r="AB47" s="171"/>
      <c r="AC47" s="150"/>
      <c r="AD47" s="206"/>
      <c r="AE47" s="191"/>
      <c r="AF47" s="196"/>
      <c r="AG47" s="196"/>
      <c r="AH47" s="196"/>
      <c r="AI47" s="196"/>
      <c r="AP47" s="196"/>
      <c r="AQ47" s="196"/>
      <c r="AR47" s="196"/>
      <c r="AS47" s="196"/>
    </row>
    <row r="48" spans="1:45" s="152" customFormat="1" ht="14.45" customHeight="1" x14ac:dyDescent="0.2">
      <c r="A48" s="145"/>
      <c r="B48" s="185" t="s">
        <v>780</v>
      </c>
      <c r="C48" s="233">
        <v>140</v>
      </c>
      <c r="D48" s="233">
        <v>160</v>
      </c>
      <c r="E48" s="233">
        <v>165</v>
      </c>
      <c r="F48" s="233">
        <v>119</v>
      </c>
      <c r="G48" s="233">
        <v>151</v>
      </c>
      <c r="H48" s="233">
        <v>212</v>
      </c>
      <c r="I48" s="233">
        <v>174</v>
      </c>
      <c r="J48" s="233">
        <v>194</v>
      </c>
      <c r="K48" s="233">
        <v>183</v>
      </c>
      <c r="L48" s="234">
        <v>162</v>
      </c>
      <c r="M48" s="234">
        <v>194</v>
      </c>
      <c r="N48" s="234">
        <v>42</v>
      </c>
      <c r="O48" s="239">
        <f t="shared" si="4"/>
        <v>1896</v>
      </c>
      <c r="P48" s="150"/>
      <c r="Q48" s="150"/>
      <c r="R48" s="150"/>
      <c r="S48" s="150"/>
      <c r="T48" s="150"/>
      <c r="U48" s="150"/>
      <c r="V48" s="229"/>
      <c r="W48" s="171"/>
      <c r="X48" s="171"/>
      <c r="Y48" s="171"/>
      <c r="Z48" s="171"/>
      <c r="AA48" s="171"/>
      <c r="AB48" s="171"/>
      <c r="AC48" s="171"/>
      <c r="AD48" s="206"/>
      <c r="AE48" s="206"/>
      <c r="AF48" s="196"/>
      <c r="AG48" s="196"/>
      <c r="AH48" s="196"/>
      <c r="AI48" s="196"/>
      <c r="AP48" s="196"/>
      <c r="AQ48" s="196"/>
      <c r="AR48" s="196"/>
      <c r="AS48" s="196"/>
    </row>
    <row r="49" spans="1:45" s="152" customFormat="1" ht="14.45" customHeight="1" x14ac:dyDescent="0.2">
      <c r="A49" s="145"/>
      <c r="B49" s="185" t="s">
        <v>781</v>
      </c>
      <c r="C49" s="233">
        <v>161</v>
      </c>
      <c r="D49" s="233">
        <v>190</v>
      </c>
      <c r="E49" s="233">
        <v>211</v>
      </c>
      <c r="F49" s="233">
        <v>169</v>
      </c>
      <c r="G49" s="233">
        <v>168</v>
      </c>
      <c r="H49" s="233">
        <v>268</v>
      </c>
      <c r="I49" s="233">
        <v>202</v>
      </c>
      <c r="J49" s="233">
        <v>228</v>
      </c>
      <c r="K49" s="233">
        <v>197</v>
      </c>
      <c r="L49" s="234">
        <v>213</v>
      </c>
      <c r="M49" s="234">
        <v>235</v>
      </c>
      <c r="N49" s="234">
        <v>39</v>
      </c>
      <c r="O49" s="239">
        <f t="shared" si="4"/>
        <v>2281</v>
      </c>
      <c r="P49" s="150"/>
      <c r="Q49" s="150"/>
      <c r="R49" s="150"/>
      <c r="S49" s="150"/>
      <c r="T49" s="150"/>
      <c r="U49" s="171"/>
      <c r="V49" s="229"/>
      <c r="W49" s="171"/>
      <c r="X49" s="171"/>
      <c r="Y49" s="171"/>
      <c r="Z49" s="171"/>
      <c r="AA49" s="171"/>
      <c r="AB49" s="171"/>
      <c r="AC49" s="171"/>
      <c r="AD49" s="206"/>
      <c r="AE49" s="206"/>
      <c r="AF49" s="196"/>
      <c r="AG49" s="196"/>
      <c r="AH49" s="196"/>
      <c r="AI49" s="196"/>
      <c r="AL49" s="196"/>
      <c r="AM49" s="196"/>
      <c r="AN49" s="196"/>
      <c r="AO49" s="196"/>
      <c r="AP49" s="196"/>
      <c r="AQ49" s="196"/>
      <c r="AR49" s="196"/>
      <c r="AS49" s="196"/>
    </row>
    <row r="50" spans="1:45" s="152" customFormat="1" ht="14.45" customHeight="1" x14ac:dyDescent="0.2">
      <c r="A50" s="145"/>
      <c r="B50" s="185" t="s">
        <v>783</v>
      </c>
      <c r="C50" s="233">
        <v>793</v>
      </c>
      <c r="D50" s="233">
        <v>1049</v>
      </c>
      <c r="E50" s="233">
        <v>456</v>
      </c>
      <c r="F50" s="233">
        <v>153</v>
      </c>
      <c r="G50" s="233">
        <v>230</v>
      </c>
      <c r="H50" s="233">
        <v>198</v>
      </c>
      <c r="I50" s="233">
        <v>171</v>
      </c>
      <c r="J50" s="233">
        <v>178</v>
      </c>
      <c r="K50" s="233">
        <v>283</v>
      </c>
      <c r="L50" s="234">
        <v>341</v>
      </c>
      <c r="M50" s="234">
        <v>503</v>
      </c>
      <c r="N50" s="234">
        <v>80</v>
      </c>
      <c r="O50" s="239">
        <f t="shared" si="4"/>
        <v>4435</v>
      </c>
      <c r="P50" s="150"/>
      <c r="Q50" s="150"/>
      <c r="R50" s="150"/>
      <c r="S50" s="150"/>
      <c r="T50" s="150"/>
      <c r="U50" s="150"/>
      <c r="V50" s="224"/>
      <c r="W50" s="150"/>
      <c r="X50" s="150"/>
      <c r="Y50" s="150"/>
      <c r="Z50" s="150"/>
      <c r="AA50" s="150"/>
      <c r="AB50" s="150"/>
      <c r="AC50" s="150"/>
      <c r="AD50" s="206"/>
      <c r="AE50" s="191"/>
      <c r="AF50" s="196"/>
      <c r="AG50" s="196"/>
      <c r="AH50" s="196"/>
      <c r="AI50" s="196"/>
      <c r="AP50" s="196"/>
      <c r="AQ50" s="196"/>
      <c r="AR50" s="196"/>
      <c r="AS50" s="196"/>
    </row>
    <row r="51" spans="1:45" s="152" customFormat="1" ht="14.45" customHeight="1" x14ac:dyDescent="0.2">
      <c r="A51" s="237" t="s">
        <v>1</v>
      </c>
      <c r="B51" s="237" t="s">
        <v>0</v>
      </c>
      <c r="C51" s="238">
        <f t="shared" ref="C51:N51" si="6">SUM(C52:C54)</f>
        <v>1865</v>
      </c>
      <c r="D51" s="238">
        <f t="shared" si="6"/>
        <v>2176</v>
      </c>
      <c r="E51" s="238">
        <f t="shared" si="6"/>
        <v>5442</v>
      </c>
      <c r="F51" s="238">
        <f t="shared" si="6"/>
        <v>3211</v>
      </c>
      <c r="G51" s="238">
        <f t="shared" si="6"/>
        <v>2805</v>
      </c>
      <c r="H51" s="238">
        <f t="shared" si="6"/>
        <v>2663</v>
      </c>
      <c r="I51" s="238">
        <f t="shared" si="6"/>
        <v>3123</v>
      </c>
      <c r="J51" s="238">
        <f t="shared" si="6"/>
        <v>4381</v>
      </c>
      <c r="K51" s="238">
        <f t="shared" si="6"/>
        <v>3182</v>
      </c>
      <c r="L51" s="238">
        <f t="shared" si="6"/>
        <v>2901</v>
      </c>
      <c r="M51" s="238">
        <f t="shared" si="6"/>
        <v>4033</v>
      </c>
      <c r="N51" s="238">
        <f t="shared" si="6"/>
        <v>1222</v>
      </c>
      <c r="O51" s="238">
        <f t="shared" si="4"/>
        <v>37004</v>
      </c>
      <c r="P51" s="150"/>
      <c r="Q51" s="150"/>
      <c r="R51" s="150"/>
      <c r="S51" s="150"/>
      <c r="T51" s="150"/>
      <c r="U51" s="171"/>
      <c r="V51" s="229"/>
      <c r="W51" s="171"/>
      <c r="X51" s="171"/>
      <c r="Y51" s="171"/>
      <c r="Z51" s="171"/>
      <c r="AA51" s="171"/>
      <c r="AB51" s="171"/>
      <c r="AC51" s="171"/>
      <c r="AD51" s="206"/>
      <c r="AE51" s="206"/>
      <c r="AF51" s="196"/>
      <c r="AG51" s="196"/>
      <c r="AH51" s="196"/>
      <c r="AI51" s="196"/>
      <c r="AP51" s="196"/>
      <c r="AQ51" s="196"/>
      <c r="AR51" s="196"/>
      <c r="AS51" s="196"/>
    </row>
    <row r="52" spans="1:45" s="152" customFormat="1" ht="14.45" customHeight="1" x14ac:dyDescent="0.2">
      <c r="A52" s="185"/>
      <c r="B52" s="185" t="s">
        <v>780</v>
      </c>
      <c r="C52" s="233">
        <v>134</v>
      </c>
      <c r="D52" s="233">
        <v>159</v>
      </c>
      <c r="E52" s="233">
        <v>212</v>
      </c>
      <c r="F52" s="233">
        <v>141</v>
      </c>
      <c r="G52" s="233">
        <v>146</v>
      </c>
      <c r="H52" s="233">
        <v>146</v>
      </c>
      <c r="I52" s="233">
        <v>133</v>
      </c>
      <c r="J52" s="233">
        <v>188</v>
      </c>
      <c r="K52" s="233">
        <v>123</v>
      </c>
      <c r="L52" s="234">
        <v>111</v>
      </c>
      <c r="M52" s="234">
        <v>196</v>
      </c>
      <c r="N52" s="234">
        <v>99</v>
      </c>
      <c r="O52" s="239">
        <f t="shared" si="4"/>
        <v>1788</v>
      </c>
      <c r="P52" s="150"/>
      <c r="Q52" s="150"/>
      <c r="R52" s="150"/>
      <c r="S52" s="150"/>
      <c r="T52" s="150"/>
      <c r="U52" s="150"/>
      <c r="V52" s="224"/>
      <c r="W52" s="150"/>
      <c r="X52" s="171"/>
      <c r="Y52" s="171"/>
      <c r="Z52" s="171"/>
      <c r="AA52" s="171"/>
      <c r="AB52" s="171"/>
      <c r="AC52" s="171"/>
      <c r="AD52" s="206"/>
      <c r="AE52" s="206"/>
      <c r="AF52" s="196"/>
      <c r="AG52" s="196"/>
      <c r="AH52" s="196"/>
      <c r="AI52" s="196"/>
      <c r="AO52" s="196"/>
      <c r="AP52" s="196"/>
      <c r="AQ52" s="196"/>
      <c r="AR52" s="196"/>
      <c r="AS52" s="196"/>
    </row>
    <row r="53" spans="1:45" s="152" customFormat="1" ht="14.45" customHeight="1" x14ac:dyDescent="0.2">
      <c r="A53" s="185"/>
      <c r="B53" s="185" t="s">
        <v>781</v>
      </c>
      <c r="C53" s="233">
        <v>258</v>
      </c>
      <c r="D53" s="233">
        <v>301</v>
      </c>
      <c r="E53" s="233">
        <v>410</v>
      </c>
      <c r="F53" s="233">
        <v>307</v>
      </c>
      <c r="G53" s="233">
        <v>297</v>
      </c>
      <c r="H53" s="233">
        <v>343</v>
      </c>
      <c r="I53" s="233">
        <v>349</v>
      </c>
      <c r="J53" s="233">
        <v>363</v>
      </c>
      <c r="K53" s="233">
        <v>327</v>
      </c>
      <c r="L53" s="234">
        <v>258</v>
      </c>
      <c r="M53" s="234">
        <v>241</v>
      </c>
      <c r="N53" s="234">
        <v>61</v>
      </c>
      <c r="O53" s="239">
        <f t="shared" si="4"/>
        <v>3515</v>
      </c>
      <c r="P53" s="150"/>
      <c r="Q53" s="150"/>
      <c r="R53" s="150"/>
      <c r="S53" s="150"/>
      <c r="T53" s="150"/>
      <c r="U53" s="150"/>
      <c r="V53" s="224"/>
      <c r="W53" s="150"/>
      <c r="X53" s="150"/>
      <c r="Y53" s="171"/>
      <c r="Z53" s="171"/>
      <c r="AA53" s="171"/>
      <c r="AB53" s="171"/>
      <c r="AC53" s="150"/>
      <c r="AD53" s="206"/>
      <c r="AE53" s="191"/>
      <c r="AF53" s="196"/>
      <c r="AG53" s="196"/>
      <c r="AH53" s="196"/>
      <c r="AI53" s="196"/>
      <c r="AP53" s="196"/>
      <c r="AQ53" s="196"/>
      <c r="AR53" s="196"/>
      <c r="AS53" s="196"/>
    </row>
    <row r="54" spans="1:45" s="152" customFormat="1" ht="14.45" customHeight="1" x14ac:dyDescent="0.2">
      <c r="A54" s="185"/>
      <c r="B54" s="185" t="s">
        <v>783</v>
      </c>
      <c r="C54" s="233">
        <v>1473</v>
      </c>
      <c r="D54" s="233">
        <v>1716</v>
      </c>
      <c r="E54" s="233">
        <v>4820</v>
      </c>
      <c r="F54" s="233">
        <v>2763</v>
      </c>
      <c r="G54" s="233">
        <v>2362</v>
      </c>
      <c r="H54" s="233">
        <v>2174</v>
      </c>
      <c r="I54" s="233">
        <v>2641</v>
      </c>
      <c r="J54" s="233">
        <v>3830</v>
      </c>
      <c r="K54" s="233">
        <v>2732</v>
      </c>
      <c r="L54" s="234">
        <v>2532</v>
      </c>
      <c r="M54" s="234">
        <v>3596</v>
      </c>
      <c r="N54" s="234">
        <v>1062</v>
      </c>
      <c r="O54" s="239">
        <f t="shared" si="4"/>
        <v>31701</v>
      </c>
      <c r="P54" s="150"/>
      <c r="Q54" s="150"/>
      <c r="R54" s="150"/>
      <c r="S54" s="150"/>
      <c r="T54" s="150"/>
      <c r="U54" s="150"/>
      <c r="V54" s="224"/>
      <c r="W54" s="150"/>
      <c r="X54" s="171"/>
      <c r="Y54" s="171"/>
      <c r="Z54" s="171"/>
      <c r="AA54" s="171"/>
      <c r="AB54" s="171"/>
      <c r="AC54" s="171"/>
      <c r="AD54" s="206"/>
      <c r="AE54" s="206"/>
      <c r="AF54" s="196"/>
      <c r="AG54" s="196"/>
      <c r="AH54" s="196"/>
      <c r="AI54" s="196"/>
      <c r="AP54" s="196"/>
      <c r="AQ54" s="196"/>
      <c r="AR54" s="196"/>
      <c r="AS54" s="196"/>
    </row>
    <row r="55" spans="1:45" s="152" customFormat="1" ht="14.45" customHeight="1" x14ac:dyDescent="0.2">
      <c r="A55" s="237" t="s">
        <v>2</v>
      </c>
      <c r="B55" s="237" t="s">
        <v>0</v>
      </c>
      <c r="C55" s="238">
        <f t="shared" ref="C55:N55" si="7">SUM(C56:C58)</f>
        <v>433</v>
      </c>
      <c r="D55" s="238">
        <f t="shared" si="7"/>
        <v>306</v>
      </c>
      <c r="E55" s="238">
        <f t="shared" si="7"/>
        <v>1224</v>
      </c>
      <c r="F55" s="238">
        <f t="shared" si="7"/>
        <v>778</v>
      </c>
      <c r="G55" s="238">
        <f t="shared" si="7"/>
        <v>250</v>
      </c>
      <c r="H55" s="238">
        <f t="shared" si="7"/>
        <v>322</v>
      </c>
      <c r="I55" s="238">
        <f t="shared" si="7"/>
        <v>329</v>
      </c>
      <c r="J55" s="238">
        <f t="shared" si="7"/>
        <v>300</v>
      </c>
      <c r="K55" s="238">
        <f t="shared" si="7"/>
        <v>260</v>
      </c>
      <c r="L55" s="238">
        <f t="shared" si="7"/>
        <v>332</v>
      </c>
      <c r="M55" s="238">
        <f t="shared" si="7"/>
        <v>347</v>
      </c>
      <c r="N55" s="238">
        <f t="shared" si="7"/>
        <v>82</v>
      </c>
      <c r="O55" s="238">
        <f t="shared" si="4"/>
        <v>4963</v>
      </c>
      <c r="P55" s="150"/>
      <c r="Q55" s="150"/>
      <c r="R55" s="150"/>
      <c r="S55" s="150"/>
      <c r="T55" s="150"/>
      <c r="U55" s="150"/>
      <c r="V55" s="224"/>
      <c r="W55" s="150"/>
      <c r="X55" s="150"/>
      <c r="Y55" s="171"/>
      <c r="Z55" s="171"/>
      <c r="AA55" s="150"/>
      <c r="AB55" s="171"/>
      <c r="AC55" s="150"/>
      <c r="AD55" s="191"/>
      <c r="AE55" s="191"/>
      <c r="AF55" s="196"/>
      <c r="AG55" s="196"/>
      <c r="AH55" s="196"/>
      <c r="AI55" s="196"/>
      <c r="AP55" s="196"/>
      <c r="AQ55" s="196"/>
      <c r="AR55" s="196"/>
      <c r="AS55" s="196"/>
    </row>
    <row r="56" spans="1:45" s="152" customFormat="1" ht="14.45" customHeight="1" x14ac:dyDescent="0.2">
      <c r="A56" s="185"/>
      <c r="B56" s="185" t="s">
        <v>780</v>
      </c>
      <c r="C56" s="233">
        <v>118</v>
      </c>
      <c r="D56" s="233">
        <v>136</v>
      </c>
      <c r="E56" s="233">
        <v>239</v>
      </c>
      <c r="F56" s="233">
        <v>195</v>
      </c>
      <c r="G56" s="233">
        <v>141</v>
      </c>
      <c r="H56" s="233">
        <v>182</v>
      </c>
      <c r="I56" s="233">
        <v>149</v>
      </c>
      <c r="J56" s="233">
        <v>156</v>
      </c>
      <c r="K56" s="233">
        <v>134</v>
      </c>
      <c r="L56" s="234">
        <v>161</v>
      </c>
      <c r="M56" s="234">
        <v>165</v>
      </c>
      <c r="N56" s="234">
        <v>40</v>
      </c>
      <c r="O56" s="239">
        <f t="shared" si="4"/>
        <v>1816</v>
      </c>
      <c r="P56" s="150"/>
      <c r="Q56" s="150"/>
      <c r="R56" s="150"/>
      <c r="S56" s="150"/>
      <c r="T56" s="150"/>
      <c r="U56" s="150"/>
      <c r="V56" s="224"/>
      <c r="W56" s="150"/>
      <c r="X56" s="150"/>
      <c r="Y56" s="150"/>
      <c r="Z56" s="171"/>
      <c r="AA56" s="171"/>
      <c r="AB56" s="171"/>
      <c r="AC56" s="171"/>
      <c r="AD56" s="206"/>
      <c r="AE56" s="206"/>
      <c r="AF56" s="196"/>
      <c r="AG56" s="196"/>
      <c r="AH56" s="196"/>
      <c r="AP56" s="196"/>
      <c r="AQ56" s="196"/>
      <c r="AR56" s="196"/>
      <c r="AS56" s="196"/>
    </row>
    <row r="57" spans="1:45" s="152" customFormat="1" ht="14.45" customHeight="1" x14ac:dyDescent="0.2">
      <c r="A57" s="185"/>
      <c r="B57" s="185" t="s">
        <v>781</v>
      </c>
      <c r="C57" s="233">
        <v>46</v>
      </c>
      <c r="D57" s="233">
        <v>47</v>
      </c>
      <c r="E57" s="233">
        <v>86</v>
      </c>
      <c r="F57" s="233">
        <v>50</v>
      </c>
      <c r="G57" s="233">
        <v>32</v>
      </c>
      <c r="H57" s="233">
        <v>31</v>
      </c>
      <c r="I57" s="233">
        <v>37</v>
      </c>
      <c r="J57" s="233">
        <v>35</v>
      </c>
      <c r="K57" s="233">
        <v>31</v>
      </c>
      <c r="L57" s="234">
        <v>37</v>
      </c>
      <c r="M57" s="234">
        <v>43</v>
      </c>
      <c r="N57" s="234">
        <v>11</v>
      </c>
      <c r="O57" s="239">
        <f t="shared" si="4"/>
        <v>486</v>
      </c>
      <c r="P57" s="150"/>
      <c r="Q57" s="150"/>
      <c r="R57" s="150"/>
      <c r="S57" s="150"/>
      <c r="T57" s="150"/>
      <c r="U57" s="150"/>
      <c r="V57" s="229"/>
      <c r="W57" s="171"/>
      <c r="X57" s="171"/>
      <c r="Y57" s="171"/>
      <c r="Z57" s="171"/>
      <c r="AA57" s="171"/>
      <c r="AB57" s="171"/>
      <c r="AC57" s="171"/>
      <c r="AD57" s="206"/>
      <c r="AE57" s="206"/>
      <c r="AF57" s="196"/>
      <c r="AG57" s="196"/>
      <c r="AH57" s="196"/>
      <c r="AI57" s="196"/>
      <c r="AP57" s="196"/>
      <c r="AQ57" s="196"/>
      <c r="AR57" s="196"/>
      <c r="AS57" s="196"/>
    </row>
    <row r="58" spans="1:45" s="152" customFormat="1" ht="14.45" customHeight="1" x14ac:dyDescent="0.2">
      <c r="A58" s="185"/>
      <c r="B58" s="185" t="s">
        <v>783</v>
      </c>
      <c r="C58" s="233">
        <v>269</v>
      </c>
      <c r="D58" s="233">
        <v>123</v>
      </c>
      <c r="E58" s="233">
        <v>899</v>
      </c>
      <c r="F58" s="233">
        <v>533</v>
      </c>
      <c r="G58" s="233">
        <v>77</v>
      </c>
      <c r="H58" s="233">
        <v>109</v>
      </c>
      <c r="I58" s="233">
        <v>143</v>
      </c>
      <c r="J58" s="233">
        <v>109</v>
      </c>
      <c r="K58" s="233">
        <v>95</v>
      </c>
      <c r="L58" s="234">
        <v>134</v>
      </c>
      <c r="M58" s="234">
        <v>139</v>
      </c>
      <c r="N58" s="234">
        <v>31</v>
      </c>
      <c r="O58" s="239">
        <f t="shared" si="4"/>
        <v>2661</v>
      </c>
      <c r="P58" s="150"/>
      <c r="Q58" s="150"/>
      <c r="R58" s="150"/>
      <c r="S58" s="150"/>
      <c r="T58" s="150"/>
      <c r="U58" s="150"/>
      <c r="V58" s="229"/>
      <c r="W58" s="171"/>
      <c r="X58" s="171"/>
      <c r="Y58" s="171"/>
      <c r="Z58" s="171"/>
      <c r="AA58" s="171"/>
      <c r="AB58" s="171"/>
      <c r="AC58" s="150"/>
      <c r="AD58" s="191"/>
      <c r="AE58" s="191"/>
      <c r="AF58" s="196"/>
      <c r="AG58" s="196"/>
      <c r="AI58" s="196"/>
      <c r="AP58" s="196"/>
      <c r="AQ58" s="196"/>
      <c r="AR58" s="196"/>
      <c r="AS58" s="196"/>
    </row>
    <row r="59" spans="1:45" s="152" customFormat="1" ht="14.45" customHeight="1" x14ac:dyDescent="0.2">
      <c r="A59" s="237" t="s">
        <v>795</v>
      </c>
      <c r="B59" s="237" t="s">
        <v>0</v>
      </c>
      <c r="C59" s="238">
        <f t="shared" ref="C59:N59" si="8">SUM(C60:C62)</f>
        <v>4737</v>
      </c>
      <c r="D59" s="238">
        <f t="shared" si="8"/>
        <v>7159</v>
      </c>
      <c r="E59" s="238">
        <f t="shared" si="8"/>
        <v>11747</v>
      </c>
      <c r="F59" s="238">
        <f t="shared" si="8"/>
        <v>5982</v>
      </c>
      <c r="G59" s="238">
        <f t="shared" si="8"/>
        <v>6043</v>
      </c>
      <c r="H59" s="238">
        <f t="shared" si="8"/>
        <v>9379</v>
      </c>
      <c r="I59" s="238">
        <f t="shared" si="8"/>
        <v>8235</v>
      </c>
      <c r="J59" s="238">
        <f t="shared" si="8"/>
        <v>6527</v>
      </c>
      <c r="K59" s="238">
        <f t="shared" si="8"/>
        <v>6720</v>
      </c>
      <c r="L59" s="238">
        <f t="shared" si="8"/>
        <v>6989</v>
      </c>
      <c r="M59" s="238">
        <f t="shared" si="8"/>
        <v>6728</v>
      </c>
      <c r="N59" s="238">
        <f t="shared" si="8"/>
        <v>1583</v>
      </c>
      <c r="O59" s="238">
        <f t="shared" si="4"/>
        <v>81829</v>
      </c>
      <c r="P59" s="150"/>
      <c r="Q59" s="150"/>
      <c r="R59" s="150"/>
      <c r="S59" s="150"/>
      <c r="T59" s="150"/>
      <c r="U59" s="150"/>
      <c r="V59" s="224"/>
      <c r="W59" s="150"/>
      <c r="X59" s="150"/>
      <c r="Y59" s="171"/>
      <c r="Z59" s="171"/>
      <c r="AA59" s="171"/>
      <c r="AB59" s="171"/>
      <c r="AC59" s="171"/>
      <c r="AD59" s="206"/>
      <c r="AE59" s="206"/>
      <c r="AF59" s="196"/>
      <c r="AG59" s="196"/>
      <c r="AH59" s="196"/>
      <c r="AI59" s="196"/>
      <c r="AP59" s="196"/>
      <c r="AQ59" s="196"/>
      <c r="AR59" s="196"/>
      <c r="AS59" s="196"/>
    </row>
    <row r="60" spans="1:45" s="152" customFormat="1" ht="14.45" customHeight="1" x14ac:dyDescent="0.2">
      <c r="A60" s="185"/>
      <c r="B60" s="185" t="s">
        <v>780</v>
      </c>
      <c r="C60" s="233">
        <v>29</v>
      </c>
      <c r="D60" s="233">
        <v>39</v>
      </c>
      <c r="E60" s="233">
        <v>67</v>
      </c>
      <c r="F60" s="233">
        <v>33</v>
      </c>
      <c r="G60" s="233">
        <v>29</v>
      </c>
      <c r="H60" s="233">
        <v>48</v>
      </c>
      <c r="I60" s="233">
        <v>50</v>
      </c>
      <c r="J60" s="233">
        <v>43</v>
      </c>
      <c r="K60" s="233">
        <v>48</v>
      </c>
      <c r="L60" s="234">
        <v>128</v>
      </c>
      <c r="M60" s="234">
        <v>219</v>
      </c>
      <c r="N60" s="234">
        <v>38</v>
      </c>
      <c r="O60" s="239">
        <f t="shared" si="4"/>
        <v>771</v>
      </c>
      <c r="P60" s="150"/>
      <c r="Q60" s="150"/>
      <c r="R60" s="150"/>
      <c r="S60" s="150"/>
      <c r="T60" s="150"/>
      <c r="U60" s="150"/>
      <c r="V60" s="224"/>
      <c r="W60" s="150"/>
      <c r="X60" s="150"/>
      <c r="Y60" s="171"/>
      <c r="Z60" s="171"/>
      <c r="AA60" s="171"/>
      <c r="AB60" s="171"/>
      <c r="AC60" s="171"/>
      <c r="AD60" s="206"/>
      <c r="AE60" s="206"/>
      <c r="AF60" s="196"/>
      <c r="AG60" s="196"/>
      <c r="AH60" s="196"/>
      <c r="AP60" s="196"/>
      <c r="AQ60" s="196"/>
      <c r="AR60" s="196"/>
      <c r="AS60" s="196"/>
    </row>
    <row r="61" spans="1:45" s="152" customFormat="1" ht="14.45" customHeight="1" x14ac:dyDescent="0.2">
      <c r="A61" s="185"/>
      <c r="B61" s="185" t="s">
        <v>781</v>
      </c>
      <c r="C61" s="233">
        <v>48</v>
      </c>
      <c r="D61" s="233">
        <v>59</v>
      </c>
      <c r="E61" s="233">
        <v>146</v>
      </c>
      <c r="F61" s="233">
        <v>44</v>
      </c>
      <c r="G61" s="233">
        <v>66</v>
      </c>
      <c r="H61" s="233">
        <v>94</v>
      </c>
      <c r="I61" s="233">
        <v>43</v>
      </c>
      <c r="J61" s="233">
        <v>38</v>
      </c>
      <c r="K61" s="233">
        <v>48</v>
      </c>
      <c r="L61" s="234">
        <v>161</v>
      </c>
      <c r="M61" s="234">
        <v>185</v>
      </c>
      <c r="N61" s="234">
        <v>37</v>
      </c>
      <c r="O61" s="239">
        <f t="shared" si="4"/>
        <v>969</v>
      </c>
      <c r="P61" s="150"/>
      <c r="Q61" s="150"/>
      <c r="R61" s="150"/>
      <c r="S61" s="150"/>
      <c r="T61" s="150"/>
      <c r="U61" s="150"/>
      <c r="V61" s="224"/>
      <c r="W61" s="150"/>
      <c r="X61" s="150"/>
      <c r="Y61" s="171"/>
      <c r="Z61" s="171"/>
      <c r="AA61" s="171"/>
      <c r="AB61" s="171"/>
      <c r="AC61" s="171"/>
      <c r="AD61" s="206"/>
      <c r="AE61" s="206"/>
      <c r="AF61" s="196"/>
      <c r="AG61" s="196"/>
      <c r="AH61" s="196"/>
      <c r="AK61" s="196"/>
      <c r="AL61" s="196"/>
      <c r="AM61" s="196"/>
      <c r="AN61" s="196"/>
      <c r="AO61" s="196"/>
      <c r="AP61" s="196"/>
      <c r="AQ61" s="196"/>
      <c r="AR61" s="196"/>
      <c r="AS61" s="196"/>
    </row>
    <row r="62" spans="1:45" s="152" customFormat="1" ht="14.45" customHeight="1" x14ac:dyDescent="0.2">
      <c r="A62" s="185"/>
      <c r="B62" s="185" t="s">
        <v>783</v>
      </c>
      <c r="C62" s="233">
        <v>4660</v>
      </c>
      <c r="D62" s="233">
        <v>7061</v>
      </c>
      <c r="E62" s="233">
        <v>11534</v>
      </c>
      <c r="F62" s="233">
        <v>5905</v>
      </c>
      <c r="G62" s="233">
        <v>5948</v>
      </c>
      <c r="H62" s="233">
        <v>9237</v>
      </c>
      <c r="I62" s="233">
        <v>8142</v>
      </c>
      <c r="J62" s="233">
        <v>6446</v>
      </c>
      <c r="K62" s="233">
        <v>6624</v>
      </c>
      <c r="L62" s="234">
        <v>6700</v>
      </c>
      <c r="M62" s="234">
        <v>6324</v>
      </c>
      <c r="N62" s="234">
        <v>1508</v>
      </c>
      <c r="O62" s="239">
        <f t="shared" si="4"/>
        <v>80089</v>
      </c>
      <c r="P62" s="150"/>
      <c r="Q62" s="150"/>
      <c r="R62" s="150"/>
      <c r="S62" s="150"/>
      <c r="T62" s="150"/>
      <c r="U62" s="150"/>
      <c r="V62" s="224"/>
      <c r="W62" s="150"/>
      <c r="X62" s="150"/>
      <c r="Y62" s="171"/>
      <c r="Z62" s="171"/>
      <c r="AA62" s="171"/>
      <c r="AB62" s="171"/>
      <c r="AC62" s="171"/>
      <c r="AD62" s="206"/>
      <c r="AE62" s="206"/>
      <c r="AF62" s="196"/>
      <c r="AG62" s="196"/>
      <c r="AI62" s="196"/>
      <c r="AP62" s="196"/>
      <c r="AQ62" s="196"/>
      <c r="AR62" s="196"/>
      <c r="AS62" s="196"/>
    </row>
    <row r="63" spans="1:45" s="152" customFormat="1" ht="12" x14ac:dyDescent="0.2">
      <c r="A63" s="211"/>
      <c r="E63" s="150"/>
      <c r="F63" s="150"/>
      <c r="G63" s="150"/>
      <c r="Q63" s="150"/>
      <c r="R63" s="161"/>
      <c r="S63" s="161"/>
      <c r="T63" s="176"/>
      <c r="U63" s="176"/>
      <c r="V63" s="240"/>
      <c r="W63" s="161"/>
      <c r="X63" s="176"/>
      <c r="Y63" s="176"/>
      <c r="Z63" s="161"/>
      <c r="AA63" s="161"/>
      <c r="AB63" s="161"/>
      <c r="AC63" s="191"/>
      <c r="AD63" s="191"/>
      <c r="AE63" s="191"/>
      <c r="AF63" s="191"/>
      <c r="AQ63" s="196"/>
      <c r="AS63" s="196"/>
    </row>
    <row r="64" spans="1:45" s="150" customFormat="1" ht="18" customHeight="1" x14ac:dyDescent="0.2">
      <c r="A64" s="393"/>
      <c r="B64" s="385"/>
      <c r="C64" s="385"/>
      <c r="D64" s="385"/>
      <c r="E64" s="385"/>
      <c r="F64" s="385"/>
      <c r="G64" s="385"/>
      <c r="H64" s="385"/>
      <c r="I64" s="385"/>
      <c r="J64" s="385"/>
      <c r="K64" s="385"/>
      <c r="L64" s="385"/>
      <c r="M64" s="385"/>
      <c r="N64" s="385"/>
      <c r="O64" s="385"/>
      <c r="P64" s="385"/>
      <c r="Q64" s="385"/>
      <c r="R64" s="385"/>
      <c r="S64" s="385"/>
      <c r="T64" s="385"/>
      <c r="U64" s="385"/>
      <c r="V64" s="394"/>
      <c r="W64" s="161"/>
      <c r="X64" s="161"/>
      <c r="Y64" s="161"/>
      <c r="Z64" s="161"/>
    </row>
    <row r="65" spans="1:33" s="152" customFormat="1" ht="12" x14ac:dyDescent="0.2">
      <c r="A65" s="211"/>
      <c r="F65" s="150"/>
      <c r="G65" s="150"/>
      <c r="H65" s="150"/>
      <c r="K65" s="150"/>
      <c r="L65" s="161"/>
      <c r="M65" s="161"/>
      <c r="N65" s="161"/>
      <c r="O65" s="161"/>
      <c r="P65" s="161"/>
      <c r="Q65" s="161"/>
      <c r="R65" s="161"/>
      <c r="S65" s="161"/>
      <c r="T65" s="161"/>
      <c r="U65" s="161"/>
      <c r="V65" s="170"/>
      <c r="W65" s="191"/>
      <c r="X65" s="191"/>
      <c r="Y65" s="191"/>
      <c r="Z65" s="191"/>
    </row>
    <row r="66" spans="1:33" s="152" customFormat="1" ht="23.25" customHeight="1" x14ac:dyDescent="0.2">
      <c r="A66" s="395" t="s">
        <v>796</v>
      </c>
      <c r="B66" s="396"/>
      <c r="C66" s="396"/>
      <c r="D66" s="396"/>
      <c r="E66" s="396"/>
      <c r="F66" s="396"/>
      <c r="G66" s="396"/>
      <c r="H66" s="396"/>
      <c r="I66" s="396"/>
      <c r="J66" s="396"/>
      <c r="K66" s="396"/>
      <c r="L66" s="396"/>
      <c r="M66" s="396"/>
      <c r="N66" s="396"/>
      <c r="O66" s="161"/>
      <c r="P66" s="161"/>
      <c r="Q66" s="223"/>
      <c r="R66" s="223"/>
      <c r="S66" s="223"/>
      <c r="T66" s="223"/>
      <c r="U66" s="223"/>
      <c r="V66" s="241"/>
      <c r="W66" s="192"/>
      <c r="X66" s="192"/>
      <c r="Y66" s="192"/>
      <c r="Z66" s="192"/>
      <c r="AA66" s="195"/>
      <c r="AB66" s="195"/>
    </row>
    <row r="67" spans="1:33" s="152" customFormat="1" ht="22.5" customHeight="1" x14ac:dyDescent="0.2">
      <c r="A67" s="11" t="s">
        <v>767</v>
      </c>
      <c r="B67" s="11" t="s">
        <v>768</v>
      </c>
      <c r="C67" s="11" t="s">
        <v>769</v>
      </c>
      <c r="D67" s="11" t="s">
        <v>770</v>
      </c>
      <c r="E67" s="11" t="s">
        <v>771</v>
      </c>
      <c r="F67" s="11" t="s">
        <v>772</v>
      </c>
      <c r="G67" s="11" t="s">
        <v>773</v>
      </c>
      <c r="H67" s="11" t="s">
        <v>774</v>
      </c>
      <c r="I67" s="11" t="s">
        <v>775</v>
      </c>
      <c r="J67" s="11" t="s">
        <v>776</v>
      </c>
      <c r="K67" s="11" t="s">
        <v>777</v>
      </c>
      <c r="L67" s="11" t="s">
        <v>778</v>
      </c>
      <c r="M67" s="11" t="s">
        <v>779</v>
      </c>
      <c r="N67" s="11" t="s">
        <v>797</v>
      </c>
      <c r="O67" s="161"/>
      <c r="P67" s="223"/>
      <c r="Q67" s="223"/>
      <c r="R67" s="223"/>
      <c r="S67" s="223"/>
      <c r="T67" s="223"/>
      <c r="U67" s="223"/>
      <c r="V67" s="241"/>
      <c r="W67" s="192"/>
      <c r="X67" s="192"/>
      <c r="Y67" s="192"/>
      <c r="Z67" s="192"/>
      <c r="AA67" s="195"/>
      <c r="AB67" s="195"/>
      <c r="AC67" s="195"/>
      <c r="AD67" s="195"/>
      <c r="AE67" s="195"/>
      <c r="AF67" s="195"/>
    </row>
    <row r="68" spans="1:33" s="152" customFormat="1" ht="12" x14ac:dyDescent="0.2">
      <c r="A68" s="242" t="s">
        <v>798</v>
      </c>
      <c r="B68" s="243">
        <v>20572.7096774194</v>
      </c>
      <c r="C68" s="244">
        <v>21709.866666666701</v>
      </c>
      <c r="D68" s="245">
        <v>16078.064516128999</v>
      </c>
      <c r="E68" s="244">
        <v>13718.9032258065</v>
      </c>
      <c r="F68" s="245">
        <v>17687.25</v>
      </c>
      <c r="G68" s="244">
        <v>17941.064516129001</v>
      </c>
      <c r="H68" s="244">
        <v>15348.5666666667</v>
      </c>
      <c r="I68" s="245">
        <v>15848.516129032299</v>
      </c>
      <c r="J68" s="244">
        <v>20420.133333333299</v>
      </c>
      <c r="K68" s="245">
        <v>20606.838709677399</v>
      </c>
      <c r="L68" s="245">
        <v>21196.3548387097</v>
      </c>
      <c r="M68" s="244">
        <v>25362.111111111099</v>
      </c>
      <c r="N68" s="245">
        <v>18467.136627906999</v>
      </c>
      <c r="O68" s="246"/>
      <c r="P68" s="247"/>
      <c r="Q68" s="247"/>
      <c r="R68" s="247"/>
      <c r="S68" s="247"/>
      <c r="T68" s="247"/>
      <c r="U68" s="247"/>
      <c r="V68" s="248"/>
      <c r="W68" s="249"/>
      <c r="X68" s="249"/>
      <c r="Y68" s="249"/>
      <c r="Z68" s="249"/>
      <c r="AA68" s="250"/>
      <c r="AB68" s="250"/>
    </row>
    <row r="69" spans="1:33" s="152" customFormat="1" ht="12" x14ac:dyDescent="0.2">
      <c r="A69" s="251" t="s">
        <v>780</v>
      </c>
      <c r="B69" s="209">
        <v>982.61290322580601</v>
      </c>
      <c r="C69" s="252">
        <v>998.26666666666699</v>
      </c>
      <c r="D69" s="252">
        <v>1044.2903225806499</v>
      </c>
      <c r="E69" s="252">
        <v>1054.4838709677399</v>
      </c>
      <c r="F69" s="252">
        <v>1050.6071428571399</v>
      </c>
      <c r="G69" s="252">
        <v>1127.1290322580601</v>
      </c>
      <c r="H69" s="252">
        <v>1119.8333333333301</v>
      </c>
      <c r="I69" s="252">
        <v>1127.38709677419</v>
      </c>
      <c r="J69" s="252">
        <v>1231.8</v>
      </c>
      <c r="K69" s="252">
        <v>1317.96774193548</v>
      </c>
      <c r="L69" s="252">
        <v>1332.2903225806499</v>
      </c>
      <c r="M69" s="252">
        <v>1317.8888888888901</v>
      </c>
      <c r="N69" s="252">
        <v>1131.81976744186</v>
      </c>
      <c r="O69" s="161"/>
      <c r="P69" s="247"/>
      <c r="Q69" s="247"/>
      <c r="R69" s="247"/>
      <c r="S69" s="247"/>
      <c r="T69" s="247"/>
      <c r="U69" s="176"/>
      <c r="V69" s="248"/>
      <c r="W69" s="249"/>
      <c r="X69" s="249"/>
      <c r="Y69" s="249"/>
      <c r="Z69" s="249"/>
      <c r="AA69" s="250"/>
      <c r="AB69" s="250"/>
      <c r="AC69" s="250"/>
      <c r="AD69" s="250"/>
      <c r="AE69" s="250"/>
      <c r="AF69" s="250"/>
      <c r="AG69" s="250"/>
    </row>
    <row r="70" spans="1:33" s="152" customFormat="1" ht="12" x14ac:dyDescent="0.2">
      <c r="A70" s="253" t="s">
        <v>781</v>
      </c>
      <c r="B70" s="209">
        <v>409.74193548387098</v>
      </c>
      <c r="C70" s="252">
        <v>442.23333333333301</v>
      </c>
      <c r="D70" s="252">
        <v>434.54838709677398</v>
      </c>
      <c r="E70" s="252">
        <v>397.29032258064501</v>
      </c>
      <c r="F70" s="252">
        <v>460.82142857142901</v>
      </c>
      <c r="G70" s="252">
        <v>448.16129032258101</v>
      </c>
      <c r="H70" s="252">
        <v>379.86666666666702</v>
      </c>
      <c r="I70" s="252">
        <v>430.322580645161</v>
      </c>
      <c r="J70" s="252">
        <v>675.6</v>
      </c>
      <c r="K70" s="252">
        <v>606.25806451612902</v>
      </c>
      <c r="L70" s="252">
        <v>544.83870967741905</v>
      </c>
      <c r="M70" s="252">
        <v>542.66666666666697</v>
      </c>
      <c r="N70" s="252">
        <v>477.10465116279101</v>
      </c>
      <c r="O70" s="161"/>
      <c r="P70" s="223"/>
      <c r="Q70" s="223"/>
      <c r="R70" s="223"/>
      <c r="S70" s="223"/>
      <c r="T70" s="223"/>
      <c r="U70" s="223"/>
      <c r="V70" s="241"/>
      <c r="W70" s="192"/>
      <c r="X70" s="192"/>
      <c r="Y70" s="192"/>
      <c r="Z70" s="192"/>
      <c r="AA70" s="250"/>
      <c r="AB70" s="250"/>
      <c r="AC70" s="250"/>
      <c r="AG70" s="250"/>
    </row>
    <row r="71" spans="1:33" s="255" customFormat="1" ht="12" x14ac:dyDescent="0.2">
      <c r="A71" s="253" t="s">
        <v>783</v>
      </c>
      <c r="B71" s="209">
        <v>19180.3548387097</v>
      </c>
      <c r="C71" s="252">
        <v>20269.366666666701</v>
      </c>
      <c r="D71" s="252">
        <v>14599.225806451601</v>
      </c>
      <c r="E71" s="252">
        <v>12267.129032258101</v>
      </c>
      <c r="F71" s="252">
        <v>16175.8214285714</v>
      </c>
      <c r="G71" s="252">
        <v>16365.774193548399</v>
      </c>
      <c r="H71" s="252">
        <v>13848.8666666667</v>
      </c>
      <c r="I71" s="252">
        <v>14290.8064516129</v>
      </c>
      <c r="J71" s="252">
        <v>18512.733333333301</v>
      </c>
      <c r="K71" s="252">
        <v>18682.6129032258</v>
      </c>
      <c r="L71" s="252">
        <v>19319.225806451599</v>
      </c>
      <c r="M71" s="252">
        <v>23501.555555555598</v>
      </c>
      <c r="N71" s="252">
        <v>16858.212209302299</v>
      </c>
      <c r="O71" s="247"/>
      <c r="P71" s="247"/>
      <c r="Q71" s="247"/>
      <c r="R71" s="247"/>
      <c r="S71" s="247"/>
      <c r="T71" s="247"/>
      <c r="U71" s="247"/>
      <c r="V71" s="248"/>
      <c r="W71" s="254"/>
      <c r="X71" s="254"/>
      <c r="Y71" s="254"/>
      <c r="Z71" s="254"/>
      <c r="AA71" s="254"/>
      <c r="AB71" s="254"/>
      <c r="AC71" s="254"/>
      <c r="AD71" s="254"/>
      <c r="AE71" s="254"/>
      <c r="AF71" s="254"/>
      <c r="AG71" s="254"/>
    </row>
    <row r="72" spans="1:33" s="152" customFormat="1" ht="12" x14ac:dyDescent="0.2">
      <c r="A72" s="242" t="s">
        <v>799</v>
      </c>
      <c r="B72" s="243">
        <v>8256.1612903225796</v>
      </c>
      <c r="C72" s="244">
        <v>8571.7333333333299</v>
      </c>
      <c r="D72" s="245">
        <v>8556.8709677419392</v>
      </c>
      <c r="E72" s="244">
        <v>8458.9032258064508</v>
      </c>
      <c r="F72" s="245">
        <v>9050.6428571428605</v>
      </c>
      <c r="G72" s="244">
        <v>9750.22580645161</v>
      </c>
      <c r="H72" s="244">
        <v>9929.7666666666701</v>
      </c>
      <c r="I72" s="245">
        <v>9694.0967741935492</v>
      </c>
      <c r="J72" s="244">
        <v>9769.6333333333296</v>
      </c>
      <c r="K72" s="245">
        <v>10507.3870967742</v>
      </c>
      <c r="L72" s="245">
        <v>10163.225806451601</v>
      </c>
      <c r="M72" s="244">
        <v>9672.4444444444507</v>
      </c>
      <c r="N72" s="245">
        <v>9347.6656976744198</v>
      </c>
      <c r="O72" s="161"/>
      <c r="P72" s="247"/>
      <c r="Q72" s="247"/>
      <c r="R72" s="247"/>
      <c r="S72" s="247"/>
      <c r="T72" s="247"/>
      <c r="U72" s="247"/>
      <c r="V72" s="248"/>
      <c r="W72" s="250"/>
      <c r="X72" s="250"/>
      <c r="Y72" s="250"/>
      <c r="Z72" s="250"/>
      <c r="AA72" s="250"/>
      <c r="AB72" s="250"/>
      <c r="AC72" s="250"/>
      <c r="AD72" s="250"/>
      <c r="AE72" s="250"/>
      <c r="AF72" s="250"/>
      <c r="AG72" s="250"/>
    </row>
    <row r="73" spans="1:33" s="152" customFormat="1" ht="12" x14ac:dyDescent="0.2">
      <c r="A73" s="251" t="s">
        <v>780</v>
      </c>
      <c r="B73" s="209">
        <v>5866.9032258064499</v>
      </c>
      <c r="C73" s="252">
        <v>6061</v>
      </c>
      <c r="D73" s="252">
        <v>6198.2580645161297</v>
      </c>
      <c r="E73" s="252">
        <v>6194.1935483871002</v>
      </c>
      <c r="F73" s="252">
        <v>6575.3214285714303</v>
      </c>
      <c r="G73" s="252">
        <v>7032.1290322580599</v>
      </c>
      <c r="H73" s="252">
        <v>7188.3333333333303</v>
      </c>
      <c r="I73" s="252">
        <v>6982.6451612903202</v>
      </c>
      <c r="J73" s="252">
        <v>6903.5</v>
      </c>
      <c r="K73" s="252">
        <v>7261.3870967741896</v>
      </c>
      <c r="L73" s="252">
        <v>7036.8387096774204</v>
      </c>
      <c r="M73" s="252">
        <v>6774.7777777777801</v>
      </c>
      <c r="N73" s="252">
        <v>6666.8895348837204</v>
      </c>
      <c r="O73" s="161"/>
      <c r="P73" s="247"/>
      <c r="Q73" s="247"/>
      <c r="R73" s="247"/>
      <c r="S73" s="247"/>
      <c r="T73" s="247"/>
      <c r="U73" s="247"/>
      <c r="V73" s="248"/>
      <c r="W73" s="250"/>
      <c r="X73" s="250"/>
      <c r="Y73" s="250"/>
      <c r="Z73" s="250"/>
      <c r="AA73" s="250"/>
      <c r="AB73" s="250"/>
      <c r="AC73" s="196"/>
      <c r="AD73" s="250"/>
      <c r="AE73" s="250"/>
      <c r="AF73" s="250"/>
      <c r="AG73" s="250"/>
    </row>
    <row r="74" spans="1:33" s="152" customFormat="1" ht="12" x14ac:dyDescent="0.2">
      <c r="A74" s="253" t="s">
        <v>781</v>
      </c>
      <c r="B74" s="209">
        <v>1801.03225806452</v>
      </c>
      <c r="C74" s="252">
        <v>1955.4666666666701</v>
      </c>
      <c r="D74" s="252">
        <v>1876.0645161290299</v>
      </c>
      <c r="E74" s="252">
        <v>1845.58064516129</v>
      </c>
      <c r="F74" s="252">
        <v>1991.0357142857099</v>
      </c>
      <c r="G74" s="252">
        <v>2114.0645161290299</v>
      </c>
      <c r="H74" s="252">
        <v>2168.0333333333301</v>
      </c>
      <c r="I74" s="252">
        <v>2183.5483870967701</v>
      </c>
      <c r="J74" s="252">
        <v>2335.3333333333298</v>
      </c>
      <c r="K74" s="252">
        <v>2665.6774193548399</v>
      </c>
      <c r="L74" s="252">
        <v>2606.6774193548399</v>
      </c>
      <c r="M74" s="252">
        <v>2430.3333333333298</v>
      </c>
      <c r="N74" s="252">
        <v>2149.0087209302301</v>
      </c>
      <c r="O74" s="161"/>
      <c r="P74" s="247"/>
      <c r="Q74" s="247"/>
      <c r="R74" s="247"/>
      <c r="S74" s="247"/>
      <c r="T74" s="176"/>
      <c r="U74" s="247"/>
      <c r="V74" s="248"/>
      <c r="W74" s="250"/>
      <c r="X74" s="250"/>
      <c r="Y74" s="250"/>
      <c r="Z74" s="250"/>
      <c r="AA74" s="250"/>
      <c r="AB74" s="250"/>
      <c r="AC74" s="250"/>
      <c r="AD74" s="250"/>
      <c r="AE74" s="250"/>
      <c r="AF74" s="250"/>
      <c r="AG74" s="250"/>
    </row>
    <row r="75" spans="1:33" s="152" customFormat="1" ht="12" x14ac:dyDescent="0.2">
      <c r="A75" s="253" t="s">
        <v>783</v>
      </c>
      <c r="B75" s="252">
        <v>588.22580645161304</v>
      </c>
      <c r="C75" s="252">
        <v>555.26666666666699</v>
      </c>
      <c r="D75" s="252">
        <v>482.54838709677398</v>
      </c>
      <c r="E75" s="252">
        <v>419.12903225806502</v>
      </c>
      <c r="F75" s="252">
        <v>484.28571428571399</v>
      </c>
      <c r="G75" s="252">
        <v>604.03225806451599</v>
      </c>
      <c r="H75" s="252">
        <v>573.4</v>
      </c>
      <c r="I75" s="252">
        <v>527.90322580645204</v>
      </c>
      <c r="J75" s="252">
        <v>530.79999999999995</v>
      </c>
      <c r="K75" s="252">
        <v>580.322580645161</v>
      </c>
      <c r="L75" s="252">
        <v>519.70967741935499</v>
      </c>
      <c r="M75" s="252">
        <v>467.33333333333297</v>
      </c>
      <c r="N75" s="252">
        <v>531.76744186046506</v>
      </c>
      <c r="O75" s="161"/>
      <c r="P75" s="247"/>
      <c r="Q75" s="247"/>
      <c r="R75" s="247"/>
      <c r="S75" s="247"/>
      <c r="T75" s="247"/>
      <c r="U75" s="247"/>
      <c r="V75" s="248"/>
      <c r="W75" s="250"/>
      <c r="X75" s="250"/>
      <c r="Y75" s="250"/>
      <c r="Z75" s="196"/>
      <c r="AA75" s="250"/>
      <c r="AB75" s="250"/>
      <c r="AC75" s="250"/>
      <c r="AD75" s="250"/>
      <c r="AG75" s="250"/>
    </row>
    <row r="76" spans="1:33" s="152" customFormat="1" ht="12" x14ac:dyDescent="0.2">
      <c r="A76" s="242" t="s">
        <v>800</v>
      </c>
      <c r="B76" s="243">
        <v>28828.870967741899</v>
      </c>
      <c r="C76" s="244">
        <v>30281.599999999999</v>
      </c>
      <c r="D76" s="245">
        <v>24634.935483870999</v>
      </c>
      <c r="E76" s="244">
        <v>22177.806451612902</v>
      </c>
      <c r="F76" s="245">
        <v>26737.892857142899</v>
      </c>
      <c r="G76" s="244">
        <v>27691.2903225806</v>
      </c>
      <c r="H76" s="244">
        <v>25278.333333333299</v>
      </c>
      <c r="I76" s="245">
        <v>25542.6129032258</v>
      </c>
      <c r="J76" s="244">
        <v>30189.766666666699</v>
      </c>
      <c r="K76" s="245">
        <v>31114.225806451599</v>
      </c>
      <c r="L76" s="245">
        <v>31359.580645161299</v>
      </c>
      <c r="M76" s="244">
        <v>35034.555555555598</v>
      </c>
      <c r="N76" s="245">
        <v>27814.802325581401</v>
      </c>
      <c r="O76" s="161"/>
      <c r="P76" s="247"/>
      <c r="Q76" s="247"/>
      <c r="R76" s="247"/>
      <c r="S76" s="247"/>
      <c r="T76" s="247"/>
      <c r="U76" s="247"/>
      <c r="V76" s="248"/>
      <c r="W76" s="250"/>
      <c r="X76" s="250"/>
      <c r="Y76" s="250"/>
      <c r="Z76" s="250"/>
      <c r="AA76" s="250"/>
      <c r="AB76" s="250"/>
      <c r="AC76" s="250"/>
      <c r="AD76" s="250"/>
      <c r="AG76" s="250"/>
    </row>
    <row r="77" spans="1:33" s="152" customFormat="1" ht="12" x14ac:dyDescent="0.2">
      <c r="A77" s="251" t="s">
        <v>780</v>
      </c>
      <c r="B77" s="209">
        <v>6849.5161290322603</v>
      </c>
      <c r="C77" s="252">
        <v>7059.2666666666701</v>
      </c>
      <c r="D77" s="252">
        <v>7242.5483870967701</v>
      </c>
      <c r="E77" s="252">
        <v>7248.6774193548399</v>
      </c>
      <c r="F77" s="252">
        <v>7625.9285714285697</v>
      </c>
      <c r="G77" s="252">
        <v>8159.2580645161297</v>
      </c>
      <c r="H77" s="252">
        <v>8308.1666666666697</v>
      </c>
      <c r="I77" s="252">
        <v>8110.0322580645197</v>
      </c>
      <c r="J77" s="252">
        <v>8135.3</v>
      </c>
      <c r="K77" s="252">
        <v>8579.3548387096798</v>
      </c>
      <c r="L77" s="252">
        <v>8369.1290322580608</v>
      </c>
      <c r="M77" s="252">
        <v>8092.6666666666697</v>
      </c>
      <c r="N77" s="252">
        <v>7798.7093023255802</v>
      </c>
      <c r="O77" s="161"/>
      <c r="P77" s="247"/>
      <c r="Q77" s="247"/>
      <c r="R77" s="250"/>
      <c r="S77" s="247"/>
      <c r="T77" s="247"/>
      <c r="U77" s="247"/>
      <c r="V77" s="248"/>
      <c r="W77" s="250"/>
      <c r="X77" s="250"/>
      <c r="Y77" s="250"/>
      <c r="Z77" s="250"/>
      <c r="AA77" s="250"/>
      <c r="AB77" s="250"/>
    </row>
    <row r="78" spans="1:33" s="152" customFormat="1" ht="12" x14ac:dyDescent="0.2">
      <c r="A78" s="253" t="s">
        <v>781</v>
      </c>
      <c r="B78" s="209">
        <v>2210.77419354839</v>
      </c>
      <c r="C78" s="252">
        <v>2397.6999999999998</v>
      </c>
      <c r="D78" s="252">
        <v>2310.61290322581</v>
      </c>
      <c r="E78" s="252">
        <v>2242.8709677419401</v>
      </c>
      <c r="F78" s="252">
        <v>2451.8571428571399</v>
      </c>
      <c r="G78" s="252">
        <v>2562.22580645161</v>
      </c>
      <c r="H78" s="252">
        <v>2547.9</v>
      </c>
      <c r="I78" s="252">
        <v>2613.8709677419401</v>
      </c>
      <c r="J78" s="252">
        <v>3010.9333333333302</v>
      </c>
      <c r="K78" s="252">
        <v>3271.9354838709701</v>
      </c>
      <c r="L78" s="252">
        <v>3151.5161290322599</v>
      </c>
      <c r="M78" s="252">
        <v>2973</v>
      </c>
      <c r="N78" s="252">
        <v>2626.1133720930202</v>
      </c>
      <c r="O78" s="161"/>
      <c r="P78" s="247"/>
      <c r="Q78" s="247"/>
      <c r="R78" s="176"/>
      <c r="S78" s="247"/>
      <c r="T78" s="247"/>
      <c r="U78" s="247"/>
      <c r="V78" s="248"/>
      <c r="W78" s="250"/>
      <c r="X78" s="250"/>
      <c r="Y78" s="250"/>
      <c r="Z78" s="250"/>
      <c r="AA78" s="250"/>
      <c r="AB78" s="250"/>
    </row>
    <row r="79" spans="1:33" s="152" customFormat="1" ht="12" x14ac:dyDescent="0.2">
      <c r="A79" s="253" t="s">
        <v>783</v>
      </c>
      <c r="B79" s="209">
        <v>19768.580645161299</v>
      </c>
      <c r="C79" s="252">
        <v>20824.633333333299</v>
      </c>
      <c r="D79" s="252">
        <v>15081.774193548399</v>
      </c>
      <c r="E79" s="252">
        <v>12686.2580645161</v>
      </c>
      <c r="F79" s="252">
        <v>16660.107142857101</v>
      </c>
      <c r="G79" s="252">
        <v>16969.806451612902</v>
      </c>
      <c r="H79" s="252">
        <v>14422.266666666699</v>
      </c>
      <c r="I79" s="252">
        <v>14818.7096774194</v>
      </c>
      <c r="J79" s="252">
        <v>19043.5333333333</v>
      </c>
      <c r="K79" s="252">
        <v>19262.935483870999</v>
      </c>
      <c r="L79" s="252">
        <v>19838.935483870999</v>
      </c>
      <c r="M79" s="252">
        <v>23968.888888888901</v>
      </c>
      <c r="N79" s="252">
        <v>17389.979651162801</v>
      </c>
      <c r="O79" s="161"/>
      <c r="P79" s="247"/>
      <c r="Q79" s="247"/>
      <c r="R79" s="176"/>
      <c r="S79" s="176"/>
      <c r="T79" s="247"/>
      <c r="U79" s="247"/>
      <c r="V79" s="248"/>
      <c r="W79" s="250"/>
      <c r="X79" s="250"/>
      <c r="Y79" s="250"/>
      <c r="Z79" s="250"/>
      <c r="AA79" s="250"/>
      <c r="AB79" s="250"/>
    </row>
    <row r="80" spans="1:33" s="152" customFormat="1" ht="12" x14ac:dyDescent="0.2">
      <c r="A80" s="211"/>
      <c r="F80" s="150"/>
      <c r="G80" s="150"/>
      <c r="H80" s="150"/>
      <c r="I80" s="150"/>
      <c r="J80" s="150"/>
      <c r="K80" s="150"/>
      <c r="L80" s="161"/>
      <c r="M80" s="161"/>
      <c r="N80" s="161"/>
      <c r="O80" s="161"/>
      <c r="P80" s="247"/>
      <c r="Q80" s="247"/>
      <c r="R80" s="247"/>
      <c r="S80" s="176"/>
      <c r="T80" s="247"/>
      <c r="U80" s="247"/>
      <c r="V80" s="248"/>
      <c r="W80" s="250"/>
      <c r="X80" s="250"/>
      <c r="Y80" s="250"/>
      <c r="Z80" s="250"/>
      <c r="AA80" s="250"/>
      <c r="AB80" s="250"/>
    </row>
    <row r="81" spans="1:34" s="152" customFormat="1" ht="12" customHeight="1" x14ac:dyDescent="0.2">
      <c r="A81" s="384"/>
      <c r="B81" s="385"/>
      <c r="C81" s="385"/>
      <c r="D81" s="385"/>
      <c r="E81" s="385"/>
      <c r="F81" s="385"/>
      <c r="G81" s="385"/>
      <c r="H81" s="385"/>
      <c r="I81" s="385"/>
      <c r="J81" s="385"/>
      <c r="K81" s="385"/>
      <c r="L81" s="385"/>
      <c r="M81" s="385"/>
      <c r="N81" s="385"/>
      <c r="O81" s="385"/>
      <c r="P81" s="385"/>
      <c r="Q81" s="385"/>
      <c r="R81" s="385"/>
      <c r="S81" s="385"/>
      <c r="T81" s="385"/>
      <c r="U81" s="385"/>
      <c r="V81" s="386"/>
    </row>
    <row r="82" spans="1:34" s="152" customFormat="1" ht="12" x14ac:dyDescent="0.2">
      <c r="A82" s="211"/>
      <c r="F82" s="150"/>
      <c r="G82" s="150"/>
      <c r="H82" s="150"/>
      <c r="I82" s="150"/>
      <c r="J82" s="150"/>
      <c r="K82" s="150"/>
      <c r="L82" s="161"/>
      <c r="M82" s="161"/>
      <c r="N82" s="161"/>
      <c r="O82" s="161"/>
      <c r="P82" s="161"/>
      <c r="Q82" s="161"/>
      <c r="R82" s="161"/>
      <c r="S82" s="161"/>
      <c r="T82" s="161"/>
      <c r="U82" s="161"/>
      <c r="V82" s="170"/>
      <c r="AA82" s="195"/>
      <c r="AB82" s="195"/>
      <c r="AC82" s="195"/>
      <c r="AD82" s="195"/>
      <c r="AE82" s="195"/>
      <c r="AF82" s="195"/>
      <c r="AG82" s="195"/>
    </row>
    <row r="83" spans="1:34" s="152" customFormat="1" ht="24.75" customHeight="1" x14ac:dyDescent="0.2">
      <c r="A83" s="395" t="s">
        <v>801</v>
      </c>
      <c r="B83" s="396"/>
      <c r="C83" s="396"/>
      <c r="D83" s="396"/>
      <c r="E83" s="396"/>
      <c r="F83" s="396"/>
      <c r="G83" s="396"/>
      <c r="H83" s="396"/>
      <c r="I83" s="396"/>
      <c r="J83" s="396"/>
      <c r="K83" s="396"/>
      <c r="L83" s="396"/>
      <c r="M83" s="396"/>
      <c r="N83" s="396"/>
      <c r="O83" s="161"/>
      <c r="P83" s="161"/>
      <c r="Q83" s="223"/>
      <c r="R83" s="223"/>
      <c r="S83" s="223"/>
      <c r="T83" s="223"/>
      <c r="U83" s="223"/>
      <c r="V83" s="241"/>
      <c r="W83" s="195"/>
      <c r="X83" s="195"/>
      <c r="Y83" s="195"/>
      <c r="Z83" s="195"/>
      <c r="AA83" s="195"/>
      <c r="AB83" s="195"/>
    </row>
    <row r="84" spans="1:34" s="152" customFormat="1" ht="12" x14ac:dyDescent="0.2">
      <c r="A84" s="11" t="s">
        <v>767</v>
      </c>
      <c r="B84" s="11" t="s">
        <v>768</v>
      </c>
      <c r="C84" s="11" t="s">
        <v>769</v>
      </c>
      <c r="D84" s="11" t="s">
        <v>770</v>
      </c>
      <c r="E84" s="11" t="s">
        <v>771</v>
      </c>
      <c r="F84" s="11" t="s">
        <v>772</v>
      </c>
      <c r="G84" s="11" t="s">
        <v>773</v>
      </c>
      <c r="H84" s="11" t="s">
        <v>774</v>
      </c>
      <c r="I84" s="11" t="s">
        <v>775</v>
      </c>
      <c r="J84" s="11" t="s">
        <v>776</v>
      </c>
      <c r="K84" s="11" t="s">
        <v>777</v>
      </c>
      <c r="L84" s="11" t="s">
        <v>778</v>
      </c>
      <c r="M84" s="11" t="s">
        <v>779</v>
      </c>
      <c r="N84" s="11" t="s">
        <v>797</v>
      </c>
      <c r="O84" s="161"/>
      <c r="P84" s="223"/>
      <c r="Q84" s="223"/>
      <c r="R84" s="223"/>
      <c r="S84" s="223"/>
      <c r="T84" s="223"/>
      <c r="U84" s="223"/>
      <c r="V84" s="241"/>
      <c r="W84" s="195"/>
      <c r="X84" s="195"/>
      <c r="Y84" s="195"/>
      <c r="Z84" s="195"/>
      <c r="AA84" s="195"/>
      <c r="AB84" s="195"/>
      <c r="AC84" s="250"/>
      <c r="AD84" s="250"/>
      <c r="AE84" s="250"/>
      <c r="AF84" s="250"/>
      <c r="AG84" s="250"/>
      <c r="AH84" s="250"/>
    </row>
    <row r="85" spans="1:34" s="152" customFormat="1" ht="12.75" customHeight="1" x14ac:dyDescent="0.2">
      <c r="A85" s="242" t="s">
        <v>798</v>
      </c>
      <c r="B85" s="256">
        <v>43.177758007117397</v>
      </c>
      <c r="C85" s="257">
        <v>40.746021505376298</v>
      </c>
      <c r="D85" s="258">
        <v>44.551768172888004</v>
      </c>
      <c r="E85" s="257">
        <v>43.284709066305801</v>
      </c>
      <c r="F85" s="258">
        <v>34.770579683808798</v>
      </c>
      <c r="G85" s="257">
        <v>35.541178657743103</v>
      </c>
      <c r="H85" s="257">
        <v>35.614627858063599</v>
      </c>
      <c r="I85" s="258">
        <v>31.831864760785798</v>
      </c>
      <c r="J85" s="257">
        <v>29.786585003270499</v>
      </c>
      <c r="K85" s="258">
        <v>34.486507474276799</v>
      </c>
      <c r="L85" s="258">
        <v>35.732687135813499</v>
      </c>
      <c r="M85" s="257">
        <v>32.487466427931999</v>
      </c>
      <c r="N85" s="258">
        <v>36.967385883246997</v>
      </c>
      <c r="O85" s="161"/>
      <c r="P85" s="161"/>
      <c r="Q85" s="223"/>
      <c r="R85" s="223"/>
      <c r="S85" s="223"/>
      <c r="T85" s="223"/>
      <c r="U85" s="223"/>
      <c r="V85" s="241"/>
      <c r="W85" s="195"/>
      <c r="X85" s="195"/>
      <c r="Y85" s="195"/>
      <c r="Z85" s="195"/>
      <c r="AA85" s="195"/>
      <c r="AB85" s="195"/>
      <c r="AC85" s="250"/>
      <c r="AD85" s="250"/>
      <c r="AE85" s="250"/>
      <c r="AF85" s="250"/>
      <c r="AG85" s="250"/>
      <c r="AH85" s="250"/>
    </row>
    <row r="86" spans="1:34" s="152" customFormat="1" ht="12" x14ac:dyDescent="0.2">
      <c r="A86" s="251" t="s">
        <v>780</v>
      </c>
      <c r="B86" s="259">
        <v>27.002466091245399</v>
      </c>
      <c r="C86" s="260">
        <v>36.719480519480499</v>
      </c>
      <c r="D86" s="260">
        <v>31.307881773399</v>
      </c>
      <c r="E86" s="260">
        <v>36.990895295902902</v>
      </c>
      <c r="F86" s="260">
        <v>40.692187500000003</v>
      </c>
      <c r="G86" s="260">
        <v>38.051533742331301</v>
      </c>
      <c r="H86" s="260">
        <v>45.615062761506302</v>
      </c>
      <c r="I86" s="260">
        <v>46.198717948717899</v>
      </c>
      <c r="J86" s="260">
        <v>36.086469989827101</v>
      </c>
      <c r="K86" s="260">
        <v>35.983425414364604</v>
      </c>
      <c r="L86" s="260">
        <v>43.542156862745102</v>
      </c>
      <c r="M86" s="260">
        <v>30.665369649805399</v>
      </c>
      <c r="N86" s="260">
        <v>37.746755371360003</v>
      </c>
      <c r="O86" s="161"/>
      <c r="P86" s="161"/>
      <c r="Q86" s="161"/>
      <c r="R86" s="223"/>
      <c r="S86" s="223"/>
      <c r="T86" s="223"/>
      <c r="U86" s="223"/>
      <c r="V86" s="241"/>
      <c r="W86" s="195"/>
      <c r="X86" s="195"/>
      <c r="Y86" s="195"/>
      <c r="Z86" s="195"/>
      <c r="AA86" s="250"/>
      <c r="AB86" s="250"/>
      <c r="AC86" s="196"/>
      <c r="AD86" s="250"/>
      <c r="AE86" s="250"/>
      <c r="AF86" s="250"/>
      <c r="AH86" s="250"/>
    </row>
    <row r="87" spans="1:34" s="152" customFormat="1" ht="12" x14ac:dyDescent="0.2">
      <c r="A87" s="253" t="s">
        <v>781</v>
      </c>
      <c r="B87" s="259">
        <v>44.233160621761698</v>
      </c>
      <c r="C87" s="260">
        <v>51.342105263157897</v>
      </c>
      <c r="D87" s="260">
        <v>47.243161094224902</v>
      </c>
      <c r="E87" s="260">
        <v>63.518181818181802</v>
      </c>
      <c r="F87" s="260">
        <v>49.289340101522797</v>
      </c>
      <c r="G87" s="260">
        <v>53.5372549019608</v>
      </c>
      <c r="H87" s="260">
        <v>60.811659192825097</v>
      </c>
      <c r="I87" s="260">
        <v>42.231578947368398</v>
      </c>
      <c r="J87" s="260">
        <v>37.563685636856398</v>
      </c>
      <c r="K87" s="260">
        <v>46.319034852546899</v>
      </c>
      <c r="L87" s="260">
        <v>49.895953757225399</v>
      </c>
      <c r="M87" s="260">
        <v>44.674157303370798</v>
      </c>
      <c r="N87" s="260">
        <v>48.597588791137198</v>
      </c>
      <c r="O87" s="161"/>
      <c r="P87" s="161"/>
      <c r="Q87" s="223"/>
      <c r="R87" s="223"/>
      <c r="S87" s="223"/>
      <c r="T87" s="223"/>
      <c r="U87" s="223"/>
      <c r="V87" s="241"/>
      <c r="W87" s="195"/>
      <c r="X87" s="195"/>
      <c r="AA87" s="250"/>
      <c r="AB87" s="250"/>
      <c r="AC87" s="250"/>
      <c r="AD87" s="250"/>
      <c r="AE87" s="250"/>
      <c r="AF87" s="250"/>
      <c r="AG87" s="250"/>
      <c r="AH87" s="250"/>
    </row>
    <row r="88" spans="1:34" s="152" customFormat="1" ht="12" x14ac:dyDescent="0.2">
      <c r="A88" s="253" t="s">
        <v>783</v>
      </c>
      <c r="B88" s="259">
        <v>44.4394294646346</v>
      </c>
      <c r="C88" s="260">
        <v>40.829715165511899</v>
      </c>
      <c r="D88" s="260">
        <v>45.065247931734199</v>
      </c>
      <c r="E88" s="260">
        <v>43.254948069762897</v>
      </c>
      <c r="F88" s="260">
        <v>34.1166289704002</v>
      </c>
      <c r="G88" s="260">
        <v>35.100816353620502</v>
      </c>
      <c r="H88" s="260">
        <v>34.687803464019098</v>
      </c>
      <c r="I88" s="260">
        <v>30.837892817059501</v>
      </c>
      <c r="J88" s="260">
        <v>29.200581959262902</v>
      </c>
      <c r="K88" s="260">
        <v>34.0795767195767</v>
      </c>
      <c r="L88" s="260">
        <v>34.952068923674297</v>
      </c>
      <c r="M88" s="260">
        <v>32.337942746239698</v>
      </c>
      <c r="N88" s="260">
        <v>36.693103095027702</v>
      </c>
      <c r="O88" s="161"/>
      <c r="P88" s="223"/>
      <c r="Q88" s="223"/>
      <c r="R88" s="223"/>
      <c r="S88" s="223"/>
      <c r="T88" s="223"/>
      <c r="U88" s="223"/>
      <c r="V88" s="241"/>
      <c r="W88" s="195"/>
      <c r="X88" s="195"/>
      <c r="Y88" s="195"/>
      <c r="Z88" s="195"/>
    </row>
    <row r="89" spans="1:34" s="152" customFormat="1" ht="12" x14ac:dyDescent="0.2">
      <c r="A89" s="242" t="s">
        <v>799</v>
      </c>
      <c r="B89" s="256">
        <v>33.837860218615397</v>
      </c>
      <c r="C89" s="257">
        <v>34.360327713880601</v>
      </c>
      <c r="D89" s="258">
        <v>38.911437908496701</v>
      </c>
      <c r="E89" s="257">
        <v>38.758396884634102</v>
      </c>
      <c r="F89" s="258">
        <v>40.008479999999999</v>
      </c>
      <c r="G89" s="257">
        <v>38.1602331606218</v>
      </c>
      <c r="H89" s="257">
        <v>39.749324996447299</v>
      </c>
      <c r="I89" s="258">
        <v>37.925422081865698</v>
      </c>
      <c r="J89" s="257">
        <v>37.078476866384598</v>
      </c>
      <c r="K89" s="258">
        <v>37.407288160398103</v>
      </c>
      <c r="L89" s="258">
        <v>43.488323500491603</v>
      </c>
      <c r="M89" s="257">
        <v>39.452972972973001</v>
      </c>
      <c r="N89" s="258">
        <v>38.308055961257601</v>
      </c>
      <c r="O89" s="161"/>
      <c r="P89" s="223"/>
      <c r="Q89" s="223"/>
      <c r="R89" s="247"/>
      <c r="S89" s="247"/>
      <c r="T89" s="247"/>
      <c r="U89" s="247"/>
      <c r="V89" s="170"/>
      <c r="Z89" s="195"/>
      <c r="AA89" s="195"/>
      <c r="AB89" s="195"/>
      <c r="AC89" s="195"/>
      <c r="AD89" s="195"/>
      <c r="AE89" s="195"/>
      <c r="AF89" s="195"/>
    </row>
    <row r="90" spans="1:34" s="152" customFormat="1" ht="12" x14ac:dyDescent="0.2">
      <c r="A90" s="251" t="s">
        <v>780</v>
      </c>
      <c r="B90" s="259">
        <v>41.019409513395303</v>
      </c>
      <c r="C90" s="260">
        <v>42.0126378058618</v>
      </c>
      <c r="D90" s="260">
        <v>45.795203969128998</v>
      </c>
      <c r="E90" s="260">
        <v>46.361818679813801</v>
      </c>
      <c r="F90" s="260">
        <v>48.518422418266702</v>
      </c>
      <c r="G90" s="260">
        <v>44.236356003358502</v>
      </c>
      <c r="H90" s="260">
        <v>47.566133889275001</v>
      </c>
      <c r="I90" s="260">
        <v>43.9066072466576</v>
      </c>
      <c r="J90" s="260">
        <v>42.659630606860198</v>
      </c>
      <c r="K90" s="260">
        <v>45.229074889867803</v>
      </c>
      <c r="L90" s="260">
        <v>48.6735852751126</v>
      </c>
      <c r="M90" s="260">
        <v>43.101317957166401</v>
      </c>
      <c r="N90" s="260">
        <v>45.0899448718217</v>
      </c>
      <c r="O90" s="161"/>
      <c r="P90" s="223"/>
      <c r="Q90" s="223"/>
      <c r="R90" s="223"/>
      <c r="S90" s="223"/>
      <c r="T90" s="223"/>
      <c r="U90" s="247"/>
      <c r="V90" s="241"/>
      <c r="W90" s="195"/>
      <c r="X90" s="195"/>
      <c r="Y90" s="195"/>
      <c r="Z90" s="195"/>
      <c r="AA90" s="195"/>
      <c r="AB90" s="195"/>
      <c r="AC90" s="195"/>
    </row>
    <row r="91" spans="1:34" s="152" customFormat="1" ht="12" customHeight="1" x14ac:dyDescent="0.2">
      <c r="A91" s="253" t="s">
        <v>781</v>
      </c>
      <c r="B91" s="259">
        <v>29.2120060790274</v>
      </c>
      <c r="C91" s="260">
        <v>30.3845135671741</v>
      </c>
      <c r="D91" s="260">
        <v>37.484785615490999</v>
      </c>
      <c r="E91" s="260">
        <v>39.369408369408397</v>
      </c>
      <c r="F91" s="260">
        <v>37.566840926064202</v>
      </c>
      <c r="G91" s="260">
        <v>35.5860745614035</v>
      </c>
      <c r="H91" s="260">
        <v>36.424107142857103</v>
      </c>
      <c r="I91" s="260">
        <v>36.120375483158497</v>
      </c>
      <c r="J91" s="260">
        <v>38.285108958837803</v>
      </c>
      <c r="K91" s="260">
        <v>36.139044072004999</v>
      </c>
      <c r="L91" s="260">
        <v>44.486015831134601</v>
      </c>
      <c r="M91" s="260">
        <v>39.6192771084337</v>
      </c>
      <c r="N91" s="260">
        <v>36.743051648475301</v>
      </c>
      <c r="O91" s="161"/>
      <c r="P91" s="223"/>
      <c r="Q91" s="223"/>
      <c r="R91" s="247"/>
      <c r="S91" s="247"/>
      <c r="T91" s="247"/>
      <c r="U91" s="247"/>
      <c r="V91" s="241"/>
      <c r="W91" s="195"/>
      <c r="X91" s="195"/>
      <c r="Y91" s="195"/>
      <c r="Z91" s="195"/>
      <c r="AA91" s="195"/>
      <c r="AB91" s="195"/>
    </row>
    <row r="92" spans="1:34" s="152" customFormat="1" ht="12" x14ac:dyDescent="0.2">
      <c r="A92" s="253" t="s">
        <v>783</v>
      </c>
      <c r="B92" s="259">
        <v>14.8693609022556</v>
      </c>
      <c r="C92" s="260">
        <v>14.2605192479857</v>
      </c>
      <c r="D92" s="260">
        <v>17.007648183556402</v>
      </c>
      <c r="E92" s="260">
        <v>13.352575488454701</v>
      </c>
      <c r="F92" s="260">
        <v>12.0728476821192</v>
      </c>
      <c r="G92" s="260">
        <v>16.7367491166078</v>
      </c>
      <c r="H92" s="260">
        <v>14.9826388888889</v>
      </c>
      <c r="I92" s="260">
        <v>16.0380650277557</v>
      </c>
      <c r="J92" s="260">
        <v>12.7870452528838</v>
      </c>
      <c r="K92" s="260">
        <v>11.0721830985915</v>
      </c>
      <c r="L92" s="260">
        <v>18.469135802469101</v>
      </c>
      <c r="M92" s="260">
        <v>19.099547511312199</v>
      </c>
      <c r="N92" s="260">
        <v>14.7872425037779</v>
      </c>
      <c r="O92" s="161"/>
      <c r="P92" s="223"/>
      <c r="Q92" s="223"/>
      <c r="R92" s="223"/>
      <c r="S92" s="223"/>
      <c r="T92" s="223"/>
      <c r="U92" s="223"/>
      <c r="V92" s="241"/>
      <c r="W92" s="195"/>
      <c r="X92" s="195"/>
      <c r="Y92" s="195"/>
      <c r="Z92" s="195"/>
      <c r="AA92" s="195"/>
      <c r="AB92" s="195"/>
    </row>
    <row r="93" spans="1:34" s="152" customFormat="1" ht="12" x14ac:dyDescent="0.2">
      <c r="A93" s="242" t="s">
        <v>800</v>
      </c>
      <c r="B93" s="256">
        <v>39.913821044102299</v>
      </c>
      <c r="C93" s="257">
        <v>38.7491747548899</v>
      </c>
      <c r="D93" s="258">
        <v>43.248187311178199</v>
      </c>
      <c r="E93" s="257">
        <v>41.6673817254174</v>
      </c>
      <c r="F93" s="258">
        <v>36.667709782104801</v>
      </c>
      <c r="G93" s="257">
        <v>36.388690950245199</v>
      </c>
      <c r="H93" s="257">
        <v>36.950771491550299</v>
      </c>
      <c r="I93" s="258">
        <v>33.961789929523597</v>
      </c>
      <c r="J93" s="257">
        <v>31.999461563949598</v>
      </c>
      <c r="K93" s="258">
        <v>35.382033563672302</v>
      </c>
      <c r="L93" s="258">
        <v>38.161099137930997</v>
      </c>
      <c r="M93" s="257">
        <v>34.527065527065503</v>
      </c>
      <c r="N93" s="258">
        <v>37.391945731464901</v>
      </c>
      <c r="O93" s="161"/>
      <c r="P93" s="161"/>
      <c r="Q93" s="161"/>
      <c r="R93" s="161"/>
      <c r="S93" s="161"/>
      <c r="T93" s="161"/>
      <c r="U93" s="161"/>
      <c r="V93" s="170"/>
    </row>
    <row r="94" spans="1:34" s="152" customFormat="1" ht="12" x14ac:dyDescent="0.2">
      <c r="A94" s="251" t="s">
        <v>780</v>
      </c>
      <c r="B94" s="259">
        <v>38.475721637950301</v>
      </c>
      <c r="C94" s="260">
        <v>41.104700378703498</v>
      </c>
      <c r="D94" s="260">
        <v>43.145720720720703</v>
      </c>
      <c r="E94" s="260">
        <v>44.929002320185603</v>
      </c>
      <c r="F94" s="260">
        <v>47.403871829105498</v>
      </c>
      <c r="G94" s="260">
        <v>43.332855350421198</v>
      </c>
      <c r="H94" s="260">
        <v>47.288239968216097</v>
      </c>
      <c r="I94" s="260">
        <v>44.207540818044102</v>
      </c>
      <c r="J94" s="260">
        <v>41.491412041222198</v>
      </c>
      <c r="K94" s="260">
        <v>43.552594670406698</v>
      </c>
      <c r="L94" s="260">
        <v>47.819324302268598</v>
      </c>
      <c r="M94" s="260">
        <v>40.928619986403802</v>
      </c>
      <c r="N94" s="260">
        <v>43.906146705112903</v>
      </c>
      <c r="O94" s="161"/>
      <c r="P94" s="161"/>
      <c r="Q94" s="161"/>
      <c r="R94" s="161"/>
      <c r="S94" s="161"/>
      <c r="T94" s="161"/>
      <c r="U94" s="161"/>
      <c r="V94" s="170"/>
    </row>
    <row r="95" spans="1:34" s="152" customFormat="1" ht="12" x14ac:dyDescent="0.2">
      <c r="A95" s="253" t="s">
        <v>781</v>
      </c>
      <c r="B95" s="259">
        <v>31.1332007952286</v>
      </c>
      <c r="C95" s="260">
        <v>32.725455614344497</v>
      </c>
      <c r="D95" s="260">
        <v>39.293521126760602</v>
      </c>
      <c r="E95" s="260">
        <v>42.677459526774598</v>
      </c>
      <c r="F95" s="260">
        <v>39.0703125</v>
      </c>
      <c r="G95" s="260">
        <v>37.787878787878803</v>
      </c>
      <c r="H95" s="260">
        <v>39.460636515912903</v>
      </c>
      <c r="I95" s="260">
        <v>36.951335877862597</v>
      </c>
      <c r="J95" s="260">
        <v>38.153389411182602</v>
      </c>
      <c r="K95" s="260">
        <v>38.052923387096797</v>
      </c>
      <c r="L95" s="260">
        <v>45.321285140562203</v>
      </c>
      <c r="M95" s="260">
        <v>40.511904761904802</v>
      </c>
      <c r="N95" s="260">
        <v>38.488557309408399</v>
      </c>
      <c r="O95" s="161"/>
      <c r="P95" s="161"/>
      <c r="Q95" s="161"/>
      <c r="R95" s="161"/>
      <c r="S95" s="161"/>
      <c r="T95" s="161"/>
      <c r="U95" s="161"/>
      <c r="V95" s="170"/>
    </row>
    <row r="96" spans="1:34" s="152" customFormat="1" ht="12" x14ac:dyDescent="0.2">
      <c r="A96" s="253" t="s">
        <v>783</v>
      </c>
      <c r="B96" s="259">
        <v>41.655132743362799</v>
      </c>
      <c r="C96" s="260">
        <v>38.7259516552066</v>
      </c>
      <c r="D96" s="260">
        <v>43.617024426350902</v>
      </c>
      <c r="E96" s="260">
        <v>40.283709848217399</v>
      </c>
      <c r="F96" s="260">
        <v>32.041065383930203</v>
      </c>
      <c r="G96" s="260">
        <v>33.817519599975299</v>
      </c>
      <c r="H96" s="260">
        <v>33.169486990836702</v>
      </c>
      <c r="I96" s="260">
        <v>29.635174324933899</v>
      </c>
      <c r="J96" s="260">
        <v>28.085703953712599</v>
      </c>
      <c r="K96" s="260">
        <v>32.372542616419601</v>
      </c>
      <c r="L96" s="260">
        <v>33.891008174386897</v>
      </c>
      <c r="M96" s="260">
        <v>31.664287358968501</v>
      </c>
      <c r="N96" s="260">
        <v>35.061057484341603</v>
      </c>
      <c r="O96" s="161"/>
      <c r="P96" s="161"/>
      <c r="Q96" s="161"/>
      <c r="R96" s="161"/>
      <c r="S96" s="161"/>
      <c r="T96" s="161"/>
      <c r="U96" s="161"/>
      <c r="V96" s="170"/>
    </row>
    <row r="97" spans="1:33" s="152" customFormat="1" ht="12" x14ac:dyDescent="0.2">
      <c r="A97" s="211"/>
      <c r="F97" s="150"/>
      <c r="G97" s="150"/>
      <c r="H97" s="150"/>
      <c r="I97" s="150"/>
      <c r="J97" s="150"/>
      <c r="K97" s="150"/>
      <c r="L97" s="161"/>
      <c r="M97" s="161"/>
      <c r="N97" s="161"/>
      <c r="O97" s="161"/>
      <c r="P97" s="161"/>
      <c r="Q97" s="161"/>
      <c r="R97" s="161"/>
      <c r="S97" s="161"/>
      <c r="T97" s="161"/>
      <c r="U97" s="161"/>
      <c r="V97" s="170"/>
    </row>
    <row r="98" spans="1:33" s="152" customFormat="1" ht="12" x14ac:dyDescent="0.2">
      <c r="A98" s="384"/>
      <c r="B98" s="385"/>
      <c r="C98" s="385"/>
      <c r="D98" s="385"/>
      <c r="E98" s="385"/>
      <c r="F98" s="385"/>
      <c r="G98" s="385"/>
      <c r="H98" s="385"/>
      <c r="I98" s="385"/>
      <c r="J98" s="385"/>
      <c r="K98" s="385"/>
      <c r="L98" s="385"/>
      <c r="M98" s="385"/>
      <c r="N98" s="385"/>
      <c r="O98" s="385"/>
      <c r="P98" s="385"/>
      <c r="Q98" s="385"/>
      <c r="R98" s="385"/>
      <c r="S98" s="385"/>
      <c r="T98" s="385"/>
      <c r="U98" s="385"/>
      <c r="V98" s="386"/>
    </row>
    <row r="99" spans="1:33" s="152" customFormat="1" ht="12" x14ac:dyDescent="0.2">
      <c r="A99" s="211"/>
      <c r="F99" s="150"/>
      <c r="G99" s="150"/>
      <c r="H99" s="150"/>
      <c r="I99" s="150"/>
      <c r="J99" s="150"/>
      <c r="K99" s="150"/>
      <c r="L99" s="161"/>
      <c r="M99" s="161"/>
      <c r="N99" s="161"/>
      <c r="O99" s="161"/>
      <c r="P99" s="161"/>
      <c r="Q99" s="161"/>
      <c r="R99" s="161"/>
      <c r="S99" s="223"/>
      <c r="T99" s="223"/>
      <c r="U99" s="223"/>
      <c r="V99" s="241"/>
    </row>
    <row r="100" spans="1:33" s="150" customFormat="1" ht="24.75" customHeight="1" x14ac:dyDescent="0.2">
      <c r="A100" s="399" t="s">
        <v>802</v>
      </c>
      <c r="B100" s="379"/>
      <c r="C100" s="379"/>
      <c r="D100" s="379"/>
      <c r="E100" s="379"/>
      <c r="F100" s="379"/>
      <c r="G100" s="379"/>
      <c r="H100" s="379"/>
      <c r="I100" s="379"/>
      <c r="J100" s="379"/>
      <c r="K100" s="379"/>
      <c r="L100" s="379"/>
      <c r="M100" s="379"/>
      <c r="N100" s="379"/>
      <c r="O100" s="161"/>
      <c r="P100" s="223"/>
      <c r="Q100" s="223"/>
      <c r="R100" s="223"/>
      <c r="S100" s="223"/>
      <c r="T100" s="223"/>
      <c r="U100" s="223"/>
      <c r="V100" s="241"/>
      <c r="W100" s="216"/>
      <c r="X100" s="216"/>
      <c r="Y100" s="216"/>
      <c r="Z100" s="216"/>
      <c r="AA100" s="216"/>
      <c r="AB100" s="216"/>
    </row>
    <row r="101" spans="1:33" s="152" customFormat="1" ht="12" x14ac:dyDescent="0.2">
      <c r="A101" s="167" t="s">
        <v>787</v>
      </c>
      <c r="B101" s="11" t="s">
        <v>768</v>
      </c>
      <c r="C101" s="11" t="s">
        <v>769</v>
      </c>
      <c r="D101" s="11" t="s">
        <v>770</v>
      </c>
      <c r="E101" s="11" t="s">
        <v>771</v>
      </c>
      <c r="F101" s="11" t="s">
        <v>772</v>
      </c>
      <c r="G101" s="11" t="s">
        <v>773</v>
      </c>
      <c r="H101" s="11" t="s">
        <v>774</v>
      </c>
      <c r="I101" s="11" t="s">
        <v>775</v>
      </c>
      <c r="J101" s="11" t="s">
        <v>776</v>
      </c>
      <c r="K101" s="11" t="s">
        <v>777</v>
      </c>
      <c r="L101" s="11" t="s">
        <v>778</v>
      </c>
      <c r="M101" s="11" t="s">
        <v>779</v>
      </c>
      <c r="N101" s="11" t="s">
        <v>797</v>
      </c>
      <c r="O101" s="161"/>
      <c r="P101" s="247"/>
      <c r="Q101" s="223"/>
      <c r="R101" s="223"/>
      <c r="S101" s="223"/>
      <c r="T101" s="223"/>
      <c r="U101" s="223"/>
      <c r="V101" s="241"/>
      <c r="W101" s="195"/>
      <c r="X101" s="195"/>
      <c r="Y101" s="195"/>
      <c r="Z101" s="195"/>
      <c r="AA101" s="195"/>
      <c r="AB101" s="195"/>
      <c r="AC101" s="195"/>
      <c r="AD101" s="195"/>
      <c r="AE101" s="195"/>
      <c r="AF101" s="195"/>
    </row>
    <row r="102" spans="1:33" s="152" customFormat="1" ht="12.75" customHeight="1" thickBot="1" x14ac:dyDescent="0.25">
      <c r="A102" s="172" t="s">
        <v>0</v>
      </c>
      <c r="B102" s="243">
        <v>28828.870967741899</v>
      </c>
      <c r="C102" s="244">
        <v>30281.599999999999</v>
      </c>
      <c r="D102" s="245">
        <v>24634.935483870999</v>
      </c>
      <c r="E102" s="244">
        <v>22177.806451612902</v>
      </c>
      <c r="F102" s="245">
        <v>26737.892857142899</v>
      </c>
      <c r="G102" s="244">
        <v>27691.2903225806</v>
      </c>
      <c r="H102" s="244">
        <v>25278.333333333299</v>
      </c>
      <c r="I102" s="245">
        <v>25542.6129032258</v>
      </c>
      <c r="J102" s="244">
        <v>30189.766666666699</v>
      </c>
      <c r="K102" s="245">
        <v>31114.225806451599</v>
      </c>
      <c r="L102" s="245">
        <v>31359.580645161299</v>
      </c>
      <c r="M102" s="244">
        <v>35034.555555555598</v>
      </c>
      <c r="N102" s="243">
        <v>27814.802325581401</v>
      </c>
      <c r="O102" s="161"/>
      <c r="P102" s="247"/>
      <c r="Q102" s="247"/>
      <c r="R102" s="247"/>
      <c r="S102" s="247"/>
      <c r="T102" s="176"/>
      <c r="U102" s="247"/>
      <c r="V102" s="248"/>
      <c r="W102" s="250"/>
      <c r="X102" s="250"/>
      <c r="Y102" s="250"/>
      <c r="Z102" s="250"/>
      <c r="AA102" s="250"/>
      <c r="AB102" s="250"/>
    </row>
    <row r="103" spans="1:33" s="152" customFormat="1" ht="12.75" thickTop="1" x14ac:dyDescent="0.2">
      <c r="A103" s="178" t="s">
        <v>752</v>
      </c>
      <c r="B103" s="209">
        <v>0</v>
      </c>
      <c r="C103" s="252">
        <v>0</v>
      </c>
      <c r="D103" s="252">
        <v>0</v>
      </c>
      <c r="E103" s="252">
        <v>0</v>
      </c>
      <c r="F103" s="252">
        <v>0</v>
      </c>
      <c r="G103" s="252">
        <v>0</v>
      </c>
      <c r="H103" s="252">
        <v>0</v>
      </c>
      <c r="I103" s="252">
        <v>0</v>
      </c>
      <c r="J103" s="252">
        <v>0</v>
      </c>
      <c r="K103" s="252">
        <v>0</v>
      </c>
      <c r="L103" s="252">
        <v>0</v>
      </c>
      <c r="M103" s="252">
        <v>0</v>
      </c>
      <c r="N103" s="252">
        <v>0</v>
      </c>
      <c r="O103" s="161"/>
      <c r="P103" s="247"/>
      <c r="Q103" s="247"/>
      <c r="R103" s="247"/>
      <c r="S103" s="247"/>
      <c r="T103" s="247"/>
      <c r="U103" s="247"/>
      <c r="V103" s="248"/>
      <c r="W103" s="250"/>
      <c r="X103" s="250"/>
      <c r="Y103" s="250"/>
      <c r="Z103" s="250"/>
      <c r="AA103" s="250"/>
      <c r="AB103" s="250"/>
      <c r="AC103" s="250"/>
      <c r="AD103" s="250"/>
      <c r="AE103" s="250"/>
      <c r="AF103" s="250"/>
      <c r="AG103" s="250"/>
    </row>
    <row r="104" spans="1:33" s="152" customFormat="1" ht="12" x14ac:dyDescent="0.2">
      <c r="A104" s="184" t="s">
        <v>753</v>
      </c>
      <c r="B104" s="209">
        <v>28828.870967741899</v>
      </c>
      <c r="C104" s="252">
        <v>30281.599999999999</v>
      </c>
      <c r="D104" s="252">
        <v>24634.935483870999</v>
      </c>
      <c r="E104" s="252">
        <v>22177.806451612902</v>
      </c>
      <c r="F104" s="252">
        <v>26737.892857142899</v>
      </c>
      <c r="G104" s="252">
        <v>27691.2903225806</v>
      </c>
      <c r="H104" s="252">
        <v>25278.333333333299</v>
      </c>
      <c r="I104" s="252">
        <v>25542.6129032258</v>
      </c>
      <c r="J104" s="252">
        <v>30189.766666666699</v>
      </c>
      <c r="K104" s="252">
        <v>31114.225806451599</v>
      </c>
      <c r="L104" s="252">
        <v>31359.580645161299</v>
      </c>
      <c r="M104" s="252">
        <v>35034.555555555598</v>
      </c>
      <c r="N104" s="209">
        <v>27814.802325581401</v>
      </c>
      <c r="O104" s="161"/>
      <c r="P104" s="247"/>
      <c r="Q104" s="247"/>
      <c r="R104" s="247"/>
      <c r="S104" s="247"/>
      <c r="T104" s="247"/>
      <c r="U104" s="247"/>
      <c r="V104" s="248"/>
      <c r="W104" s="250"/>
      <c r="X104" s="250"/>
      <c r="Y104" s="250"/>
      <c r="Z104" s="250"/>
      <c r="AA104" s="195"/>
      <c r="AB104" s="250"/>
      <c r="AF104" s="250"/>
      <c r="AG104" s="250"/>
    </row>
    <row r="105" spans="1:33" s="262" customFormat="1" ht="23.25" customHeight="1" x14ac:dyDescent="0.2">
      <c r="A105" s="211"/>
      <c r="B105" s="152"/>
      <c r="C105" s="152"/>
      <c r="D105" s="152"/>
      <c r="E105" s="152"/>
      <c r="F105" s="150"/>
      <c r="G105" s="150"/>
      <c r="H105" s="150"/>
      <c r="I105" s="150"/>
      <c r="J105" s="150"/>
      <c r="K105" s="150"/>
      <c r="L105" s="161"/>
      <c r="M105" s="161"/>
      <c r="N105" s="161"/>
      <c r="O105" s="161"/>
      <c r="P105" s="247"/>
      <c r="Q105" s="247"/>
      <c r="R105" s="247"/>
      <c r="S105" s="247"/>
      <c r="T105" s="247"/>
      <c r="U105" s="247"/>
      <c r="V105" s="248"/>
      <c r="W105" s="261"/>
      <c r="X105" s="261"/>
      <c r="Y105" s="261"/>
      <c r="Z105" s="261"/>
      <c r="AA105" s="261"/>
      <c r="AB105" s="261"/>
      <c r="AC105" s="261"/>
      <c r="AD105" s="261"/>
      <c r="AE105" s="261"/>
      <c r="AF105" s="261"/>
      <c r="AG105" s="261"/>
    </row>
    <row r="106" spans="1:33" s="152" customFormat="1" ht="12.75" customHeight="1" x14ac:dyDescent="0.2">
      <c r="A106" s="399" t="s">
        <v>803</v>
      </c>
      <c r="B106" s="379"/>
      <c r="C106" s="379"/>
      <c r="D106" s="379"/>
      <c r="E106" s="379"/>
      <c r="F106" s="379"/>
      <c r="G106" s="379"/>
      <c r="H106" s="379"/>
      <c r="I106" s="379"/>
      <c r="J106" s="379"/>
      <c r="K106" s="379"/>
      <c r="L106" s="379"/>
      <c r="M106" s="379"/>
      <c r="N106" s="379"/>
      <c r="O106" s="161"/>
      <c r="P106" s="161"/>
      <c r="Q106" s="247"/>
      <c r="R106" s="247"/>
      <c r="S106" s="223"/>
      <c r="T106" s="223"/>
      <c r="U106" s="223"/>
      <c r="V106" s="248"/>
      <c r="W106" s="250"/>
      <c r="X106" s="250"/>
      <c r="Y106" s="250"/>
      <c r="Z106" s="250"/>
      <c r="AA106" s="250"/>
    </row>
    <row r="107" spans="1:33" s="152" customFormat="1" ht="12.75" customHeight="1" x14ac:dyDescent="0.2">
      <c r="A107" s="167" t="s">
        <v>787</v>
      </c>
      <c r="B107" s="11" t="s">
        <v>768</v>
      </c>
      <c r="C107" s="11" t="s">
        <v>769</v>
      </c>
      <c r="D107" s="11" t="s">
        <v>770</v>
      </c>
      <c r="E107" s="11" t="s">
        <v>771</v>
      </c>
      <c r="F107" s="11" t="s">
        <v>772</v>
      </c>
      <c r="G107" s="11" t="s">
        <v>773</v>
      </c>
      <c r="H107" s="11" t="s">
        <v>774</v>
      </c>
      <c r="I107" s="11" t="s">
        <v>775</v>
      </c>
      <c r="J107" s="11" t="s">
        <v>776</v>
      </c>
      <c r="K107" s="11" t="s">
        <v>777</v>
      </c>
      <c r="L107" s="11" t="s">
        <v>778</v>
      </c>
      <c r="M107" s="11" t="s">
        <v>779</v>
      </c>
      <c r="N107" s="11" t="s">
        <v>797</v>
      </c>
      <c r="O107" s="161"/>
      <c r="P107" s="223"/>
      <c r="Q107" s="223"/>
      <c r="R107" s="223"/>
      <c r="S107" s="223"/>
      <c r="T107" s="223"/>
      <c r="U107" s="223"/>
      <c r="V107" s="241"/>
      <c r="W107" s="195"/>
      <c r="X107" s="195"/>
      <c r="Y107" s="195"/>
      <c r="Z107" s="195"/>
      <c r="AA107" s="195"/>
      <c r="AB107" s="195"/>
      <c r="AC107" s="195"/>
      <c r="AD107" s="195"/>
      <c r="AE107" s="195"/>
      <c r="AF107" s="195"/>
    </row>
    <row r="108" spans="1:33" s="150" customFormat="1" ht="14.25" customHeight="1" thickBot="1" x14ac:dyDescent="0.25">
      <c r="A108" s="172" t="s">
        <v>0</v>
      </c>
      <c r="B108" s="256">
        <v>39.913821044102299</v>
      </c>
      <c r="C108" s="257">
        <v>38.7491747548899</v>
      </c>
      <c r="D108" s="258">
        <v>43.248187311178299</v>
      </c>
      <c r="E108" s="257">
        <v>41.6673817254174</v>
      </c>
      <c r="F108" s="258">
        <v>36.667709782104801</v>
      </c>
      <c r="G108" s="257">
        <v>36.388690950245199</v>
      </c>
      <c r="H108" s="257">
        <v>36.950771491550299</v>
      </c>
      <c r="I108" s="258">
        <v>33.961789929523597</v>
      </c>
      <c r="J108" s="257">
        <v>31.999461563949598</v>
      </c>
      <c r="K108" s="258">
        <v>35.382033563672302</v>
      </c>
      <c r="L108" s="258">
        <v>38.161099137930997</v>
      </c>
      <c r="M108" s="257">
        <v>34.527065527065503</v>
      </c>
      <c r="N108" s="258">
        <v>37.391945731464901</v>
      </c>
      <c r="P108" s="216"/>
      <c r="Q108" s="216"/>
      <c r="R108" s="216"/>
      <c r="S108" s="216"/>
      <c r="T108" s="216"/>
      <c r="U108" s="216"/>
      <c r="V108" s="263"/>
      <c r="W108" s="216"/>
      <c r="X108" s="216"/>
      <c r="Y108" s="216"/>
      <c r="Z108" s="216"/>
      <c r="AA108" s="264"/>
      <c r="AB108" s="216"/>
    </row>
    <row r="109" spans="1:33" s="152" customFormat="1" ht="12.75" thickTop="1" x14ac:dyDescent="0.2">
      <c r="A109" s="178" t="s">
        <v>752</v>
      </c>
      <c r="B109" s="259">
        <v>0</v>
      </c>
      <c r="C109" s="260">
        <v>0</v>
      </c>
      <c r="D109" s="260">
        <v>0</v>
      </c>
      <c r="E109" s="260">
        <v>0</v>
      </c>
      <c r="F109" s="260">
        <v>0</v>
      </c>
      <c r="G109" s="260">
        <v>0</v>
      </c>
      <c r="H109" s="260">
        <v>0</v>
      </c>
      <c r="I109" s="260">
        <v>0</v>
      </c>
      <c r="J109" s="260">
        <v>0</v>
      </c>
      <c r="K109" s="260">
        <v>0</v>
      </c>
      <c r="L109" s="260">
        <v>0</v>
      </c>
      <c r="M109" s="260">
        <v>0</v>
      </c>
      <c r="N109" s="260">
        <v>0</v>
      </c>
      <c r="O109" s="161"/>
      <c r="P109" s="161"/>
      <c r="Q109" s="161"/>
      <c r="R109" s="161"/>
      <c r="S109" s="161"/>
      <c r="T109" s="161"/>
      <c r="U109" s="161"/>
      <c r="V109" s="265"/>
    </row>
    <row r="110" spans="1:33" s="152" customFormat="1" ht="12.75" customHeight="1" x14ac:dyDescent="0.2">
      <c r="A110" s="184" t="s">
        <v>753</v>
      </c>
      <c r="B110" s="259">
        <v>39.913821044102299</v>
      </c>
      <c r="C110" s="260">
        <v>38.7491747548899</v>
      </c>
      <c r="D110" s="260">
        <v>43.248187311178299</v>
      </c>
      <c r="E110" s="260">
        <v>41.6673817254174</v>
      </c>
      <c r="F110" s="260">
        <v>36.667709782104801</v>
      </c>
      <c r="G110" s="260">
        <v>36.388690950245199</v>
      </c>
      <c r="H110" s="260">
        <v>36.950771491550299</v>
      </c>
      <c r="I110" s="260">
        <v>33.961789929523597</v>
      </c>
      <c r="J110" s="260">
        <v>31.999461563949598</v>
      </c>
      <c r="K110" s="260">
        <v>35.382033563672302</v>
      </c>
      <c r="L110" s="260">
        <v>38.161099137930997</v>
      </c>
      <c r="M110" s="260">
        <v>34.527065527065503</v>
      </c>
      <c r="N110" s="260">
        <v>37.391945731464901</v>
      </c>
      <c r="O110" s="161"/>
      <c r="P110" s="161"/>
      <c r="Q110" s="161"/>
      <c r="R110" s="223"/>
      <c r="S110" s="223"/>
      <c r="T110" s="223"/>
      <c r="U110" s="223"/>
      <c r="V110" s="266"/>
      <c r="W110" s="195"/>
      <c r="X110" s="195"/>
      <c r="Y110" s="195"/>
      <c r="Z110" s="195"/>
      <c r="AA110" s="195"/>
      <c r="AB110" s="195"/>
      <c r="AC110" s="195"/>
    </row>
    <row r="111" spans="1:33" s="152" customFormat="1" ht="12.75" customHeight="1" x14ac:dyDescent="0.2">
      <c r="A111" s="187"/>
      <c r="B111" s="267"/>
      <c r="C111" s="267"/>
      <c r="D111" s="267"/>
      <c r="E111" s="267"/>
      <c r="F111" s="267"/>
      <c r="G111" s="267"/>
      <c r="H111" s="267"/>
      <c r="I111" s="267"/>
      <c r="J111" s="267"/>
      <c r="K111" s="267"/>
      <c r="L111" s="267"/>
      <c r="M111" s="267"/>
      <c r="N111" s="267"/>
      <c r="O111" s="161"/>
      <c r="P111" s="161"/>
      <c r="Q111" s="161"/>
      <c r="R111" s="161"/>
      <c r="S111" s="161"/>
      <c r="T111" s="161"/>
      <c r="U111" s="161"/>
      <c r="V111" s="265"/>
    </row>
    <row r="112" spans="1:33" s="152" customFormat="1" ht="12" x14ac:dyDescent="0.2">
      <c r="A112" s="399" t="s">
        <v>804</v>
      </c>
      <c r="B112" s="379"/>
      <c r="C112" s="379"/>
      <c r="D112" s="379"/>
      <c r="E112" s="379"/>
      <c r="F112" s="379"/>
      <c r="G112" s="379"/>
      <c r="H112" s="379"/>
      <c r="I112" s="379"/>
      <c r="J112" s="379"/>
      <c r="K112" s="379"/>
      <c r="L112" s="379"/>
      <c r="M112" s="379"/>
      <c r="N112" s="379"/>
      <c r="O112" s="161"/>
      <c r="P112" s="161"/>
      <c r="Q112" s="161"/>
      <c r="R112" s="223"/>
      <c r="S112" s="223"/>
      <c r="T112" s="223"/>
      <c r="U112" s="223"/>
      <c r="V112" s="266"/>
      <c r="W112" s="195"/>
      <c r="X112" s="195"/>
      <c r="Y112" s="195"/>
      <c r="Z112" s="195"/>
      <c r="AA112" s="195"/>
      <c r="AB112" s="195"/>
      <c r="AC112" s="195"/>
    </row>
    <row r="113" spans="1:29" s="152" customFormat="1" ht="12" x14ac:dyDescent="0.2">
      <c r="A113" s="167" t="s">
        <v>805</v>
      </c>
      <c r="B113" s="11" t="s">
        <v>768</v>
      </c>
      <c r="C113" s="11" t="s">
        <v>769</v>
      </c>
      <c r="D113" s="11" t="s">
        <v>770</v>
      </c>
      <c r="E113" s="11" t="s">
        <v>771</v>
      </c>
      <c r="F113" s="11" t="s">
        <v>772</v>
      </c>
      <c r="G113" s="11" t="s">
        <v>773</v>
      </c>
      <c r="H113" s="11" t="s">
        <v>774</v>
      </c>
      <c r="I113" s="11" t="s">
        <v>775</v>
      </c>
      <c r="J113" s="11" t="s">
        <v>776</v>
      </c>
      <c r="K113" s="11" t="s">
        <v>777</v>
      </c>
      <c r="L113" s="11" t="s">
        <v>778</v>
      </c>
      <c r="M113" s="11" t="s">
        <v>779</v>
      </c>
      <c r="N113" s="11" t="s">
        <v>797</v>
      </c>
      <c r="O113" s="161"/>
      <c r="P113" s="161"/>
      <c r="Q113" s="161"/>
      <c r="R113" s="223"/>
      <c r="S113" s="223"/>
      <c r="T113" s="223"/>
      <c r="U113" s="223"/>
      <c r="V113" s="266"/>
      <c r="W113" s="195"/>
      <c r="X113" s="195"/>
      <c r="Y113" s="195"/>
      <c r="Z113" s="195"/>
      <c r="AA113" s="195"/>
      <c r="AB113" s="195"/>
      <c r="AC113" s="195"/>
    </row>
    <row r="114" spans="1:29" ht="15.75" thickBot="1" x14ac:dyDescent="0.3">
      <c r="A114" s="172" t="s">
        <v>0</v>
      </c>
      <c r="B114" s="256">
        <v>39.913821044102299</v>
      </c>
      <c r="C114" s="257">
        <v>38.7491747548899</v>
      </c>
      <c r="D114" s="258">
        <v>43.248187311178299</v>
      </c>
      <c r="E114" s="257">
        <v>41.6673817254174</v>
      </c>
      <c r="F114" s="258">
        <v>36.667709782104801</v>
      </c>
      <c r="G114" s="257">
        <v>36.388690950245199</v>
      </c>
      <c r="H114" s="257">
        <v>36.950771491550299</v>
      </c>
      <c r="I114" s="258">
        <v>33.961789929523597</v>
      </c>
      <c r="J114" s="257">
        <v>31.999461563949598</v>
      </c>
      <c r="K114" s="258">
        <v>35.382033563672302</v>
      </c>
      <c r="L114" s="258">
        <v>38.161099137930997</v>
      </c>
      <c r="M114" s="257">
        <v>34.527065527065503</v>
      </c>
      <c r="N114" s="258">
        <v>37.391945731464901</v>
      </c>
      <c r="V114" s="265"/>
    </row>
    <row r="115" spans="1:29" ht="15.75" thickTop="1" x14ac:dyDescent="0.25">
      <c r="A115" s="178" t="s">
        <v>57</v>
      </c>
      <c r="B115" s="259">
        <v>43.177758007117397</v>
      </c>
      <c r="C115" s="260">
        <v>40.746021505376298</v>
      </c>
      <c r="D115" s="260">
        <v>44.551768172888004</v>
      </c>
      <c r="E115" s="260">
        <v>43.284709066305801</v>
      </c>
      <c r="F115" s="260">
        <v>34.770579683808798</v>
      </c>
      <c r="G115" s="260">
        <v>35.541178657743103</v>
      </c>
      <c r="H115" s="260">
        <v>35.611763109694103</v>
      </c>
      <c r="I115" s="260">
        <v>31.831864760785901</v>
      </c>
      <c r="J115" s="260">
        <v>29.7883814960162</v>
      </c>
      <c r="K115" s="260">
        <v>34.486507474276799</v>
      </c>
      <c r="L115" s="260">
        <v>35.733038265448997</v>
      </c>
      <c r="M115" s="260">
        <v>32.487466427931999</v>
      </c>
      <c r="N115" s="260">
        <v>36.967285724463899</v>
      </c>
      <c r="V115" s="265"/>
    </row>
    <row r="116" spans="1:29" x14ac:dyDescent="0.25">
      <c r="A116" s="184" t="s">
        <v>73</v>
      </c>
      <c r="B116" s="259">
        <v>33.837860218615397</v>
      </c>
      <c r="C116" s="260">
        <v>34.360327713880601</v>
      </c>
      <c r="D116" s="260">
        <v>38.911437908496701</v>
      </c>
      <c r="E116" s="260">
        <v>38.758396884634102</v>
      </c>
      <c r="F116" s="260">
        <v>40.008479999999999</v>
      </c>
      <c r="G116" s="260">
        <v>38.1602331606218</v>
      </c>
      <c r="H116" s="260">
        <v>39.756503198294197</v>
      </c>
      <c r="I116" s="260">
        <v>37.925422081865698</v>
      </c>
      <c r="J116" s="260">
        <v>37.075348075348103</v>
      </c>
      <c r="K116" s="260">
        <v>37.407288160398103</v>
      </c>
      <c r="L116" s="260">
        <v>43.488506453595598</v>
      </c>
      <c r="M116" s="260">
        <v>39.452972972973001</v>
      </c>
      <c r="N116" s="260">
        <v>38.308340807174901</v>
      </c>
      <c r="O116" s="268"/>
      <c r="V116" s="265"/>
    </row>
    <row r="117" spans="1:29" x14ac:dyDescent="0.25">
      <c r="A117" s="188"/>
      <c r="B117" s="267"/>
      <c r="C117" s="267"/>
      <c r="D117" s="267"/>
      <c r="E117" s="267"/>
      <c r="F117" s="267"/>
      <c r="G117" s="267"/>
      <c r="H117" s="267"/>
      <c r="I117" s="267"/>
      <c r="J117" s="267"/>
      <c r="K117" s="269"/>
      <c r="L117" s="267"/>
      <c r="M117" s="267"/>
      <c r="N117" s="270"/>
      <c r="O117" s="268"/>
      <c r="V117" s="265"/>
    </row>
    <row r="118" spans="1:29" x14ac:dyDescent="0.25">
      <c r="A118" s="271" t="s">
        <v>806</v>
      </c>
      <c r="B118" s="267"/>
      <c r="C118" s="267"/>
      <c r="D118" s="267"/>
      <c r="E118" s="267"/>
      <c r="F118" s="267"/>
      <c r="G118" s="267"/>
      <c r="H118" s="267"/>
      <c r="I118" s="267"/>
      <c r="J118" s="267"/>
      <c r="K118" s="269"/>
      <c r="L118" s="267"/>
      <c r="M118" s="267"/>
      <c r="N118" s="270"/>
      <c r="O118" s="268"/>
      <c r="V118" s="265"/>
    </row>
    <row r="119" spans="1:29" x14ac:dyDescent="0.25">
      <c r="A119" s="167" t="s">
        <v>807</v>
      </c>
      <c r="B119" s="272" t="s">
        <v>768</v>
      </c>
      <c r="C119" s="272" t="s">
        <v>769</v>
      </c>
      <c r="D119" s="272" t="s">
        <v>770</v>
      </c>
      <c r="E119" s="272" t="s">
        <v>771</v>
      </c>
      <c r="F119" s="272" t="s">
        <v>772</v>
      </c>
      <c r="G119" s="272" t="s">
        <v>773</v>
      </c>
      <c r="H119" s="272" t="s">
        <v>774</v>
      </c>
      <c r="I119" s="272" t="s">
        <v>775</v>
      </c>
      <c r="J119" s="272" t="s">
        <v>776</v>
      </c>
      <c r="K119" s="272" t="s">
        <v>777</v>
      </c>
      <c r="L119" s="272" t="s">
        <v>778</v>
      </c>
      <c r="M119" s="272" t="s">
        <v>779</v>
      </c>
      <c r="N119" s="272" t="s">
        <v>797</v>
      </c>
      <c r="O119" s="268"/>
      <c r="V119" s="265"/>
      <c r="W119" s="152"/>
    </row>
    <row r="120" spans="1:29" x14ac:dyDescent="0.25">
      <c r="A120" s="273" t="s">
        <v>757</v>
      </c>
      <c r="B120" s="209">
        <v>348</v>
      </c>
      <c r="C120" s="252">
        <v>305</v>
      </c>
      <c r="D120" s="252">
        <v>209</v>
      </c>
      <c r="E120" s="252">
        <v>377</v>
      </c>
      <c r="F120" s="252">
        <v>215</v>
      </c>
      <c r="G120" s="252">
        <v>522</v>
      </c>
      <c r="H120" s="252">
        <v>641</v>
      </c>
      <c r="I120" s="252">
        <v>599</v>
      </c>
      <c r="J120" s="252">
        <v>671</v>
      </c>
      <c r="K120" s="252">
        <v>774</v>
      </c>
      <c r="L120" s="252">
        <v>633</v>
      </c>
      <c r="M120" s="252">
        <v>134</v>
      </c>
      <c r="N120" s="252">
        <f>SUM(B120:M120)</f>
        <v>5428</v>
      </c>
      <c r="O120" s="268"/>
      <c r="V120" s="265"/>
      <c r="W120" s="152"/>
    </row>
    <row r="121" spans="1:29" x14ac:dyDescent="0.25">
      <c r="A121" s="273" t="s">
        <v>808</v>
      </c>
      <c r="B121" s="209">
        <v>475</v>
      </c>
      <c r="C121" s="252">
        <v>215</v>
      </c>
      <c r="D121" s="252">
        <v>233</v>
      </c>
      <c r="E121" s="252">
        <v>178</v>
      </c>
      <c r="F121" s="252">
        <v>317</v>
      </c>
      <c r="G121" s="252">
        <v>276</v>
      </c>
      <c r="H121" s="252">
        <v>84</v>
      </c>
      <c r="I121" s="252">
        <v>66</v>
      </c>
      <c r="J121" s="252">
        <v>123</v>
      </c>
      <c r="K121" s="252">
        <v>192</v>
      </c>
      <c r="L121" s="252">
        <v>153</v>
      </c>
      <c r="M121" s="252">
        <v>204</v>
      </c>
      <c r="N121" s="252">
        <f>SUM(B121:M121)</f>
        <v>2516</v>
      </c>
      <c r="O121" s="268"/>
      <c r="V121" s="265"/>
      <c r="W121" s="152"/>
    </row>
    <row r="122" spans="1:29" x14ac:dyDescent="0.25">
      <c r="A122" s="274" t="s">
        <v>809</v>
      </c>
      <c r="B122" s="209">
        <v>26</v>
      </c>
      <c r="C122" s="252">
        <v>26</v>
      </c>
      <c r="D122" s="252">
        <v>85</v>
      </c>
      <c r="E122" s="252">
        <v>91</v>
      </c>
      <c r="F122" s="252">
        <v>64</v>
      </c>
      <c r="G122" s="252">
        <v>44</v>
      </c>
      <c r="H122" s="252">
        <v>110</v>
      </c>
      <c r="I122" s="252">
        <v>116</v>
      </c>
      <c r="J122" s="252">
        <v>165</v>
      </c>
      <c r="K122" s="252">
        <v>1039</v>
      </c>
      <c r="L122" s="252">
        <v>895</v>
      </c>
      <c r="M122" s="252">
        <v>519</v>
      </c>
      <c r="N122" s="252">
        <f>SUM(B122:M122)</f>
        <v>3180</v>
      </c>
      <c r="O122" s="268"/>
      <c r="V122" s="265"/>
      <c r="W122" s="152"/>
    </row>
    <row r="123" spans="1:29" x14ac:dyDescent="0.25">
      <c r="A123" s="275"/>
      <c r="B123" s="188"/>
      <c r="C123" s="276"/>
      <c r="D123" s="276"/>
      <c r="E123" s="276"/>
      <c r="F123" s="276"/>
      <c r="G123" s="276"/>
      <c r="H123" s="276"/>
      <c r="I123" s="276"/>
      <c r="J123" s="276"/>
      <c r="K123" s="276"/>
      <c r="L123" s="269"/>
      <c r="M123" s="276"/>
      <c r="N123" s="276"/>
      <c r="O123" s="268"/>
      <c r="P123" s="268"/>
      <c r="V123" s="265"/>
      <c r="W123" s="152"/>
    </row>
    <row r="124" spans="1:29" x14ac:dyDescent="0.25">
      <c r="A124" s="271" t="s">
        <v>810</v>
      </c>
      <c r="B124" s="267"/>
      <c r="C124" s="267"/>
      <c r="D124" s="267"/>
      <c r="E124" s="267"/>
      <c r="F124" s="267"/>
      <c r="G124" s="267"/>
      <c r="H124" s="267"/>
      <c r="I124" s="267"/>
      <c r="J124" s="267"/>
      <c r="K124" s="269"/>
      <c r="L124" s="267"/>
      <c r="M124" s="267"/>
      <c r="N124" s="270"/>
      <c r="O124" s="268"/>
      <c r="V124" s="265"/>
    </row>
    <row r="125" spans="1:29" x14ac:dyDescent="0.25">
      <c r="A125" s="167" t="s">
        <v>807</v>
      </c>
      <c r="B125" s="167" t="s">
        <v>811</v>
      </c>
      <c r="C125" s="272" t="s">
        <v>768</v>
      </c>
      <c r="D125" s="272" t="s">
        <v>769</v>
      </c>
      <c r="E125" s="272" t="s">
        <v>770</v>
      </c>
      <c r="F125" s="272" t="s">
        <v>771</v>
      </c>
      <c r="G125" s="272" t="s">
        <v>772</v>
      </c>
      <c r="H125" s="272" t="s">
        <v>773</v>
      </c>
      <c r="I125" s="272" t="s">
        <v>774</v>
      </c>
      <c r="J125" s="272" t="s">
        <v>775</v>
      </c>
      <c r="K125" s="272" t="s">
        <v>776</v>
      </c>
      <c r="L125" s="272" t="s">
        <v>777</v>
      </c>
      <c r="M125" s="272" t="s">
        <v>778</v>
      </c>
      <c r="N125" s="272" t="s">
        <v>779</v>
      </c>
      <c r="O125" s="272" t="s">
        <v>797</v>
      </c>
      <c r="P125" s="268"/>
      <c r="V125" s="265"/>
    </row>
    <row r="126" spans="1:29" x14ac:dyDescent="0.25">
      <c r="A126" s="397" t="s">
        <v>757</v>
      </c>
      <c r="B126" s="185" t="s">
        <v>812</v>
      </c>
      <c r="C126" s="209">
        <v>273</v>
      </c>
      <c r="D126" s="252">
        <v>248</v>
      </c>
      <c r="E126" s="252">
        <v>167</v>
      </c>
      <c r="F126" s="252">
        <v>327</v>
      </c>
      <c r="G126" s="252">
        <v>105</v>
      </c>
      <c r="H126" s="252">
        <v>408</v>
      </c>
      <c r="I126" s="252">
        <v>520</v>
      </c>
      <c r="J126" s="252">
        <v>504</v>
      </c>
      <c r="K126" s="252">
        <v>586</v>
      </c>
      <c r="L126" s="252">
        <v>648</v>
      </c>
      <c r="M126" s="252">
        <v>544</v>
      </c>
      <c r="N126" s="252">
        <v>141</v>
      </c>
      <c r="O126" s="277">
        <f>SUM(C126:N126)</f>
        <v>4471</v>
      </c>
      <c r="P126" s="268"/>
      <c r="V126" s="265"/>
    </row>
    <row r="127" spans="1:29" x14ac:dyDescent="0.25">
      <c r="A127" s="398"/>
      <c r="B127" s="185" t="s">
        <v>813</v>
      </c>
      <c r="C127" s="209">
        <v>46</v>
      </c>
      <c r="D127" s="252">
        <v>17</v>
      </c>
      <c r="E127" s="252">
        <v>16</v>
      </c>
      <c r="F127" s="252">
        <v>40</v>
      </c>
      <c r="G127" s="252">
        <v>58</v>
      </c>
      <c r="H127" s="252">
        <v>71</v>
      </c>
      <c r="I127" s="252">
        <v>78</v>
      </c>
      <c r="J127" s="252">
        <v>49</v>
      </c>
      <c r="K127" s="252">
        <v>34</v>
      </c>
      <c r="L127" s="252">
        <v>57</v>
      </c>
      <c r="M127" s="252">
        <v>66</v>
      </c>
      <c r="N127" s="252">
        <v>13</v>
      </c>
      <c r="O127" s="277">
        <f t="shared" ref="O127" si="9">SUM(C127:N127)</f>
        <v>545</v>
      </c>
      <c r="P127" s="268"/>
      <c r="V127" s="265"/>
    </row>
    <row r="128" spans="1:29" x14ac:dyDescent="0.25">
      <c r="A128" s="397" t="s">
        <v>808</v>
      </c>
      <c r="B128" s="185" t="s">
        <v>812</v>
      </c>
      <c r="C128" s="209">
        <v>390</v>
      </c>
      <c r="D128" s="252">
        <v>207</v>
      </c>
      <c r="E128" s="252">
        <v>211</v>
      </c>
      <c r="F128" s="252">
        <v>129</v>
      </c>
      <c r="G128" s="252">
        <v>266</v>
      </c>
      <c r="H128" s="252">
        <v>236</v>
      </c>
      <c r="I128" s="252">
        <v>56</v>
      </c>
      <c r="J128" s="252">
        <v>46</v>
      </c>
      <c r="K128" s="252">
        <v>101</v>
      </c>
      <c r="L128" s="252">
        <v>184</v>
      </c>
      <c r="M128" s="252">
        <v>130</v>
      </c>
      <c r="N128" s="252">
        <v>140</v>
      </c>
      <c r="O128" s="277">
        <f>SUM(C128:N128)</f>
        <v>2096</v>
      </c>
      <c r="P128" s="268"/>
      <c r="V128" s="265"/>
    </row>
    <row r="129" spans="1:22" x14ac:dyDescent="0.25">
      <c r="A129" s="398"/>
      <c r="B129" s="185" t="s">
        <v>813</v>
      </c>
      <c r="C129" s="209">
        <v>4</v>
      </c>
      <c r="D129" s="252">
        <v>10</v>
      </c>
      <c r="E129" s="252">
        <v>2</v>
      </c>
      <c r="F129" s="252">
        <v>11</v>
      </c>
      <c r="G129" s="252">
        <v>22</v>
      </c>
      <c r="H129" s="252">
        <v>11</v>
      </c>
      <c r="I129" s="252">
        <v>20</v>
      </c>
      <c r="J129" s="252">
        <v>14</v>
      </c>
      <c r="K129" s="252">
        <v>8</v>
      </c>
      <c r="L129" s="252">
        <v>8</v>
      </c>
      <c r="M129" s="252">
        <v>20</v>
      </c>
      <c r="N129" s="252">
        <v>50</v>
      </c>
      <c r="O129" s="277">
        <f t="shared" ref="O129:O131" si="10">SUM(C129:N129)</f>
        <v>180</v>
      </c>
      <c r="P129" s="268"/>
      <c r="V129" s="265"/>
    </row>
    <row r="130" spans="1:22" x14ac:dyDescent="0.25">
      <c r="A130" s="397" t="s">
        <v>809</v>
      </c>
      <c r="B130" s="185" t="s">
        <v>812</v>
      </c>
      <c r="C130" s="209">
        <v>21</v>
      </c>
      <c r="D130" s="252">
        <v>13</v>
      </c>
      <c r="E130" s="252">
        <v>71</v>
      </c>
      <c r="F130" s="252">
        <v>69</v>
      </c>
      <c r="G130" s="252">
        <v>53</v>
      </c>
      <c r="H130" s="252">
        <v>15</v>
      </c>
      <c r="I130" s="252">
        <v>23</v>
      </c>
      <c r="J130" s="252">
        <v>49</v>
      </c>
      <c r="K130" s="252">
        <v>48</v>
      </c>
      <c r="L130" s="252">
        <v>972</v>
      </c>
      <c r="M130" s="252">
        <v>901</v>
      </c>
      <c r="N130" s="252">
        <v>476</v>
      </c>
      <c r="O130" s="277">
        <f t="shared" si="10"/>
        <v>2711</v>
      </c>
      <c r="P130" s="268"/>
      <c r="V130" s="265"/>
    </row>
    <row r="131" spans="1:22" x14ac:dyDescent="0.25">
      <c r="A131" s="398"/>
      <c r="B131" s="185" t="s">
        <v>813</v>
      </c>
      <c r="C131" s="209">
        <v>1</v>
      </c>
      <c r="D131" s="252">
        <v>3</v>
      </c>
      <c r="E131" s="252">
        <v>15</v>
      </c>
      <c r="F131" s="252">
        <v>9</v>
      </c>
      <c r="G131" s="252">
        <v>5</v>
      </c>
      <c r="H131" s="252">
        <v>17</v>
      </c>
      <c r="I131" s="252">
        <v>39</v>
      </c>
      <c r="J131" s="252">
        <v>42</v>
      </c>
      <c r="K131" s="252">
        <v>38</v>
      </c>
      <c r="L131" s="252">
        <v>44</v>
      </c>
      <c r="M131" s="252">
        <v>19</v>
      </c>
      <c r="N131" s="252">
        <v>13</v>
      </c>
      <c r="O131" s="277">
        <f t="shared" si="10"/>
        <v>245</v>
      </c>
      <c r="P131" s="268"/>
      <c r="V131" s="265"/>
    </row>
    <row r="132" spans="1:22" x14ac:dyDescent="0.25">
      <c r="B132" s="268"/>
      <c r="C132" s="268"/>
      <c r="D132" s="268"/>
      <c r="E132" s="268"/>
      <c r="F132" s="268"/>
      <c r="G132" s="268"/>
      <c r="H132" s="268"/>
      <c r="I132" s="268"/>
      <c r="J132" s="268"/>
      <c r="K132" s="268"/>
      <c r="L132" s="268"/>
      <c r="M132" s="268"/>
      <c r="V132" s="265"/>
    </row>
    <row r="133" spans="1:22" ht="15.75" thickBot="1" x14ac:dyDescent="0.3">
      <c r="A133" s="278"/>
      <c r="B133" s="278"/>
      <c r="C133" s="278"/>
      <c r="D133" s="278"/>
      <c r="E133" s="278"/>
      <c r="F133" s="278"/>
      <c r="G133" s="278"/>
      <c r="H133" s="278"/>
      <c r="I133" s="278"/>
      <c r="J133" s="278"/>
      <c r="K133" s="278"/>
      <c r="L133" s="278"/>
      <c r="M133" s="278"/>
      <c r="N133" s="278"/>
      <c r="O133" s="278"/>
      <c r="P133" s="278"/>
      <c r="Q133" s="278"/>
      <c r="R133" s="278"/>
      <c r="S133" s="278"/>
      <c r="T133" s="278"/>
      <c r="U133" s="278"/>
      <c r="V133" s="279"/>
    </row>
    <row r="134" spans="1:22" x14ac:dyDescent="0.25">
      <c r="B134" s="280"/>
      <c r="C134" s="280"/>
      <c r="D134" s="280"/>
      <c r="E134" s="280"/>
      <c r="F134" s="280"/>
      <c r="G134" s="280"/>
      <c r="H134" s="280"/>
      <c r="I134" s="280"/>
      <c r="J134" s="280"/>
      <c r="K134" s="280"/>
      <c r="L134" s="280"/>
      <c r="M134" s="280"/>
      <c r="P134" s="280"/>
    </row>
    <row r="135" spans="1:22" x14ac:dyDescent="0.25">
      <c r="A135" s="396"/>
      <c r="B135" s="396"/>
      <c r="C135" s="396"/>
      <c r="D135" s="396"/>
      <c r="E135" s="396"/>
      <c r="F135" s="396"/>
      <c r="G135" s="396"/>
      <c r="H135" s="396"/>
      <c r="I135" s="396"/>
      <c r="J135" s="396"/>
      <c r="K135" s="396"/>
      <c r="L135" s="396"/>
      <c r="M135" s="396"/>
      <c r="N135" s="396"/>
    </row>
    <row r="136" spans="1:22" x14ac:dyDescent="0.25">
      <c r="A136" s="281"/>
      <c r="B136" s="281"/>
      <c r="C136" s="282"/>
      <c r="D136" s="280"/>
      <c r="E136" s="280"/>
      <c r="F136" s="280"/>
      <c r="G136" s="280"/>
      <c r="H136" s="280"/>
      <c r="I136" s="280"/>
      <c r="J136" s="280"/>
      <c r="K136" s="280"/>
      <c r="L136" s="280"/>
      <c r="M136" s="268"/>
      <c r="P136" s="280"/>
    </row>
    <row r="137" spans="1:22" x14ac:dyDescent="0.25">
      <c r="A137" s="283"/>
      <c r="B137" s="283"/>
      <c r="C137" s="283"/>
      <c r="D137" s="280"/>
      <c r="E137" s="280"/>
      <c r="F137" s="280"/>
      <c r="G137" s="280"/>
      <c r="H137" s="268"/>
      <c r="I137" s="268"/>
    </row>
    <row r="138" spans="1:22" x14ac:dyDescent="0.25">
      <c r="A138" s="283"/>
      <c r="B138" s="283"/>
      <c r="C138" s="283"/>
      <c r="D138" s="268"/>
      <c r="E138" s="280"/>
      <c r="F138" s="268"/>
    </row>
    <row r="139" spans="1:22" x14ac:dyDescent="0.25">
      <c r="A139" s="283"/>
      <c r="B139" s="283"/>
      <c r="C139" s="283"/>
    </row>
    <row r="140" spans="1:22" x14ac:dyDescent="0.25">
      <c r="A140" s="283"/>
      <c r="B140" s="283"/>
      <c r="C140" s="283"/>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6352-1BC3-432F-A54F-701FB880F8AA}">
  <dimension ref="A1:BY52"/>
  <sheetViews>
    <sheetView showGridLines="0" zoomScale="70" zoomScaleNormal="70" workbookViewId="0">
      <pane xSplit="1" topLeftCell="BG1" activePane="topRight" state="frozen"/>
      <selection pane="topRight" activeCell="BD32" sqref="BD32:BY36"/>
    </sheetView>
  </sheetViews>
  <sheetFormatPr defaultColWidth="9.140625" defaultRowHeight="15.75" x14ac:dyDescent="0.25"/>
  <cols>
    <col min="1" max="1" width="71.140625" style="69" customWidth="1"/>
    <col min="2" max="2" width="7.42578125" style="69" bestFit="1" customWidth="1"/>
    <col min="3" max="4" width="7.85546875" style="69" bestFit="1" customWidth="1"/>
    <col min="5" max="5" width="7.42578125" style="69" bestFit="1" customWidth="1"/>
    <col min="6" max="6" width="8.140625" style="69" bestFit="1" customWidth="1"/>
    <col min="7" max="9" width="7.85546875" style="69" bestFit="1" customWidth="1"/>
    <col min="10" max="12" width="7.42578125" style="69" bestFit="1" customWidth="1"/>
    <col min="13" max="15" width="7.85546875" style="69" bestFit="1" customWidth="1"/>
    <col min="16" max="16" width="8.42578125" style="69" customWidth="1"/>
    <col min="17" max="17" width="8.5703125" style="69" customWidth="1"/>
    <col min="18" max="18" width="7.42578125" style="69" customWidth="1"/>
    <col min="19" max="19" width="8.140625" style="69" customWidth="1"/>
    <col min="20" max="22" width="7.85546875" style="69" bestFit="1" customWidth="1"/>
    <col min="23" max="25" width="8.140625" style="69" bestFit="1" customWidth="1"/>
    <col min="26" max="26" width="7.85546875" style="69" bestFit="1" customWidth="1"/>
    <col min="27" max="28" width="8.140625" style="69" bestFit="1" customWidth="1"/>
    <col min="29" max="55" width="9.140625" style="69"/>
    <col min="56" max="56" width="9.85546875" style="69" customWidth="1"/>
    <col min="57" max="16384" width="9.140625" style="69"/>
  </cols>
  <sheetData>
    <row r="1" spans="1:77" x14ac:dyDescent="0.25">
      <c r="A1" s="284" t="s">
        <v>814</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row>
    <row r="2" spans="1:77" x14ac:dyDescent="0.25">
      <c r="A2" s="284"/>
    </row>
    <row r="3" spans="1:77" x14ac:dyDescent="0.25">
      <c r="A3" s="284"/>
    </row>
    <row r="4" spans="1:77" x14ac:dyDescent="0.25">
      <c r="A4" s="402" t="s">
        <v>815</v>
      </c>
      <c r="B4" s="285">
        <v>2020</v>
      </c>
      <c r="C4" s="286"/>
      <c r="D4" s="286"/>
      <c r="E4" s="286"/>
      <c r="F4" s="286"/>
      <c r="G4" s="286"/>
      <c r="H4" s="286"/>
      <c r="I4" s="286"/>
      <c r="J4" s="286"/>
      <c r="K4" s="286"/>
      <c r="L4" s="286"/>
      <c r="M4" s="287"/>
      <c r="N4" s="288">
        <v>2021</v>
      </c>
      <c r="O4" s="289"/>
      <c r="P4" s="289"/>
      <c r="Q4" s="289"/>
      <c r="R4" s="289"/>
      <c r="S4" s="289"/>
      <c r="T4" s="289"/>
      <c r="U4" s="289"/>
      <c r="V4" s="289"/>
      <c r="W4" s="289"/>
      <c r="X4" s="289"/>
      <c r="Y4" s="289"/>
      <c r="Z4" s="289"/>
      <c r="AA4" s="289"/>
      <c r="AB4" s="289"/>
      <c r="AC4" s="289"/>
      <c r="AD4" s="289"/>
      <c r="AE4" s="289"/>
      <c r="AF4" s="289"/>
      <c r="AG4" s="289"/>
      <c r="AH4" s="289"/>
      <c r="AI4" s="289"/>
      <c r="AJ4" s="289"/>
      <c r="AK4" s="290"/>
      <c r="AL4" s="291">
        <v>2022</v>
      </c>
      <c r="AM4" s="292"/>
      <c r="AN4" s="292"/>
      <c r="AO4" s="292"/>
      <c r="AP4" s="292"/>
      <c r="AQ4" s="292"/>
      <c r="AR4" s="292"/>
      <c r="AS4" s="292"/>
      <c r="AT4" s="292"/>
      <c r="AU4" s="292"/>
      <c r="AV4" s="292"/>
      <c r="AW4" s="292"/>
      <c r="AX4" s="292"/>
      <c r="AY4" s="292"/>
      <c r="AZ4" s="292"/>
      <c r="BA4" s="292"/>
      <c r="BB4" s="292"/>
      <c r="BC4" s="292"/>
      <c r="BD4" s="292"/>
      <c r="BE4" s="292"/>
      <c r="BF4" s="292"/>
      <c r="BG4" s="292"/>
      <c r="BH4" s="292"/>
      <c r="BI4" s="292"/>
      <c r="BJ4" s="293">
        <v>2023</v>
      </c>
      <c r="BK4" s="294"/>
      <c r="BL4" s="294"/>
      <c r="BM4" s="294"/>
      <c r="BN4" s="294"/>
      <c r="BO4" s="294"/>
      <c r="BP4" s="294"/>
      <c r="BQ4" s="294"/>
      <c r="BR4" s="294"/>
      <c r="BS4" s="294"/>
      <c r="BT4" s="294"/>
      <c r="BU4" s="294"/>
      <c r="BV4" s="294"/>
      <c r="BW4" s="294"/>
      <c r="BX4" s="294"/>
      <c r="BY4" s="295"/>
    </row>
    <row r="5" spans="1:77" x14ac:dyDescent="0.25">
      <c r="A5" s="402"/>
      <c r="B5" s="400" t="s">
        <v>816</v>
      </c>
      <c r="C5" s="401"/>
      <c r="D5" s="400" t="s">
        <v>817</v>
      </c>
      <c r="E5" s="401"/>
      <c r="F5" s="400" t="s">
        <v>818</v>
      </c>
      <c r="G5" s="401"/>
      <c r="H5" s="400" t="s">
        <v>819</v>
      </c>
      <c r="I5" s="401"/>
      <c r="J5" s="400" t="s">
        <v>820</v>
      </c>
      <c r="K5" s="401"/>
      <c r="L5" s="400" t="s">
        <v>821</v>
      </c>
      <c r="M5" s="401"/>
      <c r="N5" s="403" t="s">
        <v>822</v>
      </c>
      <c r="O5" s="404"/>
      <c r="P5" s="403" t="s">
        <v>823</v>
      </c>
      <c r="Q5" s="404"/>
      <c r="R5" s="403" t="s">
        <v>824</v>
      </c>
      <c r="S5" s="404"/>
      <c r="T5" s="403" t="s">
        <v>825</v>
      </c>
      <c r="U5" s="404"/>
      <c r="V5" s="403" t="s">
        <v>775</v>
      </c>
      <c r="W5" s="404"/>
      <c r="X5" s="403" t="s">
        <v>826</v>
      </c>
      <c r="Y5" s="404"/>
      <c r="Z5" s="403" t="s">
        <v>816</v>
      </c>
      <c r="AA5" s="404"/>
      <c r="AB5" s="403" t="s">
        <v>817</v>
      </c>
      <c r="AC5" s="404"/>
      <c r="AD5" s="403" t="s">
        <v>818</v>
      </c>
      <c r="AE5" s="404"/>
      <c r="AF5" s="403" t="s">
        <v>819</v>
      </c>
      <c r="AG5" s="404"/>
      <c r="AH5" s="403" t="s">
        <v>820</v>
      </c>
      <c r="AI5" s="404"/>
      <c r="AJ5" s="403" t="s">
        <v>821</v>
      </c>
      <c r="AK5" s="404"/>
      <c r="AL5" s="407" t="s">
        <v>822</v>
      </c>
      <c r="AM5" s="408"/>
      <c r="AN5" s="407" t="s">
        <v>823</v>
      </c>
      <c r="AO5" s="408"/>
      <c r="AP5" s="407" t="s">
        <v>824</v>
      </c>
      <c r="AQ5" s="408"/>
      <c r="AR5" s="407" t="s">
        <v>825</v>
      </c>
      <c r="AS5" s="408"/>
      <c r="AT5" s="407" t="s">
        <v>775</v>
      </c>
      <c r="AU5" s="408"/>
      <c r="AV5" s="407" t="s">
        <v>826</v>
      </c>
      <c r="AW5" s="408"/>
      <c r="AX5" s="407" t="s">
        <v>816</v>
      </c>
      <c r="AY5" s="408"/>
      <c r="AZ5" s="407" t="s">
        <v>817</v>
      </c>
      <c r="BA5" s="408"/>
      <c r="BB5" s="407" t="s">
        <v>818</v>
      </c>
      <c r="BC5" s="408"/>
      <c r="BD5" s="405" t="s">
        <v>819</v>
      </c>
      <c r="BE5" s="406"/>
      <c r="BF5" s="405" t="s">
        <v>820</v>
      </c>
      <c r="BG5" s="406"/>
      <c r="BH5" s="405" t="s">
        <v>821</v>
      </c>
      <c r="BI5" s="406"/>
      <c r="BJ5" s="409" t="s">
        <v>822</v>
      </c>
      <c r="BK5" s="410"/>
      <c r="BL5" s="409" t="s">
        <v>823</v>
      </c>
      <c r="BM5" s="410"/>
      <c r="BN5" s="409" t="s">
        <v>824</v>
      </c>
      <c r="BO5" s="410"/>
      <c r="BP5" s="409" t="s">
        <v>825</v>
      </c>
      <c r="BQ5" s="410"/>
      <c r="BR5" s="409" t="s">
        <v>775</v>
      </c>
      <c r="BS5" s="410"/>
      <c r="BT5" s="409" t="s">
        <v>826</v>
      </c>
      <c r="BU5" s="410"/>
      <c r="BV5" s="409" t="s">
        <v>816</v>
      </c>
      <c r="BW5" s="410"/>
      <c r="BX5" s="409" t="s">
        <v>817</v>
      </c>
      <c r="BY5" s="410"/>
    </row>
    <row r="6" spans="1:77" x14ac:dyDescent="0.25">
      <c r="A6" s="402"/>
      <c r="B6" s="296" t="s">
        <v>827</v>
      </c>
      <c r="C6" s="296" t="s">
        <v>828</v>
      </c>
      <c r="D6" s="296" t="s">
        <v>827</v>
      </c>
      <c r="E6" s="296" t="s">
        <v>828</v>
      </c>
      <c r="F6" s="296" t="s">
        <v>827</v>
      </c>
      <c r="G6" s="296" t="s">
        <v>828</v>
      </c>
      <c r="H6" s="296" t="s">
        <v>827</v>
      </c>
      <c r="I6" s="296" t="s">
        <v>828</v>
      </c>
      <c r="J6" s="296" t="s">
        <v>827</v>
      </c>
      <c r="K6" s="296" t="s">
        <v>828</v>
      </c>
      <c r="L6" s="296" t="s">
        <v>827</v>
      </c>
      <c r="M6" s="296" t="s">
        <v>828</v>
      </c>
      <c r="N6" s="297" t="s">
        <v>827</v>
      </c>
      <c r="O6" s="297" t="s">
        <v>828</v>
      </c>
      <c r="P6" s="297" t="s">
        <v>827</v>
      </c>
      <c r="Q6" s="297" t="s">
        <v>828</v>
      </c>
      <c r="R6" s="297" t="s">
        <v>827</v>
      </c>
      <c r="S6" s="297" t="s">
        <v>828</v>
      </c>
      <c r="T6" s="297" t="s">
        <v>827</v>
      </c>
      <c r="U6" s="297" t="s">
        <v>828</v>
      </c>
      <c r="V6" s="297" t="s">
        <v>827</v>
      </c>
      <c r="W6" s="297" t="s">
        <v>828</v>
      </c>
      <c r="X6" s="297" t="s">
        <v>827</v>
      </c>
      <c r="Y6" s="297" t="s">
        <v>828</v>
      </c>
      <c r="Z6" s="297" t="s">
        <v>827</v>
      </c>
      <c r="AA6" s="297" t="s">
        <v>828</v>
      </c>
      <c r="AB6" s="297" t="s">
        <v>827</v>
      </c>
      <c r="AC6" s="297" t="s">
        <v>828</v>
      </c>
      <c r="AD6" s="297" t="s">
        <v>827</v>
      </c>
      <c r="AE6" s="297" t="s">
        <v>828</v>
      </c>
      <c r="AF6" s="297" t="s">
        <v>827</v>
      </c>
      <c r="AG6" s="297" t="s">
        <v>828</v>
      </c>
      <c r="AH6" s="297" t="s">
        <v>827</v>
      </c>
      <c r="AI6" s="297" t="s">
        <v>828</v>
      </c>
      <c r="AJ6" s="297" t="s">
        <v>827</v>
      </c>
      <c r="AK6" s="297" t="s">
        <v>828</v>
      </c>
      <c r="AL6" s="298" t="s">
        <v>827</v>
      </c>
      <c r="AM6" s="298" t="s">
        <v>828</v>
      </c>
      <c r="AN6" s="298" t="s">
        <v>827</v>
      </c>
      <c r="AO6" s="298" t="s">
        <v>828</v>
      </c>
      <c r="AP6" s="298" t="s">
        <v>827</v>
      </c>
      <c r="AQ6" s="298" t="s">
        <v>828</v>
      </c>
      <c r="AR6" s="298" t="s">
        <v>827</v>
      </c>
      <c r="AS6" s="298" t="s">
        <v>828</v>
      </c>
      <c r="AT6" s="298" t="s">
        <v>829</v>
      </c>
      <c r="AU6" s="298" t="s">
        <v>828</v>
      </c>
      <c r="AV6" s="298" t="s">
        <v>829</v>
      </c>
      <c r="AW6" s="298" t="s">
        <v>828</v>
      </c>
      <c r="AX6" s="298" t="s">
        <v>827</v>
      </c>
      <c r="AY6" s="298" t="s">
        <v>828</v>
      </c>
      <c r="AZ6" s="298" t="s">
        <v>827</v>
      </c>
      <c r="BA6" s="298" t="s">
        <v>828</v>
      </c>
      <c r="BB6" s="298" t="s">
        <v>827</v>
      </c>
      <c r="BC6" s="298" t="s">
        <v>828</v>
      </c>
      <c r="BD6" s="298" t="s">
        <v>827</v>
      </c>
      <c r="BE6" s="298" t="s">
        <v>828</v>
      </c>
      <c r="BF6" s="298" t="s">
        <v>827</v>
      </c>
      <c r="BG6" s="298" t="s">
        <v>828</v>
      </c>
      <c r="BH6" s="298" t="s">
        <v>827</v>
      </c>
      <c r="BI6" s="298" t="s">
        <v>828</v>
      </c>
      <c r="BJ6" s="299" t="s">
        <v>827</v>
      </c>
      <c r="BK6" s="299" t="s">
        <v>828</v>
      </c>
      <c r="BL6" s="299" t="s">
        <v>827</v>
      </c>
      <c r="BM6" s="299" t="s">
        <v>828</v>
      </c>
      <c r="BN6" s="299" t="s">
        <v>827</v>
      </c>
      <c r="BO6" s="299" t="s">
        <v>828</v>
      </c>
      <c r="BP6" s="299" t="s">
        <v>827</v>
      </c>
      <c r="BQ6" s="299" t="s">
        <v>828</v>
      </c>
      <c r="BR6" s="299" t="s">
        <v>827</v>
      </c>
      <c r="BS6" s="299" t="s">
        <v>828</v>
      </c>
      <c r="BT6" s="299" t="s">
        <v>827</v>
      </c>
      <c r="BU6" s="299" t="s">
        <v>828</v>
      </c>
      <c r="BV6" s="299" t="s">
        <v>827</v>
      </c>
      <c r="BW6" s="299" t="s">
        <v>828</v>
      </c>
      <c r="BX6" s="299" t="s">
        <v>827</v>
      </c>
      <c r="BY6" s="299" t="s">
        <v>828</v>
      </c>
    </row>
    <row r="7" spans="1:77" x14ac:dyDescent="0.25">
      <c r="A7" s="300" t="s">
        <v>830</v>
      </c>
      <c r="B7" s="301">
        <v>166.45621</v>
      </c>
      <c r="C7" s="301">
        <v>166.60888</v>
      </c>
      <c r="D7" s="301">
        <v>166.07884000000001</v>
      </c>
      <c r="E7" s="301">
        <v>163.90737999999999</v>
      </c>
      <c r="F7" s="301">
        <v>162.40288000000001</v>
      </c>
      <c r="G7" s="301">
        <v>156.58816999999999</v>
      </c>
      <c r="H7" s="301">
        <v>155.78474</v>
      </c>
      <c r="I7" s="301">
        <v>156.10682</v>
      </c>
      <c r="J7" s="301">
        <v>154.09211999999999</v>
      </c>
      <c r="K7" s="301">
        <v>148.91552999999999</v>
      </c>
      <c r="L7" s="301">
        <v>140.98845</v>
      </c>
      <c r="M7" s="301">
        <v>143.2731</v>
      </c>
      <c r="N7" s="302">
        <v>144.33805000000001</v>
      </c>
      <c r="O7" s="302">
        <v>142.70872</v>
      </c>
      <c r="P7" s="302">
        <v>143.90504999999999</v>
      </c>
      <c r="Q7" s="302">
        <v>142.70633000000001</v>
      </c>
      <c r="R7" s="302">
        <v>128.1009</v>
      </c>
      <c r="S7" s="302">
        <v>111.64449999999999</v>
      </c>
      <c r="T7" s="302">
        <v>92.941900000000004</v>
      </c>
      <c r="U7" s="302">
        <v>76.255539999999996</v>
      </c>
      <c r="V7" s="302">
        <v>65.216229999999996</v>
      </c>
      <c r="W7" s="302">
        <v>63.734160000000003</v>
      </c>
      <c r="X7" s="302">
        <v>59.766379999999998</v>
      </c>
      <c r="Y7" s="302">
        <v>60.389389999999999</v>
      </c>
      <c r="Z7" s="302">
        <v>58.88015</v>
      </c>
      <c r="AA7" s="302">
        <v>61.948590000000003</v>
      </c>
      <c r="AB7" s="302">
        <v>57.586829999999999</v>
      </c>
      <c r="AC7" s="302">
        <v>61.311149999999998</v>
      </c>
      <c r="AD7" s="302">
        <v>64.787239999999997</v>
      </c>
      <c r="AE7" s="302">
        <v>64.646240000000006</v>
      </c>
      <c r="AF7" s="302">
        <v>44.154554401010898</v>
      </c>
      <c r="AG7" s="302">
        <v>44.824032582755201</v>
      </c>
      <c r="AH7" s="302">
        <v>45.275060081533901</v>
      </c>
      <c r="AI7" s="302">
        <v>47.455098767350698</v>
      </c>
      <c r="AJ7" s="302">
        <v>42.9106217903486</v>
      </c>
      <c r="AK7" s="302">
        <v>42.100637807385702</v>
      </c>
      <c r="AL7" s="302">
        <v>45.180865929946201</v>
      </c>
      <c r="AM7" s="302">
        <v>43.264011174744297</v>
      </c>
      <c r="AN7" s="302">
        <v>44.783241272557802</v>
      </c>
      <c r="AO7" s="302">
        <v>44.825933267184297</v>
      </c>
      <c r="AP7" s="302">
        <v>38.050886408754501</v>
      </c>
      <c r="AQ7" s="302">
        <v>37.614841619556103</v>
      </c>
      <c r="AR7" s="302">
        <v>39.802419240077597</v>
      </c>
      <c r="AS7" s="302">
        <v>36.116219323386296</v>
      </c>
      <c r="AT7" s="302">
        <v>36.954498202469601</v>
      </c>
      <c r="AU7" s="302">
        <v>36.475766763157701</v>
      </c>
      <c r="AV7" s="302">
        <v>40.699771629606701</v>
      </c>
      <c r="AW7" s="302">
        <v>42.644444494601103</v>
      </c>
      <c r="AX7" s="302">
        <v>45.388587662147302</v>
      </c>
      <c r="AY7" s="302">
        <v>45.977150018795903</v>
      </c>
      <c r="AZ7" s="302">
        <v>44.364639771571298</v>
      </c>
      <c r="BA7" s="302">
        <v>43.038809706464498</v>
      </c>
      <c r="BB7" s="302">
        <v>47.193868789853397</v>
      </c>
      <c r="BC7" s="302">
        <v>47.0747471094476</v>
      </c>
      <c r="BD7" s="303">
        <v>45.557063260432798</v>
      </c>
      <c r="BE7" s="303">
        <v>45.625450263230803</v>
      </c>
      <c r="BF7" s="303">
        <v>47.098824842208003</v>
      </c>
      <c r="BG7" s="303">
        <v>51.298158744131399</v>
      </c>
      <c r="BH7" s="303">
        <v>55.8888938131537</v>
      </c>
      <c r="BI7" s="303">
        <v>56.446218856327498</v>
      </c>
      <c r="BJ7" s="302">
        <v>50.072471217105303</v>
      </c>
      <c r="BK7" s="302">
        <v>43.677018364518403</v>
      </c>
      <c r="BL7" s="302">
        <v>42.879750753105299</v>
      </c>
      <c r="BM7" s="302">
        <v>42.787235772357697</v>
      </c>
      <c r="BN7" s="302">
        <v>43.009068899010998</v>
      </c>
      <c r="BO7" s="302">
        <v>45.310972167947497</v>
      </c>
      <c r="BP7" s="302">
        <v>48.496903527684701</v>
      </c>
      <c r="BQ7" s="302">
        <v>50.253039171544302</v>
      </c>
      <c r="BR7" s="302">
        <v>43.250344131412298</v>
      </c>
      <c r="BS7" s="302">
        <v>35.501403685574402</v>
      </c>
      <c r="BT7" s="302">
        <v>38.064283108354601</v>
      </c>
      <c r="BU7" s="302">
        <v>39.260056366897203</v>
      </c>
      <c r="BV7" s="302">
        <v>42.117616618614598</v>
      </c>
      <c r="BW7" s="302">
        <v>42.770384220560203</v>
      </c>
      <c r="BX7" s="302">
        <v>39.788990825688103</v>
      </c>
      <c r="BY7" s="302">
        <v>38.713377228199803</v>
      </c>
    </row>
    <row r="8" spans="1:77" x14ac:dyDescent="0.25">
      <c r="A8" s="300" t="s">
        <v>831</v>
      </c>
      <c r="B8" s="301">
        <v>83.423079999999999</v>
      </c>
      <c r="C8" s="301">
        <v>92.953590000000005</v>
      </c>
      <c r="D8" s="301">
        <v>128.72662</v>
      </c>
      <c r="E8" s="301">
        <v>116.94904</v>
      </c>
      <c r="F8" s="301">
        <v>137.77778000000001</v>
      </c>
      <c r="G8" s="301">
        <v>63.13308</v>
      </c>
      <c r="H8" s="301">
        <v>60.2</v>
      </c>
      <c r="I8" s="301">
        <v>73.017650000000003</v>
      </c>
      <c r="J8" s="301">
        <v>66.228070000000002</v>
      </c>
      <c r="K8" s="301">
        <v>54.49785</v>
      </c>
      <c r="L8" s="301">
        <v>65.342860000000002</v>
      </c>
      <c r="M8" s="301">
        <v>33.012549999999997</v>
      </c>
      <c r="N8" s="302">
        <v>41.149430000000002</v>
      </c>
      <c r="O8" s="302">
        <v>16.395389999999999</v>
      </c>
      <c r="P8" s="302">
        <v>12.27163</v>
      </c>
      <c r="Q8" s="302">
        <v>13.5214</v>
      </c>
      <c r="R8" s="302">
        <v>3.4177</v>
      </c>
      <c r="S8" s="302">
        <v>4.7975500000000002</v>
      </c>
      <c r="T8" s="302">
        <v>7.6909400000000003</v>
      </c>
      <c r="U8" s="302">
        <v>4.40313</v>
      </c>
      <c r="V8" s="302">
        <v>5.7128100000000002</v>
      </c>
      <c r="W8" s="302">
        <v>4.3956</v>
      </c>
      <c r="X8" s="302">
        <v>5.35121</v>
      </c>
      <c r="Y8" s="302">
        <v>4.3433200000000003</v>
      </c>
      <c r="Z8" s="302">
        <v>4.0528599999999999</v>
      </c>
      <c r="AA8" s="302">
        <v>5.9111700000000003</v>
      </c>
      <c r="AB8" s="302">
        <v>4.9472800000000001</v>
      </c>
      <c r="AC8" s="302">
        <v>2.9433500000000001</v>
      </c>
      <c r="AD8" s="302">
        <v>2.59226</v>
      </c>
      <c r="AE8" s="302">
        <v>2.8071100000000002</v>
      </c>
      <c r="AF8" s="302">
        <v>3.6378281373111698</v>
      </c>
      <c r="AG8" s="302">
        <v>1.8878057980334599</v>
      </c>
      <c r="AH8" s="302">
        <v>1.9686303291812399</v>
      </c>
      <c r="AI8" s="302">
        <v>1.46399768039324</v>
      </c>
      <c r="AJ8" s="302">
        <v>1.5154991448716</v>
      </c>
      <c r="AK8" s="302">
        <v>2.8028270609341899</v>
      </c>
      <c r="AL8" s="302">
        <v>3.6791555733016001</v>
      </c>
      <c r="AM8" s="302">
        <v>5.4827323717945502</v>
      </c>
      <c r="AN8" s="302">
        <v>3.5738236961479601</v>
      </c>
      <c r="AO8" s="302">
        <v>3.7543745275898002</v>
      </c>
      <c r="AP8" s="302">
        <v>2.4237222222230002</v>
      </c>
      <c r="AQ8" s="302">
        <v>0</v>
      </c>
      <c r="AR8" s="302">
        <v>0</v>
      </c>
      <c r="AS8" s="302">
        <v>0</v>
      </c>
      <c r="AT8" s="302">
        <v>0</v>
      </c>
      <c r="AU8" s="302">
        <v>0</v>
      </c>
      <c r="AV8" s="302">
        <v>0</v>
      </c>
      <c r="AW8" s="302">
        <v>0</v>
      </c>
      <c r="AX8" s="302">
        <v>0</v>
      </c>
      <c r="AY8" s="302">
        <v>0</v>
      </c>
      <c r="AZ8" s="302">
        <v>0</v>
      </c>
      <c r="BA8" s="302">
        <v>0</v>
      </c>
      <c r="BB8" s="302">
        <v>0</v>
      </c>
      <c r="BC8" s="302">
        <v>0</v>
      </c>
      <c r="BD8" s="302">
        <v>0</v>
      </c>
      <c r="BE8" s="302">
        <v>0</v>
      </c>
      <c r="BF8" s="302">
        <v>0</v>
      </c>
      <c r="BG8" s="302">
        <v>0</v>
      </c>
      <c r="BH8" s="302">
        <v>0</v>
      </c>
      <c r="BI8" s="302">
        <v>0</v>
      </c>
      <c r="BJ8" s="302">
        <v>0</v>
      </c>
      <c r="BK8" s="302">
        <v>0</v>
      </c>
      <c r="BL8" s="302">
        <v>0</v>
      </c>
      <c r="BM8" s="302">
        <v>0</v>
      </c>
      <c r="BN8" s="302">
        <v>0</v>
      </c>
      <c r="BO8" s="302">
        <v>0</v>
      </c>
      <c r="BP8" s="302">
        <v>0</v>
      </c>
      <c r="BQ8" s="302">
        <v>0</v>
      </c>
      <c r="BR8" s="302">
        <v>0</v>
      </c>
      <c r="BS8" s="302">
        <v>0</v>
      </c>
      <c r="BT8" s="302">
        <v>0</v>
      </c>
      <c r="BU8" s="302">
        <v>0</v>
      </c>
      <c r="BV8" s="302">
        <v>0</v>
      </c>
      <c r="BW8" s="302">
        <v>0</v>
      </c>
      <c r="BX8" s="302">
        <v>0</v>
      </c>
      <c r="BY8" s="302">
        <v>0</v>
      </c>
    </row>
    <row r="9" spans="1:77" x14ac:dyDescent="0.25">
      <c r="A9" s="300" t="s">
        <v>832</v>
      </c>
      <c r="B9" s="301">
        <v>287.27668999999997</v>
      </c>
      <c r="C9" s="301">
        <v>299.18414000000001</v>
      </c>
      <c r="D9" s="301">
        <v>303.41052000000002</v>
      </c>
      <c r="E9" s="301">
        <v>321.93230999999997</v>
      </c>
      <c r="F9" s="301">
        <v>334.91737000000001</v>
      </c>
      <c r="G9" s="301">
        <v>346.06366000000003</v>
      </c>
      <c r="H9" s="301">
        <v>350.20936999999998</v>
      </c>
      <c r="I9" s="301">
        <v>359.56124999999997</v>
      </c>
      <c r="J9" s="301">
        <v>368.41888999999998</v>
      </c>
      <c r="K9" s="301">
        <v>366.08258000000001</v>
      </c>
      <c r="L9" s="301">
        <v>361.91541000000001</v>
      </c>
      <c r="M9" s="301">
        <v>359.04696999999999</v>
      </c>
      <c r="N9" s="302">
        <v>344.00698999999997</v>
      </c>
      <c r="O9" s="302">
        <v>341.17102</v>
      </c>
      <c r="P9" s="302">
        <v>321.68135000000001</v>
      </c>
      <c r="Q9" s="302">
        <v>290.20193</v>
      </c>
      <c r="R9" s="302">
        <v>231.52411000000001</v>
      </c>
      <c r="S9" s="302">
        <v>117.73972999999999</v>
      </c>
      <c r="T9" s="302">
        <v>87.502520000000004</v>
      </c>
      <c r="U9" s="302">
        <v>70.530349999999999</v>
      </c>
      <c r="V9" s="302">
        <v>66.206050000000005</v>
      </c>
      <c r="W9" s="302">
        <v>69.484939999999995</v>
      </c>
      <c r="X9" s="302">
        <v>72.395160000000004</v>
      </c>
      <c r="Y9" s="302">
        <v>72.542649999999995</v>
      </c>
      <c r="Z9" s="302">
        <v>74.830719999999999</v>
      </c>
      <c r="AA9" s="302">
        <v>75.550510000000003</v>
      </c>
      <c r="AB9" s="302">
        <v>79.833640000000003</v>
      </c>
      <c r="AC9" s="302">
        <v>77.329480000000004</v>
      </c>
      <c r="AD9" s="302">
        <v>82.778530000000003</v>
      </c>
      <c r="AE9" s="302">
        <v>78.386970000000005</v>
      </c>
      <c r="AF9" s="302">
        <v>59.823434446351598</v>
      </c>
      <c r="AG9" s="302">
        <v>60.863062630001998</v>
      </c>
      <c r="AH9" s="302">
        <v>57.651975203662197</v>
      </c>
      <c r="AI9" s="302">
        <v>59.838787453183102</v>
      </c>
      <c r="AJ9" s="302">
        <v>64.734013500849997</v>
      </c>
      <c r="AK9" s="302">
        <v>68.851337414515996</v>
      </c>
      <c r="AL9" s="302">
        <v>71.120745308523993</v>
      </c>
      <c r="AM9" s="302">
        <v>70.199213305390899</v>
      </c>
      <c r="AN9" s="302">
        <v>68.780505812107407</v>
      </c>
      <c r="AO9" s="302">
        <v>73.710562305166206</v>
      </c>
      <c r="AP9" s="302">
        <v>73.103892102133798</v>
      </c>
      <c r="AQ9" s="302">
        <v>79.141287123227599</v>
      </c>
      <c r="AR9" s="302">
        <v>76.454734484372395</v>
      </c>
      <c r="AS9" s="302">
        <v>77.253974251188197</v>
      </c>
      <c r="AT9" s="302">
        <v>81.896812731283205</v>
      </c>
      <c r="AU9" s="302">
        <v>82.168077149831305</v>
      </c>
      <c r="AV9" s="302">
        <v>67.085352950057</v>
      </c>
      <c r="AW9" s="302">
        <v>66.751348146526695</v>
      </c>
      <c r="AX9" s="302">
        <v>67.829326005942605</v>
      </c>
      <c r="AY9" s="302">
        <v>66.454162800747994</v>
      </c>
      <c r="AZ9" s="302">
        <v>64.966637289524897</v>
      </c>
      <c r="BA9" s="302">
        <v>66.038758137015606</v>
      </c>
      <c r="BB9" s="302">
        <v>65.737939343726495</v>
      </c>
      <c r="BC9" s="302">
        <v>65.534771700775593</v>
      </c>
      <c r="BD9" s="302">
        <v>72.535939968404406</v>
      </c>
      <c r="BE9" s="302">
        <v>69.849042975803499</v>
      </c>
      <c r="BF9" s="302">
        <v>65.297826086956505</v>
      </c>
      <c r="BG9" s="302">
        <v>67.919155354449501</v>
      </c>
      <c r="BH9" s="302">
        <v>62.8</v>
      </c>
      <c r="BI9" s="302">
        <v>70.633101428048306</v>
      </c>
      <c r="BJ9" s="302">
        <v>71.904302019315196</v>
      </c>
      <c r="BK9" s="302">
        <v>59.022913256955803</v>
      </c>
      <c r="BL9" s="302">
        <v>58.796224153431197</v>
      </c>
      <c r="BM9" s="302">
        <v>56.027948717948703</v>
      </c>
      <c r="BN9" s="302">
        <v>52.512005054759904</v>
      </c>
      <c r="BO9" s="302">
        <v>53.265278406518803</v>
      </c>
      <c r="BP9" s="302">
        <v>55.757686676427497</v>
      </c>
      <c r="BQ9" s="302">
        <v>61.297687861271697</v>
      </c>
      <c r="BR9" s="302">
        <v>62.611744386873902</v>
      </c>
      <c r="BS9" s="302">
        <v>53.527288478198102</v>
      </c>
      <c r="BT9" s="302">
        <v>51.398353704165601</v>
      </c>
      <c r="BU9" s="302">
        <v>55.112478464189003</v>
      </c>
      <c r="BV9" s="302">
        <v>56.2368854387203</v>
      </c>
      <c r="BW9" s="302">
        <v>59.781075164193602</v>
      </c>
      <c r="BX9" s="302">
        <v>62.767668776371302</v>
      </c>
      <c r="BY9" s="302">
        <v>64.683306920232397</v>
      </c>
    </row>
    <row r="10" spans="1:77" ht="16.5" thickBot="1" x14ac:dyDescent="0.3">
      <c r="A10" s="304" t="s">
        <v>833</v>
      </c>
      <c r="B10" s="305">
        <v>201.67815999999999</v>
      </c>
      <c r="C10" s="305">
        <v>174.51886999999999</v>
      </c>
      <c r="D10" s="305">
        <v>198.4898</v>
      </c>
      <c r="E10" s="305">
        <v>239.60975999999999</v>
      </c>
      <c r="F10" s="305">
        <v>296.81159000000002</v>
      </c>
      <c r="G10" s="305">
        <v>272.23077000000001</v>
      </c>
      <c r="H10" s="305">
        <v>186.91011</v>
      </c>
      <c r="I10" s="305">
        <v>177.17142999999999</v>
      </c>
      <c r="J10" s="305">
        <v>247.56863000000001</v>
      </c>
      <c r="K10" s="305">
        <v>147.31578999999999</v>
      </c>
      <c r="L10" s="305">
        <v>206.96666999999999</v>
      </c>
      <c r="M10" s="305">
        <v>46.453130000000002</v>
      </c>
      <c r="N10" s="306">
        <v>27.838709999999999</v>
      </c>
      <c r="O10" s="306">
        <v>13.11842</v>
      </c>
      <c r="P10" s="306">
        <v>22.243590000000001</v>
      </c>
      <c r="Q10" s="306">
        <v>23.435479999999998</v>
      </c>
      <c r="R10" s="306">
        <v>0</v>
      </c>
      <c r="S10" s="306">
        <v>0</v>
      </c>
      <c r="T10" s="306">
        <v>0</v>
      </c>
      <c r="U10" s="306">
        <v>0</v>
      </c>
      <c r="V10" s="306">
        <v>0</v>
      </c>
      <c r="W10" s="306">
        <v>0</v>
      </c>
      <c r="X10" s="306">
        <v>0</v>
      </c>
      <c r="Y10" s="306">
        <v>0</v>
      </c>
      <c r="Z10" s="306">
        <v>0</v>
      </c>
      <c r="AA10" s="306">
        <v>10</v>
      </c>
      <c r="AB10" s="306">
        <v>0</v>
      </c>
      <c r="AC10" s="306">
        <v>0</v>
      </c>
      <c r="AD10" s="306">
        <v>0</v>
      </c>
      <c r="AE10" s="306">
        <v>0</v>
      </c>
      <c r="AF10" s="306">
        <v>8.2493055555500003</v>
      </c>
      <c r="AG10" s="306">
        <v>0</v>
      </c>
      <c r="AH10" s="306">
        <v>0.85833333334999995</v>
      </c>
      <c r="AI10" s="306">
        <v>3.9953703703666701</v>
      </c>
      <c r="AJ10" s="306">
        <v>0</v>
      </c>
      <c r="AK10" s="306">
        <v>0</v>
      </c>
      <c r="AL10" s="306">
        <v>0</v>
      </c>
      <c r="AM10" s="306">
        <v>0</v>
      </c>
      <c r="AN10" s="306">
        <v>0</v>
      </c>
      <c r="AO10" s="306">
        <v>0</v>
      </c>
      <c r="AP10" s="306">
        <v>0</v>
      </c>
      <c r="AQ10" s="306">
        <v>0</v>
      </c>
      <c r="AR10" s="306">
        <v>0</v>
      </c>
      <c r="AS10" s="306">
        <v>0</v>
      </c>
      <c r="AT10" s="306">
        <v>0</v>
      </c>
      <c r="AU10" s="306">
        <v>0</v>
      </c>
      <c r="AV10" s="306">
        <v>0</v>
      </c>
      <c r="AW10" s="306">
        <v>0</v>
      </c>
      <c r="AX10" s="306">
        <v>0</v>
      </c>
      <c r="AY10" s="306">
        <v>0</v>
      </c>
      <c r="AZ10" s="306">
        <v>0</v>
      </c>
      <c r="BA10" s="306">
        <v>0</v>
      </c>
      <c r="BB10" s="306">
        <v>0</v>
      </c>
      <c r="BC10" s="306">
        <v>0</v>
      </c>
      <c r="BD10" s="306">
        <v>0</v>
      </c>
      <c r="BE10" s="306">
        <v>0</v>
      </c>
      <c r="BF10" s="306">
        <v>0</v>
      </c>
      <c r="BG10" s="306">
        <v>0</v>
      </c>
      <c r="BH10" s="306">
        <v>0</v>
      </c>
      <c r="BI10" s="306">
        <v>0</v>
      </c>
      <c r="BJ10" s="306">
        <v>0</v>
      </c>
      <c r="BK10" s="306">
        <v>0</v>
      </c>
      <c r="BL10" s="306">
        <v>0</v>
      </c>
      <c r="BM10" s="306">
        <v>0</v>
      </c>
      <c r="BN10" s="306">
        <v>0</v>
      </c>
      <c r="BO10" s="306">
        <v>0</v>
      </c>
      <c r="BP10" s="306">
        <v>0</v>
      </c>
      <c r="BQ10" s="306">
        <v>0</v>
      </c>
      <c r="BR10" s="306">
        <v>0</v>
      </c>
      <c r="BS10" s="306">
        <v>0</v>
      </c>
      <c r="BT10" s="306">
        <v>0</v>
      </c>
      <c r="BU10" s="306">
        <v>0</v>
      </c>
      <c r="BV10" s="306">
        <v>0</v>
      </c>
      <c r="BW10" s="306">
        <v>0</v>
      </c>
      <c r="BX10" s="306">
        <v>0</v>
      </c>
      <c r="BY10" s="306">
        <v>0</v>
      </c>
    </row>
    <row r="11" spans="1:77" x14ac:dyDescent="0.25">
      <c r="A11" s="307" t="s">
        <v>0</v>
      </c>
      <c r="B11" s="308">
        <v>183.48498000000001</v>
      </c>
      <c r="C11" s="308">
        <v>184.75197</v>
      </c>
      <c r="D11" s="308">
        <v>185.28295</v>
      </c>
      <c r="E11" s="308">
        <v>184.77921000000001</v>
      </c>
      <c r="F11" s="308">
        <v>184.77745999999999</v>
      </c>
      <c r="G11" s="308">
        <v>178.81926999999999</v>
      </c>
      <c r="H11" s="308">
        <v>177.94882999999999</v>
      </c>
      <c r="I11" s="308">
        <v>180.06950000000001</v>
      </c>
      <c r="J11" s="308">
        <v>178.56487000000001</v>
      </c>
      <c r="K11" s="308">
        <v>171.97140999999999</v>
      </c>
      <c r="L11" s="308">
        <v>164.59678</v>
      </c>
      <c r="M11" s="308">
        <v>164.15828999999999</v>
      </c>
      <c r="N11" s="309">
        <v>165.49565000000001</v>
      </c>
      <c r="O11" s="309">
        <v>158.70374000000001</v>
      </c>
      <c r="P11" s="309">
        <v>159.12960000000001</v>
      </c>
      <c r="Q11" s="309">
        <v>157.29579000000001</v>
      </c>
      <c r="R11" s="309">
        <v>131.27873</v>
      </c>
      <c r="S11" s="309">
        <v>103.40934</v>
      </c>
      <c r="T11" s="309">
        <v>86.666300000000007</v>
      </c>
      <c r="U11" s="309">
        <v>74.191019999999995</v>
      </c>
      <c r="V11" s="309">
        <v>63.978670000000001</v>
      </c>
      <c r="W11" s="309">
        <v>61.497920000000001</v>
      </c>
      <c r="X11" s="309">
        <v>59.282859999999999</v>
      </c>
      <c r="Y11" s="309">
        <v>60.462649999999996</v>
      </c>
      <c r="Z11" s="309">
        <v>58.61598</v>
      </c>
      <c r="AA11" s="309">
        <v>61.378810000000001</v>
      </c>
      <c r="AB11" s="309">
        <v>57.492809999999999</v>
      </c>
      <c r="AC11" s="309">
        <v>60.223689999999998</v>
      </c>
      <c r="AD11" s="309">
        <v>64.523359999999997</v>
      </c>
      <c r="AE11" s="309">
        <v>64.557969999999997</v>
      </c>
      <c r="AF11" s="309">
        <v>43.7638250097773</v>
      </c>
      <c r="AG11" s="309">
        <v>44.518678614644301</v>
      </c>
      <c r="AH11" s="309">
        <v>44.553691967691101</v>
      </c>
      <c r="AI11" s="309">
        <v>45.858365113914502</v>
      </c>
      <c r="AJ11" s="309">
        <v>42.898138079517103</v>
      </c>
      <c r="AK11" s="309">
        <v>43.630866319495603</v>
      </c>
      <c r="AL11" s="309">
        <v>46.1711106060622</v>
      </c>
      <c r="AM11" s="309">
        <v>44.563703115515402</v>
      </c>
      <c r="AN11" s="309">
        <v>46.094717440189598</v>
      </c>
      <c r="AO11" s="309">
        <v>46.722388919686601</v>
      </c>
      <c r="AP11" s="309">
        <v>40.2444274650111</v>
      </c>
      <c r="AQ11" s="309">
        <v>39.8424348537268</v>
      </c>
      <c r="AR11" s="309">
        <v>41.913481706491503</v>
      </c>
      <c r="AS11" s="309">
        <v>38.4188928429502</v>
      </c>
      <c r="AT11" s="309">
        <v>39.105015132562698</v>
      </c>
      <c r="AU11" s="309">
        <v>38.218015056969499</v>
      </c>
      <c r="AV11" s="309">
        <v>42.342764390891197</v>
      </c>
      <c r="AW11" s="309">
        <v>44.310309432910401</v>
      </c>
      <c r="AX11" s="309">
        <v>47.1650678691121</v>
      </c>
      <c r="AY11" s="309">
        <v>47.645173351659103</v>
      </c>
      <c r="AZ11" s="309">
        <v>46.110957370861698</v>
      </c>
      <c r="BA11" s="309">
        <v>44.996448176880001</v>
      </c>
      <c r="BB11" s="309">
        <v>49.083773304952999</v>
      </c>
      <c r="BC11" s="309">
        <v>49.033594717403901</v>
      </c>
      <c r="BD11" s="309">
        <v>47.919522739062799</v>
      </c>
      <c r="BE11" s="309">
        <v>47.745330425713497</v>
      </c>
      <c r="BF11" s="309">
        <v>48.936012791171599</v>
      </c>
      <c r="BG11" s="309">
        <v>53.100003270218103</v>
      </c>
      <c r="BH11" s="309">
        <v>56.924036323900701</v>
      </c>
      <c r="BI11" s="309">
        <v>58.295327638046999</v>
      </c>
      <c r="BJ11" s="309">
        <v>52.360725131130899</v>
      </c>
      <c r="BK11" s="309">
        <v>45.470297976513798</v>
      </c>
      <c r="BL11" s="309">
        <v>44.806238665215801</v>
      </c>
      <c r="BM11" s="309">
        <v>44.599122807017501</v>
      </c>
      <c r="BN11" s="309">
        <v>44.558677061510402</v>
      </c>
      <c r="BO11" s="309">
        <v>46.591241939597097</v>
      </c>
      <c r="BP11" s="309">
        <v>49.645866316561801</v>
      </c>
      <c r="BQ11" s="309">
        <v>51.8827242099876</v>
      </c>
      <c r="BR11" s="309">
        <v>45.520636720806799</v>
      </c>
      <c r="BS11" s="309">
        <v>37.499151918584197</v>
      </c>
      <c r="BT11" s="309">
        <v>39.7656831853337</v>
      </c>
      <c r="BU11" s="309">
        <v>41.312324751465702</v>
      </c>
      <c r="BV11" s="309">
        <v>44.034914550391299</v>
      </c>
      <c r="BW11" s="309">
        <v>44.998406983783099</v>
      </c>
      <c r="BX11" s="309">
        <v>42.473458824979197</v>
      </c>
      <c r="BY11" s="309">
        <v>41.5289367429341</v>
      </c>
    </row>
    <row r="13" spans="1:77" x14ac:dyDescent="0.25">
      <c r="A13" s="284" t="s">
        <v>834</v>
      </c>
      <c r="B13"/>
      <c r="C13"/>
      <c r="D13"/>
      <c r="E13"/>
      <c r="F13"/>
      <c r="G13"/>
      <c r="H13"/>
      <c r="I13"/>
      <c r="J13"/>
      <c r="K13"/>
      <c r="L13"/>
      <c r="M13"/>
      <c r="N13"/>
      <c r="O13"/>
      <c r="P13"/>
      <c r="Q13"/>
      <c r="R13"/>
      <c r="S13"/>
      <c r="T13"/>
      <c r="U13"/>
      <c r="V13"/>
      <c r="W13"/>
      <c r="X13"/>
      <c r="Y13"/>
      <c r="Z13"/>
      <c r="AA13"/>
    </row>
    <row r="14" spans="1:77" x14ac:dyDescent="0.25">
      <c r="A14" s="310"/>
      <c r="B14"/>
      <c r="C14"/>
      <c r="D14"/>
      <c r="E14"/>
      <c r="F14"/>
      <c r="G14"/>
      <c r="H14"/>
      <c r="I14"/>
      <c r="J14"/>
      <c r="K14"/>
      <c r="L14"/>
      <c r="M14"/>
      <c r="N14"/>
      <c r="O14"/>
      <c r="P14"/>
      <c r="Q14"/>
      <c r="R14"/>
      <c r="S14"/>
      <c r="T14"/>
      <c r="U14"/>
      <c r="V14"/>
      <c r="W14"/>
      <c r="X14"/>
      <c r="Y14"/>
      <c r="Z14"/>
      <c r="AA14"/>
    </row>
    <row r="15" spans="1:77" x14ac:dyDescent="0.25">
      <c r="A15" s="310"/>
      <c r="B15"/>
      <c r="C15"/>
      <c r="D15"/>
      <c r="E15"/>
      <c r="F15"/>
      <c r="G15"/>
      <c r="H15"/>
      <c r="I15"/>
      <c r="J15"/>
      <c r="K15"/>
      <c r="L15"/>
      <c r="M15"/>
      <c r="N15"/>
      <c r="O15"/>
      <c r="P15"/>
      <c r="Q15"/>
      <c r="R15"/>
      <c r="S15"/>
      <c r="T15"/>
      <c r="U15"/>
      <c r="V15"/>
      <c r="W15"/>
      <c r="X15"/>
      <c r="Y15"/>
      <c r="Z15"/>
      <c r="AA15"/>
    </row>
    <row r="16" spans="1:77" x14ac:dyDescent="0.25">
      <c r="A16" s="411" t="s">
        <v>815</v>
      </c>
      <c r="B16" s="285">
        <v>2020</v>
      </c>
      <c r="C16" s="286"/>
      <c r="D16" s="286"/>
      <c r="E16" s="286"/>
      <c r="F16" s="286"/>
      <c r="G16" s="286"/>
      <c r="H16" s="286"/>
      <c r="I16" s="286"/>
      <c r="J16" s="286"/>
      <c r="K16" s="286"/>
      <c r="L16" s="286"/>
      <c r="M16" s="287"/>
      <c r="N16" s="288">
        <v>2021</v>
      </c>
      <c r="O16" s="289"/>
      <c r="P16" s="289"/>
      <c r="Q16" s="289"/>
      <c r="R16" s="289"/>
      <c r="S16" s="289"/>
      <c r="T16" s="289"/>
      <c r="U16" s="289"/>
      <c r="V16" s="289"/>
      <c r="W16" s="289"/>
      <c r="X16" s="289"/>
      <c r="Y16" s="289"/>
      <c r="Z16" s="289"/>
      <c r="AA16" s="289"/>
      <c r="AB16" s="289"/>
      <c r="AC16" s="289"/>
      <c r="AD16" s="289"/>
      <c r="AE16" s="290"/>
      <c r="AF16" s="289"/>
      <c r="AG16" s="290"/>
      <c r="AH16" s="289"/>
      <c r="AI16" s="290"/>
      <c r="AJ16" s="289"/>
      <c r="AK16" s="290"/>
      <c r="AL16" s="291">
        <v>2022</v>
      </c>
      <c r="AM16" s="292"/>
      <c r="AN16" s="292"/>
      <c r="AO16" s="292"/>
      <c r="AP16" s="292"/>
      <c r="AQ16" s="292"/>
      <c r="AR16" s="292"/>
      <c r="AS16" s="292"/>
      <c r="AT16" s="292"/>
      <c r="AU16" s="292"/>
      <c r="AV16" s="292"/>
      <c r="AW16" s="292"/>
      <c r="AX16" s="292"/>
      <c r="AY16" s="292"/>
      <c r="AZ16" s="292"/>
      <c r="BA16" s="292"/>
      <c r="BB16" s="292"/>
      <c r="BC16" s="292"/>
      <c r="BD16" s="292"/>
      <c r="BE16" s="292"/>
      <c r="BF16" s="292"/>
      <c r="BG16" s="292"/>
      <c r="BH16" s="292"/>
      <c r="BI16" s="292"/>
      <c r="BJ16" s="293">
        <v>2023</v>
      </c>
      <c r="BK16" s="294"/>
      <c r="BL16" s="294"/>
      <c r="BM16" s="294"/>
      <c r="BN16" s="294"/>
      <c r="BO16" s="294"/>
      <c r="BP16" s="294"/>
      <c r="BQ16" s="294"/>
      <c r="BR16" s="294"/>
      <c r="BS16" s="294"/>
      <c r="BT16" s="294"/>
      <c r="BU16" s="294"/>
      <c r="BV16" s="294"/>
      <c r="BW16" s="294"/>
      <c r="BX16" s="294"/>
      <c r="BY16" s="295"/>
    </row>
    <row r="17" spans="1:77" x14ac:dyDescent="0.25">
      <c r="A17" s="411"/>
      <c r="B17" s="400" t="s">
        <v>816</v>
      </c>
      <c r="C17" s="401"/>
      <c r="D17" s="400" t="s">
        <v>817</v>
      </c>
      <c r="E17" s="401"/>
      <c r="F17" s="400" t="s">
        <v>818</v>
      </c>
      <c r="G17" s="401"/>
      <c r="H17" s="400" t="s">
        <v>819</v>
      </c>
      <c r="I17" s="401"/>
      <c r="J17" s="400" t="s">
        <v>820</v>
      </c>
      <c r="K17" s="401"/>
      <c r="L17" s="400" t="s">
        <v>821</v>
      </c>
      <c r="M17" s="401"/>
      <c r="N17" s="403" t="s">
        <v>822</v>
      </c>
      <c r="O17" s="404"/>
      <c r="P17" s="403" t="s">
        <v>823</v>
      </c>
      <c r="Q17" s="404"/>
      <c r="R17" s="403" t="s">
        <v>824</v>
      </c>
      <c r="S17" s="404"/>
      <c r="T17" s="403" t="s">
        <v>825</v>
      </c>
      <c r="U17" s="404"/>
      <c r="V17" s="403" t="s">
        <v>775</v>
      </c>
      <c r="W17" s="404"/>
      <c r="X17" s="403" t="s">
        <v>826</v>
      </c>
      <c r="Y17" s="404"/>
      <c r="Z17" s="403" t="s">
        <v>816</v>
      </c>
      <c r="AA17" s="404"/>
      <c r="AB17" s="403" t="s">
        <v>817</v>
      </c>
      <c r="AC17" s="404"/>
      <c r="AD17" s="403" t="s">
        <v>818</v>
      </c>
      <c r="AE17" s="404"/>
      <c r="AF17" s="403" t="s">
        <v>819</v>
      </c>
      <c r="AG17" s="404"/>
      <c r="AH17" s="403" t="s">
        <v>820</v>
      </c>
      <c r="AI17" s="404"/>
      <c r="AJ17" s="403" t="s">
        <v>821</v>
      </c>
      <c r="AK17" s="404"/>
      <c r="AL17" s="407" t="s">
        <v>822</v>
      </c>
      <c r="AM17" s="408"/>
      <c r="AN17" s="407" t="s">
        <v>823</v>
      </c>
      <c r="AO17" s="408"/>
      <c r="AP17" s="407" t="s">
        <v>824</v>
      </c>
      <c r="AQ17" s="408"/>
      <c r="AR17" s="407" t="s">
        <v>825</v>
      </c>
      <c r="AS17" s="408"/>
      <c r="AT17" s="407" t="s">
        <v>775</v>
      </c>
      <c r="AU17" s="408"/>
      <c r="AV17" s="407" t="s">
        <v>826</v>
      </c>
      <c r="AW17" s="408"/>
      <c r="AX17" s="407" t="s">
        <v>816</v>
      </c>
      <c r="AY17" s="408"/>
      <c r="AZ17" s="407" t="s">
        <v>817</v>
      </c>
      <c r="BA17" s="408"/>
      <c r="BB17" s="407" t="s">
        <v>818</v>
      </c>
      <c r="BC17" s="408"/>
      <c r="BD17" s="405" t="s">
        <v>819</v>
      </c>
      <c r="BE17" s="406"/>
      <c r="BF17" s="405" t="s">
        <v>820</v>
      </c>
      <c r="BG17" s="406"/>
      <c r="BH17" s="405" t="s">
        <v>821</v>
      </c>
      <c r="BI17" s="406"/>
      <c r="BJ17" s="409" t="s">
        <v>822</v>
      </c>
      <c r="BK17" s="410"/>
      <c r="BL17" s="409" t="s">
        <v>823</v>
      </c>
      <c r="BM17" s="410"/>
      <c r="BN17" s="409" t="s">
        <v>824</v>
      </c>
      <c r="BO17" s="410"/>
      <c r="BP17" s="409" t="s">
        <v>825</v>
      </c>
      <c r="BQ17" s="410"/>
      <c r="BR17" s="409" t="s">
        <v>775</v>
      </c>
      <c r="BS17" s="410"/>
      <c r="BT17" s="409" t="s">
        <v>826</v>
      </c>
      <c r="BU17" s="410"/>
      <c r="BV17" s="409" t="s">
        <v>816</v>
      </c>
      <c r="BW17" s="410"/>
      <c r="BX17" s="409" t="s">
        <v>817</v>
      </c>
      <c r="BY17" s="410"/>
    </row>
    <row r="18" spans="1:77" x14ac:dyDescent="0.25">
      <c r="A18" s="411"/>
      <c r="B18" s="296" t="s">
        <v>827</v>
      </c>
      <c r="C18" s="296" t="s">
        <v>828</v>
      </c>
      <c r="D18" s="296" t="s">
        <v>827</v>
      </c>
      <c r="E18" s="296" t="s">
        <v>828</v>
      </c>
      <c r="F18" s="296" t="s">
        <v>827</v>
      </c>
      <c r="G18" s="296" t="s">
        <v>828</v>
      </c>
      <c r="H18" s="296" t="s">
        <v>827</v>
      </c>
      <c r="I18" s="296" t="s">
        <v>828</v>
      </c>
      <c r="J18" s="296" t="s">
        <v>827</v>
      </c>
      <c r="K18" s="296" t="s">
        <v>828</v>
      </c>
      <c r="L18" s="296" t="s">
        <v>827</v>
      </c>
      <c r="M18" s="296" t="s">
        <v>828</v>
      </c>
      <c r="N18" s="297" t="s">
        <v>827</v>
      </c>
      <c r="O18" s="297" t="s">
        <v>828</v>
      </c>
      <c r="P18" s="297" t="s">
        <v>827</v>
      </c>
      <c r="Q18" s="297" t="s">
        <v>828</v>
      </c>
      <c r="R18" s="297" t="s">
        <v>827</v>
      </c>
      <c r="S18" s="297" t="s">
        <v>828</v>
      </c>
      <c r="T18" s="297" t="s">
        <v>827</v>
      </c>
      <c r="U18" s="297" t="s">
        <v>828</v>
      </c>
      <c r="V18" s="297" t="s">
        <v>827</v>
      </c>
      <c r="W18" s="297" t="s">
        <v>828</v>
      </c>
      <c r="X18" s="297" t="s">
        <v>827</v>
      </c>
      <c r="Y18" s="297" t="s">
        <v>828</v>
      </c>
      <c r="Z18" s="297" t="s">
        <v>827</v>
      </c>
      <c r="AA18" s="297" t="s">
        <v>828</v>
      </c>
      <c r="AB18" s="297" t="s">
        <v>827</v>
      </c>
      <c r="AC18" s="297" t="s">
        <v>828</v>
      </c>
      <c r="AD18" s="297" t="s">
        <v>827</v>
      </c>
      <c r="AE18" s="297" t="s">
        <v>828</v>
      </c>
      <c r="AF18" s="297" t="s">
        <v>827</v>
      </c>
      <c r="AG18" s="297" t="s">
        <v>828</v>
      </c>
      <c r="AH18" s="297" t="s">
        <v>827</v>
      </c>
      <c r="AI18" s="297" t="s">
        <v>828</v>
      </c>
      <c r="AJ18" s="297" t="s">
        <v>827</v>
      </c>
      <c r="AK18" s="297" t="s">
        <v>828</v>
      </c>
      <c r="AL18" s="298" t="s">
        <v>827</v>
      </c>
      <c r="AM18" s="298" t="s">
        <v>828</v>
      </c>
      <c r="AN18" s="298" t="s">
        <v>827</v>
      </c>
      <c r="AO18" s="298" t="s">
        <v>828</v>
      </c>
      <c r="AP18" s="298" t="s">
        <v>827</v>
      </c>
      <c r="AQ18" s="298" t="s">
        <v>828</v>
      </c>
      <c r="AR18" s="298" t="s">
        <v>827</v>
      </c>
      <c r="AS18" s="298" t="s">
        <v>828</v>
      </c>
      <c r="AT18" s="298" t="s">
        <v>829</v>
      </c>
      <c r="AU18" s="298" t="s">
        <v>828</v>
      </c>
      <c r="AV18" s="298" t="s">
        <v>829</v>
      </c>
      <c r="AW18" s="298" t="s">
        <v>828</v>
      </c>
      <c r="AX18" s="298" t="s">
        <v>827</v>
      </c>
      <c r="AY18" s="298" t="s">
        <v>828</v>
      </c>
      <c r="AZ18" s="298" t="s">
        <v>827</v>
      </c>
      <c r="BA18" s="298" t="s">
        <v>828</v>
      </c>
      <c r="BB18" s="298" t="s">
        <v>827</v>
      </c>
      <c r="BC18" s="298" t="s">
        <v>828</v>
      </c>
      <c r="BD18" s="298" t="s">
        <v>827</v>
      </c>
      <c r="BE18" s="298" t="s">
        <v>828</v>
      </c>
      <c r="BF18" s="298" t="s">
        <v>827</v>
      </c>
      <c r="BG18" s="298" t="s">
        <v>828</v>
      </c>
      <c r="BH18" s="298" t="s">
        <v>827</v>
      </c>
      <c r="BI18" s="298" t="s">
        <v>828</v>
      </c>
      <c r="BJ18" s="299" t="s">
        <v>827</v>
      </c>
      <c r="BK18" s="299" t="s">
        <v>828</v>
      </c>
      <c r="BL18" s="299" t="s">
        <v>827</v>
      </c>
      <c r="BM18" s="299" t="s">
        <v>828</v>
      </c>
      <c r="BN18" s="299" t="s">
        <v>827</v>
      </c>
      <c r="BO18" s="299" t="s">
        <v>828</v>
      </c>
      <c r="BP18" s="299" t="s">
        <v>827</v>
      </c>
      <c r="BQ18" s="299" t="s">
        <v>828</v>
      </c>
      <c r="BR18" s="299" t="s">
        <v>827</v>
      </c>
      <c r="BS18" s="299" t="s">
        <v>828</v>
      </c>
      <c r="BT18" s="299" t="s">
        <v>827</v>
      </c>
      <c r="BU18" s="299" t="s">
        <v>828</v>
      </c>
      <c r="BV18" s="299" t="s">
        <v>827</v>
      </c>
      <c r="BW18" s="299" t="s">
        <v>828</v>
      </c>
      <c r="BX18" s="299" t="s">
        <v>827</v>
      </c>
      <c r="BY18" s="299" t="s">
        <v>828</v>
      </c>
    </row>
    <row r="19" spans="1:77" x14ac:dyDescent="0.25">
      <c r="A19" s="311" t="s">
        <v>830</v>
      </c>
      <c r="B19" s="312"/>
      <c r="C19" s="312"/>
      <c r="D19" s="312"/>
      <c r="E19" s="312"/>
      <c r="F19" s="312"/>
      <c r="G19" s="312"/>
      <c r="H19" s="312"/>
      <c r="I19" s="312"/>
      <c r="J19" s="312"/>
      <c r="K19" s="312"/>
      <c r="L19" s="312"/>
      <c r="M19" s="312"/>
      <c r="N19" s="312"/>
      <c r="O19" s="312"/>
      <c r="P19" s="312"/>
      <c r="Q19" s="312"/>
      <c r="R19" s="312"/>
      <c r="S19" s="312"/>
      <c r="T19" s="312"/>
      <c r="U19" s="312"/>
      <c r="V19" s="312"/>
      <c r="W19" s="312"/>
      <c r="X19" s="312"/>
      <c r="Y19" s="312"/>
      <c r="Z19" s="312"/>
      <c r="AA19" s="312"/>
      <c r="AB19" s="312"/>
      <c r="AC19" s="312"/>
      <c r="AD19" s="312"/>
      <c r="AE19" s="312"/>
      <c r="AF19" s="312"/>
      <c r="AG19" s="312"/>
      <c r="AH19" s="312"/>
      <c r="AI19" s="312"/>
      <c r="AJ19" s="312"/>
      <c r="AK19" s="312"/>
      <c r="AL19" s="312"/>
      <c r="AM19" s="312"/>
      <c r="AN19" s="312"/>
      <c r="AO19" s="312"/>
      <c r="AP19" s="312"/>
      <c r="AQ19" s="312"/>
      <c r="AR19" s="312"/>
      <c r="AS19" s="312"/>
      <c r="AT19" s="312"/>
      <c r="AU19" s="312"/>
      <c r="AV19" s="312"/>
      <c r="AW19" s="312"/>
      <c r="AX19" s="312"/>
      <c r="AY19" s="312"/>
      <c r="AZ19" s="312"/>
      <c r="BA19" s="312"/>
      <c r="BB19" s="312"/>
      <c r="BC19" s="312"/>
      <c r="BD19" s="312"/>
      <c r="BE19" s="312"/>
      <c r="BF19" s="312"/>
      <c r="BG19" s="312"/>
      <c r="BH19" s="312"/>
      <c r="BI19" s="312"/>
      <c r="BJ19" s="312"/>
      <c r="BK19" s="312"/>
      <c r="BL19" s="312"/>
      <c r="BM19" s="312"/>
      <c r="BN19" s="312"/>
      <c r="BO19" s="312"/>
      <c r="BP19" s="312"/>
      <c r="BQ19" s="312"/>
      <c r="BR19" s="312"/>
      <c r="BS19" s="312"/>
      <c r="BT19" s="312"/>
      <c r="BU19" s="312"/>
      <c r="BV19" s="312"/>
      <c r="BW19" s="312"/>
      <c r="BX19" s="312"/>
      <c r="BY19" s="312"/>
    </row>
    <row r="20" spans="1:77" x14ac:dyDescent="0.25">
      <c r="A20" s="313" t="s">
        <v>835</v>
      </c>
      <c r="B20" s="313">
        <v>13186</v>
      </c>
      <c r="C20" s="313">
        <v>12606</v>
      </c>
      <c r="D20" s="313">
        <v>12273</v>
      </c>
      <c r="E20" s="313">
        <v>11957</v>
      </c>
      <c r="F20" s="313">
        <v>11316</v>
      </c>
      <c r="G20" s="313">
        <v>11543</v>
      </c>
      <c r="H20" s="313">
        <v>11306</v>
      </c>
      <c r="I20" s="313">
        <v>10536</v>
      </c>
      <c r="J20" s="313">
        <v>10371</v>
      </c>
      <c r="K20" s="313">
        <v>10663</v>
      </c>
      <c r="L20" s="313">
        <v>10827</v>
      </c>
      <c r="M20" s="313">
        <v>10573</v>
      </c>
      <c r="N20" s="313">
        <v>9822</v>
      </c>
      <c r="O20" s="313">
        <v>9711</v>
      </c>
      <c r="P20" s="313">
        <v>9211</v>
      </c>
      <c r="Q20" s="313">
        <v>9245</v>
      </c>
      <c r="R20" s="313">
        <v>9567</v>
      </c>
      <c r="S20" s="313">
        <v>9524</v>
      </c>
      <c r="T20" s="313">
        <v>10749</v>
      </c>
      <c r="U20" s="313">
        <v>13033</v>
      </c>
      <c r="V20" s="313">
        <v>16183</v>
      </c>
      <c r="W20" s="313">
        <v>17902</v>
      </c>
      <c r="X20" s="313">
        <v>20206</v>
      </c>
      <c r="Y20" s="313">
        <v>20688</v>
      </c>
      <c r="Z20" s="313">
        <v>21653</v>
      </c>
      <c r="AA20" s="313">
        <v>20009</v>
      </c>
      <c r="AB20" s="313">
        <v>21005</v>
      </c>
      <c r="AC20" s="313">
        <v>19286</v>
      </c>
      <c r="AD20" s="313">
        <v>18236</v>
      </c>
      <c r="AE20" s="313">
        <v>17904</v>
      </c>
      <c r="AF20" s="313">
        <v>19511</v>
      </c>
      <c r="AG20" s="313">
        <v>20275</v>
      </c>
      <c r="AH20" s="313">
        <v>20907</v>
      </c>
      <c r="AI20" s="313">
        <v>19359</v>
      </c>
      <c r="AJ20" s="313">
        <v>19262</v>
      </c>
      <c r="AK20" s="313">
        <v>19985</v>
      </c>
      <c r="AL20" s="313">
        <v>18749</v>
      </c>
      <c r="AM20" s="313">
        <v>19730</v>
      </c>
      <c r="AN20" s="313">
        <v>18318</v>
      </c>
      <c r="AO20" s="313">
        <v>17090</v>
      </c>
      <c r="AP20" s="313">
        <v>19116</v>
      </c>
      <c r="AQ20" s="313">
        <v>19065</v>
      </c>
      <c r="AR20" s="313">
        <v>17631</v>
      </c>
      <c r="AS20" s="313">
        <v>20127</v>
      </c>
      <c r="AT20" s="313">
        <v>22507</v>
      </c>
      <c r="AU20" s="313">
        <v>24749</v>
      </c>
      <c r="AV20" s="313">
        <v>22751</v>
      </c>
      <c r="AW20" s="313">
        <v>22268</v>
      </c>
      <c r="AX20" s="313">
        <v>21174</v>
      </c>
      <c r="AY20" s="313">
        <v>21205</v>
      </c>
      <c r="AZ20" s="313">
        <v>23196</v>
      </c>
      <c r="BA20" s="313">
        <v>24291</v>
      </c>
      <c r="BB20" s="313">
        <v>22682</v>
      </c>
      <c r="BC20" s="313">
        <v>22822</v>
      </c>
      <c r="BD20" s="313">
        <v>25367</v>
      </c>
      <c r="BE20" s="313">
        <v>27738</v>
      </c>
      <c r="BF20" s="313">
        <v>27508</v>
      </c>
      <c r="BG20" s="313">
        <v>26025</v>
      </c>
      <c r="BH20" s="313">
        <v>21372</v>
      </c>
      <c r="BI20" s="313">
        <v>17142</v>
      </c>
      <c r="BJ20" s="313">
        <v>18355</v>
      </c>
      <c r="BK20" s="313">
        <v>22025</v>
      </c>
      <c r="BL20" s="313">
        <v>23175</v>
      </c>
      <c r="BM20" s="313">
        <v>23561</v>
      </c>
      <c r="BN20" s="313">
        <v>23328</v>
      </c>
      <c r="BO20" s="313">
        <v>21989</v>
      </c>
      <c r="BP20" s="313">
        <v>20752</v>
      </c>
      <c r="BQ20" s="313">
        <v>18911</v>
      </c>
      <c r="BR20" s="313">
        <v>20704</v>
      </c>
      <c r="BS20" s="313">
        <v>26751</v>
      </c>
      <c r="BT20" s="313">
        <v>26401</v>
      </c>
      <c r="BU20" s="313">
        <v>26306</v>
      </c>
      <c r="BV20" s="313">
        <v>25999</v>
      </c>
      <c r="BW20" s="313">
        <v>26219</v>
      </c>
      <c r="BX20" s="313">
        <v>27617</v>
      </c>
      <c r="BY20" s="313">
        <v>30060</v>
      </c>
    </row>
    <row r="21" spans="1:77" x14ac:dyDescent="0.25">
      <c r="A21" s="313" t="s">
        <v>836</v>
      </c>
      <c r="B21" s="313">
        <v>3921</v>
      </c>
      <c r="C21" s="313">
        <v>3963</v>
      </c>
      <c r="D21" s="313">
        <v>4050</v>
      </c>
      <c r="E21" s="313">
        <v>4095</v>
      </c>
      <c r="F21" s="313">
        <v>4222</v>
      </c>
      <c r="G21" s="313">
        <v>3678</v>
      </c>
      <c r="H21" s="313">
        <v>3132</v>
      </c>
      <c r="I21" s="313">
        <v>2500</v>
      </c>
      <c r="J21" s="313">
        <v>2182</v>
      </c>
      <c r="K21" s="313">
        <v>1958</v>
      </c>
      <c r="L21" s="313">
        <v>1720</v>
      </c>
      <c r="M21" s="313">
        <v>1580</v>
      </c>
      <c r="N21" s="313">
        <v>1425</v>
      </c>
      <c r="O21" s="313">
        <v>1335</v>
      </c>
      <c r="P21" s="313">
        <v>1254</v>
      </c>
      <c r="Q21" s="313">
        <v>1176</v>
      </c>
      <c r="R21" s="313">
        <v>1060</v>
      </c>
      <c r="S21" s="313">
        <v>939</v>
      </c>
      <c r="T21" s="313">
        <v>889</v>
      </c>
      <c r="U21" s="313">
        <v>848</v>
      </c>
      <c r="V21" s="313">
        <v>824</v>
      </c>
      <c r="W21" s="313">
        <v>818</v>
      </c>
      <c r="X21" s="313">
        <v>836</v>
      </c>
      <c r="Y21" s="313">
        <v>808</v>
      </c>
      <c r="Z21" s="313">
        <v>761</v>
      </c>
      <c r="AA21" s="313">
        <v>703</v>
      </c>
      <c r="AB21" s="313">
        <v>649</v>
      </c>
      <c r="AC21" s="313">
        <v>623</v>
      </c>
      <c r="AD21" s="313">
        <v>631</v>
      </c>
      <c r="AE21" s="313">
        <v>626</v>
      </c>
      <c r="AF21" s="313">
        <v>372</v>
      </c>
      <c r="AG21" s="313">
        <v>390</v>
      </c>
      <c r="AH21" s="313">
        <v>395</v>
      </c>
      <c r="AI21" s="313">
        <v>425</v>
      </c>
      <c r="AJ21" s="313">
        <v>437</v>
      </c>
      <c r="AK21" s="313">
        <v>474</v>
      </c>
      <c r="AL21" s="313">
        <v>528</v>
      </c>
      <c r="AM21" s="313">
        <v>590</v>
      </c>
      <c r="AN21" s="313">
        <v>619</v>
      </c>
      <c r="AO21" s="313">
        <v>612</v>
      </c>
      <c r="AP21" s="313">
        <v>597</v>
      </c>
      <c r="AQ21" s="313">
        <v>593</v>
      </c>
      <c r="AR21" s="313">
        <v>578</v>
      </c>
      <c r="AS21" s="313">
        <v>551</v>
      </c>
      <c r="AT21" s="313">
        <v>579</v>
      </c>
      <c r="AU21" s="313">
        <v>601</v>
      </c>
      <c r="AV21" s="313">
        <v>590</v>
      </c>
      <c r="AW21" s="313">
        <v>586</v>
      </c>
      <c r="AX21" s="313">
        <v>591</v>
      </c>
      <c r="AY21" s="313">
        <v>591</v>
      </c>
      <c r="AZ21" s="313">
        <v>589</v>
      </c>
      <c r="BA21" s="313">
        <v>581</v>
      </c>
      <c r="BB21" s="313">
        <v>661</v>
      </c>
      <c r="BC21" s="313">
        <v>720</v>
      </c>
      <c r="BD21" s="313">
        <v>748</v>
      </c>
      <c r="BE21" s="313">
        <v>865</v>
      </c>
      <c r="BF21" s="313">
        <v>899</v>
      </c>
      <c r="BG21" s="313">
        <v>964</v>
      </c>
      <c r="BH21" s="313">
        <v>916</v>
      </c>
      <c r="BI21" s="313">
        <v>799</v>
      </c>
      <c r="BJ21" s="313">
        <v>801</v>
      </c>
      <c r="BK21" s="313">
        <v>769</v>
      </c>
      <c r="BL21" s="313">
        <v>772</v>
      </c>
      <c r="BM21" s="313">
        <v>765</v>
      </c>
      <c r="BN21" s="313">
        <v>781</v>
      </c>
      <c r="BO21" s="313">
        <v>793</v>
      </c>
      <c r="BP21" s="313">
        <v>790</v>
      </c>
      <c r="BQ21" s="313">
        <v>818</v>
      </c>
      <c r="BR21" s="313">
        <v>820</v>
      </c>
      <c r="BS21" s="313">
        <v>777</v>
      </c>
      <c r="BT21" s="313">
        <v>751</v>
      </c>
      <c r="BU21" s="313">
        <v>755</v>
      </c>
      <c r="BV21" s="313">
        <v>794</v>
      </c>
      <c r="BW21" s="313">
        <v>802</v>
      </c>
      <c r="BX21" s="313">
        <v>804</v>
      </c>
      <c r="BY21" s="313">
        <v>839</v>
      </c>
    </row>
    <row r="22" spans="1:77" x14ac:dyDescent="0.25">
      <c r="A22" s="313" t="s">
        <v>837</v>
      </c>
      <c r="B22" s="313">
        <v>1426</v>
      </c>
      <c r="C22" s="313">
        <v>1456</v>
      </c>
      <c r="D22" s="313">
        <v>1487</v>
      </c>
      <c r="E22" s="313">
        <v>1531</v>
      </c>
      <c r="F22" s="313">
        <v>1556</v>
      </c>
      <c r="G22" s="313">
        <v>1569</v>
      </c>
      <c r="H22" s="313">
        <v>1600</v>
      </c>
      <c r="I22" s="313">
        <v>1556</v>
      </c>
      <c r="J22" s="313">
        <v>1526</v>
      </c>
      <c r="K22" s="313">
        <v>1529</v>
      </c>
      <c r="L22" s="313">
        <v>1406</v>
      </c>
      <c r="M22" s="313">
        <v>1349</v>
      </c>
      <c r="N22" s="313">
        <v>1295</v>
      </c>
      <c r="O22" s="313">
        <v>1284</v>
      </c>
      <c r="P22" s="313">
        <v>1253</v>
      </c>
      <c r="Q22" s="313">
        <v>1269</v>
      </c>
      <c r="R22" s="313">
        <v>1113</v>
      </c>
      <c r="S22" s="313">
        <v>838</v>
      </c>
      <c r="T22" s="313">
        <v>704</v>
      </c>
      <c r="U22" s="313">
        <v>620</v>
      </c>
      <c r="V22" s="313">
        <v>589</v>
      </c>
      <c r="W22" s="313">
        <v>527</v>
      </c>
      <c r="X22" s="313">
        <v>494</v>
      </c>
      <c r="Y22" s="313">
        <v>457</v>
      </c>
      <c r="Z22" s="313">
        <v>433</v>
      </c>
      <c r="AA22" s="313">
        <v>419</v>
      </c>
      <c r="AB22" s="313">
        <v>413</v>
      </c>
      <c r="AC22" s="313">
        <v>408</v>
      </c>
      <c r="AD22" s="313">
        <v>408</v>
      </c>
      <c r="AE22" s="313">
        <v>392</v>
      </c>
      <c r="AF22" s="313">
        <v>238</v>
      </c>
      <c r="AG22" s="313">
        <v>231</v>
      </c>
      <c r="AH22" s="313">
        <v>221</v>
      </c>
      <c r="AI22" s="313">
        <v>225</v>
      </c>
      <c r="AJ22" s="313">
        <v>212</v>
      </c>
      <c r="AK22" s="313">
        <v>217</v>
      </c>
      <c r="AL22" s="313">
        <v>208</v>
      </c>
      <c r="AM22" s="313">
        <v>211</v>
      </c>
      <c r="AN22" s="313">
        <v>198</v>
      </c>
      <c r="AO22" s="313">
        <v>189</v>
      </c>
      <c r="AP22" s="313">
        <v>178</v>
      </c>
      <c r="AQ22" s="313">
        <v>167</v>
      </c>
      <c r="AR22" s="313">
        <v>154</v>
      </c>
      <c r="AS22" s="313">
        <v>146</v>
      </c>
      <c r="AT22" s="313">
        <v>144</v>
      </c>
      <c r="AU22" s="313">
        <v>136</v>
      </c>
      <c r="AV22" s="313">
        <v>147</v>
      </c>
      <c r="AW22" s="313">
        <v>153</v>
      </c>
      <c r="AX22" s="313">
        <v>176</v>
      </c>
      <c r="AY22" s="313">
        <v>183</v>
      </c>
      <c r="AZ22" s="313">
        <v>181</v>
      </c>
      <c r="BA22" s="313">
        <v>181</v>
      </c>
      <c r="BB22" s="313">
        <v>191</v>
      </c>
      <c r="BC22" s="313">
        <v>197</v>
      </c>
      <c r="BD22" s="313">
        <v>195</v>
      </c>
      <c r="BE22" s="313">
        <v>198</v>
      </c>
      <c r="BF22" s="313">
        <v>201</v>
      </c>
      <c r="BG22" s="313">
        <v>205</v>
      </c>
      <c r="BH22" s="313">
        <v>207</v>
      </c>
      <c r="BI22" s="313">
        <v>207</v>
      </c>
      <c r="BJ22" s="313">
        <v>227</v>
      </c>
      <c r="BK22" s="313">
        <v>219</v>
      </c>
      <c r="BL22" s="313">
        <v>217</v>
      </c>
      <c r="BM22" s="313">
        <v>207</v>
      </c>
      <c r="BN22" s="313">
        <v>198</v>
      </c>
      <c r="BO22" s="313">
        <v>189</v>
      </c>
      <c r="BP22" s="313">
        <v>200</v>
      </c>
      <c r="BQ22" s="313">
        <v>204</v>
      </c>
      <c r="BR22" s="313">
        <v>213</v>
      </c>
      <c r="BS22" s="313">
        <v>202</v>
      </c>
      <c r="BT22" s="313">
        <v>202</v>
      </c>
      <c r="BU22" s="313">
        <v>209</v>
      </c>
      <c r="BV22" s="313">
        <v>207</v>
      </c>
      <c r="BW22" s="313">
        <v>200</v>
      </c>
      <c r="BX22" s="313">
        <v>191</v>
      </c>
      <c r="BY22" s="313">
        <v>185</v>
      </c>
    </row>
    <row r="23" spans="1:77" ht="16.5" thickBot="1" x14ac:dyDescent="0.3">
      <c r="A23" s="314" t="s">
        <v>838</v>
      </c>
      <c r="B23" s="314">
        <v>432</v>
      </c>
      <c r="C23" s="314">
        <v>445</v>
      </c>
      <c r="D23" s="314">
        <v>443</v>
      </c>
      <c r="E23" s="314">
        <v>469</v>
      </c>
      <c r="F23" s="314">
        <v>447</v>
      </c>
      <c r="G23" s="314">
        <v>433</v>
      </c>
      <c r="H23" s="314">
        <v>440</v>
      </c>
      <c r="I23" s="314">
        <v>415</v>
      </c>
      <c r="J23" s="314">
        <v>392</v>
      </c>
      <c r="K23" s="314">
        <v>364</v>
      </c>
      <c r="L23" s="314">
        <v>338</v>
      </c>
      <c r="M23" s="314">
        <v>332</v>
      </c>
      <c r="N23" s="314">
        <v>317</v>
      </c>
      <c r="O23" s="314">
        <v>304</v>
      </c>
      <c r="P23" s="314">
        <v>288</v>
      </c>
      <c r="Q23" s="314">
        <v>276</v>
      </c>
      <c r="R23" s="314">
        <v>262</v>
      </c>
      <c r="S23" s="314">
        <v>232</v>
      </c>
      <c r="T23" s="314">
        <v>206</v>
      </c>
      <c r="U23" s="314">
        <v>201</v>
      </c>
      <c r="V23" s="314">
        <v>195</v>
      </c>
      <c r="W23" s="314">
        <v>201</v>
      </c>
      <c r="X23" s="314">
        <v>200</v>
      </c>
      <c r="Y23" s="314">
        <v>197</v>
      </c>
      <c r="Z23" s="314">
        <v>190</v>
      </c>
      <c r="AA23" s="314">
        <v>189</v>
      </c>
      <c r="AB23" s="314">
        <v>183</v>
      </c>
      <c r="AC23" s="314">
        <v>181</v>
      </c>
      <c r="AD23" s="314">
        <v>179</v>
      </c>
      <c r="AE23" s="314">
        <v>190</v>
      </c>
      <c r="AF23" s="314">
        <v>93</v>
      </c>
      <c r="AG23" s="314">
        <v>94</v>
      </c>
      <c r="AH23" s="314">
        <v>95</v>
      </c>
      <c r="AI23" s="314">
        <v>96</v>
      </c>
      <c r="AJ23" s="314">
        <v>88</v>
      </c>
      <c r="AK23" s="314">
        <v>92</v>
      </c>
      <c r="AL23" s="314">
        <v>90</v>
      </c>
      <c r="AM23" s="314">
        <v>88</v>
      </c>
      <c r="AN23" s="314">
        <v>82</v>
      </c>
      <c r="AO23" s="314">
        <v>82</v>
      </c>
      <c r="AP23" s="314">
        <v>76</v>
      </c>
      <c r="AQ23" s="314">
        <v>75</v>
      </c>
      <c r="AR23" s="314">
        <v>77</v>
      </c>
      <c r="AS23" s="314">
        <v>72</v>
      </c>
      <c r="AT23" s="314">
        <v>71</v>
      </c>
      <c r="AU23" s="314">
        <v>68</v>
      </c>
      <c r="AV23" s="314">
        <v>65</v>
      </c>
      <c r="AW23" s="314">
        <v>69</v>
      </c>
      <c r="AX23" s="314">
        <v>67</v>
      </c>
      <c r="AY23" s="314">
        <v>66</v>
      </c>
      <c r="AZ23" s="314">
        <v>69</v>
      </c>
      <c r="BA23" s="314">
        <v>67</v>
      </c>
      <c r="BB23" s="314">
        <v>65</v>
      </c>
      <c r="BC23" s="314">
        <v>67</v>
      </c>
      <c r="BD23" s="314">
        <v>73</v>
      </c>
      <c r="BE23" s="314">
        <v>71</v>
      </c>
      <c r="BF23" s="314">
        <v>69</v>
      </c>
      <c r="BG23" s="314">
        <v>70</v>
      </c>
      <c r="BH23" s="314">
        <v>69</v>
      </c>
      <c r="BI23" s="314">
        <v>74</v>
      </c>
      <c r="BJ23" s="314">
        <v>73</v>
      </c>
      <c r="BK23" s="314">
        <v>75</v>
      </c>
      <c r="BL23" s="314">
        <v>69</v>
      </c>
      <c r="BM23" s="314">
        <v>67</v>
      </c>
      <c r="BN23" s="314">
        <v>62</v>
      </c>
      <c r="BO23" s="314">
        <v>60</v>
      </c>
      <c r="BP23" s="314">
        <v>57</v>
      </c>
      <c r="BQ23" s="314">
        <v>56</v>
      </c>
      <c r="BR23" s="314">
        <v>57</v>
      </c>
      <c r="BS23" s="314">
        <v>54</v>
      </c>
      <c r="BT23" s="314">
        <v>56</v>
      </c>
      <c r="BU23" s="314">
        <v>51</v>
      </c>
      <c r="BV23" s="314">
        <v>54</v>
      </c>
      <c r="BW23" s="314">
        <v>55</v>
      </c>
      <c r="BX23" s="314">
        <v>55</v>
      </c>
      <c r="BY23" s="314">
        <v>51</v>
      </c>
    </row>
    <row r="24" spans="1:77" x14ac:dyDescent="0.25">
      <c r="A24" s="315" t="s">
        <v>0</v>
      </c>
      <c r="B24" s="315">
        <f>SUM(B20:B23)</f>
        <v>18965</v>
      </c>
      <c r="C24" s="315">
        <f t="shared" ref="C24:M24" si="0">SUM(C20:C23)</f>
        <v>18470</v>
      </c>
      <c r="D24" s="315">
        <f t="shared" si="0"/>
        <v>18253</v>
      </c>
      <c r="E24" s="315">
        <f t="shared" si="0"/>
        <v>18052</v>
      </c>
      <c r="F24" s="315">
        <f t="shared" si="0"/>
        <v>17541</v>
      </c>
      <c r="G24" s="315">
        <f t="shared" si="0"/>
        <v>17223</v>
      </c>
      <c r="H24" s="315">
        <f t="shared" si="0"/>
        <v>16478</v>
      </c>
      <c r="I24" s="315">
        <f t="shared" si="0"/>
        <v>15007</v>
      </c>
      <c r="J24" s="315">
        <f t="shared" si="0"/>
        <v>14471</v>
      </c>
      <c r="K24" s="315">
        <f t="shared" si="0"/>
        <v>14514</v>
      </c>
      <c r="L24" s="315">
        <f t="shared" si="0"/>
        <v>14291</v>
      </c>
      <c r="M24" s="315">
        <f t="shared" si="0"/>
        <v>13834</v>
      </c>
      <c r="N24" s="315">
        <v>12859</v>
      </c>
      <c r="O24" s="315">
        <v>12634</v>
      </c>
      <c r="P24" s="315">
        <v>12006</v>
      </c>
      <c r="Q24" s="315">
        <v>11966</v>
      </c>
      <c r="R24" s="315">
        <v>12002</v>
      </c>
      <c r="S24" s="315">
        <v>11533</v>
      </c>
      <c r="T24" s="315">
        <v>12548</v>
      </c>
      <c r="U24" s="315">
        <v>14702</v>
      </c>
      <c r="V24" s="315">
        <v>17791</v>
      </c>
      <c r="W24" s="315">
        <v>19448</v>
      </c>
      <c r="X24" s="315">
        <v>21736</v>
      </c>
      <c r="Y24" s="315">
        <v>22150</v>
      </c>
      <c r="Z24" s="315">
        <v>23037</v>
      </c>
      <c r="AA24" s="315">
        <v>21320</v>
      </c>
      <c r="AB24" s="315">
        <v>22250</v>
      </c>
      <c r="AC24" s="315">
        <v>20498</v>
      </c>
      <c r="AD24" s="315">
        <v>19454</v>
      </c>
      <c r="AE24" s="315">
        <v>19112</v>
      </c>
      <c r="AF24" s="315">
        <v>20214</v>
      </c>
      <c r="AG24" s="315">
        <v>20990</v>
      </c>
      <c r="AH24" s="315">
        <v>21618</v>
      </c>
      <c r="AI24" s="315">
        <v>20105</v>
      </c>
      <c r="AJ24" s="315">
        <v>19999</v>
      </c>
      <c r="AK24" s="315">
        <v>20768</v>
      </c>
      <c r="AL24" s="315">
        <v>19575</v>
      </c>
      <c r="AM24" s="315">
        <v>20619</v>
      </c>
      <c r="AN24" s="315">
        <v>19217</v>
      </c>
      <c r="AO24" s="315">
        <v>17973</v>
      </c>
      <c r="AP24" s="315">
        <v>19967</v>
      </c>
      <c r="AQ24" s="315">
        <v>19900</v>
      </c>
      <c r="AR24" s="315">
        <v>18440</v>
      </c>
      <c r="AS24" s="315">
        <v>20896</v>
      </c>
      <c r="AT24" s="315">
        <v>23301</v>
      </c>
      <c r="AU24" s="315">
        <v>25554</v>
      </c>
      <c r="AV24" s="315">
        <v>23553</v>
      </c>
      <c r="AW24" s="315">
        <v>23076</v>
      </c>
      <c r="AX24" s="315">
        <v>22008</v>
      </c>
      <c r="AY24" s="315">
        <v>22045</v>
      </c>
      <c r="AZ24" s="315">
        <v>24035</v>
      </c>
      <c r="BA24" s="315">
        <v>25120</v>
      </c>
      <c r="BB24" s="315">
        <v>23599</v>
      </c>
      <c r="BC24" s="315">
        <v>23806</v>
      </c>
      <c r="BD24" s="315">
        <v>26383</v>
      </c>
      <c r="BE24" s="315">
        <v>28872</v>
      </c>
      <c r="BF24" s="315">
        <v>28677</v>
      </c>
      <c r="BG24" s="315">
        <v>27264</v>
      </c>
      <c r="BH24" s="315">
        <v>22564</v>
      </c>
      <c r="BI24" s="315">
        <v>18222</v>
      </c>
      <c r="BJ24" s="315">
        <v>19456</v>
      </c>
      <c r="BK24" s="315">
        <v>23088</v>
      </c>
      <c r="BL24" s="315">
        <v>24233</v>
      </c>
      <c r="BM24" s="315">
        <v>24600</v>
      </c>
      <c r="BN24" s="315">
        <v>24369</v>
      </c>
      <c r="BO24" s="315">
        <v>23031</v>
      </c>
      <c r="BP24" s="315">
        <v>21799</v>
      </c>
      <c r="BQ24" s="315">
        <v>19989</v>
      </c>
      <c r="BR24" s="315">
        <v>21794</v>
      </c>
      <c r="BS24" s="315">
        <v>27784</v>
      </c>
      <c r="BT24" s="315">
        <v>27410</v>
      </c>
      <c r="BU24" s="315">
        <v>27321</v>
      </c>
      <c r="BV24" s="315">
        <v>27054</v>
      </c>
      <c r="BW24" s="315">
        <v>27276</v>
      </c>
      <c r="BX24" s="315">
        <v>28667</v>
      </c>
      <c r="BY24" s="315">
        <v>31135</v>
      </c>
    </row>
    <row r="25" spans="1:77" x14ac:dyDescent="0.25">
      <c r="A25" s="311" t="s">
        <v>831</v>
      </c>
      <c r="B25" s="312"/>
      <c r="C25" s="312"/>
      <c r="D25" s="312"/>
      <c r="E25" s="312"/>
      <c r="F25" s="312"/>
      <c r="G25" s="312"/>
      <c r="H25" s="312"/>
      <c r="I25" s="312"/>
      <c r="J25" s="312"/>
      <c r="K25" s="312"/>
      <c r="L25" s="312"/>
      <c r="M25" s="312"/>
      <c r="N25" s="312"/>
      <c r="O25" s="312"/>
      <c r="P25" s="312"/>
      <c r="Q25" s="312"/>
      <c r="R25" s="312"/>
      <c r="S25" s="312"/>
      <c r="T25" s="312"/>
      <c r="U25" s="312"/>
      <c r="V25" s="312"/>
      <c r="W25" s="312"/>
      <c r="X25" s="312"/>
      <c r="Y25" s="312"/>
      <c r="Z25" s="312"/>
      <c r="AA25" s="312"/>
      <c r="AB25" s="312"/>
      <c r="AC25" s="312"/>
      <c r="AD25" s="312"/>
      <c r="AE25" s="312"/>
      <c r="AF25" s="312"/>
      <c r="AG25" s="312"/>
      <c r="AH25" s="312"/>
      <c r="AI25" s="312"/>
      <c r="AJ25" s="312"/>
      <c r="AK25" s="312"/>
      <c r="AL25" s="312"/>
      <c r="AM25" s="312"/>
      <c r="AN25" s="312"/>
      <c r="AO25" s="312"/>
      <c r="AP25" s="312"/>
      <c r="AQ25" s="312"/>
      <c r="AR25" s="312"/>
      <c r="AS25" s="312"/>
      <c r="AT25" s="312"/>
      <c r="AU25" s="312"/>
      <c r="AV25" s="312"/>
      <c r="AW25" s="312"/>
      <c r="AX25" s="312"/>
      <c r="AY25" s="312"/>
      <c r="AZ25" s="312"/>
      <c r="BA25" s="312"/>
      <c r="BB25" s="312"/>
      <c r="BC25" s="312"/>
      <c r="BD25" s="312"/>
      <c r="BE25" s="312"/>
      <c r="BF25" s="312"/>
      <c r="BG25" s="312"/>
      <c r="BH25" s="312"/>
      <c r="BI25" s="312"/>
      <c r="BJ25" s="312"/>
      <c r="BK25" s="312"/>
      <c r="BL25" s="312"/>
      <c r="BM25" s="312"/>
      <c r="BN25" s="312"/>
      <c r="BO25" s="312"/>
      <c r="BP25" s="312"/>
      <c r="BQ25" s="312"/>
      <c r="BR25" s="312"/>
      <c r="BS25" s="312"/>
      <c r="BT25" s="312"/>
      <c r="BU25" s="312"/>
      <c r="BV25" s="312"/>
      <c r="BW25" s="312"/>
      <c r="BX25" s="312"/>
      <c r="BY25" s="312"/>
    </row>
    <row r="26" spans="1:77" x14ac:dyDescent="0.25">
      <c r="A26" s="313" t="s">
        <v>835</v>
      </c>
      <c r="B26" s="313">
        <v>244</v>
      </c>
      <c r="C26" s="313">
        <v>197</v>
      </c>
      <c r="D26" s="313">
        <v>99</v>
      </c>
      <c r="E26" s="313">
        <v>116</v>
      </c>
      <c r="F26" s="313">
        <v>89</v>
      </c>
      <c r="G26" s="313">
        <v>228</v>
      </c>
      <c r="H26" s="313">
        <v>209</v>
      </c>
      <c r="I26" s="313">
        <v>146</v>
      </c>
      <c r="J26" s="313">
        <v>149</v>
      </c>
      <c r="K26" s="313">
        <v>211</v>
      </c>
      <c r="L26" s="313">
        <v>153</v>
      </c>
      <c r="M26" s="313">
        <v>227</v>
      </c>
      <c r="N26" s="313">
        <v>164</v>
      </c>
      <c r="O26" s="313">
        <v>554</v>
      </c>
      <c r="P26" s="313">
        <v>416</v>
      </c>
      <c r="Q26" s="313">
        <v>257</v>
      </c>
      <c r="R26" s="313">
        <v>1051</v>
      </c>
      <c r="S26" s="313">
        <v>1225</v>
      </c>
      <c r="T26" s="313">
        <v>1016</v>
      </c>
      <c r="U26" s="313">
        <v>320</v>
      </c>
      <c r="V26" s="313">
        <v>484</v>
      </c>
      <c r="W26" s="313">
        <v>1226</v>
      </c>
      <c r="X26" s="313">
        <v>1119</v>
      </c>
      <c r="Y26" s="313">
        <v>935</v>
      </c>
      <c r="Z26" s="313">
        <v>1135</v>
      </c>
      <c r="AA26" s="313">
        <v>1092</v>
      </c>
      <c r="AB26" s="313">
        <v>1195</v>
      </c>
      <c r="AC26" s="313">
        <v>1165</v>
      </c>
      <c r="AD26" s="313">
        <v>775</v>
      </c>
      <c r="AE26" s="313">
        <v>591</v>
      </c>
      <c r="AF26" s="313">
        <v>1128</v>
      </c>
      <c r="AG26" s="313">
        <v>1031</v>
      </c>
      <c r="AH26" s="313">
        <v>1178</v>
      </c>
      <c r="AI26" s="313">
        <v>1449</v>
      </c>
      <c r="AJ26" s="313">
        <v>1007</v>
      </c>
      <c r="AK26" s="313">
        <v>155</v>
      </c>
      <c r="AL26" s="313">
        <v>313</v>
      </c>
      <c r="AM26" s="313">
        <v>312</v>
      </c>
      <c r="AN26" s="313">
        <v>294</v>
      </c>
      <c r="AO26" s="313">
        <v>147</v>
      </c>
      <c r="AP26" s="313">
        <v>100</v>
      </c>
      <c r="AQ26" s="313">
        <v>0</v>
      </c>
      <c r="AR26" s="313">
        <v>0</v>
      </c>
      <c r="AS26" s="313">
        <v>0</v>
      </c>
      <c r="AT26" s="313">
        <v>0</v>
      </c>
      <c r="AU26" s="313">
        <v>0</v>
      </c>
      <c r="AV26" s="313">
        <v>0</v>
      </c>
      <c r="AW26" s="313">
        <v>0</v>
      </c>
      <c r="AX26" s="313">
        <v>0</v>
      </c>
      <c r="AY26" s="313">
        <v>0</v>
      </c>
      <c r="AZ26" s="313">
        <v>0</v>
      </c>
      <c r="BA26" s="313">
        <v>0</v>
      </c>
      <c r="BB26" s="313">
        <v>0</v>
      </c>
      <c r="BC26" s="313">
        <v>0</v>
      </c>
      <c r="BD26" s="313">
        <v>0</v>
      </c>
      <c r="BE26" s="313">
        <v>0</v>
      </c>
      <c r="BF26" s="313">
        <v>0</v>
      </c>
      <c r="BG26" s="313">
        <v>0</v>
      </c>
      <c r="BH26" s="313">
        <v>0</v>
      </c>
      <c r="BI26" s="313">
        <v>0</v>
      </c>
      <c r="BJ26" s="313">
        <v>0</v>
      </c>
      <c r="BK26" s="313">
        <v>0</v>
      </c>
      <c r="BL26" s="313">
        <v>0</v>
      </c>
      <c r="BM26" s="313">
        <v>0</v>
      </c>
      <c r="BN26" s="313">
        <v>0</v>
      </c>
      <c r="BO26" s="313">
        <v>0</v>
      </c>
      <c r="BP26" s="313">
        <v>0</v>
      </c>
      <c r="BQ26" s="313">
        <v>0</v>
      </c>
      <c r="BR26" s="313">
        <v>0</v>
      </c>
      <c r="BS26" s="313">
        <v>0</v>
      </c>
      <c r="BT26" s="313">
        <v>0</v>
      </c>
      <c r="BU26" s="313">
        <v>0</v>
      </c>
      <c r="BV26" s="313">
        <v>0</v>
      </c>
      <c r="BW26" s="313">
        <v>0</v>
      </c>
      <c r="BX26" s="313">
        <v>0</v>
      </c>
      <c r="BY26" s="313">
        <v>0</v>
      </c>
    </row>
    <row r="27" spans="1:77" x14ac:dyDescent="0.25">
      <c r="A27" s="313" t="s">
        <v>836</v>
      </c>
      <c r="B27" s="313">
        <v>42</v>
      </c>
      <c r="C27" s="313">
        <v>40</v>
      </c>
      <c r="D27" s="313">
        <v>40</v>
      </c>
      <c r="E27" s="313">
        <v>26</v>
      </c>
      <c r="F27" s="313">
        <v>12</v>
      </c>
      <c r="G27" s="313">
        <v>10</v>
      </c>
      <c r="H27" s="313">
        <v>12</v>
      </c>
      <c r="I27" s="313">
        <v>2</v>
      </c>
      <c r="J27" s="313">
        <v>2</v>
      </c>
      <c r="K27" s="313">
        <v>2</v>
      </c>
      <c r="L27" s="313">
        <v>2</v>
      </c>
      <c r="M27" s="313">
        <v>0</v>
      </c>
      <c r="N27" s="313">
        <v>0</v>
      </c>
      <c r="O27" s="313">
        <v>0</v>
      </c>
      <c r="P27" s="313">
        <v>0</v>
      </c>
      <c r="Q27" s="313">
        <v>0</v>
      </c>
      <c r="R27" s="313">
        <v>0</v>
      </c>
      <c r="S27" s="313">
        <v>0</v>
      </c>
      <c r="T27" s="313">
        <v>0</v>
      </c>
      <c r="U27" s="313">
        <v>0</v>
      </c>
      <c r="V27" s="313">
        <v>0</v>
      </c>
      <c r="W27" s="313">
        <v>0</v>
      </c>
      <c r="X27" s="313">
        <v>0</v>
      </c>
      <c r="Y27" s="313">
        <v>0</v>
      </c>
      <c r="Z27" s="313">
        <v>0</v>
      </c>
      <c r="AA27" s="313">
        <v>0</v>
      </c>
      <c r="AB27" s="313">
        <v>0</v>
      </c>
      <c r="AC27" s="313">
        <v>0</v>
      </c>
      <c r="AD27" s="313">
        <v>0</v>
      </c>
      <c r="AE27" s="313">
        <v>0</v>
      </c>
      <c r="AF27" s="313">
        <v>0</v>
      </c>
      <c r="AG27" s="313">
        <v>0</v>
      </c>
      <c r="AH27" s="313">
        <v>0</v>
      </c>
      <c r="AI27" s="313">
        <v>0</v>
      </c>
      <c r="AJ27" s="313">
        <v>0</v>
      </c>
      <c r="AK27" s="313">
        <v>0</v>
      </c>
      <c r="AL27" s="313">
        <v>0</v>
      </c>
      <c r="AM27" s="313">
        <v>0</v>
      </c>
      <c r="AN27" s="313">
        <v>0</v>
      </c>
      <c r="AO27" s="313">
        <v>0</v>
      </c>
      <c r="AP27" s="313">
        <v>0</v>
      </c>
      <c r="AQ27" s="313">
        <v>0</v>
      </c>
      <c r="AR27" s="313">
        <v>0</v>
      </c>
      <c r="AS27" s="313">
        <v>0</v>
      </c>
      <c r="AT27" s="313">
        <v>0</v>
      </c>
      <c r="AU27" s="313">
        <v>0</v>
      </c>
      <c r="AV27" s="313">
        <v>0</v>
      </c>
      <c r="AW27" s="313">
        <v>0</v>
      </c>
      <c r="AX27" s="313">
        <v>0</v>
      </c>
      <c r="AY27" s="313">
        <v>0</v>
      </c>
      <c r="AZ27" s="313">
        <v>0</v>
      </c>
      <c r="BA27" s="313">
        <v>0</v>
      </c>
      <c r="BB27" s="313">
        <v>0</v>
      </c>
      <c r="BC27" s="313">
        <v>0</v>
      </c>
      <c r="BD27" s="313">
        <v>0</v>
      </c>
      <c r="BE27" s="313">
        <v>0</v>
      </c>
      <c r="BF27" s="313">
        <v>0</v>
      </c>
      <c r="BG27" s="313">
        <v>0</v>
      </c>
      <c r="BH27" s="313">
        <v>0</v>
      </c>
      <c r="BI27" s="313">
        <v>0</v>
      </c>
      <c r="BJ27" s="313">
        <v>0</v>
      </c>
      <c r="BK27" s="313">
        <v>0</v>
      </c>
      <c r="BL27" s="313">
        <v>0</v>
      </c>
      <c r="BM27" s="313">
        <v>0</v>
      </c>
      <c r="BN27" s="313">
        <v>0</v>
      </c>
      <c r="BO27" s="313">
        <v>0</v>
      </c>
      <c r="BP27" s="313">
        <v>0</v>
      </c>
      <c r="BQ27" s="313">
        <v>0</v>
      </c>
      <c r="BR27" s="313">
        <v>0</v>
      </c>
      <c r="BS27" s="313">
        <v>0</v>
      </c>
      <c r="BT27" s="313">
        <v>0</v>
      </c>
      <c r="BU27" s="313">
        <v>0</v>
      </c>
      <c r="BV27" s="313">
        <v>0</v>
      </c>
      <c r="BW27" s="313">
        <v>0</v>
      </c>
      <c r="BX27" s="313">
        <v>0</v>
      </c>
      <c r="BY27" s="313">
        <v>0</v>
      </c>
    </row>
    <row r="28" spans="1:77" x14ac:dyDescent="0.25">
      <c r="A28" s="313" t="s">
        <v>837</v>
      </c>
      <c r="B28" s="313">
        <v>0</v>
      </c>
      <c r="C28" s="313">
        <v>0</v>
      </c>
      <c r="D28" s="313">
        <v>0</v>
      </c>
      <c r="E28" s="313">
        <v>15</v>
      </c>
      <c r="F28" s="313">
        <v>25</v>
      </c>
      <c r="G28" s="313">
        <v>25</v>
      </c>
      <c r="H28" s="313">
        <v>24</v>
      </c>
      <c r="I28" s="313">
        <v>22</v>
      </c>
      <c r="J28" s="313">
        <v>20</v>
      </c>
      <c r="K28" s="313">
        <v>20</v>
      </c>
      <c r="L28" s="313">
        <v>20</v>
      </c>
      <c r="M28" s="313">
        <v>12</v>
      </c>
      <c r="N28" s="313">
        <v>10</v>
      </c>
      <c r="O28" s="313">
        <v>10</v>
      </c>
      <c r="P28" s="313">
        <v>0</v>
      </c>
      <c r="Q28" s="313">
        <v>0</v>
      </c>
      <c r="R28" s="313">
        <v>0</v>
      </c>
      <c r="S28" s="313">
        <v>0</v>
      </c>
      <c r="T28" s="313">
        <v>0</v>
      </c>
      <c r="U28" s="313">
        <v>0</v>
      </c>
      <c r="V28" s="313">
        <v>0</v>
      </c>
      <c r="W28" s="313">
        <v>0</v>
      </c>
      <c r="X28" s="313">
        <v>0</v>
      </c>
      <c r="Y28" s="313">
        <v>0</v>
      </c>
      <c r="Z28" s="313">
        <v>0</v>
      </c>
      <c r="AA28" s="313">
        <v>0</v>
      </c>
      <c r="AB28" s="313">
        <v>0</v>
      </c>
      <c r="AC28" s="313">
        <v>0</v>
      </c>
      <c r="AD28" s="313">
        <v>0</v>
      </c>
      <c r="AE28" s="313">
        <v>0</v>
      </c>
      <c r="AF28" s="313">
        <v>0</v>
      </c>
      <c r="AG28" s="313">
        <v>0</v>
      </c>
      <c r="AH28" s="313">
        <v>0</v>
      </c>
      <c r="AI28" s="313">
        <v>0</v>
      </c>
      <c r="AJ28" s="313">
        <v>0</v>
      </c>
      <c r="AK28" s="313">
        <v>0</v>
      </c>
      <c r="AL28" s="313">
        <v>0</v>
      </c>
      <c r="AM28" s="313">
        <v>0</v>
      </c>
      <c r="AN28" s="313">
        <v>0</v>
      </c>
      <c r="AO28" s="313">
        <v>0</v>
      </c>
      <c r="AP28" s="313">
        <v>0</v>
      </c>
      <c r="AQ28" s="313">
        <v>0</v>
      </c>
      <c r="AR28" s="313">
        <v>0</v>
      </c>
      <c r="AS28" s="313">
        <v>0</v>
      </c>
      <c r="AT28" s="313">
        <v>0</v>
      </c>
      <c r="AU28" s="313">
        <v>0</v>
      </c>
      <c r="AV28" s="313">
        <v>0</v>
      </c>
      <c r="AW28" s="313">
        <v>0</v>
      </c>
      <c r="AX28" s="313">
        <v>0</v>
      </c>
      <c r="AY28" s="313">
        <v>0</v>
      </c>
      <c r="AZ28" s="313">
        <v>0</v>
      </c>
      <c r="BA28" s="313">
        <v>0</v>
      </c>
      <c r="BB28" s="313">
        <v>0</v>
      </c>
      <c r="BC28" s="313">
        <v>0</v>
      </c>
      <c r="BD28" s="313">
        <v>0</v>
      </c>
      <c r="BE28" s="313">
        <v>0</v>
      </c>
      <c r="BF28" s="313">
        <v>0</v>
      </c>
      <c r="BG28" s="313">
        <v>0</v>
      </c>
      <c r="BH28" s="313">
        <v>0</v>
      </c>
      <c r="BI28" s="313">
        <v>0</v>
      </c>
      <c r="BJ28" s="313">
        <v>0</v>
      </c>
      <c r="BK28" s="313">
        <v>0</v>
      </c>
      <c r="BL28" s="313">
        <v>0</v>
      </c>
      <c r="BM28" s="313">
        <v>0</v>
      </c>
      <c r="BN28" s="313">
        <v>0</v>
      </c>
      <c r="BO28" s="313">
        <v>0</v>
      </c>
      <c r="BP28" s="313">
        <v>0</v>
      </c>
      <c r="BQ28" s="313">
        <v>0</v>
      </c>
      <c r="BR28" s="313">
        <v>0</v>
      </c>
      <c r="BS28" s="313">
        <v>0</v>
      </c>
      <c r="BT28" s="313">
        <v>0</v>
      </c>
      <c r="BU28" s="313">
        <v>0</v>
      </c>
      <c r="BV28" s="313">
        <v>0</v>
      </c>
      <c r="BW28" s="313">
        <v>0</v>
      </c>
      <c r="BX28" s="313">
        <v>0</v>
      </c>
      <c r="BY28" s="313">
        <v>0</v>
      </c>
    </row>
    <row r="29" spans="1:77" ht="16.5" thickBot="1" x14ac:dyDescent="0.3">
      <c r="A29" s="314" t="s">
        <v>838</v>
      </c>
      <c r="B29" s="314">
        <v>0</v>
      </c>
      <c r="C29" s="314">
        <v>0</v>
      </c>
      <c r="D29" s="314">
        <v>0</v>
      </c>
      <c r="E29" s="314">
        <v>0</v>
      </c>
      <c r="F29" s="314">
        <v>0</v>
      </c>
      <c r="G29" s="314">
        <v>0</v>
      </c>
      <c r="H29" s="314">
        <v>0</v>
      </c>
      <c r="I29" s="314">
        <v>0</v>
      </c>
      <c r="J29" s="314">
        <v>0</v>
      </c>
      <c r="K29" s="314">
        <v>0</v>
      </c>
      <c r="L29" s="314">
        <v>0</v>
      </c>
      <c r="M29" s="314">
        <v>0</v>
      </c>
      <c r="N29" s="314">
        <v>0</v>
      </c>
      <c r="O29" s="314">
        <v>0</v>
      </c>
      <c r="P29" s="314">
        <v>0</v>
      </c>
      <c r="Q29" s="314">
        <v>0</v>
      </c>
      <c r="R29" s="314">
        <v>0</v>
      </c>
      <c r="S29" s="314">
        <v>0</v>
      </c>
      <c r="T29" s="314">
        <v>0</v>
      </c>
      <c r="U29" s="314">
        <v>0</v>
      </c>
      <c r="V29" s="314">
        <v>0</v>
      </c>
      <c r="W29" s="314">
        <v>0</v>
      </c>
      <c r="X29" s="314">
        <v>0</v>
      </c>
      <c r="Y29" s="314">
        <v>0</v>
      </c>
      <c r="Z29" s="314">
        <v>0</v>
      </c>
      <c r="AA29" s="314">
        <v>0</v>
      </c>
      <c r="AB29" s="314">
        <v>0</v>
      </c>
      <c r="AC29" s="314">
        <v>0</v>
      </c>
      <c r="AD29" s="314">
        <v>0</v>
      </c>
      <c r="AE29" s="314">
        <v>0</v>
      </c>
      <c r="AF29" s="314">
        <v>0</v>
      </c>
      <c r="AG29" s="314">
        <v>0</v>
      </c>
      <c r="AH29" s="314">
        <v>0</v>
      </c>
      <c r="AI29" s="314">
        <v>0</v>
      </c>
      <c r="AJ29" s="314">
        <v>0</v>
      </c>
      <c r="AK29" s="314">
        <v>0</v>
      </c>
      <c r="AL29" s="314">
        <v>0</v>
      </c>
      <c r="AM29" s="314">
        <v>0</v>
      </c>
      <c r="AN29" s="314">
        <v>0</v>
      </c>
      <c r="AO29" s="314">
        <v>0</v>
      </c>
      <c r="AP29" s="314">
        <v>0</v>
      </c>
      <c r="AQ29" s="314">
        <v>0</v>
      </c>
      <c r="AR29" s="314">
        <v>0</v>
      </c>
      <c r="AS29" s="314">
        <v>0</v>
      </c>
      <c r="AT29" s="314">
        <v>0</v>
      </c>
      <c r="AU29" s="314">
        <v>0</v>
      </c>
      <c r="AV29" s="314">
        <v>0</v>
      </c>
      <c r="AW29" s="314">
        <v>0</v>
      </c>
      <c r="AX29" s="314">
        <v>0</v>
      </c>
      <c r="AY29" s="314">
        <v>0</v>
      </c>
      <c r="AZ29" s="314">
        <v>0</v>
      </c>
      <c r="BA29" s="314">
        <v>0</v>
      </c>
      <c r="BB29" s="314">
        <v>0</v>
      </c>
      <c r="BC29" s="314">
        <v>0</v>
      </c>
      <c r="BD29" s="314">
        <v>0</v>
      </c>
      <c r="BE29" s="314">
        <v>0</v>
      </c>
      <c r="BF29" s="314">
        <v>0</v>
      </c>
      <c r="BG29" s="314">
        <v>0</v>
      </c>
      <c r="BH29" s="314">
        <v>0</v>
      </c>
      <c r="BI29" s="314">
        <v>0</v>
      </c>
      <c r="BJ29" s="314">
        <v>0</v>
      </c>
      <c r="BK29" s="314">
        <v>0</v>
      </c>
      <c r="BL29" s="314">
        <v>0</v>
      </c>
      <c r="BM29" s="314">
        <v>0</v>
      </c>
      <c r="BN29" s="314">
        <v>0</v>
      </c>
      <c r="BO29" s="314">
        <v>0</v>
      </c>
      <c r="BP29" s="314">
        <v>0</v>
      </c>
      <c r="BQ29" s="314">
        <v>0</v>
      </c>
      <c r="BR29" s="314">
        <v>0</v>
      </c>
      <c r="BS29" s="314">
        <v>0</v>
      </c>
      <c r="BT29" s="314">
        <v>0</v>
      </c>
      <c r="BU29" s="314">
        <v>0</v>
      </c>
      <c r="BV29" s="314">
        <v>0</v>
      </c>
      <c r="BW29" s="314">
        <v>0</v>
      </c>
      <c r="BX29" s="314">
        <v>0</v>
      </c>
      <c r="BY29" s="314">
        <v>0</v>
      </c>
    </row>
    <row r="30" spans="1:77" x14ac:dyDescent="0.25">
      <c r="A30" s="315" t="s">
        <v>0</v>
      </c>
      <c r="B30" s="315">
        <f>SUM(B26:B29)</f>
        <v>286</v>
      </c>
      <c r="C30" s="315">
        <f t="shared" ref="C30:M30" si="1">SUM(C26:C29)</f>
        <v>237</v>
      </c>
      <c r="D30" s="315">
        <f t="shared" si="1"/>
        <v>139</v>
      </c>
      <c r="E30" s="315">
        <f t="shared" si="1"/>
        <v>157</v>
      </c>
      <c r="F30" s="315">
        <f t="shared" si="1"/>
        <v>126</v>
      </c>
      <c r="G30" s="315">
        <f t="shared" si="1"/>
        <v>263</v>
      </c>
      <c r="H30" s="315">
        <f t="shared" si="1"/>
        <v>245</v>
      </c>
      <c r="I30" s="315">
        <f t="shared" si="1"/>
        <v>170</v>
      </c>
      <c r="J30" s="315">
        <f t="shared" si="1"/>
        <v>171</v>
      </c>
      <c r="K30" s="315">
        <f t="shared" si="1"/>
        <v>233</v>
      </c>
      <c r="L30" s="315">
        <f t="shared" si="1"/>
        <v>175</v>
      </c>
      <c r="M30" s="315">
        <f t="shared" si="1"/>
        <v>239</v>
      </c>
      <c r="N30" s="315">
        <v>174</v>
      </c>
      <c r="O30" s="315">
        <v>564</v>
      </c>
      <c r="P30" s="315">
        <v>416</v>
      </c>
      <c r="Q30" s="315">
        <v>257</v>
      </c>
      <c r="R30" s="315">
        <v>1051</v>
      </c>
      <c r="S30" s="315">
        <v>1225</v>
      </c>
      <c r="T30" s="315">
        <v>1016</v>
      </c>
      <c r="U30" s="315">
        <v>320</v>
      </c>
      <c r="V30" s="315">
        <v>484</v>
      </c>
      <c r="W30" s="315">
        <v>1226</v>
      </c>
      <c r="X30" s="315">
        <v>1119</v>
      </c>
      <c r="Y30" s="315">
        <v>935</v>
      </c>
      <c r="Z30" s="315">
        <v>1135</v>
      </c>
      <c r="AA30" s="315">
        <v>1092</v>
      </c>
      <c r="AB30" s="315">
        <v>1195</v>
      </c>
      <c r="AC30" s="315">
        <v>1165</v>
      </c>
      <c r="AD30" s="315">
        <v>775</v>
      </c>
      <c r="AE30" s="315">
        <v>591</v>
      </c>
      <c r="AF30" s="315">
        <v>1128</v>
      </c>
      <c r="AG30" s="315">
        <v>1031</v>
      </c>
      <c r="AH30" s="315">
        <v>1178</v>
      </c>
      <c r="AI30" s="315">
        <v>1449</v>
      </c>
      <c r="AJ30" s="315">
        <v>1007</v>
      </c>
      <c r="AK30" s="315">
        <v>155</v>
      </c>
      <c r="AL30" s="315">
        <v>313</v>
      </c>
      <c r="AM30" s="315">
        <v>312</v>
      </c>
      <c r="AN30" s="315">
        <v>294</v>
      </c>
      <c r="AO30" s="315">
        <v>147</v>
      </c>
      <c r="AP30" s="315">
        <v>100</v>
      </c>
      <c r="AQ30" s="315">
        <f t="shared" ref="AQ30:BH30" si="2">SUM(AQ26:AQ29)</f>
        <v>0</v>
      </c>
      <c r="AR30" s="315">
        <f t="shared" si="2"/>
        <v>0</v>
      </c>
      <c r="AS30" s="315">
        <f t="shared" si="2"/>
        <v>0</v>
      </c>
      <c r="AT30" s="315">
        <f t="shared" si="2"/>
        <v>0</v>
      </c>
      <c r="AU30" s="315">
        <f t="shared" si="2"/>
        <v>0</v>
      </c>
      <c r="AV30" s="315">
        <f t="shared" si="2"/>
        <v>0</v>
      </c>
      <c r="AW30" s="315">
        <f t="shared" si="2"/>
        <v>0</v>
      </c>
      <c r="AX30" s="315">
        <f t="shared" si="2"/>
        <v>0</v>
      </c>
      <c r="AY30" s="315">
        <f t="shared" si="2"/>
        <v>0</v>
      </c>
      <c r="AZ30" s="315">
        <f t="shared" si="2"/>
        <v>0</v>
      </c>
      <c r="BA30" s="315">
        <f t="shared" si="2"/>
        <v>0</v>
      </c>
      <c r="BB30" s="315">
        <f t="shared" si="2"/>
        <v>0</v>
      </c>
      <c r="BC30" s="315">
        <f t="shared" si="2"/>
        <v>0</v>
      </c>
      <c r="BD30" s="315">
        <f t="shared" si="2"/>
        <v>0</v>
      </c>
      <c r="BE30" s="315">
        <f t="shared" si="2"/>
        <v>0</v>
      </c>
      <c r="BF30" s="315">
        <f t="shared" si="2"/>
        <v>0</v>
      </c>
      <c r="BG30" s="315">
        <f t="shared" si="2"/>
        <v>0</v>
      </c>
      <c r="BH30" s="315">
        <f t="shared" si="2"/>
        <v>0</v>
      </c>
      <c r="BI30" s="315">
        <v>0</v>
      </c>
      <c r="BJ30" s="315">
        <v>0</v>
      </c>
      <c r="BK30" s="315">
        <v>0</v>
      </c>
      <c r="BL30" s="315">
        <v>0</v>
      </c>
      <c r="BM30" s="315">
        <v>0</v>
      </c>
      <c r="BN30" s="315">
        <v>0</v>
      </c>
      <c r="BO30" s="315">
        <v>0</v>
      </c>
      <c r="BP30" s="315">
        <v>0</v>
      </c>
      <c r="BQ30" s="315">
        <v>0</v>
      </c>
      <c r="BR30" s="315">
        <v>0</v>
      </c>
      <c r="BS30" s="315">
        <v>0</v>
      </c>
      <c r="BT30" s="315">
        <v>0</v>
      </c>
      <c r="BU30" s="315">
        <v>0</v>
      </c>
      <c r="BV30" s="315">
        <v>0</v>
      </c>
      <c r="BW30" s="315">
        <v>0</v>
      </c>
      <c r="BX30" s="315">
        <v>0</v>
      </c>
      <c r="BY30" s="315">
        <v>0</v>
      </c>
    </row>
    <row r="31" spans="1:77" x14ac:dyDescent="0.25">
      <c r="A31" s="311" t="s">
        <v>832</v>
      </c>
      <c r="B31" s="312"/>
      <c r="C31" s="312"/>
      <c r="D31" s="312"/>
      <c r="E31" s="312"/>
      <c r="F31" s="312"/>
      <c r="G31" s="312"/>
      <c r="H31" s="312"/>
      <c r="I31" s="312"/>
      <c r="J31" s="312"/>
      <c r="K31" s="312"/>
      <c r="L31" s="312"/>
      <c r="M31" s="312"/>
      <c r="N31" s="312"/>
      <c r="O31" s="312"/>
      <c r="P31" s="312"/>
      <c r="Q31" s="312"/>
      <c r="R31" s="312"/>
      <c r="S31" s="312"/>
      <c r="T31" s="312"/>
      <c r="U31" s="312"/>
      <c r="V31" s="312"/>
      <c r="W31" s="312"/>
      <c r="X31" s="312"/>
      <c r="Y31" s="312"/>
      <c r="Z31" s="312"/>
      <c r="AA31" s="312"/>
      <c r="AB31" s="312"/>
      <c r="AC31" s="312"/>
      <c r="AD31" s="312"/>
      <c r="AE31" s="312"/>
      <c r="AF31" s="312"/>
      <c r="AG31" s="312"/>
      <c r="AH31" s="312"/>
      <c r="AI31" s="312"/>
      <c r="AJ31" s="312"/>
      <c r="AK31" s="312"/>
      <c r="AL31" s="312"/>
      <c r="AM31" s="312"/>
      <c r="AN31" s="312"/>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row>
    <row r="32" spans="1:77" x14ac:dyDescent="0.25">
      <c r="A32" s="313" t="s">
        <v>835</v>
      </c>
      <c r="B32" s="313">
        <v>1037</v>
      </c>
      <c r="C32" s="313">
        <v>855</v>
      </c>
      <c r="D32" s="313">
        <v>795</v>
      </c>
      <c r="E32" s="313">
        <v>644</v>
      </c>
      <c r="F32" s="313">
        <v>542</v>
      </c>
      <c r="G32" s="313">
        <v>502</v>
      </c>
      <c r="H32" s="313">
        <v>531</v>
      </c>
      <c r="I32" s="313">
        <v>511</v>
      </c>
      <c r="J32" s="313">
        <v>487</v>
      </c>
      <c r="K32" s="313">
        <v>519</v>
      </c>
      <c r="L32" s="313">
        <v>548</v>
      </c>
      <c r="M32" s="313">
        <v>560</v>
      </c>
      <c r="N32" s="313">
        <v>648</v>
      </c>
      <c r="O32" s="313">
        <v>637</v>
      </c>
      <c r="P32" s="313">
        <v>699</v>
      </c>
      <c r="Q32" s="313">
        <v>855</v>
      </c>
      <c r="R32" s="313">
        <v>1097</v>
      </c>
      <c r="S32" s="313">
        <v>1529</v>
      </c>
      <c r="T32" s="313">
        <v>1625</v>
      </c>
      <c r="U32" s="313">
        <v>2075</v>
      </c>
      <c r="V32" s="313">
        <v>2672</v>
      </c>
      <c r="W32" s="313">
        <v>3212</v>
      </c>
      <c r="X32" s="313">
        <v>3691</v>
      </c>
      <c r="Y32" s="313">
        <v>4359</v>
      </c>
      <c r="Z32" s="313">
        <v>3336</v>
      </c>
      <c r="AA32" s="313">
        <v>3326</v>
      </c>
      <c r="AB32" s="313">
        <v>2608</v>
      </c>
      <c r="AC32" s="313">
        <v>2484</v>
      </c>
      <c r="AD32" s="313">
        <v>2225</v>
      </c>
      <c r="AE32" s="313">
        <v>2397</v>
      </c>
      <c r="AF32" s="313">
        <v>2261</v>
      </c>
      <c r="AG32" s="313">
        <v>2216</v>
      </c>
      <c r="AH32" s="313">
        <v>2555</v>
      </c>
      <c r="AI32" s="313">
        <v>2223</v>
      </c>
      <c r="AJ32" s="313">
        <v>1816</v>
      </c>
      <c r="AK32" s="313">
        <v>1429</v>
      </c>
      <c r="AL32" s="313">
        <v>1225</v>
      </c>
      <c r="AM32" s="313">
        <v>1430</v>
      </c>
      <c r="AN32" s="313">
        <v>1580</v>
      </c>
      <c r="AO32" s="313">
        <v>1410</v>
      </c>
      <c r="AP32" s="313">
        <v>1365</v>
      </c>
      <c r="AQ32" s="313">
        <v>1038</v>
      </c>
      <c r="AR32" s="313">
        <v>1038</v>
      </c>
      <c r="AS32" s="313">
        <v>1151</v>
      </c>
      <c r="AT32" s="313">
        <v>1084</v>
      </c>
      <c r="AU32" s="313">
        <v>918</v>
      </c>
      <c r="AV32" s="313">
        <v>1461</v>
      </c>
      <c r="AW32" s="313">
        <v>1609</v>
      </c>
      <c r="AX32" s="313">
        <v>1782</v>
      </c>
      <c r="AY32" s="313">
        <v>1834</v>
      </c>
      <c r="AZ32" s="313">
        <v>2103</v>
      </c>
      <c r="BA32" s="313">
        <v>2215</v>
      </c>
      <c r="BB32" s="313">
        <v>2554</v>
      </c>
      <c r="BC32" s="313">
        <v>2700</v>
      </c>
      <c r="BD32" s="313">
        <v>2392</v>
      </c>
      <c r="BE32" s="313">
        <v>2620</v>
      </c>
      <c r="BF32" s="313">
        <v>3072</v>
      </c>
      <c r="BG32" s="313">
        <v>3149</v>
      </c>
      <c r="BH32" s="313">
        <v>3789</v>
      </c>
      <c r="BI32" s="313">
        <v>2543</v>
      </c>
      <c r="BJ32" s="313">
        <v>2089</v>
      </c>
      <c r="BK32" s="313">
        <v>2861</v>
      </c>
      <c r="BL32" s="313">
        <v>3123</v>
      </c>
      <c r="BM32" s="313">
        <v>3679</v>
      </c>
      <c r="BN32" s="313">
        <v>4533</v>
      </c>
      <c r="BO32" s="313">
        <v>4208</v>
      </c>
      <c r="BP32" s="313">
        <v>3889</v>
      </c>
      <c r="BQ32" s="313">
        <v>3252</v>
      </c>
      <c r="BR32" s="313">
        <v>2737</v>
      </c>
      <c r="BS32" s="313">
        <v>3311</v>
      </c>
      <c r="BT32" s="313">
        <v>3853</v>
      </c>
      <c r="BU32" s="313">
        <v>3885</v>
      </c>
      <c r="BV32" s="313">
        <v>4046</v>
      </c>
      <c r="BW32" s="313">
        <v>3903</v>
      </c>
      <c r="BX32" s="313">
        <v>3592</v>
      </c>
      <c r="BY32" s="313">
        <v>3579</v>
      </c>
    </row>
    <row r="33" spans="1:77" x14ac:dyDescent="0.25">
      <c r="A33" s="313" t="s">
        <v>836</v>
      </c>
      <c r="B33" s="313">
        <v>1207</v>
      </c>
      <c r="C33" s="313">
        <v>1052</v>
      </c>
      <c r="D33" s="313">
        <v>1013</v>
      </c>
      <c r="E33" s="313">
        <v>879</v>
      </c>
      <c r="F33" s="313">
        <v>781</v>
      </c>
      <c r="G33" s="313">
        <v>678</v>
      </c>
      <c r="H33" s="313">
        <v>552</v>
      </c>
      <c r="I33" s="313">
        <v>428</v>
      </c>
      <c r="J33" s="313">
        <v>343</v>
      </c>
      <c r="K33" s="313">
        <v>306</v>
      </c>
      <c r="L33" s="313">
        <v>257</v>
      </c>
      <c r="M33" s="313">
        <v>210</v>
      </c>
      <c r="N33" s="313">
        <v>189</v>
      </c>
      <c r="O33" s="313">
        <v>159</v>
      </c>
      <c r="P33" s="313">
        <v>130</v>
      </c>
      <c r="Q33" s="313">
        <v>112</v>
      </c>
      <c r="R33" s="313">
        <v>87</v>
      </c>
      <c r="S33" s="313">
        <v>57</v>
      </c>
      <c r="T33" s="313">
        <v>53</v>
      </c>
      <c r="U33" s="313">
        <v>46</v>
      </c>
      <c r="V33" s="313">
        <v>45</v>
      </c>
      <c r="W33" s="313">
        <v>56</v>
      </c>
      <c r="X33" s="313">
        <v>60</v>
      </c>
      <c r="Y33" s="313">
        <v>68</v>
      </c>
      <c r="Z33" s="313">
        <v>61</v>
      </c>
      <c r="AA33" s="313">
        <v>58</v>
      </c>
      <c r="AB33" s="313">
        <v>60</v>
      </c>
      <c r="AC33" s="313">
        <v>70</v>
      </c>
      <c r="AD33" s="313">
        <v>80</v>
      </c>
      <c r="AE33" s="313">
        <v>77</v>
      </c>
      <c r="AF33" s="313">
        <v>56</v>
      </c>
      <c r="AG33" s="313">
        <v>65</v>
      </c>
      <c r="AH33" s="313">
        <v>73</v>
      </c>
      <c r="AI33" s="313">
        <v>71</v>
      </c>
      <c r="AJ33" s="313">
        <v>62</v>
      </c>
      <c r="AK33" s="313">
        <v>64</v>
      </c>
      <c r="AL33" s="313">
        <v>67</v>
      </c>
      <c r="AM33" s="313">
        <v>72</v>
      </c>
      <c r="AN33" s="313">
        <v>63</v>
      </c>
      <c r="AO33" s="313">
        <v>65</v>
      </c>
      <c r="AP33" s="313">
        <v>63</v>
      </c>
      <c r="AQ33" s="313">
        <v>72</v>
      </c>
      <c r="AR33" s="313">
        <v>71</v>
      </c>
      <c r="AS33" s="313">
        <v>69</v>
      </c>
      <c r="AT33" s="313">
        <v>67</v>
      </c>
      <c r="AU33" s="313">
        <v>74</v>
      </c>
      <c r="AV33" s="313">
        <v>81</v>
      </c>
      <c r="AW33" s="313">
        <v>81</v>
      </c>
      <c r="AX33" s="313">
        <v>87</v>
      </c>
      <c r="AY33" s="313">
        <v>96</v>
      </c>
      <c r="AZ33" s="313">
        <v>96</v>
      </c>
      <c r="BA33" s="313">
        <v>96</v>
      </c>
      <c r="BB33" s="313">
        <v>95</v>
      </c>
      <c r="BC33" s="313">
        <v>95</v>
      </c>
      <c r="BD33" s="313">
        <v>104</v>
      </c>
      <c r="BE33" s="313">
        <v>114</v>
      </c>
      <c r="BF33" s="313">
        <v>118</v>
      </c>
      <c r="BG33" s="313">
        <v>139</v>
      </c>
      <c r="BH33" s="313">
        <v>154</v>
      </c>
      <c r="BI33" s="313">
        <v>154</v>
      </c>
      <c r="BJ33" s="313">
        <v>153</v>
      </c>
      <c r="BK33" s="313">
        <v>157</v>
      </c>
      <c r="BL33" s="313">
        <v>175</v>
      </c>
      <c r="BM33" s="313">
        <v>183</v>
      </c>
      <c r="BN33" s="313">
        <v>180</v>
      </c>
      <c r="BO33" s="313">
        <v>172</v>
      </c>
      <c r="BP33" s="313">
        <v>166</v>
      </c>
      <c r="BQ33" s="313">
        <v>164</v>
      </c>
      <c r="BR33" s="313">
        <v>118</v>
      </c>
      <c r="BS33" s="313">
        <v>115</v>
      </c>
      <c r="BT33" s="313">
        <v>117</v>
      </c>
      <c r="BU33" s="313">
        <v>136</v>
      </c>
      <c r="BV33" s="313">
        <v>164</v>
      </c>
      <c r="BW33" s="313">
        <v>169</v>
      </c>
      <c r="BX33" s="313">
        <v>161</v>
      </c>
      <c r="BY33" s="313">
        <v>165</v>
      </c>
    </row>
    <row r="34" spans="1:77" x14ac:dyDescent="0.25">
      <c r="A34" s="313" t="s">
        <v>837</v>
      </c>
      <c r="B34" s="313">
        <v>1127</v>
      </c>
      <c r="C34" s="313">
        <v>1220</v>
      </c>
      <c r="D34" s="313">
        <v>1214</v>
      </c>
      <c r="E34" s="313">
        <v>1268</v>
      </c>
      <c r="F34" s="313">
        <v>1278</v>
      </c>
      <c r="G34" s="313">
        <v>1245</v>
      </c>
      <c r="H34" s="313">
        <v>1188</v>
      </c>
      <c r="I34" s="313">
        <v>1150</v>
      </c>
      <c r="J34" s="313">
        <v>1098</v>
      </c>
      <c r="K34" s="313">
        <v>1029</v>
      </c>
      <c r="L34" s="313">
        <v>948</v>
      </c>
      <c r="M34" s="313">
        <v>874</v>
      </c>
      <c r="N34" s="313">
        <v>826</v>
      </c>
      <c r="O34" s="313">
        <v>755</v>
      </c>
      <c r="P34" s="313">
        <v>672</v>
      </c>
      <c r="Q34" s="313">
        <v>623</v>
      </c>
      <c r="R34" s="313">
        <v>477</v>
      </c>
      <c r="S34" s="313">
        <v>181</v>
      </c>
      <c r="T34" s="313">
        <v>84</v>
      </c>
      <c r="U34" s="313">
        <v>56</v>
      </c>
      <c r="V34" s="313">
        <v>48</v>
      </c>
      <c r="W34" s="313">
        <v>41</v>
      </c>
      <c r="X34" s="313">
        <v>40</v>
      </c>
      <c r="Y34" s="313">
        <v>41</v>
      </c>
      <c r="Z34" s="313">
        <v>36</v>
      </c>
      <c r="AA34" s="313">
        <v>40</v>
      </c>
      <c r="AB34" s="313">
        <v>36</v>
      </c>
      <c r="AC34" s="313">
        <v>32</v>
      </c>
      <c r="AD34" s="313">
        <v>30</v>
      </c>
      <c r="AE34" s="313">
        <v>30</v>
      </c>
      <c r="AF34" s="313">
        <v>12</v>
      </c>
      <c r="AG34" s="313">
        <v>15</v>
      </c>
      <c r="AH34" s="313">
        <v>17</v>
      </c>
      <c r="AI34" s="313">
        <v>18</v>
      </c>
      <c r="AJ34" s="313">
        <v>17</v>
      </c>
      <c r="AK34" s="313">
        <v>15</v>
      </c>
      <c r="AL34" s="313">
        <v>15</v>
      </c>
      <c r="AM34" s="313">
        <v>14</v>
      </c>
      <c r="AN34" s="313">
        <v>14</v>
      </c>
      <c r="AO34" s="313">
        <v>17</v>
      </c>
      <c r="AP34" s="313">
        <v>15</v>
      </c>
      <c r="AQ34" s="313">
        <v>12</v>
      </c>
      <c r="AR34" s="313">
        <v>13</v>
      </c>
      <c r="AS34" s="313">
        <v>13</v>
      </c>
      <c r="AT34" s="313">
        <v>15</v>
      </c>
      <c r="AU34" s="313">
        <v>16</v>
      </c>
      <c r="AV34" s="313">
        <v>17</v>
      </c>
      <c r="AW34" s="313">
        <v>16</v>
      </c>
      <c r="AX34" s="313">
        <v>16</v>
      </c>
      <c r="AY34" s="313">
        <v>18</v>
      </c>
      <c r="AZ34" s="313">
        <v>20</v>
      </c>
      <c r="BA34" s="313">
        <v>20</v>
      </c>
      <c r="BB34" s="313">
        <v>23</v>
      </c>
      <c r="BC34" s="313">
        <v>27</v>
      </c>
      <c r="BD34" s="313">
        <v>32</v>
      </c>
      <c r="BE34" s="313">
        <v>30</v>
      </c>
      <c r="BF34" s="313">
        <v>25</v>
      </c>
      <c r="BG34" s="313">
        <v>21</v>
      </c>
      <c r="BH34" s="313">
        <v>26</v>
      </c>
      <c r="BI34" s="313">
        <v>28</v>
      </c>
      <c r="BJ34" s="313">
        <v>30</v>
      </c>
      <c r="BK34" s="313">
        <v>31</v>
      </c>
      <c r="BL34" s="313">
        <v>33</v>
      </c>
      <c r="BM34" s="313">
        <v>32</v>
      </c>
      <c r="BN34" s="313">
        <v>29</v>
      </c>
      <c r="BO34" s="313">
        <v>32</v>
      </c>
      <c r="BP34" s="313">
        <v>38</v>
      </c>
      <c r="BQ34" s="313">
        <v>39</v>
      </c>
      <c r="BR34" s="313">
        <v>35</v>
      </c>
      <c r="BS34" s="313">
        <v>32</v>
      </c>
      <c r="BT34" s="313">
        <v>34</v>
      </c>
      <c r="BU34" s="313">
        <v>37</v>
      </c>
      <c r="BV34" s="313">
        <v>35</v>
      </c>
      <c r="BW34" s="313">
        <v>32</v>
      </c>
      <c r="BX34" s="313">
        <v>32</v>
      </c>
      <c r="BY34" s="313">
        <v>35</v>
      </c>
    </row>
    <row r="35" spans="1:77" ht="16.5" thickBot="1" x14ac:dyDescent="0.3">
      <c r="A35" s="314" t="s">
        <v>838</v>
      </c>
      <c r="B35" s="314">
        <v>1</v>
      </c>
      <c r="C35" s="314">
        <v>1</v>
      </c>
      <c r="D35" s="314">
        <v>1</v>
      </c>
      <c r="E35" s="314">
        <v>1</v>
      </c>
      <c r="F35" s="314">
        <v>1</v>
      </c>
      <c r="G35" s="314">
        <v>10</v>
      </c>
      <c r="H35" s="314">
        <v>12</v>
      </c>
      <c r="I35" s="314">
        <v>17</v>
      </c>
      <c r="J35" s="314">
        <v>20</v>
      </c>
      <c r="K35" s="314">
        <v>23</v>
      </c>
      <c r="L35" s="314">
        <v>32</v>
      </c>
      <c r="M35" s="314">
        <v>38</v>
      </c>
      <c r="N35" s="314">
        <v>54</v>
      </c>
      <c r="O35" s="314">
        <v>57</v>
      </c>
      <c r="P35" s="314">
        <v>65</v>
      </c>
      <c r="Q35" s="314">
        <v>64</v>
      </c>
      <c r="R35" s="314">
        <v>60</v>
      </c>
      <c r="S35" s="314">
        <v>35</v>
      </c>
      <c r="T35" s="314">
        <v>23</v>
      </c>
      <c r="U35" s="314">
        <v>14</v>
      </c>
      <c r="V35" s="314">
        <v>11</v>
      </c>
      <c r="W35" s="314">
        <v>11</v>
      </c>
      <c r="X35" s="314">
        <v>10</v>
      </c>
      <c r="Y35" s="314">
        <v>10</v>
      </c>
      <c r="Z35" s="314">
        <v>11</v>
      </c>
      <c r="AA35" s="314">
        <v>11</v>
      </c>
      <c r="AB35" s="314">
        <v>13</v>
      </c>
      <c r="AC35" s="314">
        <v>12</v>
      </c>
      <c r="AD35" s="314">
        <v>13</v>
      </c>
      <c r="AE35" s="314">
        <v>13</v>
      </c>
      <c r="AF35" s="314">
        <v>2</v>
      </c>
      <c r="AG35" s="314">
        <v>1</v>
      </c>
      <c r="AH35" s="314">
        <v>1</v>
      </c>
      <c r="AI35" s="314">
        <v>2</v>
      </c>
      <c r="AJ35" s="314">
        <v>2</v>
      </c>
      <c r="AK35" s="314">
        <v>3</v>
      </c>
      <c r="AL35" s="314">
        <v>3</v>
      </c>
      <c r="AM35" s="314">
        <v>5</v>
      </c>
      <c r="AN35" s="314">
        <v>5</v>
      </c>
      <c r="AO35" s="314">
        <v>5</v>
      </c>
      <c r="AP35" s="314">
        <v>5</v>
      </c>
      <c r="AQ35" s="314">
        <v>6</v>
      </c>
      <c r="AR35" s="314">
        <v>5</v>
      </c>
      <c r="AS35" s="314">
        <v>6</v>
      </c>
      <c r="AT35" s="314">
        <v>5</v>
      </c>
      <c r="AU35" s="314">
        <v>5</v>
      </c>
      <c r="AV35" s="314">
        <v>5</v>
      </c>
      <c r="AW35" s="314">
        <v>7</v>
      </c>
      <c r="AX35" s="314">
        <v>7</v>
      </c>
      <c r="AY35" s="314">
        <v>7</v>
      </c>
      <c r="AZ35" s="314">
        <v>7</v>
      </c>
      <c r="BA35" s="314">
        <v>6</v>
      </c>
      <c r="BB35" s="314">
        <v>6</v>
      </c>
      <c r="BC35" s="314">
        <v>4</v>
      </c>
      <c r="BD35" s="314">
        <v>4</v>
      </c>
      <c r="BE35" s="314">
        <v>5</v>
      </c>
      <c r="BF35" s="314">
        <v>5</v>
      </c>
      <c r="BG35" s="314">
        <v>6</v>
      </c>
      <c r="BH35" s="314">
        <v>6</v>
      </c>
      <c r="BI35" s="314">
        <v>6</v>
      </c>
      <c r="BJ35" s="314">
        <v>6</v>
      </c>
      <c r="BK35" s="314">
        <v>6</v>
      </c>
      <c r="BL35" s="314">
        <v>6</v>
      </c>
      <c r="BM35" s="314">
        <v>6</v>
      </c>
      <c r="BN35" s="314">
        <v>6</v>
      </c>
      <c r="BO35" s="314">
        <v>6</v>
      </c>
      <c r="BP35" s="314">
        <v>5</v>
      </c>
      <c r="BQ35" s="314">
        <v>5</v>
      </c>
      <c r="BR35" s="314">
        <v>5</v>
      </c>
      <c r="BS35" s="314">
        <v>5</v>
      </c>
      <c r="BT35" s="314">
        <v>5</v>
      </c>
      <c r="BU35" s="314">
        <v>5</v>
      </c>
      <c r="BV35" s="314">
        <v>6</v>
      </c>
      <c r="BW35" s="314">
        <v>7</v>
      </c>
      <c r="BX35" s="314">
        <v>7</v>
      </c>
      <c r="BY35" s="314">
        <v>7</v>
      </c>
    </row>
    <row r="36" spans="1:77" x14ac:dyDescent="0.25">
      <c r="A36" s="315" t="s">
        <v>0</v>
      </c>
      <c r="B36" s="315">
        <v>3372</v>
      </c>
      <c r="C36" s="315">
        <v>3128</v>
      </c>
      <c r="D36" s="315">
        <v>3023</v>
      </c>
      <c r="E36" s="315">
        <v>2792</v>
      </c>
      <c r="F36" s="315">
        <v>2602</v>
      </c>
      <c r="G36" s="315">
        <v>2435</v>
      </c>
      <c r="H36" s="315">
        <v>2283</v>
      </c>
      <c r="I36" s="315">
        <v>2106</v>
      </c>
      <c r="J36" s="315">
        <v>1948</v>
      </c>
      <c r="K36" s="315">
        <v>1877</v>
      </c>
      <c r="L36" s="315">
        <v>1785</v>
      </c>
      <c r="M36" s="315">
        <v>1682</v>
      </c>
      <c r="N36" s="315">
        <v>1717</v>
      </c>
      <c r="O36" s="315">
        <v>1608</v>
      </c>
      <c r="P36" s="315">
        <v>1566</v>
      </c>
      <c r="Q36" s="315">
        <v>1654</v>
      </c>
      <c r="R36" s="315">
        <v>1721</v>
      </c>
      <c r="S36" s="315">
        <v>1802</v>
      </c>
      <c r="T36" s="315">
        <v>1785</v>
      </c>
      <c r="U36" s="315">
        <v>2191</v>
      </c>
      <c r="V36" s="315">
        <v>2776</v>
      </c>
      <c r="W36" s="315">
        <v>3320</v>
      </c>
      <c r="X36" s="315">
        <v>3801</v>
      </c>
      <c r="Y36" s="315">
        <v>4478</v>
      </c>
      <c r="Z36" s="315">
        <v>3444</v>
      </c>
      <c r="AA36" s="315">
        <v>3435</v>
      </c>
      <c r="AB36" s="315">
        <v>2717</v>
      </c>
      <c r="AC36" s="315">
        <v>2598</v>
      </c>
      <c r="AD36" s="315">
        <v>2348</v>
      </c>
      <c r="AE36" s="315">
        <v>2517</v>
      </c>
      <c r="AF36" s="315">
        <v>2331</v>
      </c>
      <c r="AG36" s="315">
        <v>2297</v>
      </c>
      <c r="AH36" s="315">
        <v>2646</v>
      </c>
      <c r="AI36" s="315">
        <v>2314</v>
      </c>
      <c r="AJ36" s="315">
        <v>1897</v>
      </c>
      <c r="AK36" s="315">
        <v>1511</v>
      </c>
      <c r="AL36" s="315">
        <v>1310</v>
      </c>
      <c r="AM36" s="315">
        <v>1521</v>
      </c>
      <c r="AN36" s="315">
        <v>1662</v>
      </c>
      <c r="AO36" s="315">
        <v>1497</v>
      </c>
      <c r="AP36" s="315">
        <v>1448</v>
      </c>
      <c r="AQ36" s="315">
        <v>1128</v>
      </c>
      <c r="AR36" s="315">
        <v>1127</v>
      </c>
      <c r="AS36" s="315">
        <v>1239</v>
      </c>
      <c r="AT36" s="315">
        <v>1171</v>
      </c>
      <c r="AU36" s="315">
        <v>1013</v>
      </c>
      <c r="AV36" s="315">
        <v>1564</v>
      </c>
      <c r="AW36" s="315">
        <v>1713</v>
      </c>
      <c r="AX36" s="315">
        <v>1892</v>
      </c>
      <c r="AY36" s="315">
        <v>1955</v>
      </c>
      <c r="AZ36" s="315">
        <v>2226</v>
      </c>
      <c r="BA36" s="315">
        <v>2337</v>
      </c>
      <c r="BB36" s="315">
        <v>2678</v>
      </c>
      <c r="BC36" s="315">
        <v>2826</v>
      </c>
      <c r="BD36" s="315">
        <v>2532</v>
      </c>
      <c r="BE36" s="315">
        <v>2769</v>
      </c>
      <c r="BF36" s="315">
        <v>3220</v>
      </c>
      <c r="BG36" s="315">
        <v>3315</v>
      </c>
      <c r="BH36" s="315">
        <v>3975</v>
      </c>
      <c r="BI36" s="315">
        <v>2731</v>
      </c>
      <c r="BJ36" s="315">
        <v>2278</v>
      </c>
      <c r="BK36" s="315">
        <v>3055</v>
      </c>
      <c r="BL36" s="315">
        <v>3337</v>
      </c>
      <c r="BM36" s="315">
        <v>3900</v>
      </c>
      <c r="BN36" s="315">
        <v>4748</v>
      </c>
      <c r="BO36" s="315">
        <v>4418</v>
      </c>
      <c r="BP36" s="315">
        <v>4098</v>
      </c>
      <c r="BQ36" s="315">
        <v>3460</v>
      </c>
      <c r="BR36" s="315">
        <v>2895</v>
      </c>
      <c r="BS36" s="315">
        <v>3463</v>
      </c>
      <c r="BT36" s="315">
        <v>4009</v>
      </c>
      <c r="BU36" s="315">
        <v>4063</v>
      </c>
      <c r="BV36" s="315">
        <v>4251</v>
      </c>
      <c r="BW36" s="315">
        <v>4111</v>
      </c>
      <c r="BX36" s="315">
        <v>3792</v>
      </c>
      <c r="BY36" s="315">
        <v>3786</v>
      </c>
    </row>
    <row r="37" spans="1:77" x14ac:dyDescent="0.25">
      <c r="A37" s="311" t="s">
        <v>833</v>
      </c>
      <c r="B37" s="312"/>
      <c r="C37" s="312"/>
      <c r="D37" s="312"/>
      <c r="E37" s="312"/>
      <c r="F37" s="312"/>
      <c r="G37" s="312"/>
      <c r="H37" s="312"/>
      <c r="I37" s="312"/>
      <c r="J37" s="312"/>
      <c r="K37" s="312"/>
      <c r="L37" s="312"/>
      <c r="M37" s="312"/>
      <c r="N37" s="312"/>
      <c r="O37" s="312"/>
      <c r="P37" s="312"/>
      <c r="Q37" s="312"/>
      <c r="R37" s="312"/>
      <c r="S37" s="312"/>
      <c r="T37" s="312"/>
      <c r="U37" s="312"/>
      <c r="V37" s="312"/>
      <c r="W37" s="312"/>
      <c r="X37" s="312"/>
      <c r="Y37" s="312"/>
      <c r="Z37" s="312"/>
      <c r="AA37" s="312"/>
      <c r="AB37" s="312"/>
      <c r="AC37" s="312"/>
      <c r="AD37" s="312"/>
      <c r="AE37" s="312"/>
      <c r="AF37" s="312"/>
      <c r="AG37" s="312"/>
      <c r="AH37" s="312"/>
      <c r="AI37" s="312"/>
      <c r="AJ37" s="312"/>
      <c r="AK37" s="312"/>
      <c r="AL37" s="312"/>
      <c r="AM37" s="312"/>
      <c r="AN37" s="312"/>
      <c r="AO37" s="312"/>
      <c r="AP37" s="312"/>
      <c r="AQ37" s="312"/>
      <c r="AR37" s="312"/>
      <c r="AS37" s="312"/>
      <c r="AT37" s="312"/>
      <c r="AU37" s="312"/>
      <c r="AV37" s="312"/>
      <c r="AW37" s="312"/>
      <c r="AX37" s="312"/>
      <c r="AY37" s="312"/>
      <c r="AZ37" s="312"/>
      <c r="BA37" s="312"/>
      <c r="BB37" s="312"/>
      <c r="BC37" s="312"/>
      <c r="BD37" s="312"/>
      <c r="BE37" s="312"/>
      <c r="BF37" s="312"/>
      <c r="BG37" s="312"/>
      <c r="BH37" s="312"/>
      <c r="BI37" s="312"/>
      <c r="BJ37" s="312"/>
      <c r="BK37" s="312"/>
      <c r="BL37" s="312"/>
      <c r="BM37" s="312"/>
      <c r="BN37" s="312"/>
      <c r="BO37" s="312"/>
      <c r="BP37" s="312"/>
      <c r="BQ37" s="312"/>
      <c r="BR37" s="312"/>
      <c r="BS37" s="312"/>
      <c r="BT37" s="312"/>
      <c r="BU37" s="312"/>
      <c r="BV37" s="312"/>
      <c r="BW37" s="312"/>
      <c r="BX37" s="312"/>
      <c r="BY37" s="312"/>
    </row>
    <row r="38" spans="1:77" x14ac:dyDescent="0.25">
      <c r="A38" s="313" t="s">
        <v>835</v>
      </c>
      <c r="B38" s="313">
        <v>38</v>
      </c>
      <c r="C38" s="313">
        <v>54</v>
      </c>
      <c r="D38" s="313">
        <v>46</v>
      </c>
      <c r="E38" s="313">
        <v>30</v>
      </c>
      <c r="F38" s="313">
        <v>7</v>
      </c>
      <c r="G38" s="313">
        <v>13</v>
      </c>
      <c r="H38" s="313">
        <v>46</v>
      </c>
      <c r="I38" s="313">
        <v>39</v>
      </c>
      <c r="J38" s="313">
        <v>20</v>
      </c>
      <c r="K38" s="313">
        <v>64</v>
      </c>
      <c r="L38" s="313">
        <v>33</v>
      </c>
      <c r="M38" s="313">
        <v>58</v>
      </c>
      <c r="N38" s="313">
        <v>90</v>
      </c>
      <c r="O38" s="313">
        <v>76</v>
      </c>
      <c r="P38" s="313">
        <v>78</v>
      </c>
      <c r="Q38" s="313">
        <v>62</v>
      </c>
      <c r="R38" s="313">
        <v>0</v>
      </c>
      <c r="S38" s="313">
        <v>0</v>
      </c>
      <c r="T38" s="313">
        <v>0</v>
      </c>
      <c r="U38" s="313">
        <v>0</v>
      </c>
      <c r="V38" s="313">
        <v>0</v>
      </c>
      <c r="W38" s="313">
        <v>0</v>
      </c>
      <c r="X38" s="313">
        <v>0</v>
      </c>
      <c r="Y38" s="313">
        <v>0</v>
      </c>
      <c r="Z38" s="313">
        <v>0</v>
      </c>
      <c r="AA38" s="313">
        <v>5</v>
      </c>
      <c r="AB38" s="313">
        <v>0</v>
      </c>
      <c r="AC38" s="313">
        <v>0</v>
      </c>
      <c r="AD38" s="313">
        <v>0</v>
      </c>
      <c r="AE38" s="313">
        <v>0</v>
      </c>
      <c r="AF38" s="313">
        <v>2</v>
      </c>
      <c r="AG38" s="313">
        <v>0</v>
      </c>
      <c r="AH38" s="313">
        <v>2</v>
      </c>
      <c r="AI38" s="313">
        <v>3</v>
      </c>
      <c r="AJ38" s="313">
        <v>0</v>
      </c>
      <c r="AK38" s="313">
        <v>0</v>
      </c>
      <c r="AL38" s="313">
        <v>0</v>
      </c>
      <c r="AM38" s="313">
        <v>0</v>
      </c>
      <c r="AN38" s="313">
        <v>0</v>
      </c>
      <c r="AO38" s="313">
        <v>0</v>
      </c>
      <c r="AP38" s="313">
        <v>0</v>
      </c>
      <c r="AQ38" s="313">
        <v>0</v>
      </c>
      <c r="AR38" s="313">
        <v>0</v>
      </c>
      <c r="AS38" s="313">
        <v>0</v>
      </c>
      <c r="AT38" s="313">
        <v>0</v>
      </c>
      <c r="AU38" s="313">
        <v>0</v>
      </c>
      <c r="AV38" s="313">
        <v>0</v>
      </c>
      <c r="AW38" s="313">
        <v>0</v>
      </c>
      <c r="AX38" s="313"/>
      <c r="AY38" s="313"/>
      <c r="AZ38" s="313">
        <v>0</v>
      </c>
      <c r="BA38" s="313">
        <v>0</v>
      </c>
      <c r="BB38" s="313">
        <v>0</v>
      </c>
      <c r="BC38" s="313">
        <v>0</v>
      </c>
      <c r="BD38" s="313">
        <v>0</v>
      </c>
      <c r="BE38" s="313">
        <v>0</v>
      </c>
      <c r="BF38" s="313">
        <v>0</v>
      </c>
      <c r="BG38" s="313">
        <v>0</v>
      </c>
      <c r="BH38" s="313">
        <v>0</v>
      </c>
      <c r="BI38" s="313">
        <v>0</v>
      </c>
      <c r="BJ38" s="313">
        <v>0</v>
      </c>
      <c r="BK38" s="313">
        <v>0</v>
      </c>
      <c r="BL38" s="313">
        <v>0</v>
      </c>
      <c r="BM38" s="313">
        <v>0</v>
      </c>
      <c r="BN38" s="313">
        <v>0</v>
      </c>
      <c r="BO38" s="313">
        <v>0</v>
      </c>
      <c r="BP38" s="313">
        <v>0</v>
      </c>
      <c r="BQ38" s="313">
        <v>0</v>
      </c>
      <c r="BR38" s="313">
        <v>0</v>
      </c>
      <c r="BS38" s="313">
        <v>0</v>
      </c>
      <c r="BT38" s="313">
        <v>0</v>
      </c>
      <c r="BU38" s="313">
        <v>0</v>
      </c>
      <c r="BV38" s="313">
        <v>0</v>
      </c>
      <c r="BW38" s="313">
        <v>0</v>
      </c>
      <c r="BX38" s="313">
        <v>0</v>
      </c>
      <c r="BY38" s="313">
        <v>0</v>
      </c>
    </row>
    <row r="39" spans="1:77" x14ac:dyDescent="0.25">
      <c r="A39" s="313" t="s">
        <v>836</v>
      </c>
      <c r="B39" s="313">
        <v>49</v>
      </c>
      <c r="C39" s="313">
        <v>52</v>
      </c>
      <c r="D39" s="313">
        <v>52</v>
      </c>
      <c r="E39" s="313">
        <v>30</v>
      </c>
      <c r="F39" s="313">
        <v>36</v>
      </c>
      <c r="G39" s="313">
        <v>22</v>
      </c>
      <c r="H39" s="313">
        <v>10</v>
      </c>
      <c r="I39" s="313">
        <v>10</v>
      </c>
      <c r="J39" s="313">
        <v>10</v>
      </c>
      <c r="K39" s="313">
        <v>10</v>
      </c>
      <c r="L39" s="313">
        <v>6</v>
      </c>
      <c r="M39" s="313">
        <v>6</v>
      </c>
      <c r="N39" s="313">
        <v>3</v>
      </c>
      <c r="O39" s="313">
        <v>0</v>
      </c>
      <c r="P39" s="313">
        <v>0</v>
      </c>
      <c r="Q39" s="313">
        <v>0</v>
      </c>
      <c r="R39" s="313">
        <v>0</v>
      </c>
      <c r="S39" s="313">
        <v>0</v>
      </c>
      <c r="T39" s="313">
        <v>0</v>
      </c>
      <c r="U39" s="313">
        <v>0</v>
      </c>
      <c r="V39" s="313">
        <v>0</v>
      </c>
      <c r="W39" s="313">
        <v>0</v>
      </c>
      <c r="X39" s="313">
        <v>0</v>
      </c>
      <c r="Y39" s="313">
        <v>0</v>
      </c>
      <c r="Z39" s="313">
        <v>0</v>
      </c>
      <c r="AA39" s="313">
        <v>0</v>
      </c>
      <c r="AB39" s="313">
        <v>0</v>
      </c>
      <c r="AC39" s="313">
        <v>0</v>
      </c>
      <c r="AD39" s="313">
        <v>0</v>
      </c>
      <c r="AE39" s="313">
        <v>0</v>
      </c>
      <c r="AF39" s="313">
        <v>0</v>
      </c>
      <c r="AG39" s="313">
        <v>0</v>
      </c>
      <c r="AH39" s="313">
        <v>0</v>
      </c>
      <c r="AI39" s="313">
        <v>0</v>
      </c>
      <c r="AJ39" s="313">
        <v>0</v>
      </c>
      <c r="AK39" s="313">
        <v>0</v>
      </c>
      <c r="AL39" s="313">
        <v>0</v>
      </c>
      <c r="AM39" s="313">
        <v>0</v>
      </c>
      <c r="AN39" s="313">
        <v>0</v>
      </c>
      <c r="AO39" s="313">
        <v>0</v>
      </c>
      <c r="AP39" s="313">
        <v>0</v>
      </c>
      <c r="AQ39" s="313">
        <v>0</v>
      </c>
      <c r="AR39" s="313">
        <v>0</v>
      </c>
      <c r="AS39" s="313">
        <v>0</v>
      </c>
      <c r="AT39" s="313">
        <v>0</v>
      </c>
      <c r="AU39" s="313">
        <v>0</v>
      </c>
      <c r="AV39" s="313">
        <v>0</v>
      </c>
      <c r="AW39" s="313">
        <v>0</v>
      </c>
      <c r="AX39" s="313"/>
      <c r="AY39" s="313"/>
      <c r="AZ39" s="313">
        <v>0</v>
      </c>
      <c r="BA39" s="313">
        <v>0</v>
      </c>
      <c r="BB39" s="313">
        <v>0</v>
      </c>
      <c r="BC39" s="313">
        <v>0</v>
      </c>
      <c r="BD39" s="313">
        <v>0</v>
      </c>
      <c r="BE39" s="313">
        <v>0</v>
      </c>
      <c r="BF39" s="313">
        <v>0</v>
      </c>
      <c r="BG39" s="313">
        <v>0</v>
      </c>
      <c r="BH39" s="313">
        <v>0</v>
      </c>
      <c r="BI39" s="313">
        <v>0</v>
      </c>
      <c r="BJ39" s="313">
        <v>0</v>
      </c>
      <c r="BK39" s="313">
        <v>0</v>
      </c>
      <c r="BL39" s="313">
        <v>0</v>
      </c>
      <c r="BM39" s="313">
        <v>0</v>
      </c>
      <c r="BN39" s="313">
        <v>0</v>
      </c>
      <c r="BO39" s="313">
        <v>0</v>
      </c>
      <c r="BP39" s="313">
        <v>0</v>
      </c>
      <c r="BQ39" s="313">
        <v>0</v>
      </c>
      <c r="BR39" s="313">
        <v>0</v>
      </c>
      <c r="BS39" s="313">
        <v>0</v>
      </c>
      <c r="BT39" s="313">
        <v>0</v>
      </c>
      <c r="BU39" s="313">
        <v>0</v>
      </c>
      <c r="BV39" s="313">
        <v>0</v>
      </c>
      <c r="BW39" s="313">
        <v>0</v>
      </c>
      <c r="BX39" s="313">
        <v>0</v>
      </c>
      <c r="BY39" s="313">
        <v>0</v>
      </c>
    </row>
    <row r="40" spans="1:77" x14ac:dyDescent="0.25">
      <c r="A40" s="313" t="s">
        <v>837</v>
      </c>
      <c r="B40" s="313">
        <v>0</v>
      </c>
      <c r="C40" s="313">
        <v>0</v>
      </c>
      <c r="D40" s="313">
        <v>0</v>
      </c>
      <c r="E40" s="313">
        <v>22</v>
      </c>
      <c r="F40" s="313">
        <v>26</v>
      </c>
      <c r="G40" s="313">
        <v>30</v>
      </c>
      <c r="H40" s="313">
        <v>33</v>
      </c>
      <c r="I40" s="313">
        <v>21</v>
      </c>
      <c r="J40" s="313">
        <v>21</v>
      </c>
      <c r="K40" s="313">
        <v>21</v>
      </c>
      <c r="L40" s="313">
        <v>21</v>
      </c>
      <c r="M40" s="313">
        <v>0</v>
      </c>
      <c r="N40" s="313">
        <v>0</v>
      </c>
      <c r="O40" s="313">
        <v>0</v>
      </c>
      <c r="P40" s="313">
        <v>0</v>
      </c>
      <c r="Q40" s="313">
        <v>0</v>
      </c>
      <c r="R40" s="313">
        <v>0</v>
      </c>
      <c r="S40" s="313">
        <v>0</v>
      </c>
      <c r="T40" s="313">
        <v>0</v>
      </c>
      <c r="U40" s="313">
        <v>0</v>
      </c>
      <c r="V40" s="313">
        <v>0</v>
      </c>
      <c r="W40" s="313">
        <v>0</v>
      </c>
      <c r="X40" s="313">
        <v>0</v>
      </c>
      <c r="Y40" s="313">
        <v>0</v>
      </c>
      <c r="Z40" s="313">
        <v>0</v>
      </c>
      <c r="AA40" s="313">
        <v>0</v>
      </c>
      <c r="AB40" s="313">
        <v>0</v>
      </c>
      <c r="AC40" s="313">
        <v>0</v>
      </c>
      <c r="AD40" s="313">
        <v>0</v>
      </c>
      <c r="AE40" s="313">
        <v>0</v>
      </c>
      <c r="AF40" s="313">
        <v>0</v>
      </c>
      <c r="AG40" s="313">
        <v>0</v>
      </c>
      <c r="AH40" s="313">
        <v>0</v>
      </c>
      <c r="AI40" s="313">
        <v>0</v>
      </c>
      <c r="AJ40" s="313">
        <v>0</v>
      </c>
      <c r="AK40" s="313">
        <v>0</v>
      </c>
      <c r="AL40" s="313">
        <v>0</v>
      </c>
      <c r="AM40" s="313">
        <v>0</v>
      </c>
      <c r="AN40" s="313">
        <v>0</v>
      </c>
      <c r="AO40" s="313">
        <v>0</v>
      </c>
      <c r="AP40" s="313">
        <v>0</v>
      </c>
      <c r="AQ40" s="313">
        <v>0</v>
      </c>
      <c r="AR40" s="313">
        <v>0</v>
      </c>
      <c r="AS40" s="313">
        <v>0</v>
      </c>
      <c r="AT40" s="313">
        <v>0</v>
      </c>
      <c r="AU40" s="313">
        <v>0</v>
      </c>
      <c r="AV40" s="313">
        <v>0</v>
      </c>
      <c r="AW40" s="313">
        <v>0</v>
      </c>
      <c r="AX40" s="313"/>
      <c r="AY40" s="313"/>
      <c r="AZ40" s="313">
        <v>0</v>
      </c>
      <c r="BA40" s="313">
        <v>0</v>
      </c>
      <c r="BB40" s="313">
        <v>0</v>
      </c>
      <c r="BC40" s="313">
        <v>0</v>
      </c>
      <c r="BD40" s="313">
        <v>0</v>
      </c>
      <c r="BE40" s="313">
        <v>0</v>
      </c>
      <c r="BF40" s="313">
        <v>0</v>
      </c>
      <c r="BG40" s="313">
        <v>0</v>
      </c>
      <c r="BH40" s="313">
        <v>0</v>
      </c>
      <c r="BI40" s="313">
        <v>0</v>
      </c>
      <c r="BJ40" s="313">
        <v>0</v>
      </c>
      <c r="BK40" s="313">
        <v>0</v>
      </c>
      <c r="BL40" s="313">
        <v>0</v>
      </c>
      <c r="BM40" s="313">
        <v>0</v>
      </c>
      <c r="BN40" s="313">
        <v>0</v>
      </c>
      <c r="BO40" s="313">
        <v>0</v>
      </c>
      <c r="BP40" s="313">
        <v>0</v>
      </c>
      <c r="BQ40" s="313">
        <v>0</v>
      </c>
      <c r="BR40" s="313">
        <v>0</v>
      </c>
      <c r="BS40" s="313">
        <v>0</v>
      </c>
      <c r="BT40" s="313">
        <v>0</v>
      </c>
      <c r="BU40" s="313">
        <v>0</v>
      </c>
      <c r="BV40" s="313">
        <v>0</v>
      </c>
      <c r="BW40" s="313">
        <v>0</v>
      </c>
      <c r="BX40" s="313">
        <v>0</v>
      </c>
      <c r="BY40" s="313">
        <v>0</v>
      </c>
    </row>
    <row r="41" spans="1:77" ht="16.5" thickBot="1" x14ac:dyDescent="0.3">
      <c r="A41" s="314" t="s">
        <v>838</v>
      </c>
      <c r="B41" s="314">
        <v>0</v>
      </c>
      <c r="C41" s="314">
        <v>0</v>
      </c>
      <c r="D41" s="314">
        <v>0</v>
      </c>
      <c r="E41" s="314">
        <v>0</v>
      </c>
      <c r="F41" s="314">
        <v>0</v>
      </c>
      <c r="G41" s="314">
        <v>0</v>
      </c>
      <c r="H41" s="314">
        <v>0</v>
      </c>
      <c r="I41" s="314">
        <v>0</v>
      </c>
      <c r="J41" s="314">
        <v>0</v>
      </c>
      <c r="K41" s="314">
        <v>0</v>
      </c>
      <c r="L41" s="314">
        <v>0</v>
      </c>
      <c r="M41" s="314">
        <v>0</v>
      </c>
      <c r="N41" s="314">
        <v>0</v>
      </c>
      <c r="O41" s="314">
        <v>0</v>
      </c>
      <c r="P41" s="314">
        <v>0</v>
      </c>
      <c r="Q41" s="314">
        <v>0</v>
      </c>
      <c r="R41" s="314">
        <v>0</v>
      </c>
      <c r="S41" s="314">
        <v>0</v>
      </c>
      <c r="T41" s="314">
        <v>0</v>
      </c>
      <c r="U41" s="314">
        <v>0</v>
      </c>
      <c r="V41" s="314">
        <v>0</v>
      </c>
      <c r="W41" s="314">
        <v>0</v>
      </c>
      <c r="X41" s="314">
        <v>0</v>
      </c>
      <c r="Y41" s="314">
        <v>0</v>
      </c>
      <c r="Z41" s="314">
        <v>0</v>
      </c>
      <c r="AA41" s="314">
        <v>0</v>
      </c>
      <c r="AB41" s="314">
        <v>0</v>
      </c>
      <c r="AC41" s="314">
        <v>0</v>
      </c>
      <c r="AD41" s="314">
        <v>0</v>
      </c>
      <c r="AE41" s="314">
        <v>0</v>
      </c>
      <c r="AF41" s="314">
        <v>0</v>
      </c>
      <c r="AG41" s="314">
        <v>0</v>
      </c>
      <c r="AH41" s="314">
        <v>0</v>
      </c>
      <c r="AI41" s="314">
        <v>0</v>
      </c>
      <c r="AJ41" s="314">
        <v>0</v>
      </c>
      <c r="AK41" s="314">
        <v>0</v>
      </c>
      <c r="AL41" s="314">
        <v>0</v>
      </c>
      <c r="AM41" s="314">
        <v>0</v>
      </c>
      <c r="AN41" s="314">
        <v>0</v>
      </c>
      <c r="AO41" s="314">
        <v>0</v>
      </c>
      <c r="AP41" s="314">
        <v>0</v>
      </c>
      <c r="AQ41" s="314">
        <v>0</v>
      </c>
      <c r="AR41" s="314">
        <v>0</v>
      </c>
      <c r="AS41" s="314">
        <v>0</v>
      </c>
      <c r="AT41" s="314">
        <v>0</v>
      </c>
      <c r="AU41" s="314">
        <v>0</v>
      </c>
      <c r="AV41" s="314">
        <v>0</v>
      </c>
      <c r="AW41" s="314">
        <v>0</v>
      </c>
      <c r="AX41" s="314"/>
      <c r="AY41" s="314"/>
      <c r="AZ41" s="314">
        <v>0</v>
      </c>
      <c r="BA41" s="314">
        <v>0</v>
      </c>
      <c r="BB41" s="314">
        <v>0</v>
      </c>
      <c r="BC41" s="314">
        <v>0</v>
      </c>
      <c r="BD41" s="314">
        <v>0</v>
      </c>
      <c r="BE41" s="314">
        <v>0</v>
      </c>
      <c r="BF41" s="314">
        <v>0</v>
      </c>
      <c r="BG41" s="314">
        <v>0</v>
      </c>
      <c r="BH41" s="314">
        <v>0</v>
      </c>
      <c r="BI41" s="314">
        <v>0</v>
      </c>
      <c r="BJ41" s="314">
        <v>0</v>
      </c>
      <c r="BK41" s="314">
        <v>0</v>
      </c>
      <c r="BL41" s="314">
        <v>0</v>
      </c>
      <c r="BM41" s="314">
        <v>0</v>
      </c>
      <c r="BN41" s="314">
        <v>0</v>
      </c>
      <c r="BO41" s="314">
        <v>0</v>
      </c>
      <c r="BP41" s="314">
        <v>0</v>
      </c>
      <c r="BQ41" s="314">
        <v>0</v>
      </c>
      <c r="BR41" s="314">
        <v>0</v>
      </c>
      <c r="BS41" s="314">
        <v>0</v>
      </c>
      <c r="BT41" s="314">
        <v>0</v>
      </c>
      <c r="BU41" s="314">
        <v>0</v>
      </c>
      <c r="BV41" s="314">
        <v>0</v>
      </c>
      <c r="BW41" s="314">
        <v>0</v>
      </c>
      <c r="BX41" s="314">
        <v>0</v>
      </c>
      <c r="BY41" s="314">
        <v>0</v>
      </c>
    </row>
    <row r="42" spans="1:77" x14ac:dyDescent="0.25">
      <c r="A42" s="315" t="s">
        <v>0</v>
      </c>
      <c r="B42" s="315">
        <v>87</v>
      </c>
      <c r="C42" s="315">
        <v>106</v>
      </c>
      <c r="D42" s="315">
        <v>98</v>
      </c>
      <c r="E42" s="315">
        <v>82</v>
      </c>
      <c r="F42" s="315">
        <v>69</v>
      </c>
      <c r="G42" s="315">
        <v>65</v>
      </c>
      <c r="H42" s="315">
        <v>89</v>
      </c>
      <c r="I42" s="315">
        <v>70</v>
      </c>
      <c r="J42" s="315">
        <v>51</v>
      </c>
      <c r="K42" s="315">
        <v>95</v>
      </c>
      <c r="L42" s="315">
        <v>60</v>
      </c>
      <c r="M42" s="315">
        <v>64</v>
      </c>
      <c r="N42" s="315">
        <v>93</v>
      </c>
      <c r="O42" s="315">
        <v>76</v>
      </c>
      <c r="P42" s="315">
        <v>78</v>
      </c>
      <c r="Q42" s="315">
        <v>62</v>
      </c>
      <c r="R42" s="315">
        <v>0</v>
      </c>
      <c r="S42" s="315">
        <v>0</v>
      </c>
      <c r="T42" s="315">
        <v>0</v>
      </c>
      <c r="U42" s="315">
        <v>0</v>
      </c>
      <c r="V42" s="315">
        <v>0</v>
      </c>
      <c r="W42" s="315">
        <v>0</v>
      </c>
      <c r="X42" s="315">
        <v>0</v>
      </c>
      <c r="Y42" s="315">
        <v>0</v>
      </c>
      <c r="Z42" s="315">
        <v>0</v>
      </c>
      <c r="AA42" s="315">
        <v>5</v>
      </c>
      <c r="AB42" s="315">
        <v>0</v>
      </c>
      <c r="AC42" s="315">
        <v>0</v>
      </c>
      <c r="AD42" s="315">
        <v>0</v>
      </c>
      <c r="AE42" s="315">
        <v>0</v>
      </c>
      <c r="AF42" s="315">
        <v>2</v>
      </c>
      <c r="AG42" s="315">
        <v>0</v>
      </c>
      <c r="AH42" s="315">
        <v>2</v>
      </c>
      <c r="AI42" s="315">
        <v>3</v>
      </c>
      <c r="AJ42" s="315">
        <v>0</v>
      </c>
      <c r="AK42" s="315">
        <v>0</v>
      </c>
      <c r="AL42" s="315">
        <v>0</v>
      </c>
      <c r="AM42" s="315">
        <v>0</v>
      </c>
      <c r="AN42" s="315">
        <v>0</v>
      </c>
      <c r="AO42" s="315">
        <v>0</v>
      </c>
      <c r="AP42" s="315">
        <v>0</v>
      </c>
      <c r="AQ42" s="315">
        <v>0</v>
      </c>
      <c r="AR42" s="315">
        <v>0</v>
      </c>
      <c r="AS42" s="315">
        <v>0</v>
      </c>
      <c r="AT42" s="315">
        <v>0</v>
      </c>
      <c r="AU42" s="315">
        <v>0</v>
      </c>
      <c r="AV42" s="315">
        <v>0</v>
      </c>
      <c r="AW42" s="315">
        <v>0</v>
      </c>
      <c r="AX42" s="315"/>
      <c r="AY42" s="315"/>
      <c r="AZ42" s="315">
        <v>0</v>
      </c>
      <c r="BA42" s="315">
        <v>0</v>
      </c>
      <c r="BB42" s="315">
        <v>0</v>
      </c>
      <c r="BC42" s="315">
        <v>0</v>
      </c>
      <c r="BD42" s="315">
        <v>0</v>
      </c>
      <c r="BE42" s="315">
        <v>0</v>
      </c>
      <c r="BF42" s="315">
        <v>0</v>
      </c>
      <c r="BG42" s="315">
        <v>0</v>
      </c>
      <c r="BH42" s="315">
        <v>0</v>
      </c>
      <c r="BI42" s="315">
        <v>0</v>
      </c>
      <c r="BJ42" s="315">
        <v>0</v>
      </c>
      <c r="BK42" s="315">
        <v>0</v>
      </c>
      <c r="BL42" s="315">
        <v>0</v>
      </c>
      <c r="BM42" s="315">
        <v>0</v>
      </c>
      <c r="BN42" s="315">
        <v>0</v>
      </c>
      <c r="BO42" s="315">
        <v>0</v>
      </c>
      <c r="BP42" s="315">
        <v>0</v>
      </c>
      <c r="BQ42" s="315">
        <v>0</v>
      </c>
      <c r="BR42" s="315">
        <v>0</v>
      </c>
      <c r="BS42" s="315">
        <v>0</v>
      </c>
      <c r="BT42" s="315">
        <v>0</v>
      </c>
      <c r="BU42" s="315">
        <v>0</v>
      </c>
      <c r="BV42" s="315">
        <v>0</v>
      </c>
      <c r="BW42" s="315">
        <v>0</v>
      </c>
      <c r="BX42" s="315">
        <v>0</v>
      </c>
      <c r="BY42" s="315">
        <v>0</v>
      </c>
    </row>
    <row r="43" spans="1:77" x14ac:dyDescent="0.25">
      <c r="A43" s="311" t="s">
        <v>0</v>
      </c>
      <c r="B43" s="312"/>
      <c r="C43" s="312"/>
      <c r="D43" s="312"/>
      <c r="E43" s="312"/>
      <c r="F43" s="312"/>
      <c r="G43" s="312"/>
      <c r="H43" s="312"/>
      <c r="I43" s="312"/>
      <c r="J43" s="312"/>
      <c r="K43" s="312"/>
      <c r="L43" s="312"/>
      <c r="M43" s="312"/>
      <c r="N43" s="312"/>
      <c r="O43" s="312"/>
      <c r="P43" s="312"/>
      <c r="Q43" s="312"/>
      <c r="R43" s="312"/>
      <c r="S43" s="312"/>
      <c r="T43" s="312"/>
      <c r="U43" s="312"/>
      <c r="V43" s="312"/>
      <c r="W43" s="312"/>
      <c r="X43" s="312"/>
      <c r="Y43" s="312"/>
      <c r="Z43" s="312"/>
      <c r="AA43" s="312"/>
      <c r="AB43" s="312"/>
      <c r="AC43" s="312"/>
      <c r="AD43" s="312"/>
      <c r="AE43" s="312"/>
      <c r="AF43" s="312"/>
      <c r="AG43" s="312"/>
      <c r="AH43" s="312"/>
      <c r="AI43" s="312"/>
      <c r="AJ43" s="312"/>
      <c r="AK43" s="312"/>
      <c r="AL43" s="312"/>
      <c r="AM43" s="312"/>
      <c r="AN43" s="312"/>
      <c r="AO43" s="312"/>
      <c r="AP43" s="312"/>
      <c r="AQ43" s="312"/>
      <c r="AR43" s="312"/>
      <c r="AS43" s="312"/>
      <c r="AT43" s="312"/>
      <c r="AU43" s="312"/>
      <c r="AV43" s="312"/>
      <c r="AW43" s="312"/>
      <c r="AX43" s="312"/>
      <c r="AY43" s="312"/>
      <c r="AZ43" s="312"/>
      <c r="BA43" s="312"/>
      <c r="BB43" s="312"/>
      <c r="BC43" s="312"/>
      <c r="BD43" s="312"/>
      <c r="BE43" s="312"/>
      <c r="BF43" s="312"/>
      <c r="BG43" s="312"/>
      <c r="BH43" s="312"/>
      <c r="BI43" s="312"/>
      <c r="BJ43" s="312"/>
      <c r="BK43" s="312"/>
      <c r="BL43" s="312"/>
      <c r="BM43" s="312"/>
      <c r="BN43" s="312"/>
      <c r="BO43" s="312"/>
      <c r="BP43" s="312"/>
      <c r="BQ43" s="312"/>
      <c r="BR43" s="312"/>
      <c r="BS43" s="312"/>
      <c r="BT43" s="312"/>
      <c r="BU43" s="312"/>
      <c r="BV43" s="312"/>
      <c r="BW43" s="312"/>
      <c r="BX43" s="312"/>
      <c r="BY43" s="312"/>
    </row>
    <row r="44" spans="1:77" x14ac:dyDescent="0.25">
      <c r="A44" s="313" t="s">
        <v>835</v>
      </c>
      <c r="B44" s="313">
        <f t="shared" ref="B44:BM47" si="3">SUM(B20,B26,B32,B38)</f>
        <v>14505</v>
      </c>
      <c r="C44" s="313">
        <f t="shared" si="3"/>
        <v>13712</v>
      </c>
      <c r="D44" s="313">
        <f t="shared" si="3"/>
        <v>13213</v>
      </c>
      <c r="E44" s="313">
        <f t="shared" si="3"/>
        <v>12747</v>
      </c>
      <c r="F44" s="313">
        <f t="shared" si="3"/>
        <v>11954</v>
      </c>
      <c r="G44" s="313">
        <f t="shared" si="3"/>
        <v>12286</v>
      </c>
      <c r="H44" s="313">
        <f>SUM(H20,H26,H32,H38)</f>
        <v>12092</v>
      </c>
      <c r="I44" s="313">
        <f t="shared" si="3"/>
        <v>11232</v>
      </c>
      <c r="J44" s="313">
        <f t="shared" si="3"/>
        <v>11027</v>
      </c>
      <c r="K44" s="313">
        <f t="shared" si="3"/>
        <v>11457</v>
      </c>
      <c r="L44" s="313">
        <f t="shared" si="3"/>
        <v>11561</v>
      </c>
      <c r="M44" s="313">
        <f t="shared" si="3"/>
        <v>11418</v>
      </c>
      <c r="N44" s="313">
        <f t="shared" si="3"/>
        <v>10724</v>
      </c>
      <c r="O44" s="313">
        <f t="shared" si="3"/>
        <v>10978</v>
      </c>
      <c r="P44" s="313">
        <f t="shared" si="3"/>
        <v>10404</v>
      </c>
      <c r="Q44" s="313">
        <f t="shared" si="3"/>
        <v>10419</v>
      </c>
      <c r="R44" s="313">
        <f t="shared" si="3"/>
        <v>11715</v>
      </c>
      <c r="S44" s="313">
        <f t="shared" si="3"/>
        <v>12278</v>
      </c>
      <c r="T44" s="313">
        <f t="shared" si="3"/>
        <v>13390</v>
      </c>
      <c r="U44" s="313">
        <f t="shared" si="3"/>
        <v>15428</v>
      </c>
      <c r="V44" s="313">
        <f t="shared" si="3"/>
        <v>19339</v>
      </c>
      <c r="W44" s="313">
        <f t="shared" si="3"/>
        <v>22340</v>
      </c>
      <c r="X44" s="313">
        <f t="shared" si="3"/>
        <v>25016</v>
      </c>
      <c r="Y44" s="313">
        <f t="shared" si="3"/>
        <v>25982</v>
      </c>
      <c r="Z44" s="313">
        <f t="shared" si="3"/>
        <v>26124</v>
      </c>
      <c r="AA44" s="313">
        <f t="shared" si="3"/>
        <v>24432</v>
      </c>
      <c r="AB44" s="313">
        <f t="shared" si="3"/>
        <v>24808</v>
      </c>
      <c r="AC44" s="313">
        <f t="shared" si="3"/>
        <v>22935</v>
      </c>
      <c r="AD44" s="313">
        <f t="shared" si="3"/>
        <v>21236</v>
      </c>
      <c r="AE44" s="313">
        <f t="shared" si="3"/>
        <v>20892</v>
      </c>
      <c r="AF44" s="313">
        <f t="shared" si="3"/>
        <v>22902</v>
      </c>
      <c r="AG44" s="313">
        <f t="shared" si="3"/>
        <v>23522</v>
      </c>
      <c r="AH44" s="313">
        <f t="shared" si="3"/>
        <v>24642</v>
      </c>
      <c r="AI44" s="313">
        <f t="shared" si="3"/>
        <v>23034</v>
      </c>
      <c r="AJ44" s="313">
        <f t="shared" si="3"/>
        <v>22085</v>
      </c>
      <c r="AK44" s="313">
        <f t="shared" si="3"/>
        <v>21569</v>
      </c>
      <c r="AL44" s="313">
        <f t="shared" si="3"/>
        <v>20287</v>
      </c>
      <c r="AM44" s="313">
        <f t="shared" si="3"/>
        <v>21472</v>
      </c>
      <c r="AN44" s="313">
        <f t="shared" si="3"/>
        <v>20192</v>
      </c>
      <c r="AO44" s="313">
        <f t="shared" si="3"/>
        <v>18647</v>
      </c>
      <c r="AP44" s="313">
        <f t="shared" si="3"/>
        <v>20581</v>
      </c>
      <c r="AQ44" s="313">
        <f t="shared" si="3"/>
        <v>20103</v>
      </c>
      <c r="AR44" s="313">
        <f t="shared" si="3"/>
        <v>18669</v>
      </c>
      <c r="AS44" s="313">
        <f t="shared" si="3"/>
        <v>21278</v>
      </c>
      <c r="AT44" s="313">
        <f t="shared" si="3"/>
        <v>23591</v>
      </c>
      <c r="AU44" s="313">
        <f t="shared" si="3"/>
        <v>25667</v>
      </c>
      <c r="AV44" s="313">
        <f t="shared" si="3"/>
        <v>24212</v>
      </c>
      <c r="AW44" s="313">
        <f t="shared" si="3"/>
        <v>23877</v>
      </c>
      <c r="AX44" s="313">
        <f t="shared" si="3"/>
        <v>22956</v>
      </c>
      <c r="AY44" s="313">
        <f t="shared" si="3"/>
        <v>23039</v>
      </c>
      <c r="AZ44" s="313">
        <f t="shared" si="3"/>
        <v>25299</v>
      </c>
      <c r="BA44" s="313">
        <f t="shared" si="3"/>
        <v>26506</v>
      </c>
      <c r="BB44" s="313">
        <f t="shared" si="3"/>
        <v>25236</v>
      </c>
      <c r="BC44" s="313">
        <f t="shared" si="3"/>
        <v>25522</v>
      </c>
      <c r="BD44" s="313">
        <f>SUM(BD20,BD26,BD32,BD38)</f>
        <v>27759</v>
      </c>
      <c r="BE44" s="313">
        <f t="shared" si="3"/>
        <v>30358</v>
      </c>
      <c r="BF44" s="313">
        <f t="shared" si="3"/>
        <v>30580</v>
      </c>
      <c r="BG44" s="313">
        <f t="shared" si="3"/>
        <v>29174</v>
      </c>
      <c r="BH44" s="313">
        <f t="shared" si="3"/>
        <v>25161</v>
      </c>
      <c r="BI44" s="313">
        <f t="shared" si="3"/>
        <v>19685</v>
      </c>
      <c r="BJ44" s="313">
        <f t="shared" si="3"/>
        <v>20444</v>
      </c>
      <c r="BK44" s="313">
        <f t="shared" si="3"/>
        <v>24886</v>
      </c>
      <c r="BL44" s="313">
        <f t="shared" si="3"/>
        <v>26298</v>
      </c>
      <c r="BM44" s="313">
        <f t="shared" si="3"/>
        <v>27240</v>
      </c>
      <c r="BN44" s="313">
        <f t="shared" ref="BN44:BY47" si="4">SUM(BN20,BN26,BN32,BN38)</f>
        <v>27861</v>
      </c>
      <c r="BO44" s="313">
        <f t="shared" si="4"/>
        <v>26197</v>
      </c>
      <c r="BP44" s="313">
        <f t="shared" si="4"/>
        <v>24641</v>
      </c>
      <c r="BQ44" s="313">
        <f t="shared" si="4"/>
        <v>22163</v>
      </c>
      <c r="BR44" s="313">
        <f t="shared" si="4"/>
        <v>23441</v>
      </c>
      <c r="BS44" s="313">
        <f t="shared" si="4"/>
        <v>30062</v>
      </c>
      <c r="BT44" s="313">
        <f t="shared" si="4"/>
        <v>30254</v>
      </c>
      <c r="BU44" s="313">
        <f t="shared" si="4"/>
        <v>30191</v>
      </c>
      <c r="BV44" s="313">
        <f t="shared" si="4"/>
        <v>30045</v>
      </c>
      <c r="BW44" s="313">
        <f t="shared" si="4"/>
        <v>30122</v>
      </c>
      <c r="BX44" s="313">
        <f t="shared" si="4"/>
        <v>31209</v>
      </c>
      <c r="BY44" s="313">
        <f t="shared" si="4"/>
        <v>33639</v>
      </c>
    </row>
    <row r="45" spans="1:77" x14ac:dyDescent="0.25">
      <c r="A45" s="313" t="s">
        <v>836</v>
      </c>
      <c r="B45" s="313">
        <f t="shared" si="3"/>
        <v>5219</v>
      </c>
      <c r="C45" s="313">
        <f t="shared" si="3"/>
        <v>5107</v>
      </c>
      <c r="D45" s="313">
        <f t="shared" si="3"/>
        <v>5155</v>
      </c>
      <c r="E45" s="313">
        <f t="shared" si="3"/>
        <v>5030</v>
      </c>
      <c r="F45" s="313">
        <f t="shared" si="3"/>
        <v>5051</v>
      </c>
      <c r="G45" s="313">
        <f t="shared" si="3"/>
        <v>4388</v>
      </c>
      <c r="H45" s="313">
        <f t="shared" si="3"/>
        <v>3706</v>
      </c>
      <c r="I45" s="313">
        <f t="shared" si="3"/>
        <v>2940</v>
      </c>
      <c r="J45" s="313">
        <f t="shared" si="3"/>
        <v>2537</v>
      </c>
      <c r="K45" s="313">
        <f t="shared" si="3"/>
        <v>2276</v>
      </c>
      <c r="L45" s="313">
        <f t="shared" si="3"/>
        <v>1985</v>
      </c>
      <c r="M45" s="313">
        <f t="shared" si="3"/>
        <v>1796</v>
      </c>
      <c r="N45" s="313">
        <f t="shared" si="3"/>
        <v>1617</v>
      </c>
      <c r="O45" s="313">
        <f t="shared" si="3"/>
        <v>1494</v>
      </c>
      <c r="P45" s="313">
        <f t="shared" si="3"/>
        <v>1384</v>
      </c>
      <c r="Q45" s="313">
        <f t="shared" si="3"/>
        <v>1288</v>
      </c>
      <c r="R45" s="313">
        <f t="shared" si="3"/>
        <v>1147</v>
      </c>
      <c r="S45" s="313">
        <f t="shared" si="3"/>
        <v>996</v>
      </c>
      <c r="T45" s="313">
        <f t="shared" si="3"/>
        <v>942</v>
      </c>
      <c r="U45" s="313">
        <f t="shared" si="3"/>
        <v>894</v>
      </c>
      <c r="V45" s="313">
        <f t="shared" si="3"/>
        <v>869</v>
      </c>
      <c r="W45" s="313">
        <f t="shared" si="3"/>
        <v>874</v>
      </c>
      <c r="X45" s="313">
        <f t="shared" si="3"/>
        <v>896</v>
      </c>
      <c r="Y45" s="313">
        <f t="shared" si="3"/>
        <v>876</v>
      </c>
      <c r="Z45" s="313">
        <f t="shared" si="3"/>
        <v>822</v>
      </c>
      <c r="AA45" s="313">
        <f t="shared" si="3"/>
        <v>761</v>
      </c>
      <c r="AB45" s="313">
        <f t="shared" si="3"/>
        <v>709</v>
      </c>
      <c r="AC45" s="313">
        <f t="shared" si="3"/>
        <v>693</v>
      </c>
      <c r="AD45" s="313">
        <f t="shared" si="3"/>
        <v>711</v>
      </c>
      <c r="AE45" s="313">
        <f t="shared" si="3"/>
        <v>703</v>
      </c>
      <c r="AF45" s="313">
        <f t="shared" si="3"/>
        <v>428</v>
      </c>
      <c r="AG45" s="313">
        <f t="shared" si="3"/>
        <v>455</v>
      </c>
      <c r="AH45" s="313">
        <f t="shared" si="3"/>
        <v>468</v>
      </c>
      <c r="AI45" s="313">
        <f t="shared" si="3"/>
        <v>496</v>
      </c>
      <c r="AJ45" s="313">
        <f t="shared" si="3"/>
        <v>499</v>
      </c>
      <c r="AK45" s="313">
        <f t="shared" si="3"/>
        <v>538</v>
      </c>
      <c r="AL45" s="313">
        <f t="shared" si="3"/>
        <v>595</v>
      </c>
      <c r="AM45" s="313">
        <f t="shared" si="3"/>
        <v>662</v>
      </c>
      <c r="AN45" s="313">
        <f t="shared" si="3"/>
        <v>682</v>
      </c>
      <c r="AO45" s="313">
        <f t="shared" si="3"/>
        <v>677</v>
      </c>
      <c r="AP45" s="313">
        <f t="shared" si="3"/>
        <v>660</v>
      </c>
      <c r="AQ45" s="313">
        <f t="shared" si="3"/>
        <v>665</v>
      </c>
      <c r="AR45" s="313">
        <f t="shared" si="3"/>
        <v>649</v>
      </c>
      <c r="AS45" s="313">
        <f t="shared" si="3"/>
        <v>620</v>
      </c>
      <c r="AT45" s="313">
        <f t="shared" si="3"/>
        <v>646</v>
      </c>
      <c r="AU45" s="313">
        <f t="shared" si="3"/>
        <v>675</v>
      </c>
      <c r="AV45" s="313">
        <f t="shared" si="3"/>
        <v>671</v>
      </c>
      <c r="AW45" s="313">
        <f t="shared" si="3"/>
        <v>667</v>
      </c>
      <c r="AX45" s="313">
        <f t="shared" si="3"/>
        <v>678</v>
      </c>
      <c r="AY45" s="313">
        <f t="shared" si="3"/>
        <v>687</v>
      </c>
      <c r="AZ45" s="313">
        <f t="shared" si="3"/>
        <v>685</v>
      </c>
      <c r="BA45" s="313">
        <f t="shared" si="3"/>
        <v>677</v>
      </c>
      <c r="BB45" s="313">
        <f t="shared" si="3"/>
        <v>756</v>
      </c>
      <c r="BC45" s="313">
        <f t="shared" si="3"/>
        <v>815</v>
      </c>
      <c r="BD45" s="313">
        <f t="shared" si="3"/>
        <v>852</v>
      </c>
      <c r="BE45" s="313">
        <f t="shared" si="3"/>
        <v>979</v>
      </c>
      <c r="BF45" s="313">
        <f t="shared" si="3"/>
        <v>1017</v>
      </c>
      <c r="BG45" s="313">
        <f t="shared" si="3"/>
        <v>1103</v>
      </c>
      <c r="BH45" s="313">
        <f t="shared" si="3"/>
        <v>1070</v>
      </c>
      <c r="BI45" s="313">
        <f t="shared" si="3"/>
        <v>953</v>
      </c>
      <c r="BJ45" s="313">
        <f t="shared" si="3"/>
        <v>954</v>
      </c>
      <c r="BK45" s="313">
        <f t="shared" si="3"/>
        <v>926</v>
      </c>
      <c r="BL45" s="313">
        <f t="shared" si="3"/>
        <v>947</v>
      </c>
      <c r="BM45" s="313">
        <f t="shared" si="3"/>
        <v>948</v>
      </c>
      <c r="BN45" s="313">
        <f t="shared" si="4"/>
        <v>961</v>
      </c>
      <c r="BO45" s="313">
        <f t="shared" si="4"/>
        <v>965</v>
      </c>
      <c r="BP45" s="313">
        <f t="shared" si="4"/>
        <v>956</v>
      </c>
      <c r="BQ45" s="313">
        <f t="shared" si="4"/>
        <v>982</v>
      </c>
      <c r="BR45" s="313">
        <f t="shared" si="4"/>
        <v>938</v>
      </c>
      <c r="BS45" s="313">
        <f t="shared" si="4"/>
        <v>892</v>
      </c>
      <c r="BT45" s="313">
        <f t="shared" si="4"/>
        <v>868</v>
      </c>
      <c r="BU45" s="313">
        <f t="shared" si="4"/>
        <v>891</v>
      </c>
      <c r="BV45" s="313">
        <f t="shared" si="4"/>
        <v>958</v>
      </c>
      <c r="BW45" s="313">
        <f t="shared" si="4"/>
        <v>971</v>
      </c>
      <c r="BX45" s="313">
        <f t="shared" si="4"/>
        <v>965</v>
      </c>
      <c r="BY45" s="313">
        <f t="shared" si="4"/>
        <v>1004</v>
      </c>
    </row>
    <row r="46" spans="1:77" x14ac:dyDescent="0.25">
      <c r="A46" s="313" t="s">
        <v>837</v>
      </c>
      <c r="B46" s="313">
        <f t="shared" si="3"/>
        <v>2553</v>
      </c>
      <c r="C46" s="313">
        <f t="shared" si="3"/>
        <v>2676</v>
      </c>
      <c r="D46" s="313">
        <f t="shared" si="3"/>
        <v>2701</v>
      </c>
      <c r="E46" s="313">
        <f t="shared" si="3"/>
        <v>2836</v>
      </c>
      <c r="F46" s="313">
        <f t="shared" si="3"/>
        <v>2885</v>
      </c>
      <c r="G46" s="313">
        <f t="shared" si="3"/>
        <v>2869</v>
      </c>
      <c r="H46" s="313">
        <f t="shared" si="3"/>
        <v>2845</v>
      </c>
      <c r="I46" s="313">
        <f t="shared" si="3"/>
        <v>2749</v>
      </c>
      <c r="J46" s="313">
        <f t="shared" si="3"/>
        <v>2665</v>
      </c>
      <c r="K46" s="313">
        <f t="shared" si="3"/>
        <v>2599</v>
      </c>
      <c r="L46" s="313">
        <f t="shared" si="3"/>
        <v>2395</v>
      </c>
      <c r="M46" s="313">
        <f t="shared" si="3"/>
        <v>2235</v>
      </c>
      <c r="N46" s="313">
        <f t="shared" si="3"/>
        <v>2131</v>
      </c>
      <c r="O46" s="313">
        <f t="shared" si="3"/>
        <v>2049</v>
      </c>
      <c r="P46" s="313">
        <f t="shared" si="3"/>
        <v>1925</v>
      </c>
      <c r="Q46" s="313">
        <f t="shared" si="3"/>
        <v>1892</v>
      </c>
      <c r="R46" s="313">
        <f t="shared" si="3"/>
        <v>1590</v>
      </c>
      <c r="S46" s="313">
        <f t="shared" si="3"/>
        <v>1019</v>
      </c>
      <c r="T46" s="313">
        <f t="shared" si="3"/>
        <v>788</v>
      </c>
      <c r="U46" s="313">
        <f t="shared" si="3"/>
        <v>676</v>
      </c>
      <c r="V46" s="313">
        <f t="shared" si="3"/>
        <v>637</v>
      </c>
      <c r="W46" s="313">
        <f t="shared" si="3"/>
        <v>568</v>
      </c>
      <c r="X46" s="313">
        <f t="shared" si="3"/>
        <v>534</v>
      </c>
      <c r="Y46" s="313">
        <f t="shared" si="3"/>
        <v>498</v>
      </c>
      <c r="Z46" s="313">
        <f t="shared" si="3"/>
        <v>469</v>
      </c>
      <c r="AA46" s="313">
        <f t="shared" si="3"/>
        <v>459</v>
      </c>
      <c r="AB46" s="313">
        <f t="shared" si="3"/>
        <v>449</v>
      </c>
      <c r="AC46" s="313">
        <f t="shared" si="3"/>
        <v>440</v>
      </c>
      <c r="AD46" s="313">
        <f t="shared" si="3"/>
        <v>438</v>
      </c>
      <c r="AE46" s="313">
        <f t="shared" si="3"/>
        <v>422</v>
      </c>
      <c r="AF46" s="313">
        <f t="shared" si="3"/>
        <v>250</v>
      </c>
      <c r="AG46" s="313">
        <f t="shared" si="3"/>
        <v>246</v>
      </c>
      <c r="AH46" s="313">
        <f t="shared" si="3"/>
        <v>238</v>
      </c>
      <c r="AI46" s="313">
        <f t="shared" si="3"/>
        <v>243</v>
      </c>
      <c r="AJ46" s="313">
        <f t="shared" si="3"/>
        <v>229</v>
      </c>
      <c r="AK46" s="313">
        <f t="shared" si="3"/>
        <v>232</v>
      </c>
      <c r="AL46" s="313">
        <f t="shared" si="3"/>
        <v>223</v>
      </c>
      <c r="AM46" s="313">
        <f t="shared" si="3"/>
        <v>225</v>
      </c>
      <c r="AN46" s="313">
        <f t="shared" si="3"/>
        <v>212</v>
      </c>
      <c r="AO46" s="313">
        <f t="shared" si="3"/>
        <v>206</v>
      </c>
      <c r="AP46" s="313">
        <f t="shared" si="3"/>
        <v>193</v>
      </c>
      <c r="AQ46" s="313">
        <f t="shared" si="3"/>
        <v>179</v>
      </c>
      <c r="AR46" s="313">
        <f t="shared" si="3"/>
        <v>167</v>
      </c>
      <c r="AS46" s="313">
        <f t="shared" si="3"/>
        <v>159</v>
      </c>
      <c r="AT46" s="313">
        <f t="shared" si="3"/>
        <v>159</v>
      </c>
      <c r="AU46" s="313">
        <f t="shared" si="3"/>
        <v>152</v>
      </c>
      <c r="AV46" s="313">
        <f t="shared" si="3"/>
        <v>164</v>
      </c>
      <c r="AW46" s="313">
        <f t="shared" si="3"/>
        <v>169</v>
      </c>
      <c r="AX46" s="313">
        <f t="shared" si="3"/>
        <v>192</v>
      </c>
      <c r="AY46" s="313">
        <f t="shared" si="3"/>
        <v>201</v>
      </c>
      <c r="AZ46" s="313">
        <f t="shared" si="3"/>
        <v>201</v>
      </c>
      <c r="BA46" s="313">
        <f t="shared" si="3"/>
        <v>201</v>
      </c>
      <c r="BB46" s="313">
        <f t="shared" si="3"/>
        <v>214</v>
      </c>
      <c r="BC46" s="313">
        <f t="shared" si="3"/>
        <v>224</v>
      </c>
      <c r="BD46" s="313">
        <f t="shared" si="3"/>
        <v>227</v>
      </c>
      <c r="BE46" s="313">
        <f t="shared" si="3"/>
        <v>228</v>
      </c>
      <c r="BF46" s="313">
        <f t="shared" si="3"/>
        <v>226</v>
      </c>
      <c r="BG46" s="313">
        <f t="shared" si="3"/>
        <v>226</v>
      </c>
      <c r="BH46" s="313">
        <f t="shared" si="3"/>
        <v>233</v>
      </c>
      <c r="BI46" s="313">
        <f t="shared" si="3"/>
        <v>235</v>
      </c>
      <c r="BJ46" s="313">
        <f t="shared" si="3"/>
        <v>257</v>
      </c>
      <c r="BK46" s="313">
        <f t="shared" si="3"/>
        <v>250</v>
      </c>
      <c r="BL46" s="313">
        <f t="shared" si="3"/>
        <v>250</v>
      </c>
      <c r="BM46" s="313">
        <f t="shared" si="3"/>
        <v>239</v>
      </c>
      <c r="BN46" s="313">
        <f t="shared" si="4"/>
        <v>227</v>
      </c>
      <c r="BO46" s="313">
        <f t="shared" si="4"/>
        <v>221</v>
      </c>
      <c r="BP46" s="313">
        <f t="shared" si="4"/>
        <v>238</v>
      </c>
      <c r="BQ46" s="313">
        <f t="shared" si="4"/>
        <v>243</v>
      </c>
      <c r="BR46" s="313">
        <f t="shared" si="4"/>
        <v>248</v>
      </c>
      <c r="BS46" s="313">
        <f t="shared" si="4"/>
        <v>234</v>
      </c>
      <c r="BT46" s="313">
        <f t="shared" si="4"/>
        <v>236</v>
      </c>
      <c r="BU46" s="313">
        <f t="shared" si="4"/>
        <v>246</v>
      </c>
      <c r="BV46" s="313">
        <f t="shared" si="4"/>
        <v>242</v>
      </c>
      <c r="BW46" s="313">
        <f t="shared" si="4"/>
        <v>232</v>
      </c>
      <c r="BX46" s="313">
        <f t="shared" si="4"/>
        <v>223</v>
      </c>
      <c r="BY46" s="313">
        <f t="shared" si="4"/>
        <v>220</v>
      </c>
    </row>
    <row r="47" spans="1:77" ht="16.5" thickBot="1" x14ac:dyDescent="0.3">
      <c r="A47" s="314" t="s">
        <v>838</v>
      </c>
      <c r="B47" s="314">
        <f t="shared" si="3"/>
        <v>433</v>
      </c>
      <c r="C47" s="314">
        <f t="shared" si="3"/>
        <v>446</v>
      </c>
      <c r="D47" s="314">
        <f t="shared" si="3"/>
        <v>444</v>
      </c>
      <c r="E47" s="314">
        <f t="shared" si="3"/>
        <v>470</v>
      </c>
      <c r="F47" s="314">
        <f t="shared" si="3"/>
        <v>448</v>
      </c>
      <c r="G47" s="314">
        <f t="shared" si="3"/>
        <v>443</v>
      </c>
      <c r="H47" s="314">
        <f t="shared" si="3"/>
        <v>452</v>
      </c>
      <c r="I47" s="314">
        <f t="shared" si="3"/>
        <v>432</v>
      </c>
      <c r="J47" s="314">
        <f t="shared" si="3"/>
        <v>412</v>
      </c>
      <c r="K47" s="314">
        <f t="shared" si="3"/>
        <v>387</v>
      </c>
      <c r="L47" s="314">
        <f t="shared" si="3"/>
        <v>370</v>
      </c>
      <c r="M47" s="314">
        <f t="shared" si="3"/>
        <v>370</v>
      </c>
      <c r="N47" s="314">
        <f t="shared" si="3"/>
        <v>371</v>
      </c>
      <c r="O47" s="314">
        <f t="shared" si="3"/>
        <v>361</v>
      </c>
      <c r="P47" s="314">
        <f t="shared" si="3"/>
        <v>353</v>
      </c>
      <c r="Q47" s="314">
        <f t="shared" si="3"/>
        <v>340</v>
      </c>
      <c r="R47" s="314">
        <f t="shared" si="3"/>
        <v>322</v>
      </c>
      <c r="S47" s="314">
        <f t="shared" si="3"/>
        <v>267</v>
      </c>
      <c r="T47" s="314">
        <f t="shared" si="3"/>
        <v>229</v>
      </c>
      <c r="U47" s="314">
        <f t="shared" si="3"/>
        <v>215</v>
      </c>
      <c r="V47" s="314">
        <f t="shared" si="3"/>
        <v>206</v>
      </c>
      <c r="W47" s="314">
        <f t="shared" si="3"/>
        <v>212</v>
      </c>
      <c r="X47" s="314">
        <f t="shared" si="3"/>
        <v>210</v>
      </c>
      <c r="Y47" s="314">
        <f t="shared" si="3"/>
        <v>207</v>
      </c>
      <c r="Z47" s="314">
        <f t="shared" si="3"/>
        <v>201</v>
      </c>
      <c r="AA47" s="314">
        <f t="shared" si="3"/>
        <v>200</v>
      </c>
      <c r="AB47" s="314">
        <f t="shared" si="3"/>
        <v>196</v>
      </c>
      <c r="AC47" s="314">
        <f t="shared" si="3"/>
        <v>193</v>
      </c>
      <c r="AD47" s="314">
        <f t="shared" si="3"/>
        <v>192</v>
      </c>
      <c r="AE47" s="314">
        <f t="shared" si="3"/>
        <v>203</v>
      </c>
      <c r="AF47" s="314">
        <f t="shared" si="3"/>
        <v>95</v>
      </c>
      <c r="AG47" s="314">
        <f t="shared" si="3"/>
        <v>95</v>
      </c>
      <c r="AH47" s="314">
        <f t="shared" si="3"/>
        <v>96</v>
      </c>
      <c r="AI47" s="314">
        <f t="shared" si="3"/>
        <v>98</v>
      </c>
      <c r="AJ47" s="314">
        <f t="shared" si="3"/>
        <v>90</v>
      </c>
      <c r="AK47" s="314">
        <f t="shared" si="3"/>
        <v>95</v>
      </c>
      <c r="AL47" s="314">
        <f t="shared" si="3"/>
        <v>93</v>
      </c>
      <c r="AM47" s="314">
        <f t="shared" si="3"/>
        <v>93</v>
      </c>
      <c r="AN47" s="314">
        <f t="shared" si="3"/>
        <v>87</v>
      </c>
      <c r="AO47" s="314">
        <f t="shared" si="3"/>
        <v>87</v>
      </c>
      <c r="AP47" s="314">
        <f t="shared" si="3"/>
        <v>81</v>
      </c>
      <c r="AQ47" s="314">
        <f t="shared" si="3"/>
        <v>81</v>
      </c>
      <c r="AR47" s="314">
        <f t="shared" si="3"/>
        <v>82</v>
      </c>
      <c r="AS47" s="314">
        <f t="shared" si="3"/>
        <v>78</v>
      </c>
      <c r="AT47" s="314">
        <f t="shared" si="3"/>
        <v>76</v>
      </c>
      <c r="AU47" s="314">
        <f t="shared" si="3"/>
        <v>73</v>
      </c>
      <c r="AV47" s="314">
        <f t="shared" si="3"/>
        <v>70</v>
      </c>
      <c r="AW47" s="314">
        <f t="shared" si="3"/>
        <v>76</v>
      </c>
      <c r="AX47" s="314">
        <f t="shared" si="3"/>
        <v>74</v>
      </c>
      <c r="AY47" s="314">
        <f t="shared" si="3"/>
        <v>73</v>
      </c>
      <c r="AZ47" s="314">
        <f t="shared" si="3"/>
        <v>76</v>
      </c>
      <c r="BA47" s="314">
        <f t="shared" si="3"/>
        <v>73</v>
      </c>
      <c r="BB47" s="314">
        <f t="shared" si="3"/>
        <v>71</v>
      </c>
      <c r="BC47" s="314">
        <f t="shared" si="3"/>
        <v>71</v>
      </c>
      <c r="BD47" s="314">
        <f t="shared" si="3"/>
        <v>77</v>
      </c>
      <c r="BE47" s="314">
        <f t="shared" si="3"/>
        <v>76</v>
      </c>
      <c r="BF47" s="314">
        <f t="shared" si="3"/>
        <v>74</v>
      </c>
      <c r="BG47" s="314">
        <f t="shared" si="3"/>
        <v>76</v>
      </c>
      <c r="BH47" s="314">
        <f t="shared" si="3"/>
        <v>75</v>
      </c>
      <c r="BI47" s="314">
        <f t="shared" si="3"/>
        <v>80</v>
      </c>
      <c r="BJ47" s="314">
        <f t="shared" si="3"/>
        <v>79</v>
      </c>
      <c r="BK47" s="314">
        <f t="shared" si="3"/>
        <v>81</v>
      </c>
      <c r="BL47" s="314">
        <f t="shared" si="3"/>
        <v>75</v>
      </c>
      <c r="BM47" s="314">
        <f t="shared" si="3"/>
        <v>73</v>
      </c>
      <c r="BN47" s="314">
        <f t="shared" si="4"/>
        <v>68</v>
      </c>
      <c r="BO47" s="314">
        <f t="shared" si="4"/>
        <v>66</v>
      </c>
      <c r="BP47" s="314">
        <f t="shared" si="4"/>
        <v>62</v>
      </c>
      <c r="BQ47" s="314">
        <f t="shared" si="4"/>
        <v>61</v>
      </c>
      <c r="BR47" s="314">
        <f t="shared" si="4"/>
        <v>62</v>
      </c>
      <c r="BS47" s="314">
        <f t="shared" si="4"/>
        <v>59</v>
      </c>
      <c r="BT47" s="314">
        <f t="shared" si="4"/>
        <v>61</v>
      </c>
      <c r="BU47" s="314">
        <f t="shared" si="4"/>
        <v>56</v>
      </c>
      <c r="BV47" s="314">
        <f t="shared" si="4"/>
        <v>60</v>
      </c>
      <c r="BW47" s="314">
        <f t="shared" si="4"/>
        <v>62</v>
      </c>
      <c r="BX47" s="314">
        <f t="shared" si="4"/>
        <v>62</v>
      </c>
      <c r="BY47" s="314">
        <f t="shared" si="4"/>
        <v>58</v>
      </c>
    </row>
    <row r="48" spans="1:77" x14ac:dyDescent="0.25">
      <c r="A48" s="315" t="s">
        <v>0</v>
      </c>
      <c r="B48" s="315">
        <f t="shared" ref="B48:BH48" si="5">SUM(B44:B47)</f>
        <v>22710</v>
      </c>
      <c r="C48" s="315">
        <f t="shared" si="5"/>
        <v>21941</v>
      </c>
      <c r="D48" s="315">
        <f t="shared" si="5"/>
        <v>21513</v>
      </c>
      <c r="E48" s="315">
        <f t="shared" si="5"/>
        <v>21083</v>
      </c>
      <c r="F48" s="315">
        <f t="shared" si="5"/>
        <v>20338</v>
      </c>
      <c r="G48" s="315">
        <f t="shared" si="5"/>
        <v>19986</v>
      </c>
      <c r="H48" s="315">
        <f t="shared" si="5"/>
        <v>19095</v>
      </c>
      <c r="I48" s="315">
        <f t="shared" si="5"/>
        <v>17353</v>
      </c>
      <c r="J48" s="315">
        <f t="shared" si="5"/>
        <v>16641</v>
      </c>
      <c r="K48" s="315">
        <f t="shared" si="5"/>
        <v>16719</v>
      </c>
      <c r="L48" s="315">
        <f t="shared" si="5"/>
        <v>16311</v>
      </c>
      <c r="M48" s="315">
        <f t="shared" si="5"/>
        <v>15819</v>
      </c>
      <c r="N48" s="315">
        <f t="shared" si="5"/>
        <v>14843</v>
      </c>
      <c r="O48" s="315">
        <f t="shared" si="5"/>
        <v>14882</v>
      </c>
      <c r="P48" s="315">
        <f t="shared" si="5"/>
        <v>14066</v>
      </c>
      <c r="Q48" s="315">
        <f t="shared" si="5"/>
        <v>13939</v>
      </c>
      <c r="R48" s="315">
        <f t="shared" si="5"/>
        <v>14774</v>
      </c>
      <c r="S48" s="315">
        <f t="shared" si="5"/>
        <v>14560</v>
      </c>
      <c r="T48" s="315">
        <f t="shared" si="5"/>
        <v>15349</v>
      </c>
      <c r="U48" s="315">
        <f t="shared" si="5"/>
        <v>17213</v>
      </c>
      <c r="V48" s="315">
        <f t="shared" si="5"/>
        <v>21051</v>
      </c>
      <c r="W48" s="315">
        <f t="shared" si="5"/>
        <v>23994</v>
      </c>
      <c r="X48" s="315">
        <f t="shared" si="5"/>
        <v>26656</v>
      </c>
      <c r="Y48" s="315">
        <f t="shared" si="5"/>
        <v>27563</v>
      </c>
      <c r="Z48" s="315">
        <f t="shared" si="5"/>
        <v>27616</v>
      </c>
      <c r="AA48" s="315">
        <f t="shared" si="5"/>
        <v>25852</v>
      </c>
      <c r="AB48" s="315">
        <f t="shared" si="5"/>
        <v>26162</v>
      </c>
      <c r="AC48" s="315">
        <f t="shared" si="5"/>
        <v>24261</v>
      </c>
      <c r="AD48" s="315">
        <f t="shared" si="5"/>
        <v>22577</v>
      </c>
      <c r="AE48" s="315">
        <f t="shared" si="5"/>
        <v>22220</v>
      </c>
      <c r="AF48" s="315">
        <f t="shared" si="5"/>
        <v>23675</v>
      </c>
      <c r="AG48" s="315">
        <f t="shared" si="5"/>
        <v>24318</v>
      </c>
      <c r="AH48" s="315">
        <f t="shared" si="5"/>
        <v>25444</v>
      </c>
      <c r="AI48" s="315">
        <f t="shared" si="5"/>
        <v>23871</v>
      </c>
      <c r="AJ48" s="315">
        <f t="shared" si="5"/>
        <v>22903</v>
      </c>
      <c r="AK48" s="315">
        <f t="shared" si="5"/>
        <v>22434</v>
      </c>
      <c r="AL48" s="315">
        <f t="shared" si="5"/>
        <v>21198</v>
      </c>
      <c r="AM48" s="315">
        <f t="shared" si="5"/>
        <v>22452</v>
      </c>
      <c r="AN48" s="315">
        <f t="shared" si="5"/>
        <v>21173</v>
      </c>
      <c r="AO48" s="315">
        <f t="shared" si="5"/>
        <v>19617</v>
      </c>
      <c r="AP48" s="315">
        <f t="shared" si="5"/>
        <v>21515</v>
      </c>
      <c r="AQ48" s="315">
        <f t="shared" si="5"/>
        <v>21028</v>
      </c>
      <c r="AR48" s="315">
        <f t="shared" si="5"/>
        <v>19567</v>
      </c>
      <c r="AS48" s="315">
        <f t="shared" si="5"/>
        <v>22135</v>
      </c>
      <c r="AT48" s="315">
        <f t="shared" si="5"/>
        <v>24472</v>
      </c>
      <c r="AU48" s="315">
        <f t="shared" si="5"/>
        <v>26567</v>
      </c>
      <c r="AV48" s="315">
        <f t="shared" si="5"/>
        <v>25117</v>
      </c>
      <c r="AW48" s="315">
        <f t="shared" si="5"/>
        <v>24789</v>
      </c>
      <c r="AX48" s="315">
        <f t="shared" si="5"/>
        <v>23900</v>
      </c>
      <c r="AY48" s="315">
        <f t="shared" si="5"/>
        <v>24000</v>
      </c>
      <c r="AZ48" s="315">
        <f t="shared" si="5"/>
        <v>26261</v>
      </c>
      <c r="BA48" s="315">
        <f t="shared" si="5"/>
        <v>27457</v>
      </c>
      <c r="BB48" s="315">
        <f t="shared" si="5"/>
        <v>26277</v>
      </c>
      <c r="BC48" s="315">
        <f t="shared" si="5"/>
        <v>26632</v>
      </c>
      <c r="BD48" s="315">
        <f t="shared" si="5"/>
        <v>28915</v>
      </c>
      <c r="BE48" s="315">
        <f t="shared" si="5"/>
        <v>31641</v>
      </c>
      <c r="BF48" s="315">
        <f t="shared" si="5"/>
        <v>31897</v>
      </c>
      <c r="BG48" s="315">
        <f t="shared" si="5"/>
        <v>30579</v>
      </c>
      <c r="BH48" s="315">
        <f t="shared" si="5"/>
        <v>26539</v>
      </c>
      <c r="BI48" s="315">
        <f t="shared" ref="BI48:BY48" si="6">SUM(BI44:BI47)</f>
        <v>20953</v>
      </c>
      <c r="BJ48" s="315">
        <f t="shared" si="6"/>
        <v>21734</v>
      </c>
      <c r="BK48" s="315">
        <f t="shared" si="6"/>
        <v>26143</v>
      </c>
      <c r="BL48" s="315">
        <f t="shared" si="6"/>
        <v>27570</v>
      </c>
      <c r="BM48" s="315">
        <f t="shared" si="6"/>
        <v>28500</v>
      </c>
      <c r="BN48" s="315">
        <f t="shared" si="6"/>
        <v>29117</v>
      </c>
      <c r="BO48" s="315">
        <f t="shared" si="6"/>
        <v>27449</v>
      </c>
      <c r="BP48" s="315">
        <f t="shared" si="6"/>
        <v>25897</v>
      </c>
      <c r="BQ48" s="315">
        <f t="shared" si="6"/>
        <v>23449</v>
      </c>
      <c r="BR48" s="315">
        <f t="shared" si="6"/>
        <v>24689</v>
      </c>
      <c r="BS48" s="315">
        <f t="shared" si="6"/>
        <v>31247</v>
      </c>
      <c r="BT48" s="315">
        <f t="shared" si="6"/>
        <v>31419</v>
      </c>
      <c r="BU48" s="315">
        <f t="shared" si="6"/>
        <v>31384</v>
      </c>
      <c r="BV48" s="315">
        <f t="shared" si="6"/>
        <v>31305</v>
      </c>
      <c r="BW48" s="315">
        <f t="shared" si="6"/>
        <v>31387</v>
      </c>
      <c r="BX48" s="315">
        <f t="shared" si="6"/>
        <v>32459</v>
      </c>
      <c r="BY48" s="315">
        <f t="shared" si="6"/>
        <v>34921</v>
      </c>
    </row>
    <row r="49" spans="2:55" x14ac:dyDescent="0.25">
      <c r="B49" s="316"/>
      <c r="C49" s="316"/>
      <c r="D49" s="316"/>
      <c r="E49" s="316"/>
      <c r="F49" s="316"/>
      <c r="G49" s="316"/>
      <c r="H49" s="316"/>
      <c r="I49" s="316"/>
      <c r="J49" s="316"/>
      <c r="K49" s="316"/>
      <c r="L49" s="316"/>
      <c r="M49" s="316"/>
    </row>
    <row r="50" spans="2:55" x14ac:dyDescent="0.25">
      <c r="N50" s="316"/>
      <c r="O50" s="316"/>
      <c r="P50" s="316"/>
      <c r="Q50" s="316"/>
      <c r="R50" s="316"/>
      <c r="S50" s="316"/>
      <c r="T50" s="316"/>
      <c r="U50" s="316"/>
      <c r="V50" s="316"/>
      <c r="W50" s="316"/>
      <c r="X50" s="316"/>
      <c r="Y50" s="316"/>
      <c r="Z50" s="316"/>
      <c r="AA50" s="316"/>
      <c r="AB50" s="316"/>
      <c r="AC50" s="316"/>
      <c r="AD50" s="316"/>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row>
    <row r="51" spans="2:55" x14ac:dyDescent="0.25">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row>
    <row r="52" spans="2:55" x14ac:dyDescent="0.25">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row>
  </sheetData>
  <mergeCells count="78">
    <mergeCell ref="BV17:BW17"/>
    <mergeCell ref="BX17:BY17"/>
    <mergeCell ref="BJ17:BK17"/>
    <mergeCell ref="BL17:BM17"/>
    <mergeCell ref="BN17:BO17"/>
    <mergeCell ref="BP17:BQ17"/>
    <mergeCell ref="BR17:BS17"/>
    <mergeCell ref="BT17:BU17"/>
    <mergeCell ref="BH17:BI17"/>
    <mergeCell ref="AL17:AM17"/>
    <mergeCell ref="AN17:AO17"/>
    <mergeCell ref="AP17:AQ17"/>
    <mergeCell ref="AR17:AS17"/>
    <mergeCell ref="AT17:AU17"/>
    <mergeCell ref="AV17:AW17"/>
    <mergeCell ref="AX17:AY17"/>
    <mergeCell ref="AZ17:BA17"/>
    <mergeCell ref="BB17:BC17"/>
    <mergeCell ref="BD17:BE17"/>
    <mergeCell ref="BF17:BG17"/>
    <mergeCell ref="AJ17:AK17"/>
    <mergeCell ref="N17:O17"/>
    <mergeCell ref="P17:Q17"/>
    <mergeCell ref="R17:S17"/>
    <mergeCell ref="T17:U17"/>
    <mergeCell ref="V17:W17"/>
    <mergeCell ref="X17:Y17"/>
    <mergeCell ref="Z17:AA17"/>
    <mergeCell ref="AB17:AC17"/>
    <mergeCell ref="AD17:AE17"/>
    <mergeCell ref="AF17:AG17"/>
    <mergeCell ref="AH17:AI17"/>
    <mergeCell ref="BT5:BU5"/>
    <mergeCell ref="BV5:BW5"/>
    <mergeCell ref="BX5:BY5"/>
    <mergeCell ref="A16:A18"/>
    <mergeCell ref="B17:C17"/>
    <mergeCell ref="D17:E17"/>
    <mergeCell ref="F17:G17"/>
    <mergeCell ref="H17:I17"/>
    <mergeCell ref="J17:K17"/>
    <mergeCell ref="L17:M17"/>
    <mergeCell ref="BH5:BI5"/>
    <mergeCell ref="BJ5:BK5"/>
    <mergeCell ref="BL5:BM5"/>
    <mergeCell ref="BN5:BO5"/>
    <mergeCell ref="BP5:BQ5"/>
    <mergeCell ref="BR5:BS5"/>
    <mergeCell ref="BF5:BG5"/>
    <mergeCell ref="AJ5:AK5"/>
    <mergeCell ref="AL5:AM5"/>
    <mergeCell ref="AN5:AO5"/>
    <mergeCell ref="AP5:AQ5"/>
    <mergeCell ref="AR5:AS5"/>
    <mergeCell ref="AT5:AU5"/>
    <mergeCell ref="AV5:AW5"/>
    <mergeCell ref="AX5:AY5"/>
    <mergeCell ref="AZ5:BA5"/>
    <mergeCell ref="BB5:BC5"/>
    <mergeCell ref="BD5:BE5"/>
    <mergeCell ref="AH5:AI5"/>
    <mergeCell ref="L5:M5"/>
    <mergeCell ref="N5:O5"/>
    <mergeCell ref="P5:Q5"/>
    <mergeCell ref="R5:S5"/>
    <mergeCell ref="T5:U5"/>
    <mergeCell ref="V5:W5"/>
    <mergeCell ref="X5:Y5"/>
    <mergeCell ref="Z5:AA5"/>
    <mergeCell ref="AB5:AC5"/>
    <mergeCell ref="AD5:AE5"/>
    <mergeCell ref="AF5:AG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B0D0F-7FD9-4AFD-A81A-9DFC1ECC6A1C}">
  <dimension ref="A1:O8"/>
  <sheetViews>
    <sheetView showGridLines="0" zoomScale="80" zoomScaleNormal="80" workbookViewId="0"/>
  </sheetViews>
  <sheetFormatPr defaultColWidth="8.7109375" defaultRowHeight="15.75" x14ac:dyDescent="0.25"/>
  <cols>
    <col min="1" max="1" width="37.42578125" style="69" customWidth="1"/>
    <col min="2" max="4" width="12.7109375" style="69" customWidth="1"/>
    <col min="5" max="5" width="11" style="69" bestFit="1" customWidth="1"/>
    <col min="6" max="6" width="12.140625" style="69" customWidth="1"/>
    <col min="7" max="7" width="10.7109375" style="69" bestFit="1" customWidth="1"/>
    <col min="8" max="8" width="10.7109375" style="69" customWidth="1"/>
    <col min="9" max="9" width="12.85546875" style="69" customWidth="1"/>
    <col min="10" max="10" width="10.140625" style="69" bestFit="1" customWidth="1"/>
    <col min="11" max="12" width="11.42578125" style="69" customWidth="1"/>
    <col min="13" max="13" width="9.5703125" style="69" bestFit="1" customWidth="1"/>
    <col min="14" max="14" width="10.42578125" style="69" bestFit="1" customWidth="1"/>
    <col min="15" max="15" width="13.85546875" style="69" customWidth="1"/>
    <col min="16" max="16384" width="8.7109375" style="69"/>
  </cols>
  <sheetData>
    <row r="1" spans="1:15" x14ac:dyDescent="0.25">
      <c r="A1" s="284" t="s">
        <v>839</v>
      </c>
    </row>
    <row r="2" spans="1:15" ht="16.5" thickBot="1" x14ac:dyDescent="0.3"/>
    <row r="3" spans="1:15" x14ac:dyDescent="0.25">
      <c r="A3" s="317"/>
      <c r="B3" s="318">
        <v>44774</v>
      </c>
      <c r="C3" s="318">
        <v>44805</v>
      </c>
      <c r="D3" s="319">
        <v>44835</v>
      </c>
      <c r="E3" s="319">
        <v>44866</v>
      </c>
      <c r="F3" s="319">
        <v>44896</v>
      </c>
      <c r="G3" s="319">
        <v>44927</v>
      </c>
      <c r="H3" s="319">
        <v>44958</v>
      </c>
      <c r="I3" s="319">
        <v>44986</v>
      </c>
      <c r="J3" s="319">
        <v>45017</v>
      </c>
      <c r="K3" s="319">
        <v>45047</v>
      </c>
      <c r="L3" s="319">
        <v>45078</v>
      </c>
      <c r="M3" s="319">
        <v>45108</v>
      </c>
      <c r="N3" s="319">
        <v>45139</v>
      </c>
      <c r="O3" s="320">
        <v>45170</v>
      </c>
    </row>
    <row r="4" spans="1:15" x14ac:dyDescent="0.25">
      <c r="A4" s="321" t="s">
        <v>840</v>
      </c>
      <c r="B4" s="322">
        <v>15103</v>
      </c>
      <c r="C4" s="322">
        <v>13147</v>
      </c>
      <c r="D4" s="322">
        <v>9711</v>
      </c>
      <c r="E4" s="322">
        <v>12469</v>
      </c>
      <c r="F4" s="322">
        <v>20292</v>
      </c>
      <c r="G4" s="322">
        <v>10893</v>
      </c>
      <c r="H4" s="322">
        <v>10113</v>
      </c>
      <c r="I4" s="322">
        <v>14255</v>
      </c>
      <c r="J4" s="322">
        <v>12672</v>
      </c>
      <c r="K4" s="322">
        <v>12437</v>
      </c>
      <c r="L4" s="322">
        <v>11090</v>
      </c>
      <c r="M4" s="322">
        <v>11261</v>
      </c>
      <c r="N4" s="322">
        <v>12332</v>
      </c>
      <c r="O4" s="323">
        <v>3168</v>
      </c>
    </row>
    <row r="5" spans="1:15" x14ac:dyDescent="0.25">
      <c r="A5" s="321" t="s">
        <v>841</v>
      </c>
      <c r="B5" s="322">
        <v>3397</v>
      </c>
      <c r="C5" s="322">
        <v>2843</v>
      </c>
      <c r="D5" s="322">
        <v>2710</v>
      </c>
      <c r="E5" s="322">
        <v>2848</v>
      </c>
      <c r="F5" s="322">
        <v>1936</v>
      </c>
      <c r="G5" s="322">
        <v>911</v>
      </c>
      <c r="H5" s="322">
        <v>1069</v>
      </c>
      <c r="I5" s="322">
        <v>2035</v>
      </c>
      <c r="J5" s="322">
        <v>1011</v>
      </c>
      <c r="K5" s="322">
        <v>1259</v>
      </c>
      <c r="L5" s="322">
        <v>989</v>
      </c>
      <c r="M5" s="322">
        <v>1124</v>
      </c>
      <c r="N5" s="322">
        <v>1456</v>
      </c>
      <c r="O5" s="323">
        <v>422</v>
      </c>
    </row>
    <row r="6" spans="1:15" x14ac:dyDescent="0.25">
      <c r="A6" s="321" t="s">
        <v>842</v>
      </c>
      <c r="B6" s="324">
        <f t="shared" ref="B6:O6" si="0">IF(ISERROR(B5/B4),0,B5/B4)</f>
        <v>0.22492220088724094</v>
      </c>
      <c r="C6" s="324">
        <f t="shared" si="0"/>
        <v>0.21624705255951929</v>
      </c>
      <c r="D6" s="324">
        <f t="shared" si="0"/>
        <v>0.2790649778601586</v>
      </c>
      <c r="E6" s="324">
        <f t="shared" si="0"/>
        <v>0.22840644799101772</v>
      </c>
      <c r="F6" s="324">
        <f t="shared" si="0"/>
        <v>9.5407056968263348E-2</v>
      </c>
      <c r="G6" s="324">
        <f t="shared" si="0"/>
        <v>8.3631690076195725E-2</v>
      </c>
      <c r="H6" s="324">
        <f t="shared" si="0"/>
        <v>0.10570552753881143</v>
      </c>
      <c r="I6" s="324">
        <f t="shared" si="0"/>
        <v>0.14275692739389687</v>
      </c>
      <c r="J6" s="324">
        <f t="shared" si="0"/>
        <v>7.9782196969696975E-2</v>
      </c>
      <c r="K6" s="324">
        <f t="shared" si="0"/>
        <v>0.10123020020905363</v>
      </c>
      <c r="L6" s="324">
        <f t="shared" si="0"/>
        <v>8.9179440937781781E-2</v>
      </c>
      <c r="M6" s="324">
        <f t="shared" si="0"/>
        <v>9.9813515673563627E-2</v>
      </c>
      <c r="N6" s="324">
        <f t="shared" si="0"/>
        <v>0.1180668180343821</v>
      </c>
      <c r="O6" s="325">
        <f t="shared" si="0"/>
        <v>0.13320707070707072</v>
      </c>
    </row>
    <row r="7" spans="1:15" x14ac:dyDescent="0.25">
      <c r="A7" s="321" t="s">
        <v>843</v>
      </c>
      <c r="B7" s="322">
        <v>5305.2949640287798</v>
      </c>
      <c r="C7" s="322">
        <v>5611.5643845335198</v>
      </c>
      <c r="D7" s="322">
        <v>5512.8279883381902</v>
      </c>
      <c r="E7" s="322">
        <v>6498.8564391273803</v>
      </c>
      <c r="F7" s="322">
        <v>5888.9180672268903</v>
      </c>
      <c r="G7" s="322">
        <v>5333.5129310344801</v>
      </c>
      <c r="H7" s="326">
        <v>5433.9796860572496</v>
      </c>
      <c r="I7" s="326">
        <v>4149.3917274939204</v>
      </c>
      <c r="J7" s="326">
        <v>6354.3983822042501</v>
      </c>
      <c r="K7" s="326">
        <v>6341.3197172034597</v>
      </c>
      <c r="L7" s="326">
        <v>6937.8159757330604</v>
      </c>
      <c r="M7" s="326">
        <v>7129.8153034300803</v>
      </c>
      <c r="N7" s="326">
        <v>6818.9263592567104</v>
      </c>
      <c r="O7" s="327">
        <v>7220.6632653061197</v>
      </c>
    </row>
    <row r="8" spans="1:15" ht="16.5" thickBot="1" x14ac:dyDescent="0.3">
      <c r="A8" s="328" t="s">
        <v>844</v>
      </c>
      <c r="B8" s="329">
        <v>43.136296732410997</v>
      </c>
      <c r="C8" s="329">
        <v>46.504748505100203</v>
      </c>
      <c r="D8" s="329">
        <v>46.258671586715899</v>
      </c>
      <c r="E8" s="329">
        <v>46.037219101123597</v>
      </c>
      <c r="F8" s="329">
        <v>48.080578512396698</v>
      </c>
      <c r="G8" s="329">
        <v>56.673984632272202</v>
      </c>
      <c r="H8" s="329">
        <v>56.877455565949496</v>
      </c>
      <c r="I8" s="329">
        <v>34.5886977886978</v>
      </c>
      <c r="J8" s="329">
        <v>46.6617210682493</v>
      </c>
      <c r="K8" s="329">
        <v>44.231135822081001</v>
      </c>
      <c r="L8" s="329">
        <v>48.235591506572298</v>
      </c>
      <c r="M8" s="329">
        <v>49.186832740213497</v>
      </c>
      <c r="N8" s="329">
        <v>48.087912087912102</v>
      </c>
      <c r="O8" s="330">
        <v>45.1113744075829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4B1D6-BF50-46FC-A6A0-504FFDE57462}">
  <dimension ref="A1:L139"/>
  <sheetViews>
    <sheetView showGridLines="0" zoomScale="80" zoomScaleNormal="80" workbookViewId="0">
      <selection activeCell="A3" sqref="A3"/>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12" t="s">
        <v>845</v>
      </c>
      <c r="B1" s="413"/>
      <c r="C1" s="413"/>
      <c r="D1" s="413"/>
      <c r="E1" s="413"/>
      <c r="F1" s="413"/>
      <c r="G1" s="413"/>
      <c r="H1" s="413"/>
      <c r="I1" s="413"/>
      <c r="J1" s="413"/>
      <c r="K1" s="413"/>
      <c r="L1" s="413"/>
    </row>
    <row r="2" spans="1:12" ht="12.6" customHeight="1" x14ac:dyDescent="0.25"/>
    <row r="3" spans="1:12" ht="16.5" thickBot="1" x14ac:dyDescent="0.3">
      <c r="A3" s="284" t="s">
        <v>846</v>
      </c>
      <c r="B3" s="69"/>
      <c r="C3" s="69"/>
    </row>
    <row r="4" spans="1:12" ht="15.75" x14ac:dyDescent="0.25">
      <c r="A4" s="317" t="s">
        <v>807</v>
      </c>
      <c r="B4" s="320" t="s">
        <v>847</v>
      </c>
    </row>
    <row r="5" spans="1:12" ht="15.75" x14ac:dyDescent="0.25">
      <c r="A5" s="321" t="s">
        <v>848</v>
      </c>
      <c r="B5" s="331">
        <v>15</v>
      </c>
    </row>
    <row r="6" spans="1:12" ht="15.75" x14ac:dyDescent="0.25">
      <c r="A6" s="321" t="s">
        <v>849</v>
      </c>
      <c r="B6" s="331">
        <v>9</v>
      </c>
    </row>
    <row r="7" spans="1:12" ht="15.75" x14ac:dyDescent="0.25">
      <c r="A7" s="321" t="s">
        <v>850</v>
      </c>
      <c r="B7" s="331">
        <v>10</v>
      </c>
    </row>
    <row r="8" spans="1:12" ht="15.75" x14ac:dyDescent="0.25">
      <c r="A8" s="321" t="s">
        <v>809</v>
      </c>
      <c r="B8" s="331">
        <v>25</v>
      </c>
    </row>
    <row r="9" spans="1:12" ht="15.75" x14ac:dyDescent="0.25">
      <c r="A9" s="321" t="s">
        <v>851</v>
      </c>
      <c r="B9" s="331">
        <v>17</v>
      </c>
    </row>
    <row r="10" spans="1:12" ht="16.5" thickBot="1" x14ac:dyDescent="0.3">
      <c r="A10" s="328" t="s">
        <v>757</v>
      </c>
      <c r="B10" s="332">
        <v>34</v>
      </c>
    </row>
    <row r="12" spans="1:12" ht="16.5" thickBot="1" x14ac:dyDescent="0.3">
      <c r="A12" s="284" t="s">
        <v>852</v>
      </c>
      <c r="B12" s="69"/>
    </row>
    <row r="13" spans="1:12" ht="15.75" x14ac:dyDescent="0.25">
      <c r="A13" s="317" t="s">
        <v>807</v>
      </c>
      <c r="B13" s="320" t="s">
        <v>853</v>
      </c>
    </row>
    <row r="14" spans="1:12" ht="15.75" x14ac:dyDescent="0.25">
      <c r="A14" s="321" t="s">
        <v>848</v>
      </c>
      <c r="B14" s="331">
        <v>22</v>
      </c>
    </row>
    <row r="15" spans="1:12" ht="15.75" x14ac:dyDescent="0.25">
      <c r="A15" s="321" t="s">
        <v>849</v>
      </c>
      <c r="B15" s="331">
        <v>21</v>
      </c>
    </row>
    <row r="16" spans="1:12" ht="15.75" x14ac:dyDescent="0.25">
      <c r="A16" s="321" t="s">
        <v>850</v>
      </c>
      <c r="B16" s="331">
        <v>19</v>
      </c>
    </row>
    <row r="17" spans="1:2" ht="15.75" x14ac:dyDescent="0.25">
      <c r="A17" s="321" t="s">
        <v>809</v>
      </c>
      <c r="B17" s="331">
        <v>19</v>
      </c>
    </row>
    <row r="18" spans="1:2" ht="15.75" x14ac:dyDescent="0.25">
      <c r="A18" s="321" t="s">
        <v>851</v>
      </c>
      <c r="B18" s="331">
        <v>19</v>
      </c>
    </row>
    <row r="19" spans="1:2" ht="16.5" thickBot="1" x14ac:dyDescent="0.3">
      <c r="A19" s="328" t="s">
        <v>757</v>
      </c>
      <c r="B19" s="332">
        <v>29</v>
      </c>
    </row>
    <row r="20" spans="1:2" ht="15.75" x14ac:dyDescent="0.25">
      <c r="B20" s="333"/>
    </row>
    <row r="21" spans="1:2" ht="16.5" thickBot="1" x14ac:dyDescent="0.3">
      <c r="A21" s="284" t="s">
        <v>854</v>
      </c>
      <c r="B21" s="69"/>
    </row>
    <row r="22" spans="1:2" ht="15.75" x14ac:dyDescent="0.25">
      <c r="A22" s="317" t="s">
        <v>807</v>
      </c>
      <c r="B22" s="320" t="s">
        <v>788</v>
      </c>
    </row>
    <row r="23" spans="1:2" ht="15.75" x14ac:dyDescent="0.25">
      <c r="A23" s="321" t="s">
        <v>848</v>
      </c>
      <c r="B23" s="323">
        <v>12</v>
      </c>
    </row>
    <row r="24" spans="1:2" ht="15.75" x14ac:dyDescent="0.25">
      <c r="A24" s="321" t="s">
        <v>849</v>
      </c>
      <c r="B24" s="323">
        <v>3</v>
      </c>
    </row>
    <row r="25" spans="1:2" ht="15.75" x14ac:dyDescent="0.25">
      <c r="A25" s="321" t="s">
        <v>850</v>
      </c>
      <c r="B25" s="323">
        <v>9</v>
      </c>
    </row>
    <row r="26" spans="1:2" ht="15.75" x14ac:dyDescent="0.25">
      <c r="A26" s="321" t="s">
        <v>809</v>
      </c>
      <c r="B26" s="323">
        <v>11</v>
      </c>
    </row>
    <row r="27" spans="1:2" ht="15.75" x14ac:dyDescent="0.25">
      <c r="A27" s="321" t="s">
        <v>851</v>
      </c>
      <c r="B27" s="323">
        <v>8</v>
      </c>
    </row>
    <row r="28" spans="1:2" ht="16.5" thickBot="1" x14ac:dyDescent="0.3">
      <c r="A28" s="328" t="s">
        <v>757</v>
      </c>
      <c r="B28" s="334">
        <v>10</v>
      </c>
    </row>
    <row r="29" spans="1:2" ht="15.75" x14ac:dyDescent="0.25">
      <c r="B29" s="333"/>
    </row>
    <row r="30" spans="1:2" ht="16.5" thickBot="1" x14ac:dyDescent="0.3">
      <c r="A30" s="284" t="s">
        <v>855</v>
      </c>
      <c r="B30" s="69"/>
    </row>
    <row r="31" spans="1:2" ht="15.75" x14ac:dyDescent="0.25">
      <c r="A31" s="317" t="s">
        <v>807</v>
      </c>
      <c r="B31" s="320" t="s">
        <v>847</v>
      </c>
    </row>
    <row r="32" spans="1:2" ht="15.75" x14ac:dyDescent="0.25">
      <c r="A32" s="321" t="s">
        <v>848</v>
      </c>
      <c r="B32" s="331">
        <v>30</v>
      </c>
    </row>
    <row r="33" spans="1:2" ht="15.75" x14ac:dyDescent="0.25">
      <c r="A33" s="321" t="s">
        <v>849</v>
      </c>
      <c r="B33" s="331">
        <v>12</v>
      </c>
    </row>
    <row r="34" spans="1:2" ht="15.75" x14ac:dyDescent="0.25">
      <c r="A34" s="321" t="s">
        <v>850</v>
      </c>
      <c r="B34" s="331">
        <v>11</v>
      </c>
    </row>
    <row r="35" spans="1:2" ht="15.75" x14ac:dyDescent="0.25">
      <c r="A35" s="321" t="s">
        <v>809</v>
      </c>
      <c r="B35" s="331">
        <v>6</v>
      </c>
    </row>
    <row r="36" spans="1:2" ht="15.75" x14ac:dyDescent="0.25">
      <c r="A36" s="321" t="s">
        <v>808</v>
      </c>
      <c r="B36" s="323">
        <v>1</v>
      </c>
    </row>
    <row r="37" spans="1:2" ht="16.5" thickBot="1" x14ac:dyDescent="0.3">
      <c r="A37" s="328" t="s">
        <v>757</v>
      </c>
      <c r="B37" s="334">
        <v>4</v>
      </c>
    </row>
    <row r="39" spans="1:2" ht="16.5" thickBot="1" x14ac:dyDescent="0.3">
      <c r="A39" s="284" t="s">
        <v>856</v>
      </c>
      <c r="B39" s="69"/>
    </row>
    <row r="40" spans="1:2" ht="15.75" x14ac:dyDescent="0.25">
      <c r="A40" s="317" t="s">
        <v>807</v>
      </c>
      <c r="B40" s="320" t="s">
        <v>853</v>
      </c>
    </row>
    <row r="41" spans="1:2" ht="15.75" x14ac:dyDescent="0.25">
      <c r="A41" s="321" t="s">
        <v>848</v>
      </c>
      <c r="B41" s="331">
        <v>19</v>
      </c>
    </row>
    <row r="42" spans="1:2" ht="15.75" x14ac:dyDescent="0.25">
      <c r="A42" s="321" t="s">
        <v>849</v>
      </c>
      <c r="B42" s="331">
        <v>8</v>
      </c>
    </row>
    <row r="43" spans="1:2" ht="15.75" x14ac:dyDescent="0.25">
      <c r="A43" s="321" t="s">
        <v>850</v>
      </c>
      <c r="B43" s="331">
        <v>9</v>
      </c>
    </row>
    <row r="44" spans="1:2" ht="15.75" x14ac:dyDescent="0.25">
      <c r="A44" s="321" t="s">
        <v>809</v>
      </c>
      <c r="B44" s="331">
        <v>4</v>
      </c>
    </row>
    <row r="45" spans="1:2" ht="15.75" x14ac:dyDescent="0.25">
      <c r="A45" s="321" t="s">
        <v>808</v>
      </c>
      <c r="B45" s="335">
        <v>1</v>
      </c>
    </row>
    <row r="46" spans="1:2" ht="16.5" thickBot="1" x14ac:dyDescent="0.3">
      <c r="A46" s="328" t="s">
        <v>757</v>
      </c>
      <c r="B46" s="336">
        <v>3</v>
      </c>
    </row>
    <row r="47" spans="1:2" ht="15.75" x14ac:dyDescent="0.25">
      <c r="B47" s="333"/>
    </row>
    <row r="48" spans="1:2" ht="16.5" thickBot="1" x14ac:dyDescent="0.3">
      <c r="A48" s="284" t="s">
        <v>857</v>
      </c>
      <c r="B48" s="69"/>
    </row>
    <row r="49" spans="1:2" ht="15.75" x14ac:dyDescent="0.25">
      <c r="A49" s="317" t="s">
        <v>807</v>
      </c>
      <c r="B49" s="320" t="s">
        <v>788</v>
      </c>
    </row>
    <row r="50" spans="1:2" ht="15.75" x14ac:dyDescent="0.25">
      <c r="A50" s="321" t="s">
        <v>848</v>
      </c>
      <c r="B50" s="323">
        <v>2</v>
      </c>
    </row>
    <row r="51" spans="1:2" ht="15.75" x14ac:dyDescent="0.25">
      <c r="A51" s="321" t="s">
        <v>849</v>
      </c>
      <c r="B51" s="323">
        <v>1</v>
      </c>
    </row>
    <row r="52" spans="1:2" ht="15.75" x14ac:dyDescent="0.25">
      <c r="A52" s="321" t="s">
        <v>850</v>
      </c>
      <c r="B52" s="323">
        <v>0</v>
      </c>
    </row>
    <row r="53" spans="1:2" ht="15.75" x14ac:dyDescent="0.25">
      <c r="A53" s="321" t="s">
        <v>809</v>
      </c>
      <c r="B53" s="323">
        <v>0</v>
      </c>
    </row>
    <row r="54" spans="1:2" ht="15.75" x14ac:dyDescent="0.25">
      <c r="A54" s="321" t="s">
        <v>851</v>
      </c>
      <c r="B54" s="323">
        <v>0</v>
      </c>
    </row>
    <row r="55" spans="1:2" ht="16.5" thickBot="1" x14ac:dyDescent="0.3">
      <c r="A55" s="328" t="s">
        <v>757</v>
      </c>
      <c r="B55" s="334">
        <v>0</v>
      </c>
    </row>
    <row r="56" spans="1:2" ht="15.75" x14ac:dyDescent="0.25">
      <c r="B56" s="333"/>
    </row>
    <row r="57" spans="1:2" ht="16.5" thickBot="1" x14ac:dyDescent="0.3">
      <c r="A57" s="284" t="s">
        <v>858</v>
      </c>
      <c r="B57" s="69"/>
    </row>
    <row r="58" spans="1:2" ht="15.75" x14ac:dyDescent="0.25">
      <c r="A58" s="317" t="s">
        <v>807</v>
      </c>
      <c r="B58" s="320" t="s">
        <v>847</v>
      </c>
    </row>
    <row r="59" spans="1:2" ht="15.75" x14ac:dyDescent="0.25">
      <c r="A59" s="321" t="s">
        <v>848</v>
      </c>
      <c r="B59" s="331">
        <v>24545</v>
      </c>
    </row>
    <row r="60" spans="1:2" ht="15.75" x14ac:dyDescent="0.25">
      <c r="A60" s="321" t="s">
        <v>849</v>
      </c>
      <c r="B60" s="331">
        <v>22976</v>
      </c>
    </row>
    <row r="61" spans="1:2" ht="15.75" x14ac:dyDescent="0.25">
      <c r="A61" s="321" t="s">
        <v>850</v>
      </c>
      <c r="B61" s="331">
        <v>16174</v>
      </c>
    </row>
    <row r="62" spans="1:2" ht="15.75" x14ac:dyDescent="0.25">
      <c r="A62" s="321" t="s">
        <v>809</v>
      </c>
      <c r="B62" s="331">
        <v>6941</v>
      </c>
    </row>
    <row r="63" spans="1:2" ht="15.75" x14ac:dyDescent="0.25">
      <c r="A63" s="321" t="s">
        <v>851</v>
      </c>
      <c r="B63" s="331">
        <v>5977</v>
      </c>
    </row>
    <row r="64" spans="1:2" ht="16.5" thickBot="1" x14ac:dyDescent="0.3">
      <c r="A64" s="328" t="s">
        <v>757</v>
      </c>
      <c r="B64" s="332">
        <v>4375</v>
      </c>
    </row>
    <row r="66" spans="1:2" ht="16.5" thickBot="1" x14ac:dyDescent="0.3">
      <c r="A66" s="284" t="s">
        <v>859</v>
      </c>
      <c r="B66" s="69"/>
    </row>
    <row r="67" spans="1:2" ht="15.75" x14ac:dyDescent="0.25">
      <c r="A67" s="317" t="s">
        <v>807</v>
      </c>
      <c r="B67" s="320" t="s">
        <v>853</v>
      </c>
    </row>
    <row r="68" spans="1:2" ht="15.75" x14ac:dyDescent="0.25">
      <c r="A68" s="321" t="s">
        <v>848</v>
      </c>
      <c r="B68" s="331">
        <v>25793</v>
      </c>
    </row>
    <row r="69" spans="1:2" ht="15.75" x14ac:dyDescent="0.25">
      <c r="A69" s="321" t="s">
        <v>849</v>
      </c>
      <c r="B69" s="331">
        <v>24371</v>
      </c>
    </row>
    <row r="70" spans="1:2" ht="15.75" x14ac:dyDescent="0.25">
      <c r="A70" s="321" t="s">
        <v>850</v>
      </c>
      <c r="B70" s="331">
        <v>17657</v>
      </c>
    </row>
    <row r="71" spans="1:2" ht="15.75" x14ac:dyDescent="0.25">
      <c r="A71" s="321" t="s">
        <v>809</v>
      </c>
      <c r="B71" s="331">
        <v>7422</v>
      </c>
    </row>
    <row r="72" spans="1:2" ht="15.75" x14ac:dyDescent="0.25">
      <c r="A72" s="321" t="s">
        <v>851</v>
      </c>
      <c r="B72" s="331">
        <v>6468</v>
      </c>
    </row>
    <row r="73" spans="1:2" ht="16.5" thickBot="1" x14ac:dyDescent="0.3">
      <c r="A73" s="328" t="s">
        <v>757</v>
      </c>
      <c r="B73" s="332">
        <v>4538</v>
      </c>
    </row>
    <row r="74" spans="1:2" ht="15.75" x14ac:dyDescent="0.25">
      <c r="B74" s="333"/>
    </row>
    <row r="75" spans="1:2" ht="16.5" thickBot="1" x14ac:dyDescent="0.3">
      <c r="A75" s="284" t="s">
        <v>860</v>
      </c>
      <c r="B75" s="69"/>
    </row>
    <row r="76" spans="1:2" ht="15.75" x14ac:dyDescent="0.25">
      <c r="A76" s="317" t="s">
        <v>807</v>
      </c>
      <c r="B76" s="320" t="s">
        <v>788</v>
      </c>
    </row>
    <row r="77" spans="1:2" ht="15.75" x14ac:dyDescent="0.25">
      <c r="A77" s="321" t="s">
        <v>848</v>
      </c>
      <c r="B77" s="323">
        <v>13632</v>
      </c>
    </row>
    <row r="78" spans="1:2" ht="15.75" x14ac:dyDescent="0.25">
      <c r="A78" s="321" t="s">
        <v>849</v>
      </c>
      <c r="B78" s="323">
        <v>13203</v>
      </c>
    </row>
    <row r="79" spans="1:2" ht="15.75" x14ac:dyDescent="0.25">
      <c r="A79" s="321" t="s">
        <v>850</v>
      </c>
      <c r="B79" s="323">
        <v>10998</v>
      </c>
    </row>
    <row r="80" spans="1:2" ht="15.75" x14ac:dyDescent="0.25">
      <c r="A80" s="321" t="s">
        <v>809</v>
      </c>
      <c r="B80" s="323">
        <v>64</v>
      </c>
    </row>
    <row r="81" spans="1:7" ht="15.75" x14ac:dyDescent="0.25">
      <c r="A81" s="321" t="s">
        <v>851</v>
      </c>
      <c r="B81" s="323">
        <v>4065</v>
      </c>
    </row>
    <row r="82" spans="1:7" ht="16.5" thickBot="1" x14ac:dyDescent="0.3">
      <c r="A82" s="328" t="s">
        <v>757</v>
      </c>
      <c r="B82" s="334">
        <v>2632</v>
      </c>
    </row>
    <row r="83" spans="1:7" ht="15.75" x14ac:dyDescent="0.25">
      <c r="B83" s="333"/>
    </row>
    <row r="84" spans="1:7" ht="16.5" thickBot="1" x14ac:dyDescent="0.3">
      <c r="A84" s="284" t="s">
        <v>861</v>
      </c>
      <c r="B84" s="69"/>
    </row>
    <row r="85" spans="1:7" ht="15.75" x14ac:dyDescent="0.25">
      <c r="A85" s="317" t="s">
        <v>862</v>
      </c>
      <c r="B85" s="319" t="s">
        <v>848</v>
      </c>
      <c r="C85" s="319" t="s">
        <v>849</v>
      </c>
      <c r="D85" s="319" t="s">
        <v>850</v>
      </c>
      <c r="E85" s="319" t="s">
        <v>809</v>
      </c>
      <c r="F85" s="319" t="s">
        <v>808</v>
      </c>
      <c r="G85" s="320" t="s">
        <v>757</v>
      </c>
    </row>
    <row r="86" spans="1:7" ht="15.75" x14ac:dyDescent="0.25">
      <c r="A86" s="321" t="s">
        <v>863</v>
      </c>
      <c r="B86" s="337"/>
      <c r="C86" s="337"/>
      <c r="D86" s="337"/>
      <c r="E86" s="337"/>
      <c r="F86" s="322">
        <v>23</v>
      </c>
      <c r="G86" s="323">
        <v>81</v>
      </c>
    </row>
    <row r="87" spans="1:7" ht="15.75" x14ac:dyDescent="0.25">
      <c r="A87" s="321" t="s">
        <v>864</v>
      </c>
      <c r="B87" s="337">
        <v>0</v>
      </c>
      <c r="C87" s="337">
        <v>0</v>
      </c>
      <c r="D87" s="337">
        <v>0</v>
      </c>
      <c r="E87" s="322">
        <v>10</v>
      </c>
      <c r="F87" s="322">
        <v>37</v>
      </c>
      <c r="G87" s="323">
        <v>46</v>
      </c>
    </row>
    <row r="88" spans="1:7" ht="15.75" x14ac:dyDescent="0.25">
      <c r="A88" s="321" t="s">
        <v>865</v>
      </c>
      <c r="B88" s="337"/>
      <c r="C88" s="337"/>
      <c r="D88" s="337"/>
      <c r="E88" s="337"/>
      <c r="F88" s="322">
        <v>54</v>
      </c>
      <c r="G88" s="323">
        <v>84</v>
      </c>
    </row>
    <row r="89" spans="1:7" ht="15.75" x14ac:dyDescent="0.25">
      <c r="A89" s="321" t="s">
        <v>866</v>
      </c>
      <c r="B89" s="322">
        <v>10119</v>
      </c>
      <c r="C89" s="322">
        <v>9164</v>
      </c>
      <c r="D89" s="322">
        <v>6123</v>
      </c>
      <c r="E89" s="322">
        <v>5270</v>
      </c>
      <c r="F89" s="322">
        <v>6607</v>
      </c>
      <c r="G89" s="323">
        <v>2579</v>
      </c>
    </row>
    <row r="90" spans="1:7" ht="15.75" x14ac:dyDescent="0.25">
      <c r="A90" s="321" t="s">
        <v>867</v>
      </c>
      <c r="B90" s="337"/>
      <c r="C90" s="337"/>
      <c r="D90" s="337"/>
      <c r="E90" s="337"/>
      <c r="F90" s="337"/>
      <c r="G90" s="323">
        <v>10</v>
      </c>
    </row>
    <row r="91" spans="1:7" ht="15.75" x14ac:dyDescent="0.25">
      <c r="A91" s="321" t="s">
        <v>868</v>
      </c>
      <c r="B91" s="337">
        <v>0</v>
      </c>
      <c r="C91" s="337">
        <v>0</v>
      </c>
      <c r="D91" s="337">
        <v>0</v>
      </c>
      <c r="E91" s="322">
        <v>1303</v>
      </c>
      <c r="F91" s="322">
        <v>4296</v>
      </c>
      <c r="G91" s="323">
        <v>667</v>
      </c>
    </row>
    <row r="92" spans="1:7" ht="15.75" x14ac:dyDescent="0.25">
      <c r="A92" s="321" t="s">
        <v>869</v>
      </c>
      <c r="B92" s="322">
        <v>13597</v>
      </c>
      <c r="C92" s="322">
        <v>13716</v>
      </c>
      <c r="D92" s="322">
        <v>9950</v>
      </c>
      <c r="E92" s="322">
        <v>10790</v>
      </c>
      <c r="F92" s="322">
        <v>16487</v>
      </c>
      <c r="G92" s="323">
        <v>5697</v>
      </c>
    </row>
    <row r="93" spans="1:7" ht="15.75" x14ac:dyDescent="0.25">
      <c r="A93" s="321" t="s">
        <v>870</v>
      </c>
      <c r="B93" s="322">
        <v>53</v>
      </c>
      <c r="C93" s="322">
        <v>34</v>
      </c>
      <c r="D93" s="322">
        <v>36</v>
      </c>
      <c r="E93" s="322">
        <v>11</v>
      </c>
      <c r="F93" s="322">
        <v>30</v>
      </c>
      <c r="G93" s="323">
        <v>33</v>
      </c>
    </row>
    <row r="94" spans="1:7" ht="15.75" x14ac:dyDescent="0.25">
      <c r="A94" s="321" t="s">
        <v>871</v>
      </c>
      <c r="B94" s="322">
        <v>637</v>
      </c>
      <c r="C94" s="322">
        <v>823</v>
      </c>
      <c r="D94" s="322">
        <v>543</v>
      </c>
      <c r="E94" s="322">
        <v>2222</v>
      </c>
      <c r="F94" s="322">
        <v>10858</v>
      </c>
      <c r="G94" s="323">
        <v>13805</v>
      </c>
    </row>
    <row r="95" spans="1:7" ht="15.75" x14ac:dyDescent="0.25">
      <c r="A95" s="321" t="s">
        <v>872</v>
      </c>
      <c r="B95" s="322">
        <v>236</v>
      </c>
      <c r="C95" s="322">
        <v>132</v>
      </c>
      <c r="D95" s="322">
        <v>105</v>
      </c>
      <c r="E95" s="322">
        <v>52</v>
      </c>
      <c r="F95" s="322">
        <v>88</v>
      </c>
      <c r="G95" s="323">
        <v>138</v>
      </c>
    </row>
    <row r="96" spans="1:7" ht="15.75" x14ac:dyDescent="0.25">
      <c r="A96" s="321" t="s">
        <v>873</v>
      </c>
      <c r="B96" s="322">
        <v>81</v>
      </c>
      <c r="C96" s="322">
        <v>40</v>
      </c>
      <c r="D96" s="322">
        <v>29</v>
      </c>
      <c r="E96" s="322">
        <v>12</v>
      </c>
      <c r="F96" s="322">
        <v>5</v>
      </c>
      <c r="G96" s="323">
        <v>6</v>
      </c>
    </row>
    <row r="97" spans="1:7" ht="15.75" x14ac:dyDescent="0.25">
      <c r="A97" s="321" t="s">
        <v>874</v>
      </c>
      <c r="B97" s="322">
        <v>134</v>
      </c>
      <c r="C97" s="322">
        <v>82</v>
      </c>
      <c r="D97" s="322">
        <v>72</v>
      </c>
      <c r="E97" s="322">
        <v>29</v>
      </c>
      <c r="F97" s="322">
        <v>26</v>
      </c>
      <c r="G97" s="323">
        <v>23</v>
      </c>
    </row>
    <row r="98" spans="1:7" ht="15.75" x14ac:dyDescent="0.25">
      <c r="A98" s="321" t="s">
        <v>875</v>
      </c>
      <c r="B98" s="322">
        <v>27</v>
      </c>
      <c r="C98" s="322">
        <v>19</v>
      </c>
      <c r="D98" s="322">
        <v>17</v>
      </c>
      <c r="E98" s="322">
        <v>7</v>
      </c>
      <c r="F98" s="322">
        <v>12</v>
      </c>
      <c r="G98" s="323">
        <v>17</v>
      </c>
    </row>
    <row r="99" spans="1:7" ht="15.75" x14ac:dyDescent="0.25">
      <c r="A99" s="321" t="s">
        <v>876</v>
      </c>
      <c r="B99" s="337"/>
      <c r="C99" s="337"/>
      <c r="D99" s="337"/>
      <c r="E99" s="337"/>
      <c r="F99" s="322">
        <v>86</v>
      </c>
      <c r="G99" s="323">
        <v>60</v>
      </c>
    </row>
    <row r="100" spans="1:7" ht="15.75" x14ac:dyDescent="0.25">
      <c r="A100" s="321" t="s">
        <v>877</v>
      </c>
      <c r="B100" s="337">
        <v>0</v>
      </c>
      <c r="C100" s="337">
        <v>0</v>
      </c>
      <c r="D100" s="337">
        <v>0</v>
      </c>
      <c r="E100" s="322">
        <v>2452</v>
      </c>
      <c r="F100" s="322">
        <v>17061</v>
      </c>
      <c r="G100" s="323">
        <v>10715</v>
      </c>
    </row>
    <row r="101" spans="1:7" ht="16.5" thickBot="1" x14ac:dyDescent="0.3">
      <c r="A101" s="328" t="s">
        <v>878</v>
      </c>
      <c r="B101" s="338">
        <v>51</v>
      </c>
      <c r="C101" s="338">
        <v>32</v>
      </c>
      <c r="D101" s="338">
        <v>14</v>
      </c>
      <c r="E101" s="338">
        <v>5</v>
      </c>
      <c r="F101" s="338">
        <v>24</v>
      </c>
      <c r="G101" s="334">
        <v>4</v>
      </c>
    </row>
    <row r="103" spans="1:7" ht="16.5" thickBot="1" x14ac:dyDescent="0.3">
      <c r="A103" s="284" t="s">
        <v>879</v>
      </c>
      <c r="B103" s="69"/>
    </row>
    <row r="104" spans="1:7" ht="15.75" x14ac:dyDescent="0.25">
      <c r="A104" s="317" t="s">
        <v>862</v>
      </c>
      <c r="B104" s="319" t="s">
        <v>848</v>
      </c>
      <c r="C104" s="319" t="s">
        <v>849</v>
      </c>
      <c r="D104" s="319" t="s">
        <v>850</v>
      </c>
      <c r="E104" s="319" t="s">
        <v>809</v>
      </c>
      <c r="F104" s="319" t="s">
        <v>808</v>
      </c>
      <c r="G104" s="320" t="s">
        <v>757</v>
      </c>
    </row>
    <row r="105" spans="1:7" ht="15.75" x14ac:dyDescent="0.25">
      <c r="A105" s="321" t="s">
        <v>863</v>
      </c>
      <c r="B105" s="337"/>
      <c r="C105" s="337"/>
      <c r="D105" s="337"/>
      <c r="E105" s="337"/>
      <c r="F105" s="322">
        <v>173</v>
      </c>
      <c r="G105" s="323">
        <v>432</v>
      </c>
    </row>
    <row r="106" spans="1:7" ht="15.75" x14ac:dyDescent="0.25">
      <c r="A106" s="321" t="s">
        <v>864</v>
      </c>
      <c r="B106" s="337">
        <v>0</v>
      </c>
      <c r="C106" s="337">
        <v>0</v>
      </c>
      <c r="D106" s="337">
        <v>0</v>
      </c>
      <c r="E106" s="322">
        <v>10</v>
      </c>
      <c r="F106" s="322">
        <v>36</v>
      </c>
      <c r="G106" s="323">
        <v>26</v>
      </c>
    </row>
    <row r="107" spans="1:7" ht="15.75" x14ac:dyDescent="0.25">
      <c r="A107" s="321" t="s">
        <v>865</v>
      </c>
      <c r="B107" s="337"/>
      <c r="C107" s="337"/>
      <c r="D107" s="337"/>
      <c r="E107" s="337"/>
      <c r="F107" s="322">
        <v>108</v>
      </c>
      <c r="G107" s="323">
        <v>290</v>
      </c>
    </row>
    <row r="108" spans="1:7" ht="15.75" x14ac:dyDescent="0.25">
      <c r="A108" s="321" t="s">
        <v>866</v>
      </c>
      <c r="B108" s="322">
        <v>33169</v>
      </c>
      <c r="C108" s="322">
        <v>43408</v>
      </c>
      <c r="D108" s="322">
        <v>11108</v>
      </c>
      <c r="E108" s="322">
        <v>5137</v>
      </c>
      <c r="F108" s="322">
        <v>5367</v>
      </c>
      <c r="G108" s="323">
        <v>2726</v>
      </c>
    </row>
    <row r="109" spans="1:7" ht="15.75" x14ac:dyDescent="0.25">
      <c r="A109" s="321" t="s">
        <v>867</v>
      </c>
      <c r="B109" s="337"/>
      <c r="C109" s="337"/>
      <c r="D109" s="337"/>
      <c r="E109" s="337"/>
      <c r="F109" s="337"/>
      <c r="G109" s="323">
        <v>43</v>
      </c>
    </row>
    <row r="110" spans="1:7" ht="15.75" x14ac:dyDescent="0.25">
      <c r="A110" s="321" t="s">
        <v>868</v>
      </c>
      <c r="B110" s="337">
        <v>0</v>
      </c>
      <c r="C110" s="337">
        <v>0</v>
      </c>
      <c r="D110" s="337">
        <v>0</v>
      </c>
      <c r="E110" s="322">
        <v>12331</v>
      </c>
      <c r="F110" s="322">
        <v>3926</v>
      </c>
      <c r="G110" s="323">
        <v>810</v>
      </c>
    </row>
    <row r="111" spans="1:7" ht="15.75" x14ac:dyDescent="0.25">
      <c r="A111" s="321" t="s">
        <v>869</v>
      </c>
      <c r="B111" s="322">
        <v>62461</v>
      </c>
      <c r="C111" s="322">
        <v>104166</v>
      </c>
      <c r="D111" s="322">
        <v>16860</v>
      </c>
      <c r="E111" s="322">
        <v>13106</v>
      </c>
      <c r="F111" s="322">
        <v>11239</v>
      </c>
      <c r="G111" s="323">
        <v>5543</v>
      </c>
    </row>
    <row r="112" spans="1:7" ht="15.75" x14ac:dyDescent="0.25">
      <c r="A112" s="321" t="s">
        <v>870</v>
      </c>
      <c r="B112" s="322">
        <v>777</v>
      </c>
      <c r="C112" s="322">
        <v>371</v>
      </c>
      <c r="D112" s="322">
        <v>152</v>
      </c>
      <c r="E112" s="322">
        <v>384</v>
      </c>
      <c r="F112" s="322">
        <v>962</v>
      </c>
      <c r="G112" s="323">
        <v>354</v>
      </c>
    </row>
    <row r="113" spans="1:7" ht="15.75" x14ac:dyDescent="0.25">
      <c r="A113" s="321" t="s">
        <v>871</v>
      </c>
      <c r="B113" s="322">
        <v>3428</v>
      </c>
      <c r="C113" s="322">
        <v>7893</v>
      </c>
      <c r="D113" s="322">
        <v>1467</v>
      </c>
      <c r="E113" s="322">
        <v>26920</v>
      </c>
      <c r="F113" s="322">
        <v>48045</v>
      </c>
      <c r="G113" s="323">
        <v>2635</v>
      </c>
    </row>
    <row r="114" spans="1:7" ht="15.75" x14ac:dyDescent="0.25">
      <c r="A114" s="321" t="s">
        <v>872</v>
      </c>
      <c r="B114" s="322">
        <v>290</v>
      </c>
      <c r="C114" s="322">
        <v>155</v>
      </c>
      <c r="D114" s="322">
        <v>129</v>
      </c>
      <c r="E114" s="322">
        <v>106</v>
      </c>
      <c r="F114" s="322">
        <v>502</v>
      </c>
      <c r="G114" s="323">
        <v>326</v>
      </c>
    </row>
    <row r="115" spans="1:7" ht="15.75" x14ac:dyDescent="0.25">
      <c r="A115" s="321" t="s">
        <v>873</v>
      </c>
      <c r="B115" s="322">
        <v>113</v>
      </c>
      <c r="C115" s="322">
        <v>61</v>
      </c>
      <c r="D115" s="322">
        <v>39</v>
      </c>
      <c r="E115" s="322">
        <v>15</v>
      </c>
      <c r="F115" s="322">
        <v>9</v>
      </c>
      <c r="G115" s="323">
        <v>7</v>
      </c>
    </row>
    <row r="116" spans="1:7" ht="15.75" x14ac:dyDescent="0.25">
      <c r="A116" s="321" t="s">
        <v>874</v>
      </c>
      <c r="B116" s="322">
        <v>121</v>
      </c>
      <c r="C116" s="322">
        <v>73</v>
      </c>
      <c r="D116" s="322">
        <v>68</v>
      </c>
      <c r="E116" s="322">
        <v>46</v>
      </c>
      <c r="F116" s="322">
        <v>58</v>
      </c>
      <c r="G116" s="323">
        <v>53</v>
      </c>
    </row>
    <row r="117" spans="1:7" ht="15.75" x14ac:dyDescent="0.25">
      <c r="A117" s="321" t="s">
        <v>875</v>
      </c>
      <c r="B117" s="322">
        <v>41</v>
      </c>
      <c r="C117" s="322">
        <v>31</v>
      </c>
      <c r="D117" s="322">
        <v>21</v>
      </c>
      <c r="E117" s="322">
        <v>19</v>
      </c>
      <c r="F117" s="322">
        <v>107</v>
      </c>
      <c r="G117" s="323">
        <v>76</v>
      </c>
    </row>
    <row r="118" spans="1:7" ht="15.75" x14ac:dyDescent="0.25">
      <c r="A118" s="321" t="s">
        <v>876</v>
      </c>
      <c r="B118" s="337"/>
      <c r="C118" s="337"/>
      <c r="D118" s="337"/>
      <c r="E118" s="337"/>
      <c r="F118" s="322">
        <v>75</v>
      </c>
      <c r="G118" s="323">
        <v>46</v>
      </c>
    </row>
    <row r="119" spans="1:7" ht="15.75" x14ac:dyDescent="0.25">
      <c r="A119" s="321" t="s">
        <v>877</v>
      </c>
      <c r="B119" s="337">
        <v>0</v>
      </c>
      <c r="C119" s="337">
        <v>0</v>
      </c>
      <c r="D119" s="337">
        <v>0</v>
      </c>
      <c r="E119" s="322">
        <v>3823</v>
      </c>
      <c r="F119" s="322">
        <v>36644</v>
      </c>
      <c r="G119" s="323">
        <v>1893</v>
      </c>
    </row>
    <row r="120" spans="1:7" ht="16.5" thickBot="1" x14ac:dyDescent="0.3">
      <c r="A120" s="328" t="s">
        <v>878</v>
      </c>
      <c r="B120" s="338">
        <v>99</v>
      </c>
      <c r="C120" s="338">
        <v>83</v>
      </c>
      <c r="D120" s="338">
        <v>37</v>
      </c>
      <c r="E120" s="338">
        <v>43</v>
      </c>
      <c r="F120" s="338">
        <v>75</v>
      </c>
      <c r="G120" s="334">
        <v>20</v>
      </c>
    </row>
    <row r="121" spans="1:7" ht="15.75" x14ac:dyDescent="0.25">
      <c r="A121" s="339"/>
      <c r="B121" s="340"/>
      <c r="C121" s="340"/>
      <c r="D121" s="340"/>
      <c r="E121" s="340"/>
      <c r="F121" s="340"/>
    </row>
    <row r="122" spans="1:7" ht="16.5" thickBot="1" x14ac:dyDescent="0.3">
      <c r="A122" s="284" t="s">
        <v>880</v>
      </c>
      <c r="B122" s="69"/>
    </row>
    <row r="123" spans="1:7" ht="15.75" x14ac:dyDescent="0.25">
      <c r="A123" s="317" t="s">
        <v>862</v>
      </c>
      <c r="B123" s="319" t="s">
        <v>848</v>
      </c>
      <c r="C123" s="319" t="s">
        <v>849</v>
      </c>
      <c r="D123" s="319" t="s">
        <v>850</v>
      </c>
      <c r="E123" s="319" t="s">
        <v>809</v>
      </c>
      <c r="F123" s="319" t="s">
        <v>808</v>
      </c>
      <c r="G123" s="320" t="s">
        <v>757</v>
      </c>
    </row>
    <row r="124" spans="1:7" ht="15.75" x14ac:dyDescent="0.25">
      <c r="A124" s="321" t="s">
        <v>863</v>
      </c>
      <c r="B124" s="337"/>
      <c r="C124" s="337"/>
      <c r="D124" s="337"/>
      <c r="E124" s="337"/>
      <c r="F124" s="322">
        <v>8</v>
      </c>
      <c r="G124" s="323">
        <v>17</v>
      </c>
    </row>
    <row r="125" spans="1:7" ht="15.75" x14ac:dyDescent="0.25">
      <c r="A125" s="321" t="s">
        <v>864</v>
      </c>
      <c r="B125" s="337">
        <v>0</v>
      </c>
      <c r="C125" s="337">
        <v>0</v>
      </c>
      <c r="D125" s="337">
        <v>0</v>
      </c>
      <c r="E125" s="322">
        <v>0</v>
      </c>
      <c r="F125" s="322">
        <v>1</v>
      </c>
      <c r="G125" s="323">
        <v>1</v>
      </c>
    </row>
    <row r="126" spans="1:7" ht="15.75" x14ac:dyDescent="0.25">
      <c r="A126" s="321" t="s">
        <v>865</v>
      </c>
      <c r="B126" s="337"/>
      <c r="C126" s="337"/>
      <c r="D126" s="337"/>
      <c r="E126" s="337"/>
      <c r="F126" s="322">
        <v>5</v>
      </c>
      <c r="G126" s="323">
        <v>16</v>
      </c>
    </row>
    <row r="127" spans="1:7" ht="15.75" x14ac:dyDescent="0.25">
      <c r="A127" s="321" t="s">
        <v>866</v>
      </c>
      <c r="B127" s="322">
        <v>15445</v>
      </c>
      <c r="C127" s="322">
        <v>18981</v>
      </c>
      <c r="D127" s="322">
        <v>12590</v>
      </c>
      <c r="E127" s="322">
        <v>2872</v>
      </c>
      <c r="F127" s="322">
        <v>7376</v>
      </c>
      <c r="G127" s="323">
        <v>3187</v>
      </c>
    </row>
    <row r="128" spans="1:7" ht="15.75" x14ac:dyDescent="0.25">
      <c r="A128" s="321" t="s">
        <v>867</v>
      </c>
      <c r="B128" s="337"/>
      <c r="C128" s="337"/>
      <c r="D128" s="337"/>
      <c r="E128" s="337"/>
      <c r="F128" s="337"/>
      <c r="G128" s="323">
        <v>9</v>
      </c>
    </row>
    <row r="129" spans="1:7" ht="15.75" x14ac:dyDescent="0.25">
      <c r="A129" s="321" t="s">
        <v>868</v>
      </c>
      <c r="B129" s="337">
        <v>0</v>
      </c>
      <c r="C129" s="337">
        <v>0</v>
      </c>
      <c r="D129" s="337">
        <v>0</v>
      </c>
      <c r="E129" s="322">
        <v>16</v>
      </c>
      <c r="F129" s="322">
        <v>1612</v>
      </c>
      <c r="G129" s="323">
        <v>438</v>
      </c>
    </row>
    <row r="130" spans="1:7" ht="15.75" x14ac:dyDescent="0.25">
      <c r="A130" s="321" t="s">
        <v>869</v>
      </c>
      <c r="B130" s="322">
        <v>28894</v>
      </c>
      <c r="C130" s="322">
        <v>41800</v>
      </c>
      <c r="D130" s="322">
        <v>21139</v>
      </c>
      <c r="E130" s="322">
        <v>4904</v>
      </c>
      <c r="F130" s="322">
        <v>6541</v>
      </c>
      <c r="G130" s="323">
        <v>3953</v>
      </c>
    </row>
    <row r="131" spans="1:7" ht="15.75" x14ac:dyDescent="0.25">
      <c r="A131" s="321" t="s">
        <v>870</v>
      </c>
      <c r="B131" s="322">
        <v>45</v>
      </c>
      <c r="C131" s="322">
        <v>162</v>
      </c>
      <c r="D131" s="322">
        <v>97</v>
      </c>
      <c r="E131" s="322">
        <v>23</v>
      </c>
      <c r="F131" s="322">
        <v>32</v>
      </c>
      <c r="G131" s="323">
        <v>13</v>
      </c>
    </row>
    <row r="132" spans="1:7" ht="15.75" x14ac:dyDescent="0.25">
      <c r="A132" s="321" t="s">
        <v>871</v>
      </c>
      <c r="B132" s="322">
        <v>879</v>
      </c>
      <c r="C132" s="322">
        <v>2240</v>
      </c>
      <c r="D132" s="322">
        <v>1416</v>
      </c>
      <c r="E132" s="322">
        <v>964</v>
      </c>
      <c r="F132" s="322">
        <v>2605</v>
      </c>
      <c r="G132" s="323">
        <v>1548</v>
      </c>
    </row>
    <row r="133" spans="1:7" ht="15.75" x14ac:dyDescent="0.25">
      <c r="A133" s="321" t="s">
        <v>872</v>
      </c>
      <c r="B133" s="322">
        <v>229</v>
      </c>
      <c r="C133" s="322">
        <v>151</v>
      </c>
      <c r="D133" s="322">
        <v>112</v>
      </c>
      <c r="E133" s="322">
        <v>47</v>
      </c>
      <c r="F133" s="322">
        <v>23</v>
      </c>
      <c r="G133" s="323">
        <v>20</v>
      </c>
    </row>
    <row r="134" spans="1:7" ht="15.75" x14ac:dyDescent="0.25">
      <c r="A134" s="321" t="s">
        <v>873</v>
      </c>
      <c r="B134" s="322">
        <v>61</v>
      </c>
      <c r="C134" s="322">
        <v>65</v>
      </c>
      <c r="D134" s="322">
        <v>41</v>
      </c>
      <c r="E134" s="322">
        <v>22</v>
      </c>
      <c r="F134" s="322">
        <v>0</v>
      </c>
      <c r="G134" s="323">
        <v>2</v>
      </c>
    </row>
    <row r="135" spans="1:7" ht="15.75" x14ac:dyDescent="0.25">
      <c r="A135" s="321" t="s">
        <v>874</v>
      </c>
      <c r="B135" s="322">
        <v>42</v>
      </c>
      <c r="C135" s="322">
        <v>18</v>
      </c>
      <c r="D135" s="322">
        <v>17</v>
      </c>
      <c r="E135" s="322">
        <v>4</v>
      </c>
      <c r="F135" s="322">
        <v>9</v>
      </c>
      <c r="G135" s="323">
        <v>8</v>
      </c>
    </row>
    <row r="136" spans="1:7" ht="15.75" x14ac:dyDescent="0.25">
      <c r="A136" s="321" t="s">
        <v>875</v>
      </c>
      <c r="B136" s="322">
        <v>7</v>
      </c>
      <c r="C136" s="322">
        <v>9</v>
      </c>
      <c r="D136" s="322">
        <v>2</v>
      </c>
      <c r="E136" s="322">
        <v>0</v>
      </c>
      <c r="F136" s="322">
        <v>6</v>
      </c>
      <c r="G136" s="323">
        <v>11</v>
      </c>
    </row>
    <row r="137" spans="1:7" ht="15.75" x14ac:dyDescent="0.25">
      <c r="A137" s="321" t="s">
        <v>876</v>
      </c>
      <c r="B137" s="337"/>
      <c r="C137" s="337"/>
      <c r="D137" s="337"/>
      <c r="E137" s="337"/>
      <c r="F137" s="322">
        <v>10</v>
      </c>
      <c r="G137" s="323">
        <v>20</v>
      </c>
    </row>
    <row r="138" spans="1:7" ht="15.75" x14ac:dyDescent="0.25">
      <c r="A138" s="321" t="s">
        <v>877</v>
      </c>
      <c r="B138" s="337">
        <v>0</v>
      </c>
      <c r="C138" s="337">
        <v>0</v>
      </c>
      <c r="D138" s="337">
        <v>0</v>
      </c>
      <c r="E138" s="322">
        <v>18</v>
      </c>
      <c r="F138" s="322">
        <v>197</v>
      </c>
      <c r="G138" s="323">
        <v>297</v>
      </c>
    </row>
    <row r="139" spans="1:7" ht="16.5" thickBot="1" x14ac:dyDescent="0.3">
      <c r="A139" s="328" t="s">
        <v>878</v>
      </c>
      <c r="B139" s="338">
        <v>24</v>
      </c>
      <c r="C139" s="338">
        <v>46</v>
      </c>
      <c r="D139" s="338">
        <v>14</v>
      </c>
      <c r="E139" s="338">
        <v>6</v>
      </c>
      <c r="F139" s="338">
        <v>17</v>
      </c>
      <c r="G139" s="334">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AEF8-A13D-45A4-AE68-6078DD0C4C2D}">
  <dimension ref="A1:AI133"/>
  <sheetViews>
    <sheetView topLeftCell="A5" zoomScale="70" zoomScaleNormal="70" workbookViewId="0">
      <pane xSplit="1" topLeftCell="B1" activePane="topRight" state="frozen"/>
      <selection pane="topRight" sqref="A1:D1"/>
    </sheetView>
  </sheetViews>
  <sheetFormatPr defaultColWidth="9.42578125" defaultRowHeight="15.75" x14ac:dyDescent="0.25"/>
  <cols>
    <col min="1" max="1" width="90.28515625" style="69" customWidth="1"/>
    <col min="2" max="2" width="56.85546875" style="69" customWidth="1"/>
    <col min="3" max="3" width="24.5703125" style="69" customWidth="1"/>
    <col min="4" max="5" width="9.7109375" style="69" customWidth="1"/>
    <col min="6" max="6" width="11.28515625" style="69" customWidth="1"/>
    <col min="7" max="7" width="22.7109375" style="69" customWidth="1"/>
    <col min="8" max="8" width="21" style="69" customWidth="1"/>
    <col min="9" max="13" width="14.7109375" style="69" customWidth="1"/>
    <col min="14" max="15" width="18" style="69" customWidth="1"/>
    <col min="16" max="16" width="15.28515625" style="69" customWidth="1"/>
    <col min="17" max="17" width="17.28515625" style="69" customWidth="1"/>
    <col min="18" max="18" width="14" style="69" customWidth="1"/>
    <col min="19" max="20" width="14.42578125" style="69" customWidth="1"/>
    <col min="21" max="21" width="15.7109375" style="69" customWidth="1"/>
    <col min="22" max="23" width="18.28515625" style="69" customWidth="1"/>
    <col min="24" max="24" width="15.5703125" style="69" bestFit="1" customWidth="1"/>
    <col min="25" max="25" width="18.5703125" style="74" bestFit="1" customWidth="1"/>
    <col min="26" max="26" width="34" style="69" bestFit="1" customWidth="1"/>
    <col min="27" max="27" width="43.5703125" style="69" customWidth="1"/>
    <col min="28" max="28" width="37.7109375" style="71" bestFit="1" customWidth="1"/>
    <col min="29" max="29" width="37.7109375" style="71" customWidth="1"/>
    <col min="30" max="30" width="27.42578125" style="73" bestFit="1" customWidth="1"/>
    <col min="31" max="31" width="35.28515625" style="72" bestFit="1" customWidth="1"/>
    <col min="32" max="32" width="34" style="71" bestFit="1" customWidth="1"/>
    <col min="33" max="33" width="36.7109375" style="70" bestFit="1" customWidth="1"/>
    <col min="34" max="34" width="13.42578125" style="69" bestFit="1" customWidth="1"/>
    <col min="35" max="16384" width="9.42578125" style="69"/>
  </cols>
  <sheetData>
    <row r="1" spans="1:35" ht="41.65" customHeight="1" x14ac:dyDescent="0.25">
      <c r="A1" s="418" t="s">
        <v>724</v>
      </c>
      <c r="B1" s="418"/>
      <c r="C1" s="418"/>
      <c r="D1" s="418"/>
      <c r="E1" s="3"/>
      <c r="F1" s="3"/>
      <c r="G1" s="3"/>
      <c r="H1" s="3"/>
      <c r="I1" s="3"/>
      <c r="J1" s="3"/>
      <c r="K1" s="3"/>
      <c r="L1" s="3"/>
      <c r="M1" s="3"/>
      <c r="N1" s="3"/>
      <c r="O1" s="3"/>
      <c r="P1" s="3"/>
      <c r="Q1" s="3"/>
      <c r="R1" s="3"/>
      <c r="S1" s="3"/>
      <c r="T1" s="3"/>
      <c r="U1" s="3"/>
      <c r="V1" s="3"/>
      <c r="W1" s="138"/>
      <c r="X1" s="3"/>
      <c r="Y1" s="137"/>
      <c r="Z1" s="136"/>
      <c r="AA1" s="136"/>
      <c r="AB1" s="133"/>
      <c r="AC1" s="133"/>
      <c r="AD1" s="135"/>
      <c r="AE1" s="134"/>
      <c r="AF1" s="133"/>
      <c r="AG1" s="132"/>
    </row>
    <row r="2" spans="1:35" ht="45" customHeight="1" x14ac:dyDescent="0.25">
      <c r="A2" s="419" t="s">
        <v>723</v>
      </c>
      <c r="B2" s="419"/>
      <c r="C2" s="419"/>
      <c r="D2" s="419"/>
      <c r="E2" s="3"/>
      <c r="F2" s="3"/>
      <c r="G2" s="3"/>
      <c r="H2" s="3"/>
      <c r="I2" s="3"/>
      <c r="J2" s="3"/>
      <c r="K2" s="3"/>
      <c r="L2" s="3"/>
      <c r="M2" s="3"/>
      <c r="N2" s="3"/>
      <c r="O2" s="3"/>
      <c r="P2" s="3"/>
      <c r="Q2" s="3"/>
      <c r="R2" s="3"/>
      <c r="S2" s="3"/>
      <c r="T2" s="3"/>
      <c r="U2" s="3"/>
      <c r="V2" s="3"/>
      <c r="W2" s="138"/>
      <c r="X2" s="3"/>
      <c r="Y2" s="137"/>
      <c r="Z2" s="136"/>
      <c r="AA2" s="136"/>
      <c r="AB2" s="133"/>
      <c r="AC2" s="133"/>
      <c r="AD2" s="135"/>
      <c r="AE2" s="134"/>
      <c r="AF2" s="133"/>
      <c r="AG2" s="132"/>
    </row>
    <row r="3" spans="1:35" x14ac:dyDescent="0.25">
      <c r="A3" s="414" t="s">
        <v>722</v>
      </c>
      <c r="B3" s="414"/>
      <c r="C3" s="414"/>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4"/>
      <c r="AE3" s="414"/>
      <c r="AF3" s="414"/>
      <c r="AG3" s="131"/>
    </row>
    <row r="4" spans="1:35" s="126" customFormat="1" ht="30.75" customHeight="1" thickBot="1" x14ac:dyDescent="0.3">
      <c r="A4" s="130" t="s">
        <v>721</v>
      </c>
      <c r="B4" s="127"/>
      <c r="C4" s="127"/>
      <c r="D4" s="127"/>
      <c r="E4" s="127"/>
      <c r="F4" s="127"/>
      <c r="G4" s="127"/>
      <c r="H4" s="127"/>
      <c r="I4" s="128"/>
      <c r="J4" s="128"/>
      <c r="K4" s="129"/>
      <c r="L4" s="128"/>
      <c r="M4" s="128"/>
      <c r="N4" s="129"/>
      <c r="O4" s="128"/>
      <c r="P4" s="128"/>
      <c r="Q4" s="129"/>
      <c r="R4" s="128"/>
      <c r="S4" s="128"/>
      <c r="T4" s="129"/>
      <c r="U4" s="128"/>
      <c r="V4" s="128"/>
      <c r="W4" s="128"/>
      <c r="X4" s="127"/>
      <c r="Y4" s="127"/>
      <c r="Z4" s="127"/>
      <c r="AA4" s="127"/>
      <c r="AB4" s="127"/>
      <c r="AC4" s="127"/>
      <c r="AD4" s="127"/>
      <c r="AE4" s="127"/>
      <c r="AF4" s="127"/>
      <c r="AG4" s="127"/>
      <c r="AH4" s="127"/>
      <c r="AI4" s="127"/>
    </row>
    <row r="5" spans="1:35" ht="63" x14ac:dyDescent="0.25">
      <c r="A5" s="125" t="s">
        <v>720</v>
      </c>
      <c r="B5" s="125"/>
      <c r="C5" s="125"/>
      <c r="D5" s="125"/>
      <c r="E5" s="125"/>
      <c r="F5" s="125"/>
      <c r="G5" s="125"/>
      <c r="H5" s="125"/>
      <c r="I5" s="125" t="s">
        <v>112</v>
      </c>
      <c r="J5" s="415" t="s">
        <v>719</v>
      </c>
      <c r="K5" s="415"/>
      <c r="L5" s="415"/>
      <c r="M5" s="415"/>
      <c r="N5" s="415" t="s">
        <v>718</v>
      </c>
      <c r="O5" s="415"/>
      <c r="P5" s="415"/>
      <c r="Q5" s="415"/>
      <c r="R5" s="416" t="s">
        <v>717</v>
      </c>
      <c r="S5" s="416"/>
      <c r="T5" s="416"/>
      <c r="U5" s="416"/>
      <c r="V5" s="124" t="s">
        <v>716</v>
      </c>
      <c r="W5" s="416" t="s">
        <v>113</v>
      </c>
      <c r="X5" s="416"/>
      <c r="Y5" s="416"/>
      <c r="Z5" s="416"/>
      <c r="AA5" s="416"/>
      <c r="AB5" s="416"/>
      <c r="AC5" s="416"/>
      <c r="AD5" s="416"/>
      <c r="AE5" s="416"/>
      <c r="AF5" s="416"/>
      <c r="AG5" s="417"/>
    </row>
    <row r="6" spans="1:35" x14ac:dyDescent="0.25">
      <c r="A6" s="122" t="s">
        <v>715</v>
      </c>
      <c r="B6" s="122"/>
      <c r="C6" s="122"/>
      <c r="D6" s="122"/>
      <c r="E6" s="122"/>
      <c r="F6" s="122"/>
      <c r="G6" s="122"/>
      <c r="H6" s="122"/>
      <c r="I6" s="123"/>
      <c r="J6" s="122"/>
      <c r="K6" s="122"/>
      <c r="L6" s="122"/>
      <c r="M6" s="122"/>
      <c r="N6" s="122"/>
      <c r="O6" s="122"/>
      <c r="P6" s="122"/>
      <c r="Q6" s="122"/>
      <c r="R6" s="117"/>
      <c r="S6" s="117"/>
      <c r="T6" s="117"/>
      <c r="U6" s="117"/>
      <c r="V6" s="121"/>
      <c r="W6" s="120"/>
      <c r="X6" s="117"/>
      <c r="Y6" s="117"/>
      <c r="Z6" s="117"/>
      <c r="AA6" s="119"/>
      <c r="AB6" s="117"/>
      <c r="AC6" s="117"/>
      <c r="AD6" s="119"/>
      <c r="AE6" s="118"/>
      <c r="AF6" s="117"/>
      <c r="AG6" s="116"/>
    </row>
    <row r="7" spans="1:35" ht="48" customHeight="1" x14ac:dyDescent="0.25">
      <c r="A7" s="114" t="s">
        <v>114</v>
      </c>
      <c r="B7" s="114" t="s">
        <v>115</v>
      </c>
      <c r="C7" s="114" t="s">
        <v>116</v>
      </c>
      <c r="D7" s="114" t="s">
        <v>117</v>
      </c>
      <c r="E7" s="114" t="s">
        <v>118</v>
      </c>
      <c r="F7" s="114" t="s">
        <v>50</v>
      </c>
      <c r="G7" s="114" t="s">
        <v>119</v>
      </c>
      <c r="H7" s="114" t="s">
        <v>85</v>
      </c>
      <c r="I7" s="115" t="s">
        <v>714</v>
      </c>
      <c r="J7" s="114" t="s">
        <v>120</v>
      </c>
      <c r="K7" s="114" t="s">
        <v>121</v>
      </c>
      <c r="L7" s="114" t="s">
        <v>122</v>
      </c>
      <c r="M7" s="114" t="s">
        <v>123</v>
      </c>
      <c r="N7" s="114" t="s">
        <v>124</v>
      </c>
      <c r="O7" s="114" t="s">
        <v>125</v>
      </c>
      <c r="P7" s="114" t="s">
        <v>126</v>
      </c>
      <c r="Q7" s="114" t="s">
        <v>127</v>
      </c>
      <c r="R7" s="114" t="s">
        <v>128</v>
      </c>
      <c r="S7" s="114" t="s">
        <v>129</v>
      </c>
      <c r="T7" s="114" t="s">
        <v>130</v>
      </c>
      <c r="U7" s="114" t="s">
        <v>131</v>
      </c>
      <c r="V7" s="114" t="s">
        <v>132</v>
      </c>
      <c r="W7" s="114" t="s">
        <v>133</v>
      </c>
      <c r="X7" s="114" t="s">
        <v>134</v>
      </c>
      <c r="Y7" s="111" t="s">
        <v>713</v>
      </c>
      <c r="Z7" s="111" t="s">
        <v>712</v>
      </c>
      <c r="AA7" s="113" t="s">
        <v>711</v>
      </c>
      <c r="AB7" s="111" t="s">
        <v>710</v>
      </c>
      <c r="AC7" s="111" t="s">
        <v>709</v>
      </c>
      <c r="AD7" s="112" t="s">
        <v>708</v>
      </c>
      <c r="AE7" s="111" t="s">
        <v>707</v>
      </c>
      <c r="AF7" s="111" t="s">
        <v>706</v>
      </c>
      <c r="AG7" s="110" t="s">
        <v>705</v>
      </c>
    </row>
    <row r="8" spans="1:35" x14ac:dyDescent="0.25">
      <c r="A8" s="109" t="s">
        <v>15</v>
      </c>
      <c r="B8" s="95" t="s">
        <v>149</v>
      </c>
      <c r="C8" s="95" t="s">
        <v>150</v>
      </c>
      <c r="D8" s="95" t="s">
        <v>151</v>
      </c>
      <c r="E8" s="95">
        <v>78061</v>
      </c>
      <c r="F8" s="95" t="s">
        <v>152</v>
      </c>
      <c r="G8" s="95" t="s">
        <v>153</v>
      </c>
      <c r="H8" s="95" t="s">
        <v>140</v>
      </c>
      <c r="I8" s="102">
        <v>41.1698667891594</v>
      </c>
      <c r="J8" s="102">
        <v>1044.1976401180189</v>
      </c>
      <c r="K8" s="102">
        <v>68.507374631268277</v>
      </c>
      <c r="L8" s="102">
        <v>111.13864306784643</v>
      </c>
      <c r="M8" s="102">
        <v>50.224188790560518</v>
      </c>
      <c r="N8" s="102">
        <v>213.58702064896761</v>
      </c>
      <c r="O8" s="102">
        <v>1060.3923303835161</v>
      </c>
      <c r="P8" s="102">
        <v>2.9498525073746312E-3</v>
      </c>
      <c r="Q8" s="102">
        <v>8.5545722713864306E-2</v>
      </c>
      <c r="R8" s="102">
        <v>36.477876106194699</v>
      </c>
      <c r="S8" s="102">
        <v>31.601769911504437</v>
      </c>
      <c r="T8" s="102">
        <v>50.598820058997021</v>
      </c>
      <c r="U8" s="102">
        <v>1155.3893805310188</v>
      </c>
      <c r="V8" s="102">
        <v>793.44542772863372</v>
      </c>
      <c r="W8" s="102">
        <v>1350</v>
      </c>
      <c r="X8" s="95" t="s">
        <v>589</v>
      </c>
      <c r="Y8" s="94">
        <v>44966</v>
      </c>
      <c r="Z8" s="94" t="s">
        <v>640</v>
      </c>
      <c r="AA8" s="94" t="s">
        <v>241</v>
      </c>
      <c r="AB8" s="92" t="s">
        <v>638</v>
      </c>
      <c r="AC8" s="92" t="s">
        <v>143</v>
      </c>
      <c r="AD8" s="93" t="s">
        <v>658</v>
      </c>
      <c r="AE8" s="92" t="s">
        <v>638</v>
      </c>
      <c r="AF8" s="92" t="s">
        <v>143</v>
      </c>
      <c r="AG8" s="91">
        <v>44253</v>
      </c>
    </row>
    <row r="9" spans="1:35" x14ac:dyDescent="0.25">
      <c r="A9" s="95" t="s">
        <v>144</v>
      </c>
      <c r="B9" s="95" t="s">
        <v>145</v>
      </c>
      <c r="C9" s="95" t="s">
        <v>146</v>
      </c>
      <c r="D9" s="95" t="s">
        <v>147</v>
      </c>
      <c r="E9" s="95">
        <v>31815</v>
      </c>
      <c r="F9" s="95" t="s">
        <v>148</v>
      </c>
      <c r="G9" s="95" t="s">
        <v>139</v>
      </c>
      <c r="H9" s="95" t="s">
        <v>140</v>
      </c>
      <c r="I9" s="102">
        <v>48.108442503638997</v>
      </c>
      <c r="J9" s="102">
        <v>607.42477876106807</v>
      </c>
      <c r="K9" s="102">
        <v>127.55162241887857</v>
      </c>
      <c r="L9" s="102">
        <v>217.16814159292079</v>
      </c>
      <c r="M9" s="102">
        <v>264.75221238938121</v>
      </c>
      <c r="N9" s="102">
        <v>540.35693215339586</v>
      </c>
      <c r="O9" s="102">
        <v>534.35398230089243</v>
      </c>
      <c r="P9" s="102">
        <v>23.825958702064899</v>
      </c>
      <c r="Q9" s="102">
        <v>118.35988200589941</v>
      </c>
      <c r="R9" s="102">
        <v>176.97050147492644</v>
      </c>
      <c r="S9" s="102">
        <v>86.752212389380418</v>
      </c>
      <c r="T9" s="102">
        <v>61.525073746312621</v>
      </c>
      <c r="U9" s="102">
        <v>891.64896755163829</v>
      </c>
      <c r="V9" s="102">
        <v>896.59587020650633</v>
      </c>
      <c r="W9" s="102">
        <v>1600</v>
      </c>
      <c r="X9" s="95" t="s">
        <v>589</v>
      </c>
      <c r="Y9" s="94">
        <v>44987</v>
      </c>
      <c r="Z9" s="94" t="s">
        <v>640</v>
      </c>
      <c r="AA9" s="94" t="s">
        <v>241</v>
      </c>
      <c r="AB9" s="92" t="s">
        <v>638</v>
      </c>
      <c r="AC9" s="92" t="s">
        <v>143</v>
      </c>
      <c r="AD9" s="91" t="s">
        <v>661</v>
      </c>
      <c r="AE9" s="92" t="s">
        <v>638</v>
      </c>
      <c r="AF9" s="92" t="s">
        <v>143</v>
      </c>
      <c r="AG9" s="91">
        <v>44322</v>
      </c>
    </row>
    <row r="10" spans="1:35" x14ac:dyDescent="0.25">
      <c r="A10" s="95" t="s">
        <v>156</v>
      </c>
      <c r="B10" s="95" t="s">
        <v>157</v>
      </c>
      <c r="C10" s="95" t="s">
        <v>158</v>
      </c>
      <c r="D10" s="95" t="s">
        <v>159</v>
      </c>
      <c r="E10" s="95">
        <v>71483</v>
      </c>
      <c r="F10" s="95" t="s">
        <v>160</v>
      </c>
      <c r="G10" s="95" t="s">
        <v>139</v>
      </c>
      <c r="H10" s="95" t="s">
        <v>4</v>
      </c>
      <c r="I10" s="102">
        <v>32.105751829412199</v>
      </c>
      <c r="J10" s="102">
        <v>975.61356932156866</v>
      </c>
      <c r="K10" s="102">
        <v>51.34218289085549</v>
      </c>
      <c r="L10" s="102">
        <v>57.707964601769859</v>
      </c>
      <c r="M10" s="102">
        <v>57.309734513274321</v>
      </c>
      <c r="N10" s="102">
        <v>155.40412979351038</v>
      </c>
      <c r="O10" s="102">
        <v>986.24778761065454</v>
      </c>
      <c r="P10" s="102">
        <v>0</v>
      </c>
      <c r="Q10" s="102">
        <v>0.32153392330383485</v>
      </c>
      <c r="R10" s="102">
        <v>52.964601769911418</v>
      </c>
      <c r="S10" s="102">
        <v>20.474926253687293</v>
      </c>
      <c r="T10" s="102">
        <v>27.542772861356909</v>
      </c>
      <c r="U10" s="102">
        <v>1040.991150442509</v>
      </c>
      <c r="V10" s="102">
        <v>734.72271386433169</v>
      </c>
      <c r="W10" s="102">
        <v>946</v>
      </c>
      <c r="X10" s="95" t="s">
        <v>589</v>
      </c>
      <c r="Y10" s="94">
        <v>44952</v>
      </c>
      <c r="Z10" s="94" t="s">
        <v>640</v>
      </c>
      <c r="AA10" s="94" t="s">
        <v>438</v>
      </c>
      <c r="AB10" s="92" t="s">
        <v>638</v>
      </c>
      <c r="AC10" s="92" t="s">
        <v>143</v>
      </c>
      <c r="AD10" s="91" t="s">
        <v>650</v>
      </c>
      <c r="AE10" s="92" t="s">
        <v>638</v>
      </c>
      <c r="AF10" s="92" t="s">
        <v>143</v>
      </c>
      <c r="AG10" s="91">
        <v>44127</v>
      </c>
    </row>
    <row r="11" spans="1:35" x14ac:dyDescent="0.25">
      <c r="A11" s="95" t="s">
        <v>154</v>
      </c>
      <c r="B11" s="95" t="s">
        <v>704</v>
      </c>
      <c r="C11" s="95" t="s">
        <v>155</v>
      </c>
      <c r="D11" s="95" t="s">
        <v>151</v>
      </c>
      <c r="E11" s="95">
        <v>78017</v>
      </c>
      <c r="F11" s="95" t="s">
        <v>152</v>
      </c>
      <c r="G11" s="95" t="s">
        <v>139</v>
      </c>
      <c r="H11" s="95" t="s">
        <v>140</v>
      </c>
      <c r="I11" s="102">
        <v>29.1830596900414</v>
      </c>
      <c r="J11" s="102">
        <v>1090.4011799410516</v>
      </c>
      <c r="K11" s="102">
        <v>2.3834808259587024</v>
      </c>
      <c r="L11" s="102">
        <v>0.35693215339233036</v>
      </c>
      <c r="M11" s="102">
        <v>9.1445427728613568E-2</v>
      </c>
      <c r="N11" s="102">
        <v>2.0648967551622419E-2</v>
      </c>
      <c r="O11" s="102">
        <v>24.292035398230443</v>
      </c>
      <c r="P11" s="102">
        <v>2.5132743362831862</v>
      </c>
      <c r="Q11" s="102">
        <v>1066.4070796460574</v>
      </c>
      <c r="R11" s="102">
        <v>0</v>
      </c>
      <c r="S11" s="102">
        <v>8.8495575221238937E-3</v>
      </c>
      <c r="T11" s="102">
        <v>2.0707964601769913</v>
      </c>
      <c r="U11" s="102">
        <v>1091.1533923304319</v>
      </c>
      <c r="V11" s="102">
        <v>359.57227138643424</v>
      </c>
      <c r="W11" s="102">
        <v>2400</v>
      </c>
      <c r="X11" s="95" t="s">
        <v>589</v>
      </c>
      <c r="Y11" s="94">
        <v>44882</v>
      </c>
      <c r="Z11" s="94" t="s">
        <v>696</v>
      </c>
      <c r="AA11" s="94" t="s">
        <v>241</v>
      </c>
      <c r="AB11" s="92" t="s">
        <v>696</v>
      </c>
      <c r="AC11" s="92" t="s">
        <v>566</v>
      </c>
      <c r="AD11" s="93" t="s">
        <v>703</v>
      </c>
      <c r="AE11" s="92" t="s">
        <v>696</v>
      </c>
      <c r="AF11" s="92" t="s">
        <v>566</v>
      </c>
      <c r="AG11" s="91">
        <v>44974</v>
      </c>
    </row>
    <row r="12" spans="1:35" x14ac:dyDescent="0.25">
      <c r="A12" s="95" t="s">
        <v>167</v>
      </c>
      <c r="B12" s="95" t="s">
        <v>168</v>
      </c>
      <c r="C12" s="95" t="s">
        <v>29</v>
      </c>
      <c r="D12" s="95" t="s">
        <v>163</v>
      </c>
      <c r="E12" s="95">
        <v>85131</v>
      </c>
      <c r="F12" s="95" t="s">
        <v>164</v>
      </c>
      <c r="G12" s="95" t="s">
        <v>139</v>
      </c>
      <c r="H12" s="95" t="s">
        <v>140</v>
      </c>
      <c r="I12" s="102">
        <v>21.394669435790899</v>
      </c>
      <c r="J12" s="102">
        <v>898.29793510330455</v>
      </c>
      <c r="K12" s="102">
        <v>30.513274336283182</v>
      </c>
      <c r="L12" s="102">
        <v>43.020648967551629</v>
      </c>
      <c r="M12" s="102">
        <v>40.188790560472015</v>
      </c>
      <c r="N12" s="102">
        <v>59.159292035398209</v>
      </c>
      <c r="O12" s="102">
        <v>590.25073746315957</v>
      </c>
      <c r="P12" s="102">
        <v>30.197640117994101</v>
      </c>
      <c r="Q12" s="102">
        <v>332.41297935103705</v>
      </c>
      <c r="R12" s="102">
        <v>32.719764011799406</v>
      </c>
      <c r="S12" s="102">
        <v>17.227138643067839</v>
      </c>
      <c r="T12" s="102">
        <v>19.504424778761074</v>
      </c>
      <c r="U12" s="102">
        <v>942.56932153398418</v>
      </c>
      <c r="V12" s="102">
        <v>476.26253687316211</v>
      </c>
      <c r="W12" s="102">
        <v>900</v>
      </c>
      <c r="X12" s="95" t="s">
        <v>589</v>
      </c>
      <c r="Y12" s="94">
        <v>44868</v>
      </c>
      <c r="Z12" s="94" t="s">
        <v>640</v>
      </c>
      <c r="AA12" s="94" t="s">
        <v>241</v>
      </c>
      <c r="AB12" s="92" t="s">
        <v>638</v>
      </c>
      <c r="AC12" s="92" t="s">
        <v>143</v>
      </c>
      <c r="AD12" s="91" t="s">
        <v>671</v>
      </c>
      <c r="AE12" s="92" t="s">
        <v>638</v>
      </c>
      <c r="AF12" s="92" t="s">
        <v>143</v>
      </c>
      <c r="AG12" s="91">
        <v>44232</v>
      </c>
    </row>
    <row r="13" spans="1:35" x14ac:dyDescent="0.25">
      <c r="A13" s="95" t="s">
        <v>191</v>
      </c>
      <c r="B13" s="95" t="s">
        <v>192</v>
      </c>
      <c r="C13" s="95" t="s">
        <v>193</v>
      </c>
      <c r="D13" s="95" t="s">
        <v>151</v>
      </c>
      <c r="E13" s="95">
        <v>77301</v>
      </c>
      <c r="F13" s="95" t="s">
        <v>194</v>
      </c>
      <c r="G13" s="95" t="s">
        <v>153</v>
      </c>
      <c r="H13" s="95" t="s">
        <v>140</v>
      </c>
      <c r="I13" s="102">
        <v>32.490006056935201</v>
      </c>
      <c r="J13" s="102">
        <v>100.46017699115004</v>
      </c>
      <c r="K13" s="102">
        <v>476.29203539823271</v>
      </c>
      <c r="L13" s="102">
        <v>245.2566371681427</v>
      </c>
      <c r="M13" s="102">
        <v>163.90560471976386</v>
      </c>
      <c r="N13" s="102">
        <v>560.05604719764563</v>
      </c>
      <c r="O13" s="102">
        <v>333.72566371681756</v>
      </c>
      <c r="P13" s="102">
        <v>35.144542772861342</v>
      </c>
      <c r="Q13" s="102">
        <v>56.988200589970596</v>
      </c>
      <c r="R13" s="102">
        <v>249.9734513274357</v>
      </c>
      <c r="S13" s="102">
        <v>132.26843657817093</v>
      </c>
      <c r="T13" s="102">
        <v>137.17699115044238</v>
      </c>
      <c r="U13" s="102">
        <v>466.49557522124144</v>
      </c>
      <c r="V13" s="102">
        <v>713.83480825959577</v>
      </c>
      <c r="W13" s="102">
        <v>750</v>
      </c>
      <c r="X13" s="95" t="s">
        <v>589</v>
      </c>
      <c r="Y13" s="94">
        <v>44896</v>
      </c>
      <c r="Z13" s="94" t="s">
        <v>640</v>
      </c>
      <c r="AA13" s="94" t="s">
        <v>438</v>
      </c>
      <c r="AB13" s="92" t="s">
        <v>638</v>
      </c>
      <c r="AC13" s="92" t="s">
        <v>143</v>
      </c>
      <c r="AD13" s="91" t="s">
        <v>666</v>
      </c>
      <c r="AE13" s="92" t="s">
        <v>638</v>
      </c>
      <c r="AF13" s="92" t="s">
        <v>143</v>
      </c>
      <c r="AG13" s="91">
        <v>44181</v>
      </c>
    </row>
    <row r="14" spans="1:35" x14ac:dyDescent="0.25">
      <c r="A14" s="95" t="s">
        <v>172</v>
      </c>
      <c r="B14" s="95" t="s">
        <v>173</v>
      </c>
      <c r="C14" s="95" t="s">
        <v>174</v>
      </c>
      <c r="D14" s="95" t="s">
        <v>137</v>
      </c>
      <c r="E14" s="95">
        <v>92154</v>
      </c>
      <c r="F14" s="95" t="s">
        <v>175</v>
      </c>
      <c r="G14" s="95" t="s">
        <v>153</v>
      </c>
      <c r="H14" s="95" t="s">
        <v>140</v>
      </c>
      <c r="I14" s="102">
        <v>61.5525263540531</v>
      </c>
      <c r="J14" s="102">
        <v>767.91150442478715</v>
      </c>
      <c r="K14" s="102">
        <v>85.244837758111885</v>
      </c>
      <c r="L14" s="102">
        <v>46.592920353982301</v>
      </c>
      <c r="M14" s="102">
        <v>68.725663716814125</v>
      </c>
      <c r="N14" s="102">
        <v>167.31563421828895</v>
      </c>
      <c r="O14" s="102">
        <v>601.67256637168737</v>
      </c>
      <c r="P14" s="102">
        <v>16.837758112094399</v>
      </c>
      <c r="Q14" s="102">
        <v>182.6489675516226</v>
      </c>
      <c r="R14" s="102">
        <v>87.616519174041272</v>
      </c>
      <c r="S14" s="102">
        <v>29.271386430678479</v>
      </c>
      <c r="T14" s="102">
        <v>21.507374631268448</v>
      </c>
      <c r="U14" s="102">
        <v>830.07964601770732</v>
      </c>
      <c r="V14" s="102">
        <v>473.59882005899868</v>
      </c>
      <c r="W14" s="102">
        <v>750</v>
      </c>
      <c r="X14" s="95" t="s">
        <v>589</v>
      </c>
      <c r="Y14" s="94">
        <v>44854</v>
      </c>
      <c r="Z14" s="94" t="s">
        <v>640</v>
      </c>
      <c r="AA14" s="94" t="s">
        <v>241</v>
      </c>
      <c r="AB14" s="92" t="s">
        <v>638</v>
      </c>
      <c r="AC14" s="92" t="s">
        <v>143</v>
      </c>
      <c r="AD14" s="93" t="s">
        <v>694</v>
      </c>
      <c r="AE14" s="92" t="s">
        <v>638</v>
      </c>
      <c r="AF14" s="92" t="s">
        <v>143</v>
      </c>
      <c r="AG14" s="91">
        <v>44230</v>
      </c>
    </row>
    <row r="15" spans="1:35" x14ac:dyDescent="0.25">
      <c r="A15" s="95" t="s">
        <v>702</v>
      </c>
      <c r="B15" s="95" t="s">
        <v>701</v>
      </c>
      <c r="C15" s="95" t="s">
        <v>700</v>
      </c>
      <c r="D15" s="95" t="s">
        <v>242</v>
      </c>
      <c r="E15" s="95">
        <v>16866</v>
      </c>
      <c r="F15" s="95" t="s">
        <v>243</v>
      </c>
      <c r="G15" s="95" t="s">
        <v>139</v>
      </c>
      <c r="H15" s="95" t="s">
        <v>140</v>
      </c>
      <c r="I15" s="102">
        <v>72.550791717417795</v>
      </c>
      <c r="J15" s="102">
        <v>88.994100294984776</v>
      </c>
      <c r="K15" s="102">
        <v>60.088495575221245</v>
      </c>
      <c r="L15" s="102">
        <v>404.86725663716857</v>
      </c>
      <c r="M15" s="102">
        <v>384.79351032448432</v>
      </c>
      <c r="N15" s="102">
        <v>583.25073746312785</v>
      </c>
      <c r="O15" s="102">
        <v>325.51327433628484</v>
      </c>
      <c r="P15" s="102">
        <v>15.879056047197636</v>
      </c>
      <c r="Q15" s="102">
        <v>14.10029498525074</v>
      </c>
      <c r="R15" s="102">
        <v>177.92035398230107</v>
      </c>
      <c r="S15" s="102">
        <v>43.309734513274329</v>
      </c>
      <c r="T15" s="102">
        <v>40.563421828908524</v>
      </c>
      <c r="U15" s="102">
        <v>676.94985250737739</v>
      </c>
      <c r="V15" s="102">
        <v>699.9911504424814</v>
      </c>
      <c r="W15" s="102">
        <v>800</v>
      </c>
      <c r="X15" s="95" t="s">
        <v>589</v>
      </c>
      <c r="Y15" s="94">
        <v>44987</v>
      </c>
      <c r="Z15" s="94" t="s">
        <v>640</v>
      </c>
      <c r="AA15" s="94" t="s">
        <v>241</v>
      </c>
      <c r="AB15" s="92" t="s">
        <v>638</v>
      </c>
      <c r="AC15" s="92" t="s">
        <v>143</v>
      </c>
      <c r="AD15" s="91" t="s">
        <v>660</v>
      </c>
      <c r="AE15" s="92" t="s">
        <v>638</v>
      </c>
      <c r="AF15" s="92" t="s">
        <v>143</v>
      </c>
      <c r="AG15" s="91">
        <v>44392</v>
      </c>
    </row>
    <row r="16" spans="1:35" x14ac:dyDescent="0.25">
      <c r="A16" s="95" t="s">
        <v>23</v>
      </c>
      <c r="B16" s="95" t="s">
        <v>169</v>
      </c>
      <c r="C16" s="95" t="s">
        <v>170</v>
      </c>
      <c r="D16" s="95" t="s">
        <v>171</v>
      </c>
      <c r="E16" s="95">
        <v>39120</v>
      </c>
      <c r="F16" s="95" t="s">
        <v>160</v>
      </c>
      <c r="G16" s="95" t="s">
        <v>139</v>
      </c>
      <c r="H16" s="95" t="s">
        <v>140</v>
      </c>
      <c r="I16" s="102">
        <v>26.721675774134798</v>
      </c>
      <c r="J16" s="102">
        <v>811.98525073751284</v>
      </c>
      <c r="K16" s="102">
        <v>30.943952802359867</v>
      </c>
      <c r="L16" s="102">
        <v>7.1150442477876101</v>
      </c>
      <c r="M16" s="102">
        <v>8.0029498525073741</v>
      </c>
      <c r="N16" s="102">
        <v>16.37463126843658</v>
      </c>
      <c r="O16" s="102">
        <v>841.53687315639706</v>
      </c>
      <c r="P16" s="102">
        <v>0</v>
      </c>
      <c r="Q16" s="102">
        <v>0.13569321533923304</v>
      </c>
      <c r="R16" s="102">
        <v>2.1769911504424782</v>
      </c>
      <c r="S16" s="102">
        <v>1.7728613569321534</v>
      </c>
      <c r="T16" s="102">
        <v>1.1651917404129795</v>
      </c>
      <c r="U16" s="102">
        <v>852.93215339238702</v>
      </c>
      <c r="V16" s="102">
        <v>337.46312684366256</v>
      </c>
      <c r="W16" s="102">
        <v>1100</v>
      </c>
      <c r="X16" s="95" t="s">
        <v>589</v>
      </c>
      <c r="Y16" s="94">
        <v>44938</v>
      </c>
      <c r="Z16" s="94" t="s">
        <v>640</v>
      </c>
      <c r="AA16" s="94" t="s">
        <v>241</v>
      </c>
      <c r="AB16" s="92" t="s">
        <v>638</v>
      </c>
      <c r="AC16" s="92" t="s">
        <v>143</v>
      </c>
      <c r="AD16" s="91" t="s">
        <v>628</v>
      </c>
      <c r="AE16" s="92" t="s">
        <v>638</v>
      </c>
      <c r="AF16" s="92" t="s">
        <v>143</v>
      </c>
      <c r="AG16" s="91">
        <v>44168</v>
      </c>
    </row>
    <row r="17" spans="1:33" x14ac:dyDescent="0.25">
      <c r="A17" s="95" t="s">
        <v>699</v>
      </c>
      <c r="B17" s="95" t="s">
        <v>165</v>
      </c>
      <c r="C17" s="95" t="s">
        <v>166</v>
      </c>
      <c r="D17" s="95" t="s">
        <v>159</v>
      </c>
      <c r="E17" s="95">
        <v>71342</v>
      </c>
      <c r="F17" s="95" t="s">
        <v>160</v>
      </c>
      <c r="G17" s="95" t="s">
        <v>139</v>
      </c>
      <c r="H17" s="95" t="s">
        <v>140</v>
      </c>
      <c r="I17" s="102">
        <v>39.803664921466002</v>
      </c>
      <c r="J17" s="102">
        <v>353.39528023599519</v>
      </c>
      <c r="K17" s="102">
        <v>148.35988200590015</v>
      </c>
      <c r="L17" s="102">
        <v>189.67846607669716</v>
      </c>
      <c r="M17" s="102">
        <v>110.60176991150419</v>
      </c>
      <c r="N17" s="102">
        <v>350.81710914454698</v>
      </c>
      <c r="O17" s="102">
        <v>442.59292035399136</v>
      </c>
      <c r="P17" s="102">
        <v>4.466076696165195</v>
      </c>
      <c r="Q17" s="102">
        <v>4.1592920353982326</v>
      </c>
      <c r="R17" s="102">
        <v>164.0471976401183</v>
      </c>
      <c r="S17" s="102">
        <v>67.979351032448278</v>
      </c>
      <c r="T17" s="102">
        <v>81.982300884955563</v>
      </c>
      <c r="U17" s="102">
        <v>488.02654867257502</v>
      </c>
      <c r="V17" s="102">
        <v>661.03834808260387</v>
      </c>
      <c r="W17" s="102">
        <v>1170</v>
      </c>
      <c r="X17" s="95" t="s">
        <v>589</v>
      </c>
      <c r="Y17" s="94">
        <v>44938</v>
      </c>
      <c r="Z17" s="94" t="s">
        <v>640</v>
      </c>
      <c r="AA17" s="94" t="s">
        <v>241</v>
      </c>
      <c r="AB17" s="92" t="s">
        <v>638</v>
      </c>
      <c r="AC17" s="92" t="s">
        <v>143</v>
      </c>
      <c r="AD17" s="91" t="s">
        <v>651</v>
      </c>
      <c r="AE17" s="92" t="s">
        <v>142</v>
      </c>
      <c r="AF17" s="92" t="s">
        <v>143</v>
      </c>
      <c r="AG17" s="91">
        <v>44111</v>
      </c>
    </row>
    <row r="18" spans="1:33" x14ac:dyDescent="0.25">
      <c r="A18" s="95" t="s">
        <v>182</v>
      </c>
      <c r="B18" s="95" t="s">
        <v>183</v>
      </c>
      <c r="C18" s="95" t="s">
        <v>184</v>
      </c>
      <c r="D18" s="95" t="s">
        <v>151</v>
      </c>
      <c r="E18" s="95">
        <v>78566</v>
      </c>
      <c r="F18" s="95" t="s">
        <v>576</v>
      </c>
      <c r="G18" s="95" t="s">
        <v>185</v>
      </c>
      <c r="H18" s="95" t="s">
        <v>140</v>
      </c>
      <c r="I18" s="102">
        <v>10.569236597840501</v>
      </c>
      <c r="J18" s="102">
        <v>747.46312684380734</v>
      </c>
      <c r="K18" s="102">
        <v>21.448377581120912</v>
      </c>
      <c r="L18" s="102">
        <v>0.90265486725663746</v>
      </c>
      <c r="M18" s="102">
        <v>17.769911504424751</v>
      </c>
      <c r="N18" s="102">
        <v>109.9233038348067</v>
      </c>
      <c r="O18" s="102">
        <v>675.45427728623838</v>
      </c>
      <c r="P18" s="102">
        <v>5.0147492625368731E-2</v>
      </c>
      <c r="Q18" s="102">
        <v>2.156342182890834</v>
      </c>
      <c r="R18" s="102">
        <v>10.539823008849556</v>
      </c>
      <c r="S18" s="102">
        <v>7.9793510324483785</v>
      </c>
      <c r="T18" s="102">
        <v>34.454277286135692</v>
      </c>
      <c r="U18" s="102">
        <v>734.61061946917255</v>
      </c>
      <c r="V18" s="102">
        <v>446.39233038345077</v>
      </c>
      <c r="W18" s="102">
        <v>650</v>
      </c>
      <c r="X18" s="95" t="s">
        <v>589</v>
      </c>
      <c r="Y18" s="94">
        <v>45022</v>
      </c>
      <c r="Z18" s="94" t="s">
        <v>640</v>
      </c>
      <c r="AA18" s="94" t="s">
        <v>438</v>
      </c>
      <c r="AB18" s="92" t="s">
        <v>638</v>
      </c>
      <c r="AC18" s="92" t="s">
        <v>143</v>
      </c>
      <c r="AD18" s="91" t="s">
        <v>689</v>
      </c>
      <c r="AE18" s="92" t="s">
        <v>638</v>
      </c>
      <c r="AF18" s="92" t="s">
        <v>143</v>
      </c>
      <c r="AG18" s="91">
        <v>44223</v>
      </c>
    </row>
    <row r="19" spans="1:33" x14ac:dyDescent="0.25">
      <c r="A19" s="95" t="s">
        <v>698</v>
      </c>
      <c r="B19" s="95" t="s">
        <v>697</v>
      </c>
      <c r="C19" s="95" t="s">
        <v>306</v>
      </c>
      <c r="D19" s="95" t="s">
        <v>151</v>
      </c>
      <c r="E19" s="95">
        <v>78118</v>
      </c>
      <c r="F19" s="95" t="s">
        <v>152</v>
      </c>
      <c r="G19" s="95" t="s">
        <v>139</v>
      </c>
      <c r="H19" s="95" t="s">
        <v>140</v>
      </c>
      <c r="I19" s="102">
        <v>27.465140478668101</v>
      </c>
      <c r="J19" s="102">
        <v>749.300884955779</v>
      </c>
      <c r="K19" s="102">
        <v>10.772861356932165</v>
      </c>
      <c r="L19" s="102">
        <v>2.0442477876106198</v>
      </c>
      <c r="M19" s="102">
        <v>1.7699115044247787E-2</v>
      </c>
      <c r="N19" s="102">
        <v>17.516224188790563</v>
      </c>
      <c r="O19" s="102">
        <v>744.6194690265753</v>
      </c>
      <c r="P19" s="102">
        <v>0</v>
      </c>
      <c r="Q19" s="102">
        <v>0</v>
      </c>
      <c r="R19" s="102">
        <v>0.43067846607669619</v>
      </c>
      <c r="S19" s="102">
        <v>2.0058997050147491</v>
      </c>
      <c r="T19" s="102">
        <v>13.454277286135699</v>
      </c>
      <c r="U19" s="102">
        <v>746.24483775813883</v>
      </c>
      <c r="V19" s="102">
        <v>385.31858407079756</v>
      </c>
      <c r="W19" s="102">
        <v>830</v>
      </c>
      <c r="X19" s="95" t="s">
        <v>589</v>
      </c>
      <c r="Y19" s="94">
        <v>45001</v>
      </c>
      <c r="Z19" s="94" t="s">
        <v>640</v>
      </c>
      <c r="AA19" s="94" t="s">
        <v>241</v>
      </c>
      <c r="AB19" s="92" t="s">
        <v>696</v>
      </c>
      <c r="AC19" s="92" t="s">
        <v>566</v>
      </c>
      <c r="AD19" s="91" t="s">
        <v>679</v>
      </c>
      <c r="AE19" s="92" t="s">
        <v>696</v>
      </c>
      <c r="AF19" s="92" t="s">
        <v>566</v>
      </c>
      <c r="AG19" s="91">
        <v>44679</v>
      </c>
    </row>
    <row r="20" spans="1:33" x14ac:dyDescent="0.25">
      <c r="A20" s="95" t="s">
        <v>232</v>
      </c>
      <c r="B20" s="95" t="s">
        <v>233</v>
      </c>
      <c r="C20" s="95" t="s">
        <v>36</v>
      </c>
      <c r="D20" s="95" t="s">
        <v>234</v>
      </c>
      <c r="E20" s="95">
        <v>80010</v>
      </c>
      <c r="F20" s="95" t="s">
        <v>235</v>
      </c>
      <c r="G20" s="95" t="s">
        <v>153</v>
      </c>
      <c r="H20" s="95" t="s">
        <v>140</v>
      </c>
      <c r="I20" s="102">
        <v>33.0988154146049</v>
      </c>
      <c r="J20" s="102">
        <v>445.87905604720794</v>
      </c>
      <c r="K20" s="102">
        <v>50.994100294985202</v>
      </c>
      <c r="L20" s="102">
        <v>89.5752212389379</v>
      </c>
      <c r="M20" s="102">
        <v>97.970501474926323</v>
      </c>
      <c r="N20" s="102">
        <v>190.84660766961653</v>
      </c>
      <c r="O20" s="102">
        <v>432.25368731564356</v>
      </c>
      <c r="P20" s="102">
        <v>10.985250737463128</v>
      </c>
      <c r="Q20" s="102">
        <v>50.3333333333334</v>
      </c>
      <c r="R20" s="102">
        <v>91.943952802359846</v>
      </c>
      <c r="S20" s="102">
        <v>28.144542772861364</v>
      </c>
      <c r="T20" s="102">
        <v>25.212389380530972</v>
      </c>
      <c r="U20" s="102">
        <v>539.11799410031267</v>
      </c>
      <c r="V20" s="102">
        <v>355.21533923303673</v>
      </c>
      <c r="W20" s="102">
        <v>600</v>
      </c>
      <c r="X20" s="95" t="s">
        <v>589</v>
      </c>
      <c r="Y20" s="94">
        <v>45001</v>
      </c>
      <c r="Z20" s="94" t="s">
        <v>640</v>
      </c>
      <c r="AA20" s="94" t="s">
        <v>619</v>
      </c>
      <c r="AB20" s="92" t="s">
        <v>638</v>
      </c>
      <c r="AC20" s="92" t="s">
        <v>143</v>
      </c>
      <c r="AD20" s="91" t="s">
        <v>601</v>
      </c>
      <c r="AE20" s="92" t="s">
        <v>638</v>
      </c>
      <c r="AF20" s="92" t="s">
        <v>143</v>
      </c>
      <c r="AG20" s="91">
        <v>44223</v>
      </c>
    </row>
    <row r="21" spans="1:33" x14ac:dyDescent="0.25">
      <c r="A21" s="95" t="s">
        <v>9</v>
      </c>
      <c r="B21" s="95" t="s">
        <v>200</v>
      </c>
      <c r="C21" s="95" t="s">
        <v>201</v>
      </c>
      <c r="D21" s="95" t="s">
        <v>151</v>
      </c>
      <c r="E21" s="95">
        <v>78580</v>
      </c>
      <c r="F21" s="95" t="s">
        <v>576</v>
      </c>
      <c r="G21" s="95" t="s">
        <v>139</v>
      </c>
      <c r="H21" s="95" t="s">
        <v>140</v>
      </c>
      <c r="I21" s="102">
        <v>29.591106290672499</v>
      </c>
      <c r="J21" s="102">
        <v>616.29793510326544</v>
      </c>
      <c r="K21" s="102">
        <v>4.6696165191740429</v>
      </c>
      <c r="L21" s="102">
        <v>1.7728613569321534</v>
      </c>
      <c r="M21" s="102">
        <v>0.58407079646017701</v>
      </c>
      <c r="N21" s="102">
        <v>15.952802359882005</v>
      </c>
      <c r="O21" s="102">
        <v>331.3392330383528</v>
      </c>
      <c r="P21" s="102">
        <v>4.4365781710914449</v>
      </c>
      <c r="Q21" s="102">
        <v>271.59587020649337</v>
      </c>
      <c r="R21" s="102">
        <v>1.4985250737463127</v>
      </c>
      <c r="S21" s="102">
        <v>1.9469026548672568</v>
      </c>
      <c r="T21" s="102">
        <v>6.4837758112094388</v>
      </c>
      <c r="U21" s="102">
        <v>613.39528023600769</v>
      </c>
      <c r="V21" s="102">
        <v>292.48377581121377</v>
      </c>
      <c r="W21" s="102">
        <v>750</v>
      </c>
      <c r="X21" s="95" t="s">
        <v>589</v>
      </c>
      <c r="Y21" s="94">
        <v>44994</v>
      </c>
      <c r="Z21" s="94" t="s">
        <v>640</v>
      </c>
      <c r="AA21" s="94" t="s">
        <v>241</v>
      </c>
      <c r="AB21" s="92" t="s">
        <v>638</v>
      </c>
      <c r="AC21" s="108" t="s">
        <v>143</v>
      </c>
      <c r="AD21" s="91" t="s">
        <v>642</v>
      </c>
      <c r="AE21" s="92" t="s">
        <v>638</v>
      </c>
      <c r="AF21" s="92" t="s">
        <v>143</v>
      </c>
      <c r="AG21" s="91">
        <v>44175</v>
      </c>
    </row>
    <row r="22" spans="1:33" x14ac:dyDescent="0.25">
      <c r="A22" s="95" t="s">
        <v>177</v>
      </c>
      <c r="B22" s="95" t="s">
        <v>178</v>
      </c>
      <c r="C22" s="95" t="s">
        <v>179</v>
      </c>
      <c r="D22" s="95" t="s">
        <v>180</v>
      </c>
      <c r="E22" s="95">
        <v>98421</v>
      </c>
      <c r="F22" s="95" t="s">
        <v>181</v>
      </c>
      <c r="G22" s="95" t="s">
        <v>153</v>
      </c>
      <c r="H22" s="95" t="s">
        <v>140</v>
      </c>
      <c r="I22" s="102">
        <v>65.496275970207805</v>
      </c>
      <c r="J22" s="102">
        <v>312.69321533923636</v>
      </c>
      <c r="K22" s="102">
        <v>75.595870206489565</v>
      </c>
      <c r="L22" s="102">
        <v>98.321533923303747</v>
      </c>
      <c r="M22" s="102">
        <v>82.035398230088475</v>
      </c>
      <c r="N22" s="102">
        <v>206.70501474926243</v>
      </c>
      <c r="O22" s="102">
        <v>295.27728613569616</v>
      </c>
      <c r="P22" s="102">
        <v>22.026548672566381</v>
      </c>
      <c r="Q22" s="102">
        <v>44.63716814159293</v>
      </c>
      <c r="R22" s="102">
        <v>96.669616519173928</v>
      </c>
      <c r="S22" s="102">
        <v>20.911504424778766</v>
      </c>
      <c r="T22" s="102">
        <v>8.5604719764011801</v>
      </c>
      <c r="U22" s="102">
        <v>442.50442477876555</v>
      </c>
      <c r="V22" s="102">
        <v>388.86135693215635</v>
      </c>
      <c r="W22" s="102">
        <v>1181</v>
      </c>
      <c r="X22" s="95" t="s">
        <v>589</v>
      </c>
      <c r="Y22" s="94">
        <v>44973</v>
      </c>
      <c r="Z22" s="94" t="s">
        <v>640</v>
      </c>
      <c r="AA22" s="94" t="s">
        <v>241</v>
      </c>
      <c r="AB22" s="92" t="s">
        <v>638</v>
      </c>
      <c r="AC22" s="92" t="s">
        <v>143</v>
      </c>
      <c r="AD22" s="91" t="s">
        <v>695</v>
      </c>
      <c r="AE22" s="92" t="s">
        <v>638</v>
      </c>
      <c r="AF22" s="92" t="s">
        <v>143</v>
      </c>
      <c r="AG22" s="91">
        <v>44329</v>
      </c>
    </row>
    <row r="23" spans="1:33" x14ac:dyDescent="0.25">
      <c r="A23" s="95" t="s">
        <v>207</v>
      </c>
      <c r="B23" s="95" t="s">
        <v>208</v>
      </c>
      <c r="C23" s="95" t="s">
        <v>209</v>
      </c>
      <c r="D23" s="95" t="s">
        <v>151</v>
      </c>
      <c r="E23" s="95">
        <v>77032</v>
      </c>
      <c r="F23" s="95" t="s">
        <v>194</v>
      </c>
      <c r="G23" s="95" t="s">
        <v>153</v>
      </c>
      <c r="H23" s="95" t="s">
        <v>140</v>
      </c>
      <c r="I23" s="102">
        <v>29.571125265392801</v>
      </c>
      <c r="J23" s="102">
        <v>556.53392330384213</v>
      </c>
      <c r="K23" s="102">
        <v>5.4808259587020611</v>
      </c>
      <c r="L23" s="102">
        <v>0.59587020648967559</v>
      </c>
      <c r="M23" s="102">
        <v>2.3893805309734515</v>
      </c>
      <c r="N23" s="102">
        <v>1.4483775811209438</v>
      </c>
      <c r="O23" s="102">
        <v>435.14454277286524</v>
      </c>
      <c r="P23" s="102">
        <v>0.46607669616519176</v>
      </c>
      <c r="Q23" s="102">
        <v>127.94100294985142</v>
      </c>
      <c r="R23" s="102">
        <v>0.59882005899705015</v>
      </c>
      <c r="S23" s="102">
        <v>0.33333333333333337</v>
      </c>
      <c r="T23" s="102">
        <v>0</v>
      </c>
      <c r="U23" s="102">
        <v>564.0678466076771</v>
      </c>
      <c r="V23" s="102">
        <v>313.0973451327485</v>
      </c>
      <c r="W23" s="102">
        <v>750</v>
      </c>
      <c r="X23" s="95" t="s">
        <v>589</v>
      </c>
      <c r="Y23" s="94">
        <v>44952</v>
      </c>
      <c r="Z23" s="94" t="s">
        <v>640</v>
      </c>
      <c r="AA23" s="94" t="s">
        <v>241</v>
      </c>
      <c r="AB23" s="92" t="s">
        <v>638</v>
      </c>
      <c r="AC23" s="108" t="s">
        <v>143</v>
      </c>
      <c r="AD23" s="93" t="s">
        <v>690</v>
      </c>
      <c r="AE23" s="92" t="s">
        <v>638</v>
      </c>
      <c r="AF23" s="92" t="s">
        <v>143</v>
      </c>
      <c r="AG23" s="91">
        <v>44202</v>
      </c>
    </row>
    <row r="24" spans="1:33" x14ac:dyDescent="0.25">
      <c r="A24" s="95" t="s">
        <v>186</v>
      </c>
      <c r="B24" s="95" t="s">
        <v>187</v>
      </c>
      <c r="C24" s="95" t="s">
        <v>188</v>
      </c>
      <c r="D24" s="95" t="s">
        <v>189</v>
      </c>
      <c r="E24" s="95">
        <v>88081</v>
      </c>
      <c r="F24" s="95" t="s">
        <v>190</v>
      </c>
      <c r="G24" s="95" t="s">
        <v>139</v>
      </c>
      <c r="H24" s="95" t="s">
        <v>140</v>
      </c>
      <c r="I24" s="102">
        <v>44.9751681324366</v>
      </c>
      <c r="J24" s="102">
        <v>541.45427728614607</v>
      </c>
      <c r="K24" s="102">
        <v>15.383480825958722</v>
      </c>
      <c r="L24" s="102">
        <v>6.3746312684365796</v>
      </c>
      <c r="M24" s="102">
        <v>1.7846607669616505</v>
      </c>
      <c r="N24" s="102">
        <v>15.560471976401184</v>
      </c>
      <c r="O24" s="102">
        <v>435.1032448377639</v>
      </c>
      <c r="P24" s="102">
        <v>1.737463126843658</v>
      </c>
      <c r="Q24" s="102">
        <v>112.59587020648941</v>
      </c>
      <c r="R24" s="102">
        <v>1.6371681415929205</v>
      </c>
      <c r="S24" s="102">
        <v>2.584070796460177</v>
      </c>
      <c r="T24" s="102">
        <v>4.7050147492625358</v>
      </c>
      <c r="U24" s="102">
        <v>556.07079646018872</v>
      </c>
      <c r="V24" s="102">
        <v>309.1415929203564</v>
      </c>
      <c r="W24" s="102">
        <v>500</v>
      </c>
      <c r="X24" s="95" t="s">
        <v>589</v>
      </c>
      <c r="Y24" s="94">
        <v>44868</v>
      </c>
      <c r="Z24" s="94" t="s">
        <v>640</v>
      </c>
      <c r="AA24" s="94" t="s">
        <v>241</v>
      </c>
      <c r="AB24" s="92" t="s">
        <v>638</v>
      </c>
      <c r="AC24" s="108" t="s">
        <v>143</v>
      </c>
      <c r="AD24" s="91" t="s">
        <v>694</v>
      </c>
      <c r="AE24" s="92" t="s">
        <v>638</v>
      </c>
      <c r="AF24" s="92" t="s">
        <v>143</v>
      </c>
      <c r="AG24" s="91">
        <v>44225</v>
      </c>
    </row>
    <row r="25" spans="1:33" x14ac:dyDescent="0.25">
      <c r="A25" s="95" t="s">
        <v>693</v>
      </c>
      <c r="B25" s="95" t="s">
        <v>692</v>
      </c>
      <c r="C25" s="95" t="s">
        <v>193</v>
      </c>
      <c r="D25" s="95" t="s">
        <v>151</v>
      </c>
      <c r="E25" s="95">
        <v>77301</v>
      </c>
      <c r="F25" s="95" t="s">
        <v>194</v>
      </c>
      <c r="G25" s="95" t="s">
        <v>161</v>
      </c>
      <c r="H25" s="95" t="s">
        <v>140</v>
      </c>
      <c r="I25" s="102">
        <v>32.143504829489501</v>
      </c>
      <c r="J25" s="102">
        <v>475.08259587021178</v>
      </c>
      <c r="K25" s="102">
        <v>49.657817109144467</v>
      </c>
      <c r="L25" s="102">
        <v>19.548672566371678</v>
      </c>
      <c r="M25" s="102">
        <v>16.247787610619465</v>
      </c>
      <c r="N25" s="102">
        <v>61.734513274336223</v>
      </c>
      <c r="O25" s="102">
        <v>498.80235988201179</v>
      </c>
      <c r="P25" s="102">
        <v>0</v>
      </c>
      <c r="Q25" s="102">
        <v>0</v>
      </c>
      <c r="R25" s="102">
        <v>24.799410029498532</v>
      </c>
      <c r="S25" s="102">
        <v>15.58997050147493</v>
      </c>
      <c r="T25" s="102">
        <v>17.861356932153384</v>
      </c>
      <c r="U25" s="102">
        <v>502.2861356932213</v>
      </c>
      <c r="V25" s="102">
        <v>389.30678466077643</v>
      </c>
      <c r="W25" s="102"/>
      <c r="X25" s="95" t="s">
        <v>589</v>
      </c>
      <c r="Y25" s="94">
        <v>44938</v>
      </c>
      <c r="Z25" s="94" t="s">
        <v>575</v>
      </c>
      <c r="AA25" s="94" t="s">
        <v>241</v>
      </c>
      <c r="AB25" s="92" t="s">
        <v>575</v>
      </c>
      <c r="AC25" s="92" t="s">
        <v>250</v>
      </c>
      <c r="AD25" s="91" t="s">
        <v>601</v>
      </c>
      <c r="AE25" s="92" t="s">
        <v>575</v>
      </c>
      <c r="AF25" s="92" t="s">
        <v>250</v>
      </c>
      <c r="AG25" s="91">
        <v>44183</v>
      </c>
    </row>
    <row r="26" spans="1:33" x14ac:dyDescent="0.25">
      <c r="A26" s="95" t="s">
        <v>212</v>
      </c>
      <c r="B26" s="95" t="s">
        <v>213</v>
      </c>
      <c r="C26" s="95" t="s">
        <v>214</v>
      </c>
      <c r="D26" s="95" t="s">
        <v>159</v>
      </c>
      <c r="E26" s="95">
        <v>70515</v>
      </c>
      <c r="F26" s="95" t="s">
        <v>160</v>
      </c>
      <c r="G26" s="95" t="s">
        <v>139</v>
      </c>
      <c r="H26" s="95" t="s">
        <v>140</v>
      </c>
      <c r="I26" s="102">
        <v>31.3145175211462</v>
      </c>
      <c r="J26" s="102">
        <v>469.27433628319051</v>
      </c>
      <c r="K26" s="102">
        <v>35.094395280235979</v>
      </c>
      <c r="L26" s="102">
        <v>43.212389380530958</v>
      </c>
      <c r="M26" s="102">
        <v>6.6961651917404126</v>
      </c>
      <c r="N26" s="102">
        <v>0.15634218289085544</v>
      </c>
      <c r="O26" s="102">
        <v>1.4070796460176991</v>
      </c>
      <c r="P26" s="102">
        <v>68.377581120943958</v>
      </c>
      <c r="Q26" s="102">
        <v>484.33628318584618</v>
      </c>
      <c r="R26" s="102">
        <v>48.828908554572266</v>
      </c>
      <c r="S26" s="102">
        <v>13.312684365781708</v>
      </c>
      <c r="T26" s="102">
        <v>3.1327433628318566</v>
      </c>
      <c r="U26" s="102">
        <v>489.00294985251332</v>
      </c>
      <c r="V26" s="102">
        <v>302.98230088495751</v>
      </c>
      <c r="W26" s="102">
        <v>700</v>
      </c>
      <c r="X26" s="95" t="s">
        <v>589</v>
      </c>
      <c r="Y26" s="94">
        <v>44994</v>
      </c>
      <c r="Z26" s="94" t="s">
        <v>640</v>
      </c>
      <c r="AA26" s="94" t="s">
        <v>241</v>
      </c>
      <c r="AB26" s="92" t="s">
        <v>638</v>
      </c>
      <c r="AC26" s="108" t="s">
        <v>143</v>
      </c>
      <c r="AD26" s="91" t="s">
        <v>630</v>
      </c>
      <c r="AE26" s="92" t="s">
        <v>638</v>
      </c>
      <c r="AF26" s="92" t="s">
        <v>143</v>
      </c>
      <c r="AG26" s="91">
        <v>44176</v>
      </c>
    </row>
    <row r="27" spans="1:33" x14ac:dyDescent="0.25">
      <c r="A27" s="95" t="s">
        <v>17</v>
      </c>
      <c r="B27" s="95" t="s">
        <v>198</v>
      </c>
      <c r="C27" s="95" t="s">
        <v>199</v>
      </c>
      <c r="D27" s="95" t="s">
        <v>159</v>
      </c>
      <c r="E27" s="95">
        <v>71251</v>
      </c>
      <c r="F27" s="95" t="s">
        <v>160</v>
      </c>
      <c r="G27" s="95" t="s">
        <v>139</v>
      </c>
      <c r="H27" s="95" t="s">
        <v>140</v>
      </c>
      <c r="I27" s="102">
        <v>29.92492936903</v>
      </c>
      <c r="J27" s="102">
        <v>538.49852507376568</v>
      </c>
      <c r="K27" s="102">
        <v>7.2094395280236023</v>
      </c>
      <c r="L27" s="102">
        <v>3.0766961651917404</v>
      </c>
      <c r="M27" s="102">
        <v>2.1858407079646018</v>
      </c>
      <c r="N27" s="102">
        <v>12.218289085545729</v>
      </c>
      <c r="O27" s="102">
        <v>537.69026548674526</v>
      </c>
      <c r="P27" s="102">
        <v>0</v>
      </c>
      <c r="Q27" s="102">
        <v>1.0619469026548671</v>
      </c>
      <c r="R27" s="102">
        <v>3.1150442477876092</v>
      </c>
      <c r="S27" s="102">
        <v>1.2654867256637168</v>
      </c>
      <c r="T27" s="102">
        <v>3.0147492625368719</v>
      </c>
      <c r="U27" s="102">
        <v>543.57522123895774</v>
      </c>
      <c r="V27" s="102">
        <v>294.94100294985873</v>
      </c>
      <c r="W27" s="102">
        <v>500</v>
      </c>
      <c r="X27" s="95" t="s">
        <v>589</v>
      </c>
      <c r="Y27" s="94">
        <v>44910</v>
      </c>
      <c r="Z27" s="94" t="s">
        <v>640</v>
      </c>
      <c r="AA27" s="94" t="s">
        <v>241</v>
      </c>
      <c r="AB27" s="92" t="s">
        <v>638</v>
      </c>
      <c r="AC27" s="92" t="s">
        <v>143</v>
      </c>
      <c r="AD27" s="91" t="s">
        <v>691</v>
      </c>
      <c r="AE27" s="92" t="s">
        <v>638</v>
      </c>
      <c r="AF27" s="92" t="s">
        <v>143</v>
      </c>
      <c r="AG27" s="91">
        <v>44155</v>
      </c>
    </row>
    <row r="28" spans="1:33" x14ac:dyDescent="0.25">
      <c r="A28" s="95" t="s">
        <v>256</v>
      </c>
      <c r="B28" s="95" t="s">
        <v>257</v>
      </c>
      <c r="C28" s="95" t="s">
        <v>258</v>
      </c>
      <c r="D28" s="95" t="s">
        <v>151</v>
      </c>
      <c r="E28" s="95">
        <v>77351</v>
      </c>
      <c r="F28" s="95" t="s">
        <v>194</v>
      </c>
      <c r="G28" s="95" t="s">
        <v>139</v>
      </c>
      <c r="H28" s="95" t="s">
        <v>4</v>
      </c>
      <c r="I28" s="102">
        <v>34.233030913978503</v>
      </c>
      <c r="J28" s="102">
        <v>548.33628318585272</v>
      </c>
      <c r="K28" s="102">
        <v>0.82005899705014751</v>
      </c>
      <c r="L28" s="102">
        <v>0.19174041297935102</v>
      </c>
      <c r="M28" s="102">
        <v>0.10619469026548672</v>
      </c>
      <c r="N28" s="102">
        <v>2.3775811209439528</v>
      </c>
      <c r="O28" s="102">
        <v>546.92330383481942</v>
      </c>
      <c r="P28" s="102">
        <v>0</v>
      </c>
      <c r="Q28" s="102">
        <v>0.15339233038348082</v>
      </c>
      <c r="R28" s="102">
        <v>0.36578171091445422</v>
      </c>
      <c r="S28" s="102">
        <v>0</v>
      </c>
      <c r="T28" s="102">
        <v>1.2212389380530975</v>
      </c>
      <c r="U28" s="102">
        <v>547.86725663717982</v>
      </c>
      <c r="V28" s="102">
        <v>216.07079646017812</v>
      </c>
      <c r="W28" s="102">
        <v>350</v>
      </c>
      <c r="X28" s="95" t="s">
        <v>589</v>
      </c>
      <c r="Y28" s="94">
        <v>44987</v>
      </c>
      <c r="Z28" s="94" t="s">
        <v>575</v>
      </c>
      <c r="AA28" s="94" t="s">
        <v>241</v>
      </c>
      <c r="AB28" s="92" t="s">
        <v>575</v>
      </c>
      <c r="AC28" s="92" t="s">
        <v>250</v>
      </c>
      <c r="AD28" s="93" t="s">
        <v>690</v>
      </c>
      <c r="AE28" s="92" t="s">
        <v>575</v>
      </c>
      <c r="AF28" s="92" t="s">
        <v>250</v>
      </c>
      <c r="AG28" s="91">
        <v>44202</v>
      </c>
    </row>
    <row r="29" spans="1:33" x14ac:dyDescent="0.25">
      <c r="A29" s="95" t="s">
        <v>204</v>
      </c>
      <c r="B29" s="95" t="s">
        <v>205</v>
      </c>
      <c r="C29" s="95" t="s">
        <v>206</v>
      </c>
      <c r="D29" s="95" t="s">
        <v>151</v>
      </c>
      <c r="E29" s="95">
        <v>79925</v>
      </c>
      <c r="F29" s="95" t="s">
        <v>190</v>
      </c>
      <c r="G29" s="95" t="s">
        <v>185</v>
      </c>
      <c r="H29" s="95" t="s">
        <v>140</v>
      </c>
      <c r="I29" s="102">
        <v>36.599766355140197</v>
      </c>
      <c r="J29" s="102">
        <v>302.05014749262659</v>
      </c>
      <c r="K29" s="102">
        <v>96.914454277285742</v>
      </c>
      <c r="L29" s="102">
        <v>88.01769911504411</v>
      </c>
      <c r="M29" s="102">
        <v>58.371681415929189</v>
      </c>
      <c r="N29" s="102">
        <v>197.01474926253758</v>
      </c>
      <c r="O29" s="102">
        <v>219.53687315634349</v>
      </c>
      <c r="P29" s="102">
        <v>27.017699115044245</v>
      </c>
      <c r="Q29" s="102">
        <v>101.78466076696139</v>
      </c>
      <c r="R29" s="102">
        <v>51.96755162241891</v>
      </c>
      <c r="S29" s="102">
        <v>28.359882005899699</v>
      </c>
      <c r="T29" s="102">
        <v>52.371681415929174</v>
      </c>
      <c r="U29" s="102">
        <v>412.65486725663732</v>
      </c>
      <c r="V29" s="102">
        <v>410.59882005899652</v>
      </c>
      <c r="W29" s="102">
        <v>450</v>
      </c>
      <c r="X29" s="95" t="s">
        <v>589</v>
      </c>
      <c r="Y29" s="94">
        <v>45015</v>
      </c>
      <c r="Z29" s="94" t="s">
        <v>640</v>
      </c>
      <c r="AA29" s="94" t="s">
        <v>241</v>
      </c>
      <c r="AB29" s="92" t="s">
        <v>638</v>
      </c>
      <c r="AC29" s="92" t="s">
        <v>143</v>
      </c>
      <c r="AD29" s="91" t="s">
        <v>653</v>
      </c>
      <c r="AE29" s="92" t="s">
        <v>638</v>
      </c>
      <c r="AF29" s="92" t="s">
        <v>143</v>
      </c>
      <c r="AG29" s="91">
        <v>44168</v>
      </c>
    </row>
    <row r="30" spans="1:33" x14ac:dyDescent="0.25">
      <c r="A30" s="95" t="s">
        <v>215</v>
      </c>
      <c r="B30" s="95" t="s">
        <v>216</v>
      </c>
      <c r="C30" s="95" t="s">
        <v>217</v>
      </c>
      <c r="D30" s="95" t="s">
        <v>137</v>
      </c>
      <c r="E30" s="95">
        <v>92231</v>
      </c>
      <c r="F30" s="95" t="s">
        <v>175</v>
      </c>
      <c r="G30" s="95" t="s">
        <v>153</v>
      </c>
      <c r="H30" s="95" t="s">
        <v>140</v>
      </c>
      <c r="I30" s="102">
        <v>42.2855831037649</v>
      </c>
      <c r="J30" s="102">
        <v>500.9026548672619</v>
      </c>
      <c r="K30" s="102">
        <v>8.0176991150442483</v>
      </c>
      <c r="L30" s="102">
        <v>10.09734513274336</v>
      </c>
      <c r="M30" s="102">
        <v>19.492625368731574</v>
      </c>
      <c r="N30" s="102">
        <v>56.153392330383433</v>
      </c>
      <c r="O30" s="102">
        <v>482.34513274336763</v>
      </c>
      <c r="P30" s="102">
        <v>5.8997050147492625E-3</v>
      </c>
      <c r="Q30" s="102">
        <v>5.8997050147492625E-3</v>
      </c>
      <c r="R30" s="102">
        <v>27.846607669616528</v>
      </c>
      <c r="S30" s="102">
        <v>7.224188790560472</v>
      </c>
      <c r="T30" s="102">
        <v>6.3775811209439528</v>
      </c>
      <c r="U30" s="102">
        <v>497.06194690266</v>
      </c>
      <c r="V30" s="102">
        <v>295.89380530973631</v>
      </c>
      <c r="W30" s="102">
        <v>640</v>
      </c>
      <c r="X30" s="95" t="s">
        <v>589</v>
      </c>
      <c r="Y30" s="94">
        <v>44952</v>
      </c>
      <c r="Z30" s="94" t="s">
        <v>640</v>
      </c>
      <c r="AA30" s="94" t="s">
        <v>241</v>
      </c>
      <c r="AB30" s="92" t="s">
        <v>638</v>
      </c>
      <c r="AC30" s="92" t="s">
        <v>143</v>
      </c>
      <c r="AD30" s="91" t="s">
        <v>689</v>
      </c>
      <c r="AE30" s="92" t="s">
        <v>638</v>
      </c>
      <c r="AF30" s="92" t="s">
        <v>143</v>
      </c>
      <c r="AG30" s="91">
        <v>44209</v>
      </c>
    </row>
    <row r="31" spans="1:33" x14ac:dyDescent="0.25">
      <c r="A31" s="95" t="s">
        <v>218</v>
      </c>
      <c r="B31" s="95" t="s">
        <v>219</v>
      </c>
      <c r="C31" s="95" t="s">
        <v>35</v>
      </c>
      <c r="D31" s="95" t="s">
        <v>151</v>
      </c>
      <c r="E31" s="95">
        <v>76009</v>
      </c>
      <c r="F31" s="95" t="s">
        <v>220</v>
      </c>
      <c r="G31" s="95" t="s">
        <v>139</v>
      </c>
      <c r="H31" s="95" t="s">
        <v>140</v>
      </c>
      <c r="I31" s="102">
        <v>18.7722691045476</v>
      </c>
      <c r="J31" s="102">
        <v>186.19174041298618</v>
      </c>
      <c r="K31" s="102">
        <v>66.77581120943978</v>
      </c>
      <c r="L31" s="102">
        <v>163.58997050147624</v>
      </c>
      <c r="M31" s="102">
        <v>119.30383480825924</v>
      </c>
      <c r="N31" s="102">
        <v>284.39528023599092</v>
      </c>
      <c r="O31" s="102">
        <v>217.42772861357764</v>
      </c>
      <c r="P31" s="102">
        <v>18.120943952802353</v>
      </c>
      <c r="Q31" s="102">
        <v>15.917404129793523</v>
      </c>
      <c r="R31" s="102">
        <v>139.85840707964616</v>
      </c>
      <c r="S31" s="102">
        <v>66.935103244837819</v>
      </c>
      <c r="T31" s="102">
        <v>69.383480825958657</v>
      </c>
      <c r="U31" s="102">
        <v>259.68436578172418</v>
      </c>
      <c r="V31" s="102">
        <v>425.76991150442103</v>
      </c>
      <c r="W31" s="102">
        <v>525</v>
      </c>
      <c r="X31" s="95" t="s">
        <v>589</v>
      </c>
      <c r="Y31" s="94">
        <v>44910</v>
      </c>
      <c r="Z31" s="94" t="s">
        <v>640</v>
      </c>
      <c r="AA31" s="94" t="s">
        <v>241</v>
      </c>
      <c r="AB31" s="92" t="s">
        <v>638</v>
      </c>
      <c r="AC31" s="92" t="s">
        <v>143</v>
      </c>
      <c r="AD31" s="91" t="s">
        <v>688</v>
      </c>
      <c r="AE31" s="92" t="s">
        <v>638</v>
      </c>
      <c r="AF31" s="92" t="s">
        <v>143</v>
      </c>
      <c r="AG31" s="91">
        <v>44237</v>
      </c>
    </row>
    <row r="32" spans="1:33" x14ac:dyDescent="0.25">
      <c r="A32" s="95" t="s">
        <v>314</v>
      </c>
      <c r="B32" s="95" t="s">
        <v>315</v>
      </c>
      <c r="C32" s="95" t="s">
        <v>316</v>
      </c>
      <c r="D32" s="95" t="s">
        <v>151</v>
      </c>
      <c r="E32" s="95">
        <v>79501</v>
      </c>
      <c r="F32" s="95" t="s">
        <v>220</v>
      </c>
      <c r="G32" s="95" t="s">
        <v>139</v>
      </c>
      <c r="H32" s="95" t="s">
        <v>4</v>
      </c>
      <c r="I32" s="102">
        <v>36.042473330699302</v>
      </c>
      <c r="J32" s="102">
        <v>386.86430678467224</v>
      </c>
      <c r="K32" s="102">
        <v>53.28613569321525</v>
      </c>
      <c r="L32" s="102">
        <v>61.96755162241886</v>
      </c>
      <c r="M32" s="102">
        <v>31.439528023598811</v>
      </c>
      <c r="N32" s="102">
        <v>142.60766961651899</v>
      </c>
      <c r="O32" s="102">
        <v>308.83185840708586</v>
      </c>
      <c r="P32" s="102">
        <v>3.9705014749262539</v>
      </c>
      <c r="Q32" s="102">
        <v>78.147492625368713</v>
      </c>
      <c r="R32" s="102">
        <v>30.873156342182881</v>
      </c>
      <c r="S32" s="102">
        <v>21.474926253687322</v>
      </c>
      <c r="T32" s="102">
        <v>28.454277286135689</v>
      </c>
      <c r="U32" s="102">
        <v>452.75516224190079</v>
      </c>
      <c r="V32" s="102">
        <v>383.23598820059345</v>
      </c>
      <c r="W32" s="102">
        <v>750</v>
      </c>
      <c r="X32" s="95" t="s">
        <v>589</v>
      </c>
      <c r="Y32" s="94">
        <v>44917</v>
      </c>
      <c r="Z32" s="94" t="s">
        <v>640</v>
      </c>
      <c r="AA32" s="94" t="s">
        <v>241</v>
      </c>
      <c r="AB32" s="92" t="s">
        <v>638</v>
      </c>
      <c r="AC32" s="92" t="s">
        <v>143</v>
      </c>
      <c r="AD32" s="91" t="s">
        <v>687</v>
      </c>
      <c r="AE32" s="92" t="s">
        <v>638</v>
      </c>
      <c r="AF32" s="92" t="s">
        <v>143</v>
      </c>
      <c r="AG32" s="91">
        <v>44378</v>
      </c>
    </row>
    <row r="33" spans="1:33" x14ac:dyDescent="0.25">
      <c r="A33" s="95" t="s">
        <v>7</v>
      </c>
      <c r="B33" s="95" t="s">
        <v>237</v>
      </c>
      <c r="C33" s="95" t="s">
        <v>238</v>
      </c>
      <c r="D33" s="95" t="s">
        <v>231</v>
      </c>
      <c r="E33" s="95">
        <v>33073</v>
      </c>
      <c r="F33" s="95" t="s">
        <v>26</v>
      </c>
      <c r="G33" s="95" t="s">
        <v>153</v>
      </c>
      <c r="H33" s="95" t="s">
        <v>140</v>
      </c>
      <c r="I33" s="102">
        <v>44.806451612903203</v>
      </c>
      <c r="J33" s="102">
        <v>391.82890855457111</v>
      </c>
      <c r="K33" s="102">
        <v>119.41592920353951</v>
      </c>
      <c r="L33" s="102">
        <v>0.34218289085545722</v>
      </c>
      <c r="M33" s="102">
        <v>0.22123893805309736</v>
      </c>
      <c r="N33" s="102">
        <v>128.73746312684335</v>
      </c>
      <c r="O33" s="102">
        <v>302.13274336283092</v>
      </c>
      <c r="P33" s="102">
        <v>8.4218289085545752</v>
      </c>
      <c r="Q33" s="102">
        <v>72.516224188790474</v>
      </c>
      <c r="R33" s="102">
        <v>10.185840707964603</v>
      </c>
      <c r="S33" s="102">
        <v>29.209439528023605</v>
      </c>
      <c r="T33" s="102">
        <v>36.041297935103223</v>
      </c>
      <c r="U33" s="102">
        <v>436.37168141593139</v>
      </c>
      <c r="V33" s="102">
        <v>337.84365781710926</v>
      </c>
      <c r="W33" s="102">
        <v>700</v>
      </c>
      <c r="X33" s="95" t="s">
        <v>589</v>
      </c>
      <c r="Y33" s="94">
        <v>44910</v>
      </c>
      <c r="Z33" s="94" t="s">
        <v>640</v>
      </c>
      <c r="AA33" s="94" t="s">
        <v>241</v>
      </c>
      <c r="AB33" s="92" t="s">
        <v>638</v>
      </c>
      <c r="AC33" s="92" t="s">
        <v>143</v>
      </c>
      <c r="AD33" s="91" t="s">
        <v>667</v>
      </c>
      <c r="AE33" s="92" t="s">
        <v>142</v>
      </c>
      <c r="AF33" s="92" t="s">
        <v>143</v>
      </c>
      <c r="AG33" s="91">
        <v>44098</v>
      </c>
    </row>
    <row r="34" spans="1:33" x14ac:dyDescent="0.25">
      <c r="A34" s="95" t="s">
        <v>228</v>
      </c>
      <c r="B34" s="95" t="s">
        <v>229</v>
      </c>
      <c r="C34" s="95" t="s">
        <v>230</v>
      </c>
      <c r="D34" s="95" t="s">
        <v>231</v>
      </c>
      <c r="E34" s="95">
        <v>33194</v>
      </c>
      <c r="F34" s="95" t="s">
        <v>26</v>
      </c>
      <c r="G34" s="95" t="s">
        <v>185</v>
      </c>
      <c r="H34" s="95" t="s">
        <v>4</v>
      </c>
      <c r="I34" s="102">
        <v>43.351126609442098</v>
      </c>
      <c r="J34" s="102">
        <v>21.705014749262535</v>
      </c>
      <c r="K34" s="102">
        <v>3.8672566371681412</v>
      </c>
      <c r="L34" s="102">
        <v>216.49557522123985</v>
      </c>
      <c r="M34" s="102">
        <v>267.51917404129949</v>
      </c>
      <c r="N34" s="102">
        <v>355.03244837758376</v>
      </c>
      <c r="O34" s="102">
        <v>154.01474926253681</v>
      </c>
      <c r="P34" s="102">
        <v>0.38938053097345132</v>
      </c>
      <c r="Q34" s="102">
        <v>0.15044247787610621</v>
      </c>
      <c r="R34" s="102">
        <v>109.50147492625354</v>
      </c>
      <c r="S34" s="102">
        <v>26.616519174041297</v>
      </c>
      <c r="T34" s="102">
        <v>18.371681415929203</v>
      </c>
      <c r="U34" s="102">
        <v>355.09734513274549</v>
      </c>
      <c r="V34" s="102">
        <v>389.46902654867591</v>
      </c>
      <c r="W34" s="102">
        <v>450</v>
      </c>
      <c r="X34" s="95" t="s">
        <v>589</v>
      </c>
      <c r="Y34" s="94">
        <v>45008</v>
      </c>
      <c r="Z34" s="94" t="s">
        <v>640</v>
      </c>
      <c r="AA34" s="94" t="s">
        <v>241</v>
      </c>
      <c r="AB34" s="92" t="s">
        <v>638</v>
      </c>
      <c r="AC34" s="108" t="s">
        <v>143</v>
      </c>
      <c r="AD34" s="91" t="s">
        <v>686</v>
      </c>
      <c r="AE34" s="92" t="s">
        <v>638</v>
      </c>
      <c r="AF34" s="92" t="s">
        <v>143</v>
      </c>
      <c r="AG34" s="91">
        <v>44419</v>
      </c>
    </row>
    <row r="35" spans="1:33" x14ac:dyDescent="0.25">
      <c r="A35" s="95" t="s">
        <v>195</v>
      </c>
      <c r="B35" s="95" t="s">
        <v>196</v>
      </c>
      <c r="C35" s="95" t="s">
        <v>197</v>
      </c>
      <c r="D35" s="95" t="s">
        <v>159</v>
      </c>
      <c r="E35" s="95">
        <v>71202</v>
      </c>
      <c r="F35" s="95" t="s">
        <v>160</v>
      </c>
      <c r="G35" s="95" t="s">
        <v>139</v>
      </c>
      <c r="H35" s="95" t="s">
        <v>4</v>
      </c>
      <c r="I35" s="102">
        <v>34.3025078369906</v>
      </c>
      <c r="J35" s="102">
        <v>443.05014749263756</v>
      </c>
      <c r="K35" s="102">
        <v>7.9528023598820115</v>
      </c>
      <c r="L35" s="102">
        <v>1.9705014749262539</v>
      </c>
      <c r="M35" s="102">
        <v>0.19764011799410031</v>
      </c>
      <c r="N35" s="102">
        <v>11.728613569321537</v>
      </c>
      <c r="O35" s="102">
        <v>204.87020648967572</v>
      </c>
      <c r="P35" s="102">
        <v>1.1622418879056047</v>
      </c>
      <c r="Q35" s="102">
        <v>235.41002949852654</v>
      </c>
      <c r="R35" s="102">
        <v>2.221238938053097</v>
      </c>
      <c r="S35" s="102">
        <v>1.6873156342182889</v>
      </c>
      <c r="T35" s="102">
        <v>4.3923303834808261</v>
      </c>
      <c r="U35" s="102">
        <v>444.87020648968763</v>
      </c>
      <c r="V35" s="102">
        <v>224.77876106194859</v>
      </c>
      <c r="W35" s="102">
        <v>677</v>
      </c>
      <c r="X35" s="95" t="s">
        <v>589</v>
      </c>
      <c r="Y35" s="94">
        <v>44854</v>
      </c>
      <c r="Z35" s="94" t="s">
        <v>640</v>
      </c>
      <c r="AA35" s="94" t="s">
        <v>438</v>
      </c>
      <c r="AB35" s="92" t="s">
        <v>638</v>
      </c>
      <c r="AC35" s="92" t="s">
        <v>143</v>
      </c>
      <c r="AD35" s="91" t="s">
        <v>651</v>
      </c>
      <c r="AE35" s="92" t="s">
        <v>638</v>
      </c>
      <c r="AF35" s="92" t="s">
        <v>143</v>
      </c>
      <c r="AG35" s="91">
        <v>44125</v>
      </c>
    </row>
    <row r="36" spans="1:33" x14ac:dyDescent="0.25">
      <c r="A36" s="95" t="s">
        <v>685</v>
      </c>
      <c r="B36" s="95" t="s">
        <v>244</v>
      </c>
      <c r="C36" s="95" t="s">
        <v>30</v>
      </c>
      <c r="D36" s="95" t="s">
        <v>151</v>
      </c>
      <c r="E36" s="95">
        <v>76574</v>
      </c>
      <c r="F36" s="95" t="s">
        <v>152</v>
      </c>
      <c r="G36" s="95" t="s">
        <v>139</v>
      </c>
      <c r="H36" s="95" t="s">
        <v>4</v>
      </c>
      <c r="I36" s="102">
        <v>33.597742290748897</v>
      </c>
      <c r="J36" s="102">
        <v>283.73156342183131</v>
      </c>
      <c r="K36" s="102">
        <v>14.017699115044248</v>
      </c>
      <c r="L36" s="102">
        <v>50.728613569321553</v>
      </c>
      <c r="M36" s="102">
        <v>32.498525073746322</v>
      </c>
      <c r="N36" s="102">
        <v>83.22123893805292</v>
      </c>
      <c r="O36" s="102">
        <v>297.75516224188982</v>
      </c>
      <c r="P36" s="102">
        <v>0</v>
      </c>
      <c r="Q36" s="102">
        <v>0</v>
      </c>
      <c r="R36" s="102">
        <v>32.386430678466098</v>
      </c>
      <c r="S36" s="102">
        <v>16.955752212389385</v>
      </c>
      <c r="T36" s="102">
        <v>26.837758112094406</v>
      </c>
      <c r="U36" s="102">
        <v>304.79646017699304</v>
      </c>
      <c r="V36" s="102">
        <v>192.53392330383491</v>
      </c>
      <c r="W36" s="102">
        <v>461</v>
      </c>
      <c r="X36" s="95" t="s">
        <v>589</v>
      </c>
      <c r="Y36" s="94">
        <v>44903</v>
      </c>
      <c r="Z36" s="94" t="s">
        <v>640</v>
      </c>
      <c r="AA36" s="94" t="s">
        <v>241</v>
      </c>
      <c r="AB36" s="92" t="s">
        <v>638</v>
      </c>
      <c r="AC36" s="92" t="s">
        <v>143</v>
      </c>
      <c r="AD36" s="91" t="s">
        <v>684</v>
      </c>
      <c r="AE36" s="92" t="s">
        <v>638</v>
      </c>
      <c r="AF36" s="92" t="s">
        <v>143</v>
      </c>
      <c r="AG36" s="91">
        <v>44286</v>
      </c>
    </row>
    <row r="37" spans="1:33" x14ac:dyDescent="0.25">
      <c r="A37" s="95" t="s">
        <v>683</v>
      </c>
      <c r="B37" s="95" t="s">
        <v>682</v>
      </c>
      <c r="C37" s="95" t="s">
        <v>236</v>
      </c>
      <c r="D37" s="95" t="s">
        <v>147</v>
      </c>
      <c r="E37" s="95">
        <v>31537</v>
      </c>
      <c r="F37" s="95" t="s">
        <v>148</v>
      </c>
      <c r="G37" s="95" t="s">
        <v>139</v>
      </c>
      <c r="H37" s="95" t="s">
        <v>4</v>
      </c>
      <c r="I37" s="102">
        <v>20.150987612989599</v>
      </c>
      <c r="J37" s="102">
        <v>267.5368731563504</v>
      </c>
      <c r="K37" s="102">
        <v>44.952802359882064</v>
      </c>
      <c r="L37" s="102">
        <v>35.056047197640105</v>
      </c>
      <c r="M37" s="102">
        <v>27.997050147492626</v>
      </c>
      <c r="N37" s="102">
        <v>97.858407079645772</v>
      </c>
      <c r="O37" s="102">
        <v>277.68436578171941</v>
      </c>
      <c r="P37" s="102">
        <v>0</v>
      </c>
      <c r="Q37" s="102">
        <v>0</v>
      </c>
      <c r="R37" s="102">
        <v>10.091445427728614</v>
      </c>
      <c r="S37" s="102">
        <v>10.964601769911507</v>
      </c>
      <c r="T37" s="102">
        <v>14.828908554572269</v>
      </c>
      <c r="U37" s="102">
        <v>339.65781710915593</v>
      </c>
      <c r="V37" s="102">
        <v>218.53982300885002</v>
      </c>
      <c r="W37" s="102">
        <v>544</v>
      </c>
      <c r="X37" s="95" t="s">
        <v>589</v>
      </c>
      <c r="Y37" s="94">
        <v>44959</v>
      </c>
      <c r="Z37" s="94" t="s">
        <v>640</v>
      </c>
      <c r="AA37" s="94" t="s">
        <v>241</v>
      </c>
      <c r="AB37" s="92" t="s">
        <v>638</v>
      </c>
      <c r="AC37" s="92" t="s">
        <v>143</v>
      </c>
      <c r="AD37" s="91" t="s">
        <v>665</v>
      </c>
      <c r="AE37" s="92" t="s">
        <v>638</v>
      </c>
      <c r="AF37" s="92" t="s">
        <v>143</v>
      </c>
      <c r="AG37" s="91">
        <v>44405</v>
      </c>
    </row>
    <row r="38" spans="1:33" x14ac:dyDescent="0.25">
      <c r="A38" s="95" t="s">
        <v>681</v>
      </c>
      <c r="B38" s="95" t="s">
        <v>680</v>
      </c>
      <c r="C38" s="95" t="s">
        <v>263</v>
      </c>
      <c r="D38" s="95" t="s">
        <v>163</v>
      </c>
      <c r="E38" s="95">
        <v>85132</v>
      </c>
      <c r="F38" s="95" t="s">
        <v>164</v>
      </c>
      <c r="G38" s="95" t="s">
        <v>202</v>
      </c>
      <c r="H38" s="95" t="s">
        <v>4</v>
      </c>
      <c r="I38" s="102">
        <v>18.101228501228501</v>
      </c>
      <c r="J38" s="102">
        <v>71.200589970502392</v>
      </c>
      <c r="K38" s="102">
        <v>43.430678466076714</v>
      </c>
      <c r="L38" s="102">
        <v>128.45132743362825</v>
      </c>
      <c r="M38" s="102">
        <v>126.69911504424763</v>
      </c>
      <c r="N38" s="102">
        <v>251.83480825958927</v>
      </c>
      <c r="O38" s="102">
        <v>117.30383480825839</v>
      </c>
      <c r="P38" s="102">
        <v>6.7846607669616518E-2</v>
      </c>
      <c r="Q38" s="102">
        <v>0.57522123893805255</v>
      </c>
      <c r="R38" s="102">
        <v>49.356932153392442</v>
      </c>
      <c r="S38" s="102">
        <v>10.790560471976411</v>
      </c>
      <c r="T38" s="102">
        <v>14.713864306784648</v>
      </c>
      <c r="U38" s="102">
        <v>294.92035398230053</v>
      </c>
      <c r="V38" s="102">
        <v>274.38053097345335</v>
      </c>
      <c r="W38" s="102"/>
      <c r="X38" s="95" t="s">
        <v>589</v>
      </c>
      <c r="Y38" s="94">
        <v>44896</v>
      </c>
      <c r="Z38" s="94" t="s">
        <v>203</v>
      </c>
      <c r="AA38" s="94" t="s">
        <v>438</v>
      </c>
      <c r="AB38" s="92" t="s">
        <v>203</v>
      </c>
      <c r="AC38" s="92" t="s">
        <v>566</v>
      </c>
      <c r="AD38" s="91" t="s">
        <v>679</v>
      </c>
      <c r="AE38" s="92" t="s">
        <v>203</v>
      </c>
      <c r="AF38" s="92" t="s">
        <v>143</v>
      </c>
      <c r="AG38" s="91">
        <v>44434</v>
      </c>
    </row>
    <row r="39" spans="1:33" x14ac:dyDescent="0.25">
      <c r="A39" s="95" t="s">
        <v>34</v>
      </c>
      <c r="B39" s="95" t="s">
        <v>210</v>
      </c>
      <c r="C39" s="95" t="s">
        <v>211</v>
      </c>
      <c r="D39" s="95" t="s">
        <v>159</v>
      </c>
      <c r="E39" s="95">
        <v>70576</v>
      </c>
      <c r="F39" s="95" t="s">
        <v>160</v>
      </c>
      <c r="G39" s="95" t="s">
        <v>139</v>
      </c>
      <c r="H39" s="95" t="s">
        <v>4</v>
      </c>
      <c r="I39" s="102">
        <v>54.164835164835203</v>
      </c>
      <c r="J39" s="102">
        <v>217.89380530973543</v>
      </c>
      <c r="K39" s="102">
        <v>59.297935103244754</v>
      </c>
      <c r="L39" s="102">
        <v>61.70796460176981</v>
      </c>
      <c r="M39" s="102">
        <v>17.342182890855455</v>
      </c>
      <c r="N39" s="102">
        <v>108.31858407079639</v>
      </c>
      <c r="O39" s="102">
        <v>247.89085545722773</v>
      </c>
      <c r="P39" s="102">
        <v>0</v>
      </c>
      <c r="Q39" s="102">
        <v>3.2448377581120944E-2</v>
      </c>
      <c r="R39" s="102">
        <v>45.5014749262536</v>
      </c>
      <c r="S39" s="102">
        <v>25.020648967551622</v>
      </c>
      <c r="T39" s="102">
        <v>21.528023598820067</v>
      </c>
      <c r="U39" s="102">
        <v>264.19174041298118</v>
      </c>
      <c r="V39" s="102">
        <v>249.4277286135702</v>
      </c>
      <c r="W39" s="102"/>
      <c r="X39" s="95" t="s">
        <v>589</v>
      </c>
      <c r="Y39" s="94">
        <v>44959</v>
      </c>
      <c r="Z39" s="94" t="s">
        <v>640</v>
      </c>
      <c r="AA39" s="94" t="s">
        <v>241</v>
      </c>
      <c r="AB39" s="92" t="s">
        <v>638</v>
      </c>
      <c r="AC39" s="92" t="s">
        <v>566</v>
      </c>
      <c r="AD39" s="91" t="s">
        <v>663</v>
      </c>
      <c r="AE39" s="92" t="s">
        <v>638</v>
      </c>
      <c r="AF39" s="92" t="s">
        <v>143</v>
      </c>
      <c r="AG39" s="91">
        <v>44307</v>
      </c>
    </row>
    <row r="40" spans="1:33" x14ac:dyDescent="0.25">
      <c r="A40" s="95" t="s">
        <v>245</v>
      </c>
      <c r="B40" s="95" t="s">
        <v>246</v>
      </c>
      <c r="C40" s="95" t="s">
        <v>247</v>
      </c>
      <c r="D40" s="95" t="s">
        <v>248</v>
      </c>
      <c r="E40" s="95">
        <v>14020</v>
      </c>
      <c r="F40" s="95" t="s">
        <v>249</v>
      </c>
      <c r="G40" s="95" t="s">
        <v>185</v>
      </c>
      <c r="H40" s="95" t="s">
        <v>140</v>
      </c>
      <c r="I40" s="102">
        <v>65.793608521970697</v>
      </c>
      <c r="J40" s="102">
        <v>86.038348082595732</v>
      </c>
      <c r="K40" s="102">
        <v>24.297935103244839</v>
      </c>
      <c r="L40" s="102">
        <v>88.315634218288977</v>
      </c>
      <c r="M40" s="102">
        <v>147.63421828908557</v>
      </c>
      <c r="N40" s="102">
        <v>218.91740412979354</v>
      </c>
      <c r="O40" s="102">
        <v>127.36578171091401</v>
      </c>
      <c r="P40" s="102">
        <v>2.9498525073746312E-3</v>
      </c>
      <c r="Q40" s="102">
        <v>0</v>
      </c>
      <c r="R40" s="102">
        <v>116.32448377581107</v>
      </c>
      <c r="S40" s="102">
        <v>12.33923303834808</v>
      </c>
      <c r="T40" s="102">
        <v>11.648967551622421</v>
      </c>
      <c r="U40" s="102">
        <v>205.97345132743567</v>
      </c>
      <c r="V40" s="102">
        <v>277.71386430678564</v>
      </c>
      <c r="W40" s="102">
        <v>400</v>
      </c>
      <c r="X40" s="95" t="s">
        <v>589</v>
      </c>
      <c r="Y40" s="94">
        <v>44910</v>
      </c>
      <c r="Z40" s="94" t="s">
        <v>640</v>
      </c>
      <c r="AA40" s="94" t="s">
        <v>438</v>
      </c>
      <c r="AB40" s="92" t="s">
        <v>638</v>
      </c>
      <c r="AC40" s="92" t="s">
        <v>143</v>
      </c>
      <c r="AD40" s="91" t="s">
        <v>679</v>
      </c>
      <c r="AE40" s="92" t="s">
        <v>638</v>
      </c>
      <c r="AF40" s="92" t="s">
        <v>143</v>
      </c>
      <c r="AG40" s="91">
        <v>44434</v>
      </c>
    </row>
    <row r="41" spans="1:33" x14ac:dyDescent="0.25">
      <c r="A41" s="95" t="s">
        <v>13</v>
      </c>
      <c r="B41" s="95" t="s">
        <v>251</v>
      </c>
      <c r="C41" s="95" t="s">
        <v>252</v>
      </c>
      <c r="D41" s="95" t="s">
        <v>151</v>
      </c>
      <c r="E41" s="95">
        <v>78046</v>
      </c>
      <c r="F41" s="95" t="s">
        <v>576</v>
      </c>
      <c r="G41" s="95" t="s">
        <v>176</v>
      </c>
      <c r="H41" s="95" t="s">
        <v>4</v>
      </c>
      <c r="I41" s="102">
        <v>34.207377866400797</v>
      </c>
      <c r="J41" s="102">
        <v>262.55752212389541</v>
      </c>
      <c r="K41" s="102">
        <v>7.2772861356932168</v>
      </c>
      <c r="L41" s="102">
        <v>12.002949852507376</v>
      </c>
      <c r="M41" s="102">
        <v>39.905604719763978</v>
      </c>
      <c r="N41" s="102">
        <v>34.380530973451286</v>
      </c>
      <c r="O41" s="102">
        <v>287.36283185840944</v>
      </c>
      <c r="P41" s="102">
        <v>0</v>
      </c>
      <c r="Q41" s="102">
        <v>0</v>
      </c>
      <c r="R41" s="102">
        <v>8.8023598820058986</v>
      </c>
      <c r="S41" s="102">
        <v>5.067846607669618</v>
      </c>
      <c r="T41" s="102">
        <v>6.8672566371681434</v>
      </c>
      <c r="U41" s="102">
        <v>301.00589970501824</v>
      </c>
      <c r="V41" s="102">
        <v>216.52507374631367</v>
      </c>
      <c r="W41" s="102">
        <v>275</v>
      </c>
      <c r="X41" s="95" t="s">
        <v>589</v>
      </c>
      <c r="Y41" s="94">
        <v>44910</v>
      </c>
      <c r="Z41" s="94" t="s">
        <v>203</v>
      </c>
      <c r="AA41" s="94" t="s">
        <v>241</v>
      </c>
      <c r="AB41" s="92" t="s">
        <v>203</v>
      </c>
      <c r="AC41" s="92" t="s">
        <v>143</v>
      </c>
      <c r="AD41" s="91" t="s">
        <v>678</v>
      </c>
      <c r="AE41" s="92" t="s">
        <v>203</v>
      </c>
      <c r="AF41" s="92" t="s">
        <v>143</v>
      </c>
      <c r="AG41" s="91">
        <v>44265</v>
      </c>
    </row>
    <row r="42" spans="1:33" x14ac:dyDescent="0.25">
      <c r="A42" s="95" t="s">
        <v>253</v>
      </c>
      <c r="B42" s="95" t="s">
        <v>254</v>
      </c>
      <c r="C42" s="95" t="s">
        <v>255</v>
      </c>
      <c r="D42" s="95" t="s">
        <v>159</v>
      </c>
      <c r="E42" s="95">
        <v>71334</v>
      </c>
      <c r="F42" s="95" t="s">
        <v>160</v>
      </c>
      <c r="G42" s="95" t="s">
        <v>139</v>
      </c>
      <c r="H42" s="95" t="s">
        <v>4</v>
      </c>
      <c r="I42" s="102">
        <v>52.7281323877069</v>
      </c>
      <c r="J42" s="102">
        <v>286.8790560472018</v>
      </c>
      <c r="K42" s="102">
        <v>11.601769911504423</v>
      </c>
      <c r="L42" s="102">
        <v>0.72861356932153387</v>
      </c>
      <c r="M42" s="102">
        <v>0.41592920353982304</v>
      </c>
      <c r="N42" s="102">
        <v>9.0235988200589983</v>
      </c>
      <c r="O42" s="102">
        <v>290.60176991150882</v>
      </c>
      <c r="P42" s="102">
        <v>0</v>
      </c>
      <c r="Q42" s="102">
        <v>0</v>
      </c>
      <c r="R42" s="102">
        <v>3.7610619469026552</v>
      </c>
      <c r="S42" s="102">
        <v>1.0235988200589969</v>
      </c>
      <c r="T42" s="102">
        <v>2.7492625368731565</v>
      </c>
      <c r="U42" s="102">
        <v>292.09144542773305</v>
      </c>
      <c r="V42" s="102">
        <v>232.43362831858514</v>
      </c>
      <c r="W42" s="102">
        <v>361</v>
      </c>
      <c r="X42" s="95" t="s">
        <v>589</v>
      </c>
      <c r="Y42" s="94">
        <v>44868</v>
      </c>
      <c r="Z42" s="94" t="s">
        <v>640</v>
      </c>
      <c r="AA42" s="94" t="s">
        <v>241</v>
      </c>
      <c r="AB42" s="92" t="s">
        <v>638</v>
      </c>
      <c r="AC42" s="92" t="s">
        <v>143</v>
      </c>
      <c r="AD42" s="91" t="s">
        <v>662</v>
      </c>
      <c r="AE42" s="92" t="s">
        <v>638</v>
      </c>
      <c r="AF42" s="92" t="s">
        <v>143</v>
      </c>
      <c r="AG42" s="91">
        <v>44427</v>
      </c>
    </row>
    <row r="43" spans="1:33" x14ac:dyDescent="0.25">
      <c r="A43" s="95" t="s">
        <v>261</v>
      </c>
      <c r="B43" s="95" t="s">
        <v>262</v>
      </c>
      <c r="C43" s="95" t="s">
        <v>263</v>
      </c>
      <c r="D43" s="95" t="s">
        <v>163</v>
      </c>
      <c r="E43" s="95">
        <v>85132</v>
      </c>
      <c r="F43" s="95" t="s">
        <v>164</v>
      </c>
      <c r="G43" s="95" t="s">
        <v>185</v>
      </c>
      <c r="H43" s="95" t="s">
        <v>4</v>
      </c>
      <c r="I43" s="102">
        <v>6.5144946461217001</v>
      </c>
      <c r="J43" s="102">
        <v>189.575221238946</v>
      </c>
      <c r="K43" s="102">
        <v>32.837758112094349</v>
      </c>
      <c r="L43" s="102">
        <v>2.8082595870206308</v>
      </c>
      <c r="M43" s="102">
        <v>1.8348082595870132</v>
      </c>
      <c r="N43" s="102">
        <v>30.985250737462884</v>
      </c>
      <c r="O43" s="102">
        <v>195.97345132744198</v>
      </c>
      <c r="P43" s="102">
        <v>1.7699115044247787E-2</v>
      </c>
      <c r="Q43" s="102">
        <v>7.9646017699115043E-2</v>
      </c>
      <c r="R43" s="102">
        <v>3.0412979351032399</v>
      </c>
      <c r="S43" s="102">
        <v>4.2182890855457185</v>
      </c>
      <c r="T43" s="102">
        <v>8.7345132743362921</v>
      </c>
      <c r="U43" s="102">
        <v>211.06194690266472</v>
      </c>
      <c r="V43" s="102">
        <v>105.02064896755103</v>
      </c>
      <c r="W43" s="102">
        <v>392</v>
      </c>
      <c r="X43" s="95" t="s">
        <v>589</v>
      </c>
      <c r="Y43" s="94">
        <v>44966</v>
      </c>
      <c r="Z43" s="94" t="s">
        <v>640</v>
      </c>
      <c r="AA43" s="94" t="s">
        <v>241</v>
      </c>
      <c r="AB43" s="92" t="s">
        <v>638</v>
      </c>
      <c r="AC43" s="92" t="s">
        <v>143</v>
      </c>
      <c r="AD43" s="91" t="s">
        <v>677</v>
      </c>
      <c r="AE43" s="92" t="s">
        <v>638</v>
      </c>
      <c r="AF43" s="92" t="s">
        <v>143</v>
      </c>
      <c r="AG43" s="91">
        <v>44294</v>
      </c>
    </row>
    <row r="44" spans="1:33" x14ac:dyDescent="0.25">
      <c r="A44" s="95" t="s">
        <v>280</v>
      </c>
      <c r="B44" s="95" t="s">
        <v>281</v>
      </c>
      <c r="C44" s="95" t="s">
        <v>282</v>
      </c>
      <c r="D44" s="95" t="s">
        <v>189</v>
      </c>
      <c r="E44" s="95">
        <v>87016</v>
      </c>
      <c r="F44" s="95" t="s">
        <v>190</v>
      </c>
      <c r="G44" s="95" t="s">
        <v>161</v>
      </c>
      <c r="H44" s="95" t="s">
        <v>4</v>
      </c>
      <c r="I44" s="102">
        <v>26.284583490388201</v>
      </c>
      <c r="J44" s="102">
        <v>192.7345132743375</v>
      </c>
      <c r="K44" s="102">
        <v>14.926253687315651</v>
      </c>
      <c r="L44" s="102">
        <v>0.10029498525073746</v>
      </c>
      <c r="M44" s="102">
        <v>0.12684365781710916</v>
      </c>
      <c r="N44" s="102">
        <v>0.36873156342182861</v>
      </c>
      <c r="O44" s="102">
        <v>207.51917404129958</v>
      </c>
      <c r="P44" s="102">
        <v>0</v>
      </c>
      <c r="Q44" s="102">
        <v>0</v>
      </c>
      <c r="R44" s="102">
        <v>2.0648967551622419E-2</v>
      </c>
      <c r="S44" s="102">
        <v>6.4896755162241887E-2</v>
      </c>
      <c r="T44" s="102">
        <v>4.1297935103244837E-2</v>
      </c>
      <c r="U44" s="102">
        <v>207.76106194690431</v>
      </c>
      <c r="V44" s="102">
        <v>126.0088495575213</v>
      </c>
      <c r="W44" s="102">
        <v>505</v>
      </c>
      <c r="X44" s="95" t="s">
        <v>589</v>
      </c>
      <c r="Y44" s="94">
        <v>44861</v>
      </c>
      <c r="Z44" s="94" t="s">
        <v>640</v>
      </c>
      <c r="AA44" s="94" t="s">
        <v>241</v>
      </c>
      <c r="AB44" s="92" t="s">
        <v>638</v>
      </c>
      <c r="AC44" s="92" t="s">
        <v>143</v>
      </c>
      <c r="AD44" s="93" t="s">
        <v>657</v>
      </c>
      <c r="AE44" s="92" t="s">
        <v>638</v>
      </c>
      <c r="AF44" s="92" t="s">
        <v>143</v>
      </c>
      <c r="AG44" s="91">
        <v>44651</v>
      </c>
    </row>
    <row r="45" spans="1:33" ht="17.100000000000001" customHeight="1" x14ac:dyDescent="0.25">
      <c r="A45" s="95" t="s">
        <v>8</v>
      </c>
      <c r="B45" s="95" t="s">
        <v>283</v>
      </c>
      <c r="C45" s="95" t="s">
        <v>27</v>
      </c>
      <c r="D45" s="95" t="s">
        <v>159</v>
      </c>
      <c r="E45" s="95">
        <v>71303</v>
      </c>
      <c r="F45" s="95" t="s">
        <v>160</v>
      </c>
      <c r="G45" s="95" t="s">
        <v>284</v>
      </c>
      <c r="H45" s="95" t="s">
        <v>4</v>
      </c>
      <c r="I45" s="102">
        <v>3.5032264420471901</v>
      </c>
      <c r="J45" s="102">
        <v>100.10029498524864</v>
      </c>
      <c r="K45" s="102">
        <v>22.563421828908286</v>
      </c>
      <c r="L45" s="102">
        <v>43.530973451327597</v>
      </c>
      <c r="M45" s="102">
        <v>41.244837758112027</v>
      </c>
      <c r="N45" s="102">
        <v>95.949852507376079</v>
      </c>
      <c r="O45" s="102">
        <v>111.47197640117824</v>
      </c>
      <c r="P45" s="102">
        <v>1.7699115044247787E-2</v>
      </c>
      <c r="Q45" s="102">
        <v>0</v>
      </c>
      <c r="R45" s="102">
        <v>40.917404129793404</v>
      </c>
      <c r="S45" s="102">
        <v>16.525073746312668</v>
      </c>
      <c r="T45" s="102">
        <v>16.994100294985209</v>
      </c>
      <c r="U45" s="102">
        <v>133.00294985251168</v>
      </c>
      <c r="V45" s="102">
        <v>203.33923303837861</v>
      </c>
      <c r="W45" s="102"/>
      <c r="X45" s="95" t="s">
        <v>162</v>
      </c>
      <c r="Y45" s="94" t="s">
        <v>563</v>
      </c>
      <c r="Z45" s="94" t="s">
        <v>563</v>
      </c>
      <c r="AA45" s="94" t="s">
        <v>563</v>
      </c>
      <c r="AB45" s="92" t="s">
        <v>162</v>
      </c>
      <c r="AC45" s="92" t="s">
        <v>162</v>
      </c>
      <c r="AD45" s="93" t="s">
        <v>162</v>
      </c>
      <c r="AE45" s="92" t="s">
        <v>162</v>
      </c>
      <c r="AF45" s="92" t="s">
        <v>162</v>
      </c>
      <c r="AG45" s="91" t="s">
        <v>162</v>
      </c>
    </row>
    <row r="46" spans="1:33" x14ac:dyDescent="0.25">
      <c r="A46" s="95" t="s">
        <v>14</v>
      </c>
      <c r="B46" s="95" t="s">
        <v>293</v>
      </c>
      <c r="C46" s="95" t="s">
        <v>252</v>
      </c>
      <c r="D46" s="95" t="s">
        <v>151</v>
      </c>
      <c r="E46" s="95">
        <v>78041</v>
      </c>
      <c r="F46" s="95" t="s">
        <v>576</v>
      </c>
      <c r="G46" s="95" t="s">
        <v>139</v>
      </c>
      <c r="H46" s="95" t="s">
        <v>140</v>
      </c>
      <c r="I46" s="102">
        <v>32.186236766121297</v>
      </c>
      <c r="J46" s="102">
        <v>161.43362831858423</v>
      </c>
      <c r="K46" s="102">
        <v>5.7315634218289118</v>
      </c>
      <c r="L46" s="102">
        <v>9.7345132743362761</v>
      </c>
      <c r="M46" s="102">
        <v>26.610619469026538</v>
      </c>
      <c r="N46" s="102">
        <v>8.5811209439528167</v>
      </c>
      <c r="O46" s="102">
        <v>61.769911504424584</v>
      </c>
      <c r="P46" s="102">
        <v>14.120943952802358</v>
      </c>
      <c r="Q46" s="102">
        <v>119.03834808259613</v>
      </c>
      <c r="R46" s="102">
        <v>5.0914454277286199</v>
      </c>
      <c r="S46" s="102">
        <v>3.5604719764011779</v>
      </c>
      <c r="T46" s="102">
        <v>2.9203539823008846</v>
      </c>
      <c r="U46" s="102">
        <v>191.93805309734543</v>
      </c>
      <c r="V46" s="102">
        <v>120.46902654867294</v>
      </c>
      <c r="W46" s="102"/>
      <c r="X46" s="95" t="s">
        <v>589</v>
      </c>
      <c r="Y46" s="94">
        <v>45008</v>
      </c>
      <c r="Z46" s="94" t="s">
        <v>575</v>
      </c>
      <c r="AA46" s="94" t="s">
        <v>241</v>
      </c>
      <c r="AB46" s="92" t="s">
        <v>575</v>
      </c>
      <c r="AC46" s="108" t="s">
        <v>250</v>
      </c>
      <c r="AD46" s="91" t="s">
        <v>676</v>
      </c>
      <c r="AE46" s="92" t="s">
        <v>575</v>
      </c>
      <c r="AF46" s="92" t="s">
        <v>250</v>
      </c>
      <c r="AG46" s="91">
        <v>44343</v>
      </c>
    </row>
    <row r="47" spans="1:33" x14ac:dyDescent="0.25">
      <c r="A47" s="95" t="s">
        <v>285</v>
      </c>
      <c r="B47" s="95" t="s">
        <v>286</v>
      </c>
      <c r="C47" s="95" t="s">
        <v>287</v>
      </c>
      <c r="D47" s="95" t="s">
        <v>226</v>
      </c>
      <c r="E47" s="95">
        <v>22427</v>
      </c>
      <c r="F47" s="95" t="s">
        <v>227</v>
      </c>
      <c r="G47" s="95" t="s">
        <v>139</v>
      </c>
      <c r="H47" s="95" t="s">
        <v>140</v>
      </c>
      <c r="I47" s="102">
        <v>46.692070823710502</v>
      </c>
      <c r="J47" s="102">
        <v>45.657817109144638</v>
      </c>
      <c r="K47" s="102">
        <v>33.032448377581105</v>
      </c>
      <c r="L47" s="102">
        <v>53.876106194690294</v>
      </c>
      <c r="M47" s="102">
        <v>64.637168141592966</v>
      </c>
      <c r="N47" s="102">
        <v>139.55752212389362</v>
      </c>
      <c r="O47" s="102">
        <v>57.619469026548742</v>
      </c>
      <c r="P47" s="102">
        <v>0</v>
      </c>
      <c r="Q47" s="102">
        <v>2.6548672566371681E-2</v>
      </c>
      <c r="R47" s="102">
        <v>31.17994100294985</v>
      </c>
      <c r="S47" s="102">
        <v>16.946902654867248</v>
      </c>
      <c r="T47" s="102">
        <v>13.849557522123892</v>
      </c>
      <c r="U47" s="102">
        <v>135.22713864306769</v>
      </c>
      <c r="V47" s="102">
        <v>134.8200589970499</v>
      </c>
      <c r="W47" s="102">
        <v>224</v>
      </c>
      <c r="X47" s="95" t="s">
        <v>589</v>
      </c>
      <c r="Y47" s="94">
        <v>44917</v>
      </c>
      <c r="Z47" s="94" t="s">
        <v>640</v>
      </c>
      <c r="AA47" s="94" t="s">
        <v>241</v>
      </c>
      <c r="AB47" s="92" t="s">
        <v>638</v>
      </c>
      <c r="AC47" s="92" t="s">
        <v>143</v>
      </c>
      <c r="AD47" s="91" t="s">
        <v>675</v>
      </c>
      <c r="AE47" s="92" t="s">
        <v>638</v>
      </c>
      <c r="AF47" s="92" t="s">
        <v>143</v>
      </c>
      <c r="AG47" s="91">
        <v>44314</v>
      </c>
    </row>
    <row r="48" spans="1:33" x14ac:dyDescent="0.25">
      <c r="A48" s="95" t="s">
        <v>674</v>
      </c>
      <c r="B48" s="95" t="s">
        <v>673</v>
      </c>
      <c r="C48" s="95" t="s">
        <v>136</v>
      </c>
      <c r="D48" s="95" t="s">
        <v>137</v>
      </c>
      <c r="E48" s="95">
        <v>92301</v>
      </c>
      <c r="F48" s="95" t="s">
        <v>138</v>
      </c>
      <c r="G48" s="95" t="s">
        <v>153</v>
      </c>
      <c r="H48" s="95" t="s">
        <v>140</v>
      </c>
      <c r="I48" s="102">
        <v>27.490263954997801</v>
      </c>
      <c r="J48" s="102">
        <v>57.179941002949569</v>
      </c>
      <c r="K48" s="102">
        <v>7.7168141592920332</v>
      </c>
      <c r="L48" s="102">
        <v>48.061946902654832</v>
      </c>
      <c r="M48" s="102">
        <v>79.495575221238767</v>
      </c>
      <c r="N48" s="102">
        <v>130.56637168141572</v>
      </c>
      <c r="O48" s="102">
        <v>61.374631268436389</v>
      </c>
      <c r="P48" s="102">
        <v>0.51327433628318586</v>
      </c>
      <c r="Q48" s="102">
        <v>0</v>
      </c>
      <c r="R48" s="102">
        <v>55.053097345132727</v>
      </c>
      <c r="S48" s="102">
        <v>11.699115044247783</v>
      </c>
      <c r="T48" s="102">
        <v>2.0235988200589969</v>
      </c>
      <c r="U48" s="102">
        <v>123.67846607669532</v>
      </c>
      <c r="V48" s="102">
        <v>125.96165191740364</v>
      </c>
      <c r="W48" s="102">
        <v>480</v>
      </c>
      <c r="X48" s="95" t="s">
        <v>589</v>
      </c>
      <c r="Y48" s="94">
        <v>44994</v>
      </c>
      <c r="Z48" s="94" t="s">
        <v>640</v>
      </c>
      <c r="AA48" s="94" t="s">
        <v>241</v>
      </c>
      <c r="AB48" s="92" t="s">
        <v>638</v>
      </c>
      <c r="AC48" s="92" t="s">
        <v>143</v>
      </c>
      <c r="AD48" s="91" t="s">
        <v>672</v>
      </c>
      <c r="AE48" s="92" t="s">
        <v>638</v>
      </c>
      <c r="AF48" s="92" t="s">
        <v>143</v>
      </c>
      <c r="AG48" s="91">
        <v>44279</v>
      </c>
    </row>
    <row r="49" spans="1:33" x14ac:dyDescent="0.25">
      <c r="A49" s="95" t="s">
        <v>288</v>
      </c>
      <c r="B49" s="95" t="s">
        <v>289</v>
      </c>
      <c r="C49" s="95" t="s">
        <v>290</v>
      </c>
      <c r="D49" s="95" t="s">
        <v>231</v>
      </c>
      <c r="E49" s="95">
        <v>32063</v>
      </c>
      <c r="F49" s="95" t="s">
        <v>26</v>
      </c>
      <c r="G49" s="95" t="s">
        <v>161</v>
      </c>
      <c r="H49" s="95" t="s">
        <v>140</v>
      </c>
      <c r="I49" s="102">
        <v>48.063930544593497</v>
      </c>
      <c r="J49" s="102">
        <v>14.613569321533921</v>
      </c>
      <c r="K49" s="102">
        <v>25.616519174041279</v>
      </c>
      <c r="L49" s="102">
        <v>78.979351032448278</v>
      </c>
      <c r="M49" s="102">
        <v>67.498525073746265</v>
      </c>
      <c r="N49" s="102">
        <v>131.01474926253653</v>
      </c>
      <c r="O49" s="102">
        <v>37.097345132743328</v>
      </c>
      <c r="P49" s="102">
        <v>12.123893805309729</v>
      </c>
      <c r="Q49" s="102">
        <v>6.4719764011799406</v>
      </c>
      <c r="R49" s="102">
        <v>40.584070796460161</v>
      </c>
      <c r="S49" s="102">
        <v>15.433628318584075</v>
      </c>
      <c r="T49" s="102">
        <v>9.4218289085545734</v>
      </c>
      <c r="U49" s="102">
        <v>121.26843657817084</v>
      </c>
      <c r="V49" s="102">
        <v>152.98525073746328</v>
      </c>
      <c r="W49" s="102">
        <v>192</v>
      </c>
      <c r="X49" s="95" t="s">
        <v>589</v>
      </c>
      <c r="Y49" s="94">
        <v>44854</v>
      </c>
      <c r="Z49" s="94" t="s">
        <v>575</v>
      </c>
      <c r="AA49" s="94" t="s">
        <v>241</v>
      </c>
      <c r="AB49" s="92" t="s">
        <v>575</v>
      </c>
      <c r="AC49" s="92" t="s">
        <v>250</v>
      </c>
      <c r="AD49" s="91" t="s">
        <v>661</v>
      </c>
      <c r="AE49" s="92" t="s">
        <v>575</v>
      </c>
      <c r="AF49" s="92" t="s">
        <v>250</v>
      </c>
      <c r="AG49" s="91">
        <v>44336</v>
      </c>
    </row>
    <row r="50" spans="1:33" x14ac:dyDescent="0.25">
      <c r="A50" s="95" t="s">
        <v>22</v>
      </c>
      <c r="B50" s="95" t="s">
        <v>333</v>
      </c>
      <c r="C50" s="95" t="s">
        <v>252</v>
      </c>
      <c r="D50" s="95" t="s">
        <v>151</v>
      </c>
      <c r="E50" s="95">
        <v>78046</v>
      </c>
      <c r="F50" s="95" t="s">
        <v>576</v>
      </c>
      <c r="G50" s="95" t="s">
        <v>139</v>
      </c>
      <c r="H50" s="95" t="s">
        <v>140</v>
      </c>
      <c r="I50" s="102">
        <v>39.842721287490903</v>
      </c>
      <c r="J50" s="102">
        <v>30.823008849557482</v>
      </c>
      <c r="K50" s="102">
        <v>3.8702064896755157</v>
      </c>
      <c r="L50" s="102">
        <v>34.330383480825958</v>
      </c>
      <c r="M50" s="102">
        <v>115.23598820058983</v>
      </c>
      <c r="N50" s="102">
        <v>53.867256637168111</v>
      </c>
      <c r="O50" s="102">
        <v>103.28613569321524</v>
      </c>
      <c r="P50" s="102">
        <v>11.584070796460184</v>
      </c>
      <c r="Q50" s="102">
        <v>15.522123893805311</v>
      </c>
      <c r="R50" s="102">
        <v>20.498525073746318</v>
      </c>
      <c r="S50" s="102">
        <v>7.7669616519174065</v>
      </c>
      <c r="T50" s="102">
        <v>6.5280235988200586</v>
      </c>
      <c r="U50" s="102">
        <v>149.46607669616506</v>
      </c>
      <c r="V50" s="102">
        <v>127.49852507374609</v>
      </c>
      <c r="W50" s="102"/>
      <c r="X50" s="95" t="s">
        <v>589</v>
      </c>
      <c r="Y50" s="94">
        <v>44959</v>
      </c>
      <c r="Z50" s="94" t="s">
        <v>640</v>
      </c>
      <c r="AA50" s="94" t="s">
        <v>241</v>
      </c>
      <c r="AB50" s="92" t="s">
        <v>638</v>
      </c>
      <c r="AC50" s="92" t="s">
        <v>143</v>
      </c>
      <c r="AD50" s="93" t="s">
        <v>671</v>
      </c>
      <c r="AE50" s="92" t="s">
        <v>638</v>
      </c>
      <c r="AF50" s="92" t="s">
        <v>143</v>
      </c>
      <c r="AG50" s="91">
        <v>44230</v>
      </c>
    </row>
    <row r="51" spans="1:33" x14ac:dyDescent="0.25">
      <c r="A51" s="95" t="s">
        <v>294</v>
      </c>
      <c r="B51" s="95" t="s">
        <v>295</v>
      </c>
      <c r="C51" s="95" t="s">
        <v>19</v>
      </c>
      <c r="D51" s="95" t="s">
        <v>221</v>
      </c>
      <c r="E51" s="95">
        <v>7201</v>
      </c>
      <c r="F51" s="95" t="s">
        <v>222</v>
      </c>
      <c r="G51" s="95" t="s">
        <v>153</v>
      </c>
      <c r="H51" s="95" t="s">
        <v>140</v>
      </c>
      <c r="I51" s="102">
        <v>16.471144110698599</v>
      </c>
      <c r="J51" s="102">
        <v>84.793510324483776</v>
      </c>
      <c r="K51" s="102">
        <v>70.209439528023594</v>
      </c>
      <c r="L51" s="102">
        <v>6.4542772861357252</v>
      </c>
      <c r="M51" s="102">
        <v>3.410029498525049</v>
      </c>
      <c r="N51" s="102">
        <v>32.318584070796227</v>
      </c>
      <c r="O51" s="102">
        <v>115.78761061946939</v>
      </c>
      <c r="P51" s="102">
        <v>3.5339233038348072</v>
      </c>
      <c r="Q51" s="102">
        <v>13.227138643067837</v>
      </c>
      <c r="R51" s="102">
        <v>6.9616519174041294</v>
      </c>
      <c r="S51" s="102">
        <v>5.2890855457227186</v>
      </c>
      <c r="T51" s="102">
        <v>10.89085545722714</v>
      </c>
      <c r="U51" s="102">
        <v>141.72566371681489</v>
      </c>
      <c r="V51" s="102">
        <v>98.858407079646128</v>
      </c>
      <c r="W51" s="102">
        <v>285</v>
      </c>
      <c r="X51" s="95" t="s">
        <v>589</v>
      </c>
      <c r="Y51" s="94">
        <v>44868</v>
      </c>
      <c r="Z51" s="94" t="s">
        <v>640</v>
      </c>
      <c r="AA51" s="94" t="s">
        <v>241</v>
      </c>
      <c r="AB51" s="92" t="s">
        <v>638</v>
      </c>
      <c r="AC51" s="92" t="s">
        <v>143</v>
      </c>
      <c r="AD51" s="91" t="s">
        <v>650</v>
      </c>
      <c r="AE51" s="92" t="s">
        <v>142</v>
      </c>
      <c r="AF51" s="92" t="s">
        <v>143</v>
      </c>
      <c r="AG51" s="91">
        <v>44091</v>
      </c>
    </row>
    <row r="52" spans="1:33" x14ac:dyDescent="0.25">
      <c r="A52" s="95" t="s">
        <v>670</v>
      </c>
      <c r="B52" s="95" t="s">
        <v>669</v>
      </c>
      <c r="C52" s="95" t="s">
        <v>668</v>
      </c>
      <c r="D52" s="95" t="s">
        <v>137</v>
      </c>
      <c r="E52" s="95">
        <v>93250</v>
      </c>
      <c r="F52" s="95" t="s">
        <v>266</v>
      </c>
      <c r="G52" s="95" t="s">
        <v>153</v>
      </c>
      <c r="H52" s="95" t="s">
        <v>140</v>
      </c>
      <c r="I52" s="102">
        <v>88.246575342465704</v>
      </c>
      <c r="J52" s="102">
        <v>9.7345132743362831E-2</v>
      </c>
      <c r="K52" s="102">
        <v>1.0471976401179941</v>
      </c>
      <c r="L52" s="102">
        <v>42.271386430678483</v>
      </c>
      <c r="M52" s="102">
        <v>112.66666666666644</v>
      </c>
      <c r="N52" s="102">
        <v>151.79056047197642</v>
      </c>
      <c r="O52" s="102">
        <v>4.2920353982300892</v>
      </c>
      <c r="P52" s="102">
        <v>0</v>
      </c>
      <c r="Q52" s="102">
        <v>0</v>
      </c>
      <c r="R52" s="102">
        <v>80.407079646017635</v>
      </c>
      <c r="S52" s="102">
        <v>2.7197640117994095</v>
      </c>
      <c r="T52" s="102">
        <v>1.3126843657817109</v>
      </c>
      <c r="U52" s="102">
        <v>71.643067846607522</v>
      </c>
      <c r="V52" s="102">
        <v>127.09144542772839</v>
      </c>
      <c r="W52" s="102">
        <v>560</v>
      </c>
      <c r="X52" s="95" t="s">
        <v>589</v>
      </c>
      <c r="Y52" s="94">
        <v>44952</v>
      </c>
      <c r="Z52" s="94" t="s">
        <v>640</v>
      </c>
      <c r="AA52" s="94" t="s">
        <v>241</v>
      </c>
      <c r="AB52" s="92" t="s">
        <v>638</v>
      </c>
      <c r="AC52" s="92" t="s">
        <v>143</v>
      </c>
      <c r="AD52" s="91" t="s">
        <v>667</v>
      </c>
      <c r="AE52" s="92" t="s">
        <v>638</v>
      </c>
      <c r="AF52" s="92" t="s">
        <v>143</v>
      </c>
      <c r="AG52" s="91">
        <v>44272</v>
      </c>
    </row>
    <row r="53" spans="1:33" x14ac:dyDescent="0.25">
      <c r="A53" s="95" t="s">
        <v>259</v>
      </c>
      <c r="B53" s="95" t="s">
        <v>260</v>
      </c>
      <c r="C53" s="95" t="s">
        <v>33</v>
      </c>
      <c r="D53" s="95" t="s">
        <v>151</v>
      </c>
      <c r="E53" s="95">
        <v>76837</v>
      </c>
      <c r="F53" s="95" t="s">
        <v>220</v>
      </c>
      <c r="G53" s="95" t="s">
        <v>202</v>
      </c>
      <c r="H53" s="95" t="s">
        <v>4</v>
      </c>
      <c r="I53" s="102">
        <v>30.563567362428799</v>
      </c>
      <c r="J53" s="102">
        <v>122.30383480825822</v>
      </c>
      <c r="K53" s="102">
        <v>16.85250737463128</v>
      </c>
      <c r="L53" s="102">
        <v>2.4218289085545717</v>
      </c>
      <c r="M53" s="102">
        <v>0.96460176991150459</v>
      </c>
      <c r="N53" s="102">
        <v>10.106194690265477</v>
      </c>
      <c r="O53" s="102">
        <v>132.43657817109045</v>
      </c>
      <c r="P53" s="102">
        <v>0</v>
      </c>
      <c r="Q53" s="102">
        <v>0</v>
      </c>
      <c r="R53" s="102">
        <v>0.98230088495575241</v>
      </c>
      <c r="S53" s="102">
        <v>1.5840707964601768</v>
      </c>
      <c r="T53" s="102">
        <v>2.7640117994100288</v>
      </c>
      <c r="U53" s="102">
        <v>137.21238938053051</v>
      </c>
      <c r="V53" s="102">
        <v>79.268436578170409</v>
      </c>
      <c r="W53" s="102"/>
      <c r="X53" s="95" t="s">
        <v>589</v>
      </c>
      <c r="Y53" s="94">
        <v>45022</v>
      </c>
      <c r="Z53" s="94" t="s">
        <v>588</v>
      </c>
      <c r="AA53" s="94" t="s">
        <v>241</v>
      </c>
      <c r="AB53" s="92" t="s">
        <v>240</v>
      </c>
      <c r="AC53" s="92" t="s">
        <v>250</v>
      </c>
      <c r="AD53" s="91" t="s">
        <v>666</v>
      </c>
      <c r="AE53" s="92" t="s">
        <v>240</v>
      </c>
      <c r="AF53" s="92" t="s">
        <v>250</v>
      </c>
      <c r="AG53" s="91">
        <v>44168</v>
      </c>
    </row>
    <row r="54" spans="1:33" x14ac:dyDescent="0.25">
      <c r="A54" s="95" t="s">
        <v>291</v>
      </c>
      <c r="B54" s="95" t="s">
        <v>292</v>
      </c>
      <c r="C54" s="95" t="s">
        <v>236</v>
      </c>
      <c r="D54" s="95" t="s">
        <v>147</v>
      </c>
      <c r="E54" s="95">
        <v>31537</v>
      </c>
      <c r="F54" s="95" t="s">
        <v>148</v>
      </c>
      <c r="G54" s="95" t="s">
        <v>139</v>
      </c>
      <c r="H54" s="95" t="s">
        <v>4</v>
      </c>
      <c r="I54" s="102">
        <v>25.278944534194899</v>
      </c>
      <c r="J54" s="102">
        <v>69.43657817109117</v>
      </c>
      <c r="K54" s="102">
        <v>13.955752212389378</v>
      </c>
      <c r="L54" s="102">
        <v>15.12684365781711</v>
      </c>
      <c r="M54" s="102">
        <v>34.073746312684335</v>
      </c>
      <c r="N54" s="102">
        <v>57.530973451327384</v>
      </c>
      <c r="O54" s="102">
        <v>75.061946902654356</v>
      </c>
      <c r="P54" s="102">
        <v>0</v>
      </c>
      <c r="Q54" s="102">
        <v>0</v>
      </c>
      <c r="R54" s="102">
        <v>11.041297935103243</v>
      </c>
      <c r="S54" s="102">
        <v>5.2035398230088488</v>
      </c>
      <c r="T54" s="102">
        <v>1.08259587020649</v>
      </c>
      <c r="U54" s="102">
        <v>115.26548672566273</v>
      </c>
      <c r="V54" s="102">
        <v>89.4837758112091</v>
      </c>
      <c r="W54" s="102">
        <v>338</v>
      </c>
      <c r="X54" s="95" t="s">
        <v>141</v>
      </c>
      <c r="Y54" s="94" t="s">
        <v>563</v>
      </c>
      <c r="Z54" s="94" t="s">
        <v>563</v>
      </c>
      <c r="AA54" s="94" t="s">
        <v>563</v>
      </c>
      <c r="AB54" s="92" t="s">
        <v>638</v>
      </c>
      <c r="AC54" s="108" t="s">
        <v>143</v>
      </c>
      <c r="AD54" s="91" t="s">
        <v>665</v>
      </c>
      <c r="AE54" s="92" t="s">
        <v>638</v>
      </c>
      <c r="AF54" s="92" t="s">
        <v>143</v>
      </c>
      <c r="AG54" s="91">
        <v>44407</v>
      </c>
    </row>
    <row r="55" spans="1:33" x14ac:dyDescent="0.25">
      <c r="A55" s="95" t="s">
        <v>317</v>
      </c>
      <c r="B55" s="95" t="s">
        <v>318</v>
      </c>
      <c r="C55" s="95" t="s">
        <v>319</v>
      </c>
      <c r="D55" s="95" t="s">
        <v>320</v>
      </c>
      <c r="E55" s="95">
        <v>41005</v>
      </c>
      <c r="F55" s="95" t="s">
        <v>31</v>
      </c>
      <c r="G55" s="95" t="s">
        <v>202</v>
      </c>
      <c r="H55" s="95" t="s">
        <v>140</v>
      </c>
      <c r="I55" s="102">
        <v>29.725581395348801</v>
      </c>
      <c r="J55" s="102">
        <v>17.53392330383479</v>
      </c>
      <c r="K55" s="102">
        <v>19.492625368731556</v>
      </c>
      <c r="L55" s="102">
        <v>44.758112094395266</v>
      </c>
      <c r="M55" s="102">
        <v>43.117994100295</v>
      </c>
      <c r="N55" s="102">
        <v>96.410029498524935</v>
      </c>
      <c r="O55" s="102">
        <v>24.85250737463122</v>
      </c>
      <c r="P55" s="102">
        <v>3.0176991150442478</v>
      </c>
      <c r="Q55" s="102">
        <v>0.62241887905604731</v>
      </c>
      <c r="R55" s="102">
        <v>30.115044247787626</v>
      </c>
      <c r="S55" s="102">
        <v>10.784660766961652</v>
      </c>
      <c r="T55" s="102">
        <v>7.2831858407079668</v>
      </c>
      <c r="U55" s="102">
        <v>76.719764011799526</v>
      </c>
      <c r="V55" s="102">
        <v>97.351032448377509</v>
      </c>
      <c r="W55" s="102"/>
      <c r="X55" s="95" t="s">
        <v>589</v>
      </c>
      <c r="Y55" s="94">
        <v>44896</v>
      </c>
      <c r="Z55" s="94" t="s">
        <v>588</v>
      </c>
      <c r="AA55" s="94" t="s">
        <v>241</v>
      </c>
      <c r="AB55" s="92" t="s">
        <v>240</v>
      </c>
      <c r="AC55" s="92" t="s">
        <v>250</v>
      </c>
      <c r="AD55" s="91" t="s">
        <v>660</v>
      </c>
      <c r="AE55" s="92" t="s">
        <v>240</v>
      </c>
      <c r="AF55" s="92" t="s">
        <v>250</v>
      </c>
      <c r="AG55" s="91">
        <v>44258</v>
      </c>
    </row>
    <row r="56" spans="1:33" x14ac:dyDescent="0.25">
      <c r="A56" s="95" t="s">
        <v>28</v>
      </c>
      <c r="B56" s="95" t="s">
        <v>304</v>
      </c>
      <c r="C56" s="95" t="s">
        <v>305</v>
      </c>
      <c r="D56" s="95" t="s">
        <v>299</v>
      </c>
      <c r="E56" s="95">
        <v>89060</v>
      </c>
      <c r="F56" s="95" t="s">
        <v>300</v>
      </c>
      <c r="G56" s="95" t="s">
        <v>176</v>
      </c>
      <c r="H56" s="95" t="s">
        <v>140</v>
      </c>
      <c r="I56" s="102">
        <v>27.570109151973099</v>
      </c>
      <c r="J56" s="102">
        <v>35.811209439528035</v>
      </c>
      <c r="K56" s="102">
        <v>28.112094395280291</v>
      </c>
      <c r="L56" s="102">
        <v>30.073746312684374</v>
      </c>
      <c r="M56" s="102">
        <v>30.495575221238962</v>
      </c>
      <c r="N56" s="102">
        <v>85.628318584070271</v>
      </c>
      <c r="O56" s="102">
        <v>38.861356932153406</v>
      </c>
      <c r="P56" s="102">
        <v>2.9498525073746312E-3</v>
      </c>
      <c r="Q56" s="102">
        <v>0</v>
      </c>
      <c r="R56" s="102">
        <v>30.395280235988235</v>
      </c>
      <c r="S56" s="102">
        <v>15.584070796460177</v>
      </c>
      <c r="T56" s="102">
        <v>12</v>
      </c>
      <c r="U56" s="102">
        <v>66.513274336283274</v>
      </c>
      <c r="V56" s="102">
        <v>97.79941002949765</v>
      </c>
      <c r="W56" s="102"/>
      <c r="X56" s="95" t="s">
        <v>589</v>
      </c>
      <c r="Y56" s="94">
        <v>45015</v>
      </c>
      <c r="Z56" s="94" t="s">
        <v>203</v>
      </c>
      <c r="AA56" s="94" t="s">
        <v>241</v>
      </c>
      <c r="AB56" s="92" t="s">
        <v>203</v>
      </c>
      <c r="AC56" s="92" t="s">
        <v>143</v>
      </c>
      <c r="AD56" s="91" t="s">
        <v>664</v>
      </c>
      <c r="AE56" s="92" t="s">
        <v>203</v>
      </c>
      <c r="AF56" s="92" t="s">
        <v>143</v>
      </c>
      <c r="AG56" s="91">
        <v>44399</v>
      </c>
    </row>
    <row r="57" spans="1:33" x14ac:dyDescent="0.25">
      <c r="A57" s="95" t="s">
        <v>321</v>
      </c>
      <c r="B57" s="95" t="s">
        <v>322</v>
      </c>
      <c r="C57" s="95" t="s">
        <v>323</v>
      </c>
      <c r="D57" s="95" t="s">
        <v>309</v>
      </c>
      <c r="E57" s="95">
        <v>53039</v>
      </c>
      <c r="F57" s="95" t="s">
        <v>31</v>
      </c>
      <c r="G57" s="95" t="s">
        <v>202</v>
      </c>
      <c r="H57" s="95" t="s">
        <v>140</v>
      </c>
      <c r="I57" s="102">
        <v>35.6252631578947</v>
      </c>
      <c r="J57" s="102">
        <v>20.935103244837755</v>
      </c>
      <c r="K57" s="102">
        <v>8.112094395280236</v>
      </c>
      <c r="L57" s="102">
        <v>37.504424778761035</v>
      </c>
      <c r="M57" s="102">
        <v>49.5958702064897</v>
      </c>
      <c r="N57" s="102">
        <v>85.581120943952754</v>
      </c>
      <c r="O57" s="102">
        <v>28.563421828908556</v>
      </c>
      <c r="P57" s="102">
        <v>1.8672566371681416</v>
      </c>
      <c r="Q57" s="102">
        <v>0.13569321533923304</v>
      </c>
      <c r="R57" s="102">
        <v>30.191740412979364</v>
      </c>
      <c r="S57" s="102">
        <v>8.0855457227138618</v>
      </c>
      <c r="T57" s="102">
        <v>7.3834808259587019</v>
      </c>
      <c r="U57" s="102">
        <v>70.486725663716783</v>
      </c>
      <c r="V57" s="102">
        <v>94.171091445427663</v>
      </c>
      <c r="W57" s="102"/>
      <c r="X57" s="95" t="s">
        <v>589</v>
      </c>
      <c r="Y57" s="94">
        <v>45022</v>
      </c>
      <c r="Z57" s="94" t="s">
        <v>588</v>
      </c>
      <c r="AA57" s="94" t="s">
        <v>241</v>
      </c>
      <c r="AB57" s="92" t="s">
        <v>240</v>
      </c>
      <c r="AC57" s="92" t="s">
        <v>250</v>
      </c>
      <c r="AD57" s="91" t="s">
        <v>647</v>
      </c>
      <c r="AE57" s="92" t="s">
        <v>575</v>
      </c>
      <c r="AF57" s="92" t="s">
        <v>250</v>
      </c>
      <c r="AG57" s="91">
        <v>44302</v>
      </c>
    </row>
    <row r="58" spans="1:33" x14ac:dyDescent="0.25">
      <c r="A58" s="95" t="s">
        <v>11</v>
      </c>
      <c r="B58" s="95" t="s">
        <v>262</v>
      </c>
      <c r="C58" s="95" t="s">
        <v>263</v>
      </c>
      <c r="D58" s="95" t="s">
        <v>163</v>
      </c>
      <c r="E58" s="95">
        <v>85232</v>
      </c>
      <c r="F58" s="95" t="s">
        <v>164</v>
      </c>
      <c r="G58" s="95" t="s">
        <v>284</v>
      </c>
      <c r="H58" s="95" t="s">
        <v>4</v>
      </c>
      <c r="I58" s="102">
        <v>1.8292991055637</v>
      </c>
      <c r="J58" s="102">
        <v>83.728613569321411</v>
      </c>
      <c r="K58" s="102">
        <v>12.498525073746253</v>
      </c>
      <c r="L58" s="102">
        <v>8.383480825958852</v>
      </c>
      <c r="M58" s="102">
        <v>4.7286135693215288</v>
      </c>
      <c r="N58" s="102">
        <v>19.823008849557009</v>
      </c>
      <c r="O58" s="102">
        <v>87.008849557522311</v>
      </c>
      <c r="P58" s="102">
        <v>0.47197640117994005</v>
      </c>
      <c r="Q58" s="102">
        <v>2.0353982300884961</v>
      </c>
      <c r="R58" s="102">
        <v>2.1769911504424622</v>
      </c>
      <c r="S58" s="102">
        <v>0.98820058997050464</v>
      </c>
      <c r="T58" s="102">
        <v>1.0973451327433665</v>
      </c>
      <c r="U58" s="102">
        <v>105.07669616519554</v>
      </c>
      <c r="V58" s="102">
        <v>50.12684365781633</v>
      </c>
      <c r="W58" s="102"/>
      <c r="X58" s="95" t="s">
        <v>162</v>
      </c>
      <c r="Y58" s="94" t="s">
        <v>563</v>
      </c>
      <c r="Z58" s="94" t="s">
        <v>563</v>
      </c>
      <c r="AA58" s="94" t="s">
        <v>563</v>
      </c>
      <c r="AB58" s="92" t="s">
        <v>162</v>
      </c>
      <c r="AC58" s="92" t="s">
        <v>162</v>
      </c>
      <c r="AD58" s="93" t="s">
        <v>162</v>
      </c>
      <c r="AE58" s="92" t="s">
        <v>162</v>
      </c>
      <c r="AF58" s="92" t="s">
        <v>162</v>
      </c>
      <c r="AG58" s="91" t="s">
        <v>162</v>
      </c>
    </row>
    <row r="59" spans="1:33" x14ac:dyDescent="0.25">
      <c r="A59" s="95" t="s">
        <v>365</v>
      </c>
      <c r="B59" s="95" t="s">
        <v>366</v>
      </c>
      <c r="C59" s="95" t="s">
        <v>367</v>
      </c>
      <c r="D59" s="95" t="s">
        <v>163</v>
      </c>
      <c r="E59" s="95">
        <v>85349</v>
      </c>
      <c r="F59" s="95" t="s">
        <v>175</v>
      </c>
      <c r="G59" s="95" t="s">
        <v>161</v>
      </c>
      <c r="H59" s="95" t="s">
        <v>140</v>
      </c>
      <c r="I59" s="102">
        <v>4.7556358381502903</v>
      </c>
      <c r="J59" s="102">
        <v>94.764011799412287</v>
      </c>
      <c r="K59" s="102">
        <v>3.7787610619469092</v>
      </c>
      <c r="L59" s="102">
        <v>0.30973451327433627</v>
      </c>
      <c r="M59" s="102">
        <v>0.15339233038348077</v>
      </c>
      <c r="N59" s="102">
        <v>3.684365781710909</v>
      </c>
      <c r="O59" s="102">
        <v>64.091445427727834</v>
      </c>
      <c r="P59" s="102">
        <v>0.29498525073746318</v>
      </c>
      <c r="Q59" s="102">
        <v>30.93510324483756</v>
      </c>
      <c r="R59" s="102">
        <v>2.359882005899705E-2</v>
      </c>
      <c r="S59" s="102">
        <v>0.12389380530973451</v>
      </c>
      <c r="T59" s="102">
        <v>0.19174041297935102</v>
      </c>
      <c r="U59" s="102">
        <v>98.666666666669173</v>
      </c>
      <c r="V59" s="102">
        <v>36.135693215339082</v>
      </c>
      <c r="W59" s="102">
        <v>100</v>
      </c>
      <c r="X59" s="95" t="s">
        <v>589</v>
      </c>
      <c r="Y59" s="94">
        <v>44882</v>
      </c>
      <c r="Z59" s="94" t="s">
        <v>575</v>
      </c>
      <c r="AA59" s="94" t="s">
        <v>241</v>
      </c>
      <c r="AB59" s="92" t="s">
        <v>575</v>
      </c>
      <c r="AC59" s="92" t="s">
        <v>250</v>
      </c>
      <c r="AD59" s="93" t="s">
        <v>648</v>
      </c>
      <c r="AE59" s="92" t="s">
        <v>575</v>
      </c>
      <c r="AF59" s="92" t="s">
        <v>250</v>
      </c>
      <c r="AG59" s="91">
        <v>44314</v>
      </c>
    </row>
    <row r="60" spans="1:33" x14ac:dyDescent="0.25">
      <c r="A60" s="95" t="s">
        <v>301</v>
      </c>
      <c r="B60" s="95" t="s">
        <v>302</v>
      </c>
      <c r="C60" s="95" t="s">
        <v>303</v>
      </c>
      <c r="D60" s="95" t="s">
        <v>242</v>
      </c>
      <c r="E60" s="95">
        <v>18428</v>
      </c>
      <c r="F60" s="95" t="s">
        <v>243</v>
      </c>
      <c r="G60" s="95" t="s">
        <v>161</v>
      </c>
      <c r="H60" s="95" t="s">
        <v>4</v>
      </c>
      <c r="I60" s="102">
        <v>38.101604278074902</v>
      </c>
      <c r="J60" s="102">
        <v>12.460176991150432</v>
      </c>
      <c r="K60" s="102">
        <v>12.663716814159297</v>
      </c>
      <c r="L60" s="102">
        <v>34.831858407079636</v>
      </c>
      <c r="M60" s="102">
        <v>38.67551622418879</v>
      </c>
      <c r="N60" s="102">
        <v>67.669616519174042</v>
      </c>
      <c r="O60" s="102">
        <v>30.96165191740414</v>
      </c>
      <c r="P60" s="102">
        <v>0</v>
      </c>
      <c r="Q60" s="102">
        <v>0</v>
      </c>
      <c r="R60" s="102">
        <v>16.171091445427731</v>
      </c>
      <c r="S60" s="102">
        <v>3.943952802359882</v>
      </c>
      <c r="T60" s="102">
        <v>5.8112094395280236</v>
      </c>
      <c r="U60" s="102">
        <v>72.705014749262432</v>
      </c>
      <c r="V60" s="102">
        <v>80.224188790560248</v>
      </c>
      <c r="W60" s="102">
        <v>100</v>
      </c>
      <c r="X60" s="95" t="s">
        <v>589</v>
      </c>
      <c r="Y60" s="94">
        <v>45029</v>
      </c>
      <c r="Z60" s="94" t="s">
        <v>640</v>
      </c>
      <c r="AA60" s="94" t="s">
        <v>619</v>
      </c>
      <c r="AB60" s="92" t="s">
        <v>638</v>
      </c>
      <c r="AC60" s="92" t="s">
        <v>143</v>
      </c>
      <c r="AD60" s="93" t="s">
        <v>663</v>
      </c>
      <c r="AE60" s="92" t="s">
        <v>203</v>
      </c>
      <c r="AF60" s="92" t="s">
        <v>143</v>
      </c>
      <c r="AG60" s="91">
        <v>44307</v>
      </c>
    </row>
    <row r="61" spans="1:33" x14ac:dyDescent="0.25">
      <c r="A61" s="95" t="s">
        <v>6</v>
      </c>
      <c r="B61" s="95" t="s">
        <v>326</v>
      </c>
      <c r="C61" s="95" t="s">
        <v>327</v>
      </c>
      <c r="D61" s="95" t="s">
        <v>159</v>
      </c>
      <c r="E61" s="95">
        <v>70655</v>
      </c>
      <c r="F61" s="95" t="s">
        <v>160</v>
      </c>
      <c r="G61" s="95" t="s">
        <v>161</v>
      </c>
      <c r="H61" s="95" t="s">
        <v>4</v>
      </c>
      <c r="I61" s="102">
        <v>50.505952380952401</v>
      </c>
      <c r="J61" s="102">
        <v>94.893805309734475</v>
      </c>
      <c r="K61" s="102">
        <v>3.1238938053097338</v>
      </c>
      <c r="L61" s="102">
        <v>6.4896755162241887E-2</v>
      </c>
      <c r="M61" s="102">
        <v>0.28023598820058998</v>
      </c>
      <c r="N61" s="102">
        <v>3.6460176991150441</v>
      </c>
      <c r="O61" s="102">
        <v>94.716814159292028</v>
      </c>
      <c r="P61" s="102">
        <v>0</v>
      </c>
      <c r="Q61" s="102">
        <v>0</v>
      </c>
      <c r="R61" s="102">
        <v>0.59587020648967548</v>
      </c>
      <c r="S61" s="102">
        <v>0.85545722713864303</v>
      </c>
      <c r="T61" s="102">
        <v>2.1150442477876106</v>
      </c>
      <c r="U61" s="102">
        <v>94.796460176991147</v>
      </c>
      <c r="V61" s="102">
        <v>71.486725663716797</v>
      </c>
      <c r="W61" s="102">
        <v>170</v>
      </c>
      <c r="X61" s="95" t="s">
        <v>589</v>
      </c>
      <c r="Y61" s="94">
        <v>44854</v>
      </c>
      <c r="Z61" s="94" t="s">
        <v>640</v>
      </c>
      <c r="AA61" s="94" t="s">
        <v>250</v>
      </c>
      <c r="AB61" s="92" t="s">
        <v>638</v>
      </c>
      <c r="AC61" s="92" t="s">
        <v>143</v>
      </c>
      <c r="AD61" s="91" t="s">
        <v>662</v>
      </c>
      <c r="AE61" s="92" t="s">
        <v>638</v>
      </c>
      <c r="AF61" s="92" t="s">
        <v>143</v>
      </c>
      <c r="AG61" s="91">
        <v>44427</v>
      </c>
    </row>
    <row r="62" spans="1:33" x14ac:dyDescent="0.25">
      <c r="A62" s="95" t="s">
        <v>271</v>
      </c>
      <c r="B62" s="95" t="s">
        <v>272</v>
      </c>
      <c r="C62" s="95" t="s">
        <v>273</v>
      </c>
      <c r="D62" s="95" t="s">
        <v>25</v>
      </c>
      <c r="E62" s="95">
        <v>2360</v>
      </c>
      <c r="F62" s="95" t="s">
        <v>274</v>
      </c>
      <c r="G62" s="95" t="s">
        <v>161</v>
      </c>
      <c r="H62" s="95" t="s">
        <v>4</v>
      </c>
      <c r="I62" s="102">
        <v>30.200367647058801</v>
      </c>
      <c r="J62" s="102">
        <v>28.038348082595856</v>
      </c>
      <c r="K62" s="102">
        <v>4.8849557522123899</v>
      </c>
      <c r="L62" s="102">
        <v>27.483775811209423</v>
      </c>
      <c r="M62" s="102">
        <v>31.07079646017694</v>
      </c>
      <c r="N62" s="102">
        <v>39.96165191740409</v>
      </c>
      <c r="O62" s="102">
        <v>51.516224188790595</v>
      </c>
      <c r="P62" s="102">
        <v>0</v>
      </c>
      <c r="Q62" s="102">
        <v>0</v>
      </c>
      <c r="R62" s="102">
        <v>14.011799410029498</v>
      </c>
      <c r="S62" s="102">
        <v>2.6991150442477871</v>
      </c>
      <c r="T62" s="102">
        <v>1.5604719764011798</v>
      </c>
      <c r="U62" s="102">
        <v>73.206489675516011</v>
      </c>
      <c r="V62" s="102">
        <v>70.982300884955507</v>
      </c>
      <c r="W62" s="102"/>
      <c r="X62" s="95" t="s">
        <v>589</v>
      </c>
      <c r="Y62" s="94">
        <v>44882</v>
      </c>
      <c r="Z62" s="94" t="s">
        <v>575</v>
      </c>
      <c r="AA62" s="94" t="s">
        <v>241</v>
      </c>
      <c r="AB62" s="92" t="s">
        <v>575</v>
      </c>
      <c r="AC62" s="92" t="s">
        <v>250</v>
      </c>
      <c r="AD62" s="91" t="s">
        <v>649</v>
      </c>
      <c r="AE62" s="92" t="s">
        <v>575</v>
      </c>
      <c r="AF62" s="92" t="s">
        <v>250</v>
      </c>
      <c r="AG62" s="91">
        <v>44357</v>
      </c>
    </row>
    <row r="63" spans="1:33" x14ac:dyDescent="0.25">
      <c r="A63" s="95" t="s">
        <v>21</v>
      </c>
      <c r="B63" s="95" t="s">
        <v>328</v>
      </c>
      <c r="C63" s="95" t="s">
        <v>32</v>
      </c>
      <c r="D63" s="95" t="s">
        <v>189</v>
      </c>
      <c r="E63" s="95">
        <v>87021</v>
      </c>
      <c r="F63" s="95" t="s">
        <v>190</v>
      </c>
      <c r="G63" s="95" t="s">
        <v>161</v>
      </c>
      <c r="H63" s="95" t="s">
        <v>4</v>
      </c>
      <c r="I63" s="102">
        <v>26.717763751127102</v>
      </c>
      <c r="J63" s="102">
        <v>87.309734513274094</v>
      </c>
      <c r="K63" s="102">
        <v>0.59587020648967548</v>
      </c>
      <c r="L63" s="102">
        <v>0</v>
      </c>
      <c r="M63" s="102">
        <v>0</v>
      </c>
      <c r="N63" s="102">
        <v>0.59292035398230092</v>
      </c>
      <c r="O63" s="102">
        <v>87.312684365781465</v>
      </c>
      <c r="P63" s="102">
        <v>0</v>
      </c>
      <c r="Q63" s="102">
        <v>0</v>
      </c>
      <c r="R63" s="102">
        <v>0</v>
      </c>
      <c r="S63" s="102">
        <v>0</v>
      </c>
      <c r="T63" s="102">
        <v>0.30973451327433627</v>
      </c>
      <c r="U63" s="102">
        <v>87.595870206489437</v>
      </c>
      <c r="V63" s="102">
        <v>57.339233038348119</v>
      </c>
      <c r="W63" s="102"/>
      <c r="X63" s="95" t="s">
        <v>589</v>
      </c>
      <c r="Y63" s="94">
        <v>44973</v>
      </c>
      <c r="Z63" s="94" t="s">
        <v>640</v>
      </c>
      <c r="AA63" s="94" t="s">
        <v>241</v>
      </c>
      <c r="AB63" s="92" t="s">
        <v>638</v>
      </c>
      <c r="AC63" s="92" t="s">
        <v>143</v>
      </c>
      <c r="AD63" s="91" t="s">
        <v>661</v>
      </c>
      <c r="AE63" s="92" t="s">
        <v>638</v>
      </c>
      <c r="AF63" s="92" t="s">
        <v>143</v>
      </c>
      <c r="AG63" s="91">
        <v>44322</v>
      </c>
    </row>
    <row r="64" spans="1:33" x14ac:dyDescent="0.25">
      <c r="A64" s="95" t="s">
        <v>368</v>
      </c>
      <c r="B64" s="95" t="s">
        <v>369</v>
      </c>
      <c r="C64" s="95" t="s">
        <v>370</v>
      </c>
      <c r="D64" s="95" t="s">
        <v>277</v>
      </c>
      <c r="E64" s="95">
        <v>56201</v>
      </c>
      <c r="F64" s="95" t="s">
        <v>278</v>
      </c>
      <c r="G64" s="95" t="s">
        <v>161</v>
      </c>
      <c r="H64" s="95" t="s">
        <v>140</v>
      </c>
      <c r="I64" s="102">
        <v>46.865748709122201</v>
      </c>
      <c r="J64" s="102">
        <v>5.790560471976403</v>
      </c>
      <c r="K64" s="102">
        <v>12.026548672566374</v>
      </c>
      <c r="L64" s="102">
        <v>56.628318584070755</v>
      </c>
      <c r="M64" s="102">
        <v>12.11799410029499</v>
      </c>
      <c r="N64" s="102">
        <v>48.33923303834802</v>
      </c>
      <c r="O64" s="102">
        <v>25.970501474926259</v>
      </c>
      <c r="P64" s="102">
        <v>9.6696165191740384</v>
      </c>
      <c r="Q64" s="102">
        <v>2.584070796460177</v>
      </c>
      <c r="R64" s="102">
        <v>23.112094395280241</v>
      </c>
      <c r="S64" s="102">
        <v>6.8112094395280254</v>
      </c>
      <c r="T64" s="102">
        <v>2.9941002949852504</v>
      </c>
      <c r="U64" s="102">
        <v>53.646017699115063</v>
      </c>
      <c r="V64" s="102">
        <v>76.802359882005689</v>
      </c>
      <c r="W64" s="102"/>
      <c r="X64" s="95" t="s">
        <v>589</v>
      </c>
      <c r="Y64" s="94">
        <v>45001</v>
      </c>
      <c r="Z64" s="94" t="s">
        <v>575</v>
      </c>
      <c r="AA64" s="94" t="s">
        <v>438</v>
      </c>
      <c r="AB64" s="92" t="s">
        <v>240</v>
      </c>
      <c r="AC64" s="92" t="s">
        <v>241</v>
      </c>
      <c r="AD64" s="91" t="s">
        <v>649</v>
      </c>
      <c r="AE64" s="92" t="s">
        <v>240</v>
      </c>
      <c r="AF64" s="92" t="s">
        <v>143</v>
      </c>
      <c r="AG64" s="91">
        <v>44378</v>
      </c>
    </row>
    <row r="65" spans="1:33" x14ac:dyDescent="0.25">
      <c r="A65" s="95" t="s">
        <v>310</v>
      </c>
      <c r="B65" s="95" t="s">
        <v>311</v>
      </c>
      <c r="C65" s="95" t="s">
        <v>312</v>
      </c>
      <c r="D65" s="95" t="s">
        <v>313</v>
      </c>
      <c r="E65" s="95">
        <v>49014</v>
      </c>
      <c r="F65" s="95" t="s">
        <v>308</v>
      </c>
      <c r="G65" s="95" t="s">
        <v>161</v>
      </c>
      <c r="H65" s="95" t="s">
        <v>140</v>
      </c>
      <c r="I65" s="102">
        <v>51.038374717833001</v>
      </c>
      <c r="J65" s="102">
        <v>31.073746312684346</v>
      </c>
      <c r="K65" s="102">
        <v>13.808259587020647</v>
      </c>
      <c r="L65" s="102">
        <v>17.613569321533927</v>
      </c>
      <c r="M65" s="102">
        <v>19.017699115044248</v>
      </c>
      <c r="N65" s="102">
        <v>46.08849557522128</v>
      </c>
      <c r="O65" s="102">
        <v>30.35398230088494</v>
      </c>
      <c r="P65" s="102">
        <v>2.811209439528024</v>
      </c>
      <c r="Q65" s="102">
        <v>2.2595870206489672</v>
      </c>
      <c r="R65" s="102">
        <v>18.828908554572266</v>
      </c>
      <c r="S65" s="102">
        <v>6.8643067846607675</v>
      </c>
      <c r="T65" s="102">
        <v>10.1504424778761</v>
      </c>
      <c r="U65" s="102">
        <v>45.669616519173978</v>
      </c>
      <c r="V65" s="102">
        <v>65.495575221238951</v>
      </c>
      <c r="W65" s="102">
        <v>75</v>
      </c>
      <c r="X65" s="95" t="s">
        <v>589</v>
      </c>
      <c r="Y65" s="94">
        <v>45029</v>
      </c>
      <c r="Z65" s="94" t="s">
        <v>575</v>
      </c>
      <c r="AA65" s="94" t="s">
        <v>241</v>
      </c>
      <c r="AB65" s="92" t="s">
        <v>575</v>
      </c>
      <c r="AC65" s="92" t="s">
        <v>250</v>
      </c>
      <c r="AD65" s="91" t="s">
        <v>660</v>
      </c>
      <c r="AE65" s="92" t="s">
        <v>575</v>
      </c>
      <c r="AF65" s="92" t="s">
        <v>250</v>
      </c>
      <c r="AG65" s="91">
        <v>44258</v>
      </c>
    </row>
    <row r="66" spans="1:33" x14ac:dyDescent="0.25">
      <c r="A66" s="95" t="s">
        <v>24</v>
      </c>
      <c r="B66" s="95" t="s">
        <v>324</v>
      </c>
      <c r="C66" s="95" t="s">
        <v>325</v>
      </c>
      <c r="D66" s="95" t="s">
        <v>248</v>
      </c>
      <c r="E66" s="95">
        <v>10924</v>
      </c>
      <c r="F66" s="95" t="s">
        <v>279</v>
      </c>
      <c r="G66" s="95" t="s">
        <v>161</v>
      </c>
      <c r="H66" s="95" t="s">
        <v>140</v>
      </c>
      <c r="I66" s="102">
        <v>47.403284671532802</v>
      </c>
      <c r="J66" s="102">
        <v>20.699115044247772</v>
      </c>
      <c r="K66" s="102">
        <v>27.106194690265493</v>
      </c>
      <c r="L66" s="102">
        <v>11.999999999999998</v>
      </c>
      <c r="M66" s="102">
        <v>12.882005899705014</v>
      </c>
      <c r="N66" s="102">
        <v>52.126843657817091</v>
      </c>
      <c r="O66" s="102">
        <v>16.13274336283186</v>
      </c>
      <c r="P66" s="102">
        <v>3.7905604719764012</v>
      </c>
      <c r="Q66" s="102">
        <v>0.63716814159292035</v>
      </c>
      <c r="R66" s="102">
        <v>11.495575221238935</v>
      </c>
      <c r="S66" s="102">
        <v>8.3008849557522115</v>
      </c>
      <c r="T66" s="102">
        <v>7.0796460176991136</v>
      </c>
      <c r="U66" s="102">
        <v>45.811209439528085</v>
      </c>
      <c r="V66" s="102">
        <v>52.589970501474944</v>
      </c>
      <c r="W66" s="102"/>
      <c r="X66" s="95" t="s">
        <v>589</v>
      </c>
      <c r="Y66" s="94" t="s">
        <v>563</v>
      </c>
      <c r="Z66" s="94" t="s">
        <v>563</v>
      </c>
      <c r="AA66" s="94" t="s">
        <v>563</v>
      </c>
      <c r="AB66" s="92" t="s">
        <v>575</v>
      </c>
      <c r="AC66" s="92" t="s">
        <v>250</v>
      </c>
      <c r="AD66" s="91" t="s">
        <v>652</v>
      </c>
      <c r="AE66" s="92" t="s">
        <v>575</v>
      </c>
      <c r="AF66" s="92" t="s">
        <v>250</v>
      </c>
      <c r="AG66" s="91">
        <v>44300</v>
      </c>
    </row>
    <row r="67" spans="1:33" ht="15.75" customHeight="1" x14ac:dyDescent="0.25">
      <c r="A67" s="95" t="s">
        <v>223</v>
      </c>
      <c r="B67" s="95" t="s">
        <v>224</v>
      </c>
      <c r="C67" s="95" t="s">
        <v>225</v>
      </c>
      <c r="D67" s="95" t="s">
        <v>226</v>
      </c>
      <c r="E67" s="95">
        <v>23901</v>
      </c>
      <c r="F67" s="95" t="s">
        <v>227</v>
      </c>
      <c r="G67" s="95" t="s">
        <v>139</v>
      </c>
      <c r="H67" s="95" t="s">
        <v>4</v>
      </c>
      <c r="I67" s="102">
        <v>41.076612903225801</v>
      </c>
      <c r="J67" s="102">
        <v>14.958702064896752</v>
      </c>
      <c r="K67" s="102">
        <v>6.5221238938053094</v>
      </c>
      <c r="L67" s="102">
        <v>18.78171091445428</v>
      </c>
      <c r="M67" s="102">
        <v>29.766961651917416</v>
      </c>
      <c r="N67" s="102">
        <v>50.395280235988245</v>
      </c>
      <c r="O67" s="102">
        <v>19.634218289085549</v>
      </c>
      <c r="P67" s="102">
        <v>0</v>
      </c>
      <c r="Q67" s="102">
        <v>0</v>
      </c>
      <c r="R67" s="102">
        <v>21.345132743362822</v>
      </c>
      <c r="S67" s="102">
        <v>7.9882005899705018</v>
      </c>
      <c r="T67" s="102">
        <v>6.0825958702064922</v>
      </c>
      <c r="U67" s="102">
        <v>34.613569321533944</v>
      </c>
      <c r="V67" s="102">
        <v>48.935103244837734</v>
      </c>
      <c r="W67" s="102">
        <v>500</v>
      </c>
      <c r="X67" s="95" t="s">
        <v>589</v>
      </c>
      <c r="Y67" s="94">
        <v>45043</v>
      </c>
      <c r="Z67" s="94" t="s">
        <v>659</v>
      </c>
      <c r="AA67" s="94" t="s">
        <v>241</v>
      </c>
      <c r="AB67" s="92" t="s">
        <v>638</v>
      </c>
      <c r="AC67" s="108" t="s">
        <v>143</v>
      </c>
      <c r="AD67" s="91" t="s">
        <v>658</v>
      </c>
      <c r="AE67" s="92" t="s">
        <v>638</v>
      </c>
      <c r="AF67" s="92" t="s">
        <v>143</v>
      </c>
      <c r="AG67" s="91">
        <v>44251</v>
      </c>
    </row>
    <row r="68" spans="1:33" x14ac:dyDescent="0.25">
      <c r="A68" s="95" t="s">
        <v>297</v>
      </c>
      <c r="B68" s="95" t="s">
        <v>298</v>
      </c>
      <c r="C68" s="95" t="s">
        <v>39</v>
      </c>
      <c r="D68" s="95" t="s">
        <v>299</v>
      </c>
      <c r="E68" s="95">
        <v>89015</v>
      </c>
      <c r="F68" s="95" t="s">
        <v>300</v>
      </c>
      <c r="G68" s="95" t="s">
        <v>202</v>
      </c>
      <c r="H68" s="95" t="s">
        <v>140</v>
      </c>
      <c r="I68" s="102">
        <v>32.475384615384598</v>
      </c>
      <c r="J68" s="102">
        <v>9.0206489675516224</v>
      </c>
      <c r="K68" s="102">
        <v>16.530973451327437</v>
      </c>
      <c r="L68" s="102">
        <v>26.725663716814172</v>
      </c>
      <c r="M68" s="102">
        <v>17.504424778761059</v>
      </c>
      <c r="N68" s="102">
        <v>45.44837758112093</v>
      </c>
      <c r="O68" s="102">
        <v>12.31268436578171</v>
      </c>
      <c r="P68" s="102">
        <v>9.7551622418879038</v>
      </c>
      <c r="Q68" s="102">
        <v>2.2654867256637168</v>
      </c>
      <c r="R68" s="102">
        <v>16.395280235988199</v>
      </c>
      <c r="S68" s="102">
        <v>10.539823008849554</v>
      </c>
      <c r="T68" s="102">
        <v>7.3893805309734555</v>
      </c>
      <c r="U68" s="102">
        <v>35.457227138643077</v>
      </c>
      <c r="V68" s="102">
        <v>58.985250737463105</v>
      </c>
      <c r="W68" s="102"/>
      <c r="X68" s="95" t="s">
        <v>589</v>
      </c>
      <c r="Y68" s="94">
        <v>45022</v>
      </c>
      <c r="Z68" s="94" t="s">
        <v>588</v>
      </c>
      <c r="AA68" s="94" t="s">
        <v>438</v>
      </c>
      <c r="AB68" s="92" t="s">
        <v>240</v>
      </c>
      <c r="AC68" s="108" t="s">
        <v>250</v>
      </c>
      <c r="AD68" s="91" t="s">
        <v>657</v>
      </c>
      <c r="AE68" s="92" t="s">
        <v>240</v>
      </c>
      <c r="AF68" s="92" t="s">
        <v>250</v>
      </c>
      <c r="AG68" s="91">
        <v>44399</v>
      </c>
    </row>
    <row r="69" spans="1:33" x14ac:dyDescent="0.25">
      <c r="A69" s="95" t="s">
        <v>341</v>
      </c>
      <c r="B69" s="95" t="s">
        <v>342</v>
      </c>
      <c r="C69" s="95" t="s">
        <v>305</v>
      </c>
      <c r="D69" s="95" t="s">
        <v>299</v>
      </c>
      <c r="E69" s="95">
        <v>89060</v>
      </c>
      <c r="F69" s="95" t="s">
        <v>300</v>
      </c>
      <c r="G69" s="95" t="s">
        <v>176</v>
      </c>
      <c r="H69" s="95" t="s">
        <v>140</v>
      </c>
      <c r="I69" s="102">
        <v>41.799313893653498</v>
      </c>
      <c r="J69" s="102">
        <v>2.7817109144542771</v>
      </c>
      <c r="K69" s="102">
        <v>10.097345132743365</v>
      </c>
      <c r="L69" s="102">
        <v>19.315634218289084</v>
      </c>
      <c r="M69" s="102">
        <v>37.477876106194699</v>
      </c>
      <c r="N69" s="102">
        <v>64.244837758112041</v>
      </c>
      <c r="O69" s="102">
        <v>5.4277286135693235</v>
      </c>
      <c r="P69" s="102">
        <v>0</v>
      </c>
      <c r="Q69" s="102">
        <v>0</v>
      </c>
      <c r="R69" s="102">
        <v>28.775811209439553</v>
      </c>
      <c r="S69" s="102">
        <v>6.7758112094395306</v>
      </c>
      <c r="T69" s="102">
        <v>3.2890855457227137</v>
      </c>
      <c r="U69" s="102">
        <v>30.831858407079654</v>
      </c>
      <c r="V69" s="102">
        <v>62.383480825958635</v>
      </c>
      <c r="W69" s="102"/>
      <c r="X69" s="95" t="s">
        <v>589</v>
      </c>
      <c r="Y69" s="94">
        <v>44882</v>
      </c>
      <c r="Z69" s="94" t="s">
        <v>575</v>
      </c>
      <c r="AA69" s="94" t="s">
        <v>438</v>
      </c>
      <c r="AB69" s="92" t="s">
        <v>575</v>
      </c>
      <c r="AC69" s="92" t="s">
        <v>250</v>
      </c>
      <c r="AD69" s="91" t="s">
        <v>656</v>
      </c>
      <c r="AE69" s="92" t="s">
        <v>575</v>
      </c>
      <c r="AF69" s="92" t="s">
        <v>250</v>
      </c>
      <c r="AG69" s="91">
        <v>44336</v>
      </c>
    </row>
    <row r="70" spans="1:33" x14ac:dyDescent="0.25">
      <c r="A70" s="95" t="s">
        <v>349</v>
      </c>
      <c r="B70" s="95" t="s">
        <v>350</v>
      </c>
      <c r="C70" s="95" t="s">
        <v>351</v>
      </c>
      <c r="D70" s="95" t="s">
        <v>352</v>
      </c>
      <c r="E70" s="95">
        <v>66845</v>
      </c>
      <c r="F70" s="95" t="s">
        <v>31</v>
      </c>
      <c r="G70" s="95" t="s">
        <v>161</v>
      </c>
      <c r="H70" s="95" t="s">
        <v>140</v>
      </c>
      <c r="I70" s="102">
        <v>29.1269430051813</v>
      </c>
      <c r="J70" s="102">
        <v>9.9262536873156311</v>
      </c>
      <c r="K70" s="102">
        <v>12.029498525073743</v>
      </c>
      <c r="L70" s="102">
        <v>32.876106194690252</v>
      </c>
      <c r="M70" s="102">
        <v>13.020648967551628</v>
      </c>
      <c r="N70" s="102">
        <v>49.404129793510251</v>
      </c>
      <c r="O70" s="102">
        <v>13.861356932153388</v>
      </c>
      <c r="P70" s="102">
        <v>3.0943952802359882</v>
      </c>
      <c r="Q70" s="102">
        <v>1.4926253687315634</v>
      </c>
      <c r="R70" s="102">
        <v>18.330383480825962</v>
      </c>
      <c r="S70" s="102">
        <v>9.3982300884955716</v>
      </c>
      <c r="T70" s="102">
        <v>6.9292035398230114</v>
      </c>
      <c r="U70" s="102">
        <v>33.194690265486692</v>
      </c>
      <c r="V70" s="102">
        <v>61.371681415929118</v>
      </c>
      <c r="W70" s="102"/>
      <c r="X70" s="95" t="s">
        <v>589</v>
      </c>
      <c r="Y70" s="94">
        <v>45001</v>
      </c>
      <c r="Z70" s="94" t="s">
        <v>575</v>
      </c>
      <c r="AA70" s="94" t="s">
        <v>619</v>
      </c>
      <c r="AB70" s="92" t="s">
        <v>575</v>
      </c>
      <c r="AC70" s="92" t="s">
        <v>250</v>
      </c>
      <c r="AD70" s="91" t="s">
        <v>655</v>
      </c>
      <c r="AE70" s="92" t="s">
        <v>575</v>
      </c>
      <c r="AF70" s="92" t="s">
        <v>250</v>
      </c>
      <c r="AG70" s="91">
        <v>44413</v>
      </c>
    </row>
    <row r="71" spans="1:33" x14ac:dyDescent="0.25">
      <c r="A71" s="95" t="s">
        <v>334</v>
      </c>
      <c r="B71" s="95" t="s">
        <v>335</v>
      </c>
      <c r="C71" s="95" t="s">
        <v>336</v>
      </c>
      <c r="D71" s="95" t="s">
        <v>296</v>
      </c>
      <c r="E71" s="95">
        <v>74647</v>
      </c>
      <c r="F71" s="95" t="s">
        <v>31</v>
      </c>
      <c r="G71" s="95" t="s">
        <v>161</v>
      </c>
      <c r="H71" s="95" t="s">
        <v>140</v>
      </c>
      <c r="I71" s="102">
        <v>37.836879432624102</v>
      </c>
      <c r="J71" s="102">
        <v>27.011799410029504</v>
      </c>
      <c r="K71" s="102">
        <v>9.3126843657817115</v>
      </c>
      <c r="L71" s="102">
        <v>20.560471976401182</v>
      </c>
      <c r="M71" s="102">
        <v>8.7433628318584091</v>
      </c>
      <c r="N71" s="102">
        <v>35.368731563421811</v>
      </c>
      <c r="O71" s="102">
        <v>30.259587020648965</v>
      </c>
      <c r="P71" s="102">
        <v>0</v>
      </c>
      <c r="Q71" s="102">
        <v>0</v>
      </c>
      <c r="R71" s="102">
        <v>11.064896755162243</v>
      </c>
      <c r="S71" s="102">
        <v>5.4690265486725647</v>
      </c>
      <c r="T71" s="102">
        <v>6.8820058997050158</v>
      </c>
      <c r="U71" s="102">
        <v>42.212389380530958</v>
      </c>
      <c r="V71" s="102">
        <v>53.194690265486621</v>
      </c>
      <c r="W71" s="102"/>
      <c r="X71" s="95" t="s">
        <v>589</v>
      </c>
      <c r="Y71" s="94">
        <v>44987</v>
      </c>
      <c r="Z71" s="94" t="s">
        <v>640</v>
      </c>
      <c r="AA71" s="94" t="s">
        <v>619</v>
      </c>
      <c r="AB71" s="92" t="s">
        <v>638</v>
      </c>
      <c r="AC71" s="92" t="s">
        <v>566</v>
      </c>
      <c r="AD71" s="91" t="s">
        <v>654</v>
      </c>
      <c r="AE71" s="92" t="s">
        <v>638</v>
      </c>
      <c r="AF71" s="92" t="s">
        <v>143</v>
      </c>
      <c r="AG71" s="91">
        <v>44510</v>
      </c>
    </row>
    <row r="72" spans="1:33" x14ac:dyDescent="0.25">
      <c r="A72" s="95" t="s">
        <v>337</v>
      </c>
      <c r="B72" s="95" t="s">
        <v>338</v>
      </c>
      <c r="C72" s="95" t="s">
        <v>339</v>
      </c>
      <c r="D72" s="95" t="s">
        <v>340</v>
      </c>
      <c r="E72" s="95">
        <v>3820</v>
      </c>
      <c r="F72" s="95" t="s">
        <v>274</v>
      </c>
      <c r="G72" s="95" t="s">
        <v>161</v>
      </c>
      <c r="H72" s="95" t="s">
        <v>140</v>
      </c>
      <c r="I72" s="102">
        <v>57.870848708487102</v>
      </c>
      <c r="J72" s="102">
        <v>0.27138643067846607</v>
      </c>
      <c r="K72" s="102">
        <v>0.12684365781710916</v>
      </c>
      <c r="L72" s="102">
        <v>33.014749262536867</v>
      </c>
      <c r="M72" s="102">
        <v>28.622418879056035</v>
      </c>
      <c r="N72" s="102">
        <v>35.463126843657811</v>
      </c>
      <c r="O72" s="102">
        <v>21.802359882005888</v>
      </c>
      <c r="P72" s="102">
        <v>2.2713864306784659</v>
      </c>
      <c r="Q72" s="102">
        <v>2.4985250737463129</v>
      </c>
      <c r="R72" s="102">
        <v>16.87905604719764</v>
      </c>
      <c r="S72" s="102">
        <v>2.0737463126843658</v>
      </c>
      <c r="T72" s="102">
        <v>1.7964601769911506</v>
      </c>
      <c r="U72" s="102">
        <v>41.286135693215329</v>
      </c>
      <c r="V72" s="102">
        <v>41.421828908554581</v>
      </c>
      <c r="W72" s="102"/>
      <c r="X72" s="95" t="s">
        <v>589</v>
      </c>
      <c r="Y72" s="94">
        <v>45008</v>
      </c>
      <c r="Z72" s="94" t="s">
        <v>575</v>
      </c>
      <c r="AA72" s="94" t="s">
        <v>619</v>
      </c>
      <c r="AB72" s="92" t="s">
        <v>203</v>
      </c>
      <c r="AC72" s="92" t="s">
        <v>143</v>
      </c>
      <c r="AD72" s="91" t="s">
        <v>653</v>
      </c>
      <c r="AE72" s="92" t="s">
        <v>203</v>
      </c>
      <c r="AF72" s="92" t="s">
        <v>143</v>
      </c>
      <c r="AG72" s="91">
        <v>44175</v>
      </c>
    </row>
    <row r="73" spans="1:33" x14ac:dyDescent="0.25">
      <c r="A73" s="95" t="s">
        <v>329</v>
      </c>
      <c r="B73" s="95" t="s">
        <v>330</v>
      </c>
      <c r="C73" s="95" t="s">
        <v>331</v>
      </c>
      <c r="D73" s="95" t="s">
        <v>332</v>
      </c>
      <c r="E73" s="95">
        <v>2863</v>
      </c>
      <c r="F73" s="95" t="s">
        <v>274</v>
      </c>
      <c r="G73" s="95" t="s">
        <v>202</v>
      </c>
      <c r="H73" s="95" t="s">
        <v>4</v>
      </c>
      <c r="I73" s="102">
        <v>39.48828125</v>
      </c>
      <c r="J73" s="102">
        <v>35.98820058997056</v>
      </c>
      <c r="K73" s="102">
        <v>23.982300884955759</v>
      </c>
      <c r="L73" s="102">
        <v>1.1799410029498525E-2</v>
      </c>
      <c r="M73" s="102">
        <v>2.9498525073746312E-3</v>
      </c>
      <c r="N73" s="102">
        <v>18.330383480825958</v>
      </c>
      <c r="O73" s="102">
        <v>41.654867256637154</v>
      </c>
      <c r="P73" s="102">
        <v>0</v>
      </c>
      <c r="Q73" s="102">
        <v>0</v>
      </c>
      <c r="R73" s="102">
        <v>3.4837758112094392</v>
      </c>
      <c r="S73" s="102">
        <v>3.4837758112094397</v>
      </c>
      <c r="T73" s="102">
        <v>4.3805309734513278</v>
      </c>
      <c r="U73" s="102">
        <v>48.637168141592888</v>
      </c>
      <c r="V73" s="102">
        <v>42.952802359882007</v>
      </c>
      <c r="W73" s="102"/>
      <c r="X73" s="95" t="s">
        <v>589</v>
      </c>
      <c r="Y73" s="94">
        <v>45008</v>
      </c>
      <c r="Z73" s="94" t="s">
        <v>575</v>
      </c>
      <c r="AA73" s="94" t="s">
        <v>619</v>
      </c>
      <c r="AB73" s="92" t="s">
        <v>575</v>
      </c>
      <c r="AC73" s="92" t="s">
        <v>566</v>
      </c>
      <c r="AD73" s="91" t="s">
        <v>652</v>
      </c>
      <c r="AE73" s="92" t="s">
        <v>575</v>
      </c>
      <c r="AF73" s="92" t="s">
        <v>250</v>
      </c>
      <c r="AG73" s="91">
        <v>44294</v>
      </c>
    </row>
    <row r="74" spans="1:33" x14ac:dyDescent="0.25">
      <c r="A74" s="95" t="s">
        <v>12</v>
      </c>
      <c r="B74" s="95" t="s">
        <v>363</v>
      </c>
      <c r="C74" s="95" t="s">
        <v>364</v>
      </c>
      <c r="D74" s="95" t="s">
        <v>307</v>
      </c>
      <c r="E74" s="95">
        <v>44883</v>
      </c>
      <c r="F74" s="95" t="s">
        <v>308</v>
      </c>
      <c r="G74" s="95" t="s">
        <v>161</v>
      </c>
      <c r="H74" s="95" t="s">
        <v>140</v>
      </c>
      <c r="I74" s="102">
        <v>43.415137614678898</v>
      </c>
      <c r="J74" s="102">
        <v>13.622418879056047</v>
      </c>
      <c r="K74" s="102">
        <v>8.8377581120943915</v>
      </c>
      <c r="L74" s="102">
        <v>15.43362831858407</v>
      </c>
      <c r="M74" s="102">
        <v>18.634218289085542</v>
      </c>
      <c r="N74" s="102">
        <v>38.578171091445476</v>
      </c>
      <c r="O74" s="102">
        <v>14.657817109144547</v>
      </c>
      <c r="P74" s="102">
        <v>0.68436578171091444</v>
      </c>
      <c r="Q74" s="102">
        <v>2.6076696165191735</v>
      </c>
      <c r="R74" s="102">
        <v>19.466076696165207</v>
      </c>
      <c r="S74" s="102">
        <v>4.9587020648967544</v>
      </c>
      <c r="T74" s="102">
        <v>4.6371681415929205</v>
      </c>
      <c r="U74" s="102">
        <v>27.466076696165182</v>
      </c>
      <c r="V74" s="102">
        <v>46.858407079646028</v>
      </c>
      <c r="W74" s="102"/>
      <c r="X74" s="95" t="s">
        <v>589</v>
      </c>
      <c r="Y74" s="94">
        <v>44861</v>
      </c>
      <c r="Z74" s="94" t="s">
        <v>575</v>
      </c>
      <c r="AA74" s="94" t="s">
        <v>241</v>
      </c>
      <c r="AB74" s="92" t="s">
        <v>240</v>
      </c>
      <c r="AC74" s="108" t="s">
        <v>250</v>
      </c>
      <c r="AD74" s="91" t="s">
        <v>651</v>
      </c>
      <c r="AE74" s="92" t="s">
        <v>240</v>
      </c>
      <c r="AF74" s="92" t="s">
        <v>250</v>
      </c>
      <c r="AG74" s="91">
        <v>44209</v>
      </c>
    </row>
    <row r="75" spans="1:33" x14ac:dyDescent="0.25">
      <c r="A75" s="95" t="s">
        <v>353</v>
      </c>
      <c r="B75" s="95" t="s">
        <v>354</v>
      </c>
      <c r="C75" s="95" t="s">
        <v>355</v>
      </c>
      <c r="D75" s="95" t="s">
        <v>242</v>
      </c>
      <c r="E75" s="95">
        <v>17745</v>
      </c>
      <c r="F75" s="95" t="s">
        <v>243</v>
      </c>
      <c r="G75" s="95" t="s">
        <v>202</v>
      </c>
      <c r="H75" s="95" t="s">
        <v>4</v>
      </c>
      <c r="I75" s="102">
        <v>53.9612676056338</v>
      </c>
      <c r="J75" s="102">
        <v>0.70206489675516226</v>
      </c>
      <c r="K75" s="102">
        <v>11.946902654867253</v>
      </c>
      <c r="L75" s="102">
        <v>14.498525073746308</v>
      </c>
      <c r="M75" s="102">
        <v>26.259587020648979</v>
      </c>
      <c r="N75" s="102">
        <v>49.970501474926209</v>
      </c>
      <c r="O75" s="102">
        <v>1.8938053097345131</v>
      </c>
      <c r="P75" s="102">
        <v>0.94395280235988199</v>
      </c>
      <c r="Q75" s="102">
        <v>0.59882005899705015</v>
      </c>
      <c r="R75" s="102">
        <v>20.197640117994105</v>
      </c>
      <c r="S75" s="102">
        <v>4.4896755162241888</v>
      </c>
      <c r="T75" s="102">
        <v>0.69911504424778759</v>
      </c>
      <c r="U75" s="102">
        <v>28.020648967551622</v>
      </c>
      <c r="V75" s="102">
        <v>47.707964601769909</v>
      </c>
      <c r="W75" s="102"/>
      <c r="X75" s="95" t="s">
        <v>589</v>
      </c>
      <c r="Y75" s="94">
        <v>44938</v>
      </c>
      <c r="Z75" s="94" t="s">
        <v>588</v>
      </c>
      <c r="AA75" s="94" t="s">
        <v>438</v>
      </c>
      <c r="AB75" s="92" t="s">
        <v>575</v>
      </c>
      <c r="AC75" s="92" t="s">
        <v>250</v>
      </c>
      <c r="AD75" s="91" t="s">
        <v>650</v>
      </c>
      <c r="AE75" s="92" t="s">
        <v>575</v>
      </c>
      <c r="AF75" s="92" t="s">
        <v>250</v>
      </c>
      <c r="AG75" s="91">
        <v>44160</v>
      </c>
    </row>
    <row r="76" spans="1:33" x14ac:dyDescent="0.25">
      <c r="A76" s="95" t="s">
        <v>41</v>
      </c>
      <c r="B76" s="95" t="s">
        <v>264</v>
      </c>
      <c r="C76" s="95" t="s">
        <v>265</v>
      </c>
      <c r="D76" s="95" t="s">
        <v>137</v>
      </c>
      <c r="E76" s="95">
        <v>93301</v>
      </c>
      <c r="F76" s="95" t="s">
        <v>266</v>
      </c>
      <c r="G76" s="95" t="s">
        <v>153</v>
      </c>
      <c r="H76" s="95" t="s">
        <v>140</v>
      </c>
      <c r="I76" s="102">
        <v>137.846846846847</v>
      </c>
      <c r="J76" s="102">
        <v>0</v>
      </c>
      <c r="K76" s="102">
        <v>0.20353982300884954</v>
      </c>
      <c r="L76" s="102">
        <v>13.65486725663717</v>
      </c>
      <c r="M76" s="102">
        <v>35.132743362831867</v>
      </c>
      <c r="N76" s="102">
        <v>48.991150442477888</v>
      </c>
      <c r="O76" s="102">
        <v>0</v>
      </c>
      <c r="P76" s="102">
        <v>0</v>
      </c>
      <c r="Q76" s="102">
        <v>0</v>
      </c>
      <c r="R76" s="102">
        <v>28.460176991150441</v>
      </c>
      <c r="S76" s="102">
        <v>1.2271386430678466</v>
      </c>
      <c r="T76" s="102">
        <v>0.79646017699115046</v>
      </c>
      <c r="U76" s="102">
        <v>18.507374631268444</v>
      </c>
      <c r="V76" s="102">
        <v>45.32743362831858</v>
      </c>
      <c r="W76" s="102">
        <v>320</v>
      </c>
      <c r="X76" s="95" t="s">
        <v>589</v>
      </c>
      <c r="Y76" s="94">
        <v>44903</v>
      </c>
      <c r="Z76" s="94" t="s">
        <v>640</v>
      </c>
      <c r="AA76" s="94" t="s">
        <v>438</v>
      </c>
      <c r="AB76" s="92" t="s">
        <v>638</v>
      </c>
      <c r="AC76" s="92" t="s">
        <v>143</v>
      </c>
      <c r="AD76" s="91" t="s">
        <v>633</v>
      </c>
      <c r="AE76" s="92" t="s">
        <v>638</v>
      </c>
      <c r="AF76" s="92" t="s">
        <v>143</v>
      </c>
      <c r="AG76" s="91">
        <v>44371</v>
      </c>
    </row>
    <row r="77" spans="1:33" x14ac:dyDescent="0.25">
      <c r="A77" s="95" t="s">
        <v>360</v>
      </c>
      <c r="B77" s="95" t="s">
        <v>361</v>
      </c>
      <c r="C77" s="95" t="s">
        <v>362</v>
      </c>
      <c r="D77" s="95" t="s">
        <v>313</v>
      </c>
      <c r="E77" s="95">
        <v>48060</v>
      </c>
      <c r="F77" s="95" t="s">
        <v>308</v>
      </c>
      <c r="G77" s="95" t="s">
        <v>161</v>
      </c>
      <c r="H77" s="95" t="s">
        <v>4</v>
      </c>
      <c r="I77" s="102">
        <v>38.731301939058199</v>
      </c>
      <c r="J77" s="102">
        <v>23.159292035398213</v>
      </c>
      <c r="K77" s="102">
        <v>11.486725663716811</v>
      </c>
      <c r="L77" s="102">
        <v>7.0884955752212377</v>
      </c>
      <c r="M77" s="102">
        <v>4.997050147492625</v>
      </c>
      <c r="N77" s="102">
        <v>21.002949852507374</v>
      </c>
      <c r="O77" s="102">
        <v>25.719764011799398</v>
      </c>
      <c r="P77" s="102">
        <v>8.8495575221238937E-3</v>
      </c>
      <c r="Q77" s="102">
        <v>0</v>
      </c>
      <c r="R77" s="102">
        <v>7.4660766961651897</v>
      </c>
      <c r="S77" s="102">
        <v>3.5280235988200594</v>
      </c>
      <c r="T77" s="102">
        <v>4.5427728613569327</v>
      </c>
      <c r="U77" s="102">
        <v>31.19469026548672</v>
      </c>
      <c r="V77" s="102">
        <v>39.669616519174063</v>
      </c>
      <c r="W77" s="102"/>
      <c r="X77" s="95" t="s">
        <v>589</v>
      </c>
      <c r="Y77" s="94">
        <v>45015</v>
      </c>
      <c r="Z77" s="94" t="s">
        <v>575</v>
      </c>
      <c r="AA77" s="94" t="s">
        <v>619</v>
      </c>
      <c r="AB77" s="92" t="s">
        <v>575</v>
      </c>
      <c r="AC77" s="92" t="s">
        <v>250</v>
      </c>
      <c r="AD77" s="91" t="s">
        <v>649</v>
      </c>
      <c r="AE77" s="92" t="s">
        <v>203</v>
      </c>
      <c r="AF77" s="92" t="s">
        <v>143</v>
      </c>
      <c r="AG77" s="91">
        <v>44105</v>
      </c>
    </row>
    <row r="78" spans="1:33" x14ac:dyDescent="0.25">
      <c r="A78" s="95" t="s">
        <v>374</v>
      </c>
      <c r="B78" s="95" t="s">
        <v>375</v>
      </c>
      <c r="C78" s="95" t="s">
        <v>10</v>
      </c>
      <c r="D78" s="95" t="s">
        <v>376</v>
      </c>
      <c r="E78" s="95">
        <v>47834</v>
      </c>
      <c r="F78" s="95" t="s">
        <v>31</v>
      </c>
      <c r="G78" s="95" t="s">
        <v>202</v>
      </c>
      <c r="H78" s="95" t="s">
        <v>140</v>
      </c>
      <c r="I78" s="102">
        <v>6.9418604651162799</v>
      </c>
      <c r="J78" s="102">
        <v>6.4336283185840788</v>
      </c>
      <c r="K78" s="102">
        <v>3.374631268436572</v>
      </c>
      <c r="L78" s="102">
        <v>9.4277286135693377</v>
      </c>
      <c r="M78" s="102">
        <v>10.926253687315629</v>
      </c>
      <c r="N78" s="102">
        <v>21.050147492625257</v>
      </c>
      <c r="O78" s="102">
        <v>8.4867256637168271</v>
      </c>
      <c r="P78" s="102">
        <v>0.38348082595870192</v>
      </c>
      <c r="Q78" s="102">
        <v>0.24188790560471968</v>
      </c>
      <c r="R78" s="102">
        <v>1.9026548672566368</v>
      </c>
      <c r="S78" s="102">
        <v>1.3893805309734515</v>
      </c>
      <c r="T78" s="102">
        <v>0.73746312684365778</v>
      </c>
      <c r="U78" s="102">
        <v>26.132743362831633</v>
      </c>
      <c r="V78" s="102">
        <v>24.687315634218088</v>
      </c>
      <c r="W78" s="102"/>
      <c r="X78" s="95" t="s">
        <v>589</v>
      </c>
      <c r="Y78" s="94">
        <v>44966</v>
      </c>
      <c r="Z78" s="94" t="s">
        <v>203</v>
      </c>
      <c r="AA78" s="94" t="s">
        <v>438</v>
      </c>
      <c r="AB78" s="92" t="s">
        <v>203</v>
      </c>
      <c r="AC78" s="92" t="s">
        <v>143</v>
      </c>
      <c r="AD78" s="91" t="s">
        <v>648</v>
      </c>
      <c r="AE78" s="92" t="s">
        <v>203</v>
      </c>
      <c r="AF78" s="92" t="s">
        <v>143</v>
      </c>
      <c r="AG78" s="91">
        <v>44539</v>
      </c>
    </row>
    <row r="79" spans="1:33" x14ac:dyDescent="0.25">
      <c r="A79" s="95" t="s">
        <v>371</v>
      </c>
      <c r="B79" s="95" t="s">
        <v>372</v>
      </c>
      <c r="C79" s="95" t="s">
        <v>373</v>
      </c>
      <c r="D79" s="95" t="s">
        <v>277</v>
      </c>
      <c r="E79" s="95">
        <v>56007</v>
      </c>
      <c r="F79" s="95" t="s">
        <v>278</v>
      </c>
      <c r="G79" s="95" t="s">
        <v>161</v>
      </c>
      <c r="H79" s="95" t="s">
        <v>4</v>
      </c>
      <c r="I79" s="102">
        <v>37.806866952789697</v>
      </c>
      <c r="J79" s="102">
        <v>0.3303834808259587</v>
      </c>
      <c r="K79" s="102">
        <v>6.9675516224188767</v>
      </c>
      <c r="L79" s="102">
        <v>17.917404129793507</v>
      </c>
      <c r="M79" s="102">
        <v>2.4424778761061945</v>
      </c>
      <c r="N79" s="102">
        <v>22.070796460176982</v>
      </c>
      <c r="O79" s="102">
        <v>5.5870206489675489</v>
      </c>
      <c r="P79" s="102">
        <v>0</v>
      </c>
      <c r="Q79" s="102">
        <v>0</v>
      </c>
      <c r="R79" s="102">
        <v>5.9882005899705009</v>
      </c>
      <c r="S79" s="102">
        <v>1.3392330383480826</v>
      </c>
      <c r="T79" s="102">
        <v>1.9941002949852509</v>
      </c>
      <c r="U79" s="102">
        <v>18.336283185840699</v>
      </c>
      <c r="V79" s="102">
        <v>24.769911504424758</v>
      </c>
      <c r="W79" s="102"/>
      <c r="X79" s="95" t="s">
        <v>589</v>
      </c>
      <c r="Y79" s="94">
        <v>44959</v>
      </c>
      <c r="Z79" s="94" t="s">
        <v>575</v>
      </c>
      <c r="AA79" s="94" t="s">
        <v>438</v>
      </c>
      <c r="AB79" s="92" t="s">
        <v>575</v>
      </c>
      <c r="AC79" s="92" t="s">
        <v>250</v>
      </c>
      <c r="AD79" s="93" t="s">
        <v>647</v>
      </c>
      <c r="AE79" s="92" t="s">
        <v>575</v>
      </c>
      <c r="AF79" s="92" t="s">
        <v>143</v>
      </c>
      <c r="AG79" s="91">
        <v>44302</v>
      </c>
    </row>
    <row r="80" spans="1:33" x14ac:dyDescent="0.25">
      <c r="A80" s="95" t="s">
        <v>439</v>
      </c>
      <c r="B80" s="95" t="s">
        <v>440</v>
      </c>
      <c r="C80" s="95" t="s">
        <v>441</v>
      </c>
      <c r="D80" s="95" t="s">
        <v>359</v>
      </c>
      <c r="E80" s="95">
        <v>51501</v>
      </c>
      <c r="F80" s="95" t="s">
        <v>278</v>
      </c>
      <c r="G80" s="95" t="s">
        <v>202</v>
      </c>
      <c r="H80" s="95" t="s">
        <v>140</v>
      </c>
      <c r="I80" s="102">
        <v>28.787234042553202</v>
      </c>
      <c r="J80" s="102">
        <v>1.153392330383481</v>
      </c>
      <c r="K80" s="102">
        <v>2.7168141592920354</v>
      </c>
      <c r="L80" s="102">
        <v>12.879056047197642</v>
      </c>
      <c r="M80" s="102">
        <v>10.743362831858404</v>
      </c>
      <c r="N80" s="102">
        <v>25.120943952802346</v>
      </c>
      <c r="O80" s="102">
        <v>2.3274336283185839</v>
      </c>
      <c r="P80" s="102">
        <v>4.4247787610619468E-2</v>
      </c>
      <c r="Q80" s="102">
        <v>0</v>
      </c>
      <c r="R80" s="102">
        <v>5.5457227138643068</v>
      </c>
      <c r="S80" s="102">
        <v>1.6873156342182889</v>
      </c>
      <c r="T80" s="102">
        <v>0.7728613569321533</v>
      </c>
      <c r="U80" s="102">
        <v>19.486725663716804</v>
      </c>
      <c r="V80" s="102">
        <v>25.879056047197622</v>
      </c>
      <c r="W80" s="102"/>
      <c r="X80" s="95" t="s">
        <v>589</v>
      </c>
      <c r="Y80" s="94">
        <v>44861</v>
      </c>
      <c r="Z80" s="94" t="s">
        <v>588</v>
      </c>
      <c r="AA80" s="94" t="s">
        <v>598</v>
      </c>
      <c r="AB80" s="92" t="s">
        <v>240</v>
      </c>
      <c r="AC80" s="92" t="s">
        <v>566</v>
      </c>
      <c r="AD80" s="91" t="s">
        <v>646</v>
      </c>
      <c r="AE80" s="92" t="s">
        <v>575</v>
      </c>
      <c r="AF80" s="92" t="s">
        <v>566</v>
      </c>
      <c r="AG80" s="91">
        <v>44546</v>
      </c>
    </row>
    <row r="81" spans="1:33" x14ac:dyDescent="0.25">
      <c r="A81" s="95" t="s">
        <v>388</v>
      </c>
      <c r="B81" s="95" t="s">
        <v>389</v>
      </c>
      <c r="C81" s="95" t="s">
        <v>390</v>
      </c>
      <c r="D81" s="95" t="s">
        <v>359</v>
      </c>
      <c r="E81" s="95">
        <v>50313</v>
      </c>
      <c r="F81" s="95" t="s">
        <v>278</v>
      </c>
      <c r="G81" s="95" t="s">
        <v>202</v>
      </c>
      <c r="H81" s="95" t="s">
        <v>140</v>
      </c>
      <c r="I81" s="102">
        <v>38.930875576036897</v>
      </c>
      <c r="J81" s="102">
        <v>3.6784660766961643</v>
      </c>
      <c r="K81" s="102">
        <v>9.1740412979351031</v>
      </c>
      <c r="L81" s="102">
        <v>6.3539823008849572</v>
      </c>
      <c r="M81" s="102">
        <v>5.4601769911504423</v>
      </c>
      <c r="N81" s="102">
        <v>18.466076696165196</v>
      </c>
      <c r="O81" s="102">
        <v>5.6755162241887929</v>
      </c>
      <c r="P81" s="102">
        <v>0.43067846607669619</v>
      </c>
      <c r="Q81" s="102">
        <v>9.4395280235988199E-2</v>
      </c>
      <c r="R81" s="102">
        <v>3.8141592920353982</v>
      </c>
      <c r="S81" s="102">
        <v>1.2654867256637168</v>
      </c>
      <c r="T81" s="102">
        <v>0.94985250737463123</v>
      </c>
      <c r="U81" s="102">
        <v>18.637168141592912</v>
      </c>
      <c r="V81" s="102">
        <v>22.162241887905594</v>
      </c>
      <c r="W81" s="102"/>
      <c r="X81" s="95" t="s">
        <v>589</v>
      </c>
      <c r="Y81" s="94">
        <v>44952</v>
      </c>
      <c r="Z81" s="94" t="s">
        <v>588</v>
      </c>
      <c r="AA81" s="94" t="s">
        <v>619</v>
      </c>
      <c r="AB81" s="92" t="s">
        <v>240</v>
      </c>
      <c r="AC81" s="92" t="s">
        <v>250</v>
      </c>
      <c r="AD81" s="91" t="s">
        <v>645</v>
      </c>
      <c r="AE81" s="92" t="s">
        <v>240</v>
      </c>
      <c r="AF81" s="92" t="s">
        <v>250</v>
      </c>
      <c r="AG81" s="91">
        <v>43678</v>
      </c>
    </row>
    <row r="82" spans="1:33" x14ac:dyDescent="0.25">
      <c r="A82" s="95" t="s">
        <v>37</v>
      </c>
      <c r="B82" s="95" t="s">
        <v>377</v>
      </c>
      <c r="C82" s="95" t="s">
        <v>378</v>
      </c>
      <c r="D82" s="95" t="s">
        <v>307</v>
      </c>
      <c r="E82" s="95">
        <v>44024</v>
      </c>
      <c r="F82" s="95" t="s">
        <v>308</v>
      </c>
      <c r="G82" s="95" t="s">
        <v>202</v>
      </c>
      <c r="H82" s="95" t="s">
        <v>140</v>
      </c>
      <c r="I82" s="102">
        <v>61.603174603174601</v>
      </c>
      <c r="J82" s="102">
        <v>10.985250737463126</v>
      </c>
      <c r="K82" s="102">
        <v>5.1297935103244834</v>
      </c>
      <c r="L82" s="102">
        <v>4.6076696165191748</v>
      </c>
      <c r="M82" s="102">
        <v>2.5368731563421827</v>
      </c>
      <c r="N82" s="102">
        <v>11.943952802359878</v>
      </c>
      <c r="O82" s="102">
        <v>8.4837758112094406</v>
      </c>
      <c r="P82" s="102">
        <v>0.39233038348082594</v>
      </c>
      <c r="Q82" s="102">
        <v>2.439528023598819</v>
      </c>
      <c r="R82" s="102">
        <v>3.2713864306784659</v>
      </c>
      <c r="S82" s="102">
        <v>2.834808259587021</v>
      </c>
      <c r="T82" s="102">
        <v>2.9115044247787609</v>
      </c>
      <c r="U82" s="102">
        <v>14.241887905604724</v>
      </c>
      <c r="V82" s="102">
        <v>17.752212389380528</v>
      </c>
      <c r="W82" s="102"/>
      <c r="X82" s="95" t="s">
        <v>589</v>
      </c>
      <c r="Y82" s="94">
        <v>44959</v>
      </c>
      <c r="Z82" s="94" t="s">
        <v>588</v>
      </c>
      <c r="AA82" s="94" t="s">
        <v>619</v>
      </c>
      <c r="AB82" s="92" t="s">
        <v>240</v>
      </c>
      <c r="AC82" s="92" t="s">
        <v>250</v>
      </c>
      <c r="AD82" s="91" t="s">
        <v>644</v>
      </c>
      <c r="AE82" s="92" t="s">
        <v>240</v>
      </c>
      <c r="AF82" s="92" t="s">
        <v>250</v>
      </c>
      <c r="AG82" s="91">
        <v>44175</v>
      </c>
    </row>
    <row r="83" spans="1:33" x14ac:dyDescent="0.25">
      <c r="A83" s="95" t="s">
        <v>18</v>
      </c>
      <c r="B83" s="95" t="s">
        <v>347</v>
      </c>
      <c r="C83" s="95" t="s">
        <v>348</v>
      </c>
      <c r="D83" s="95" t="s">
        <v>313</v>
      </c>
      <c r="E83" s="95">
        <v>48161</v>
      </c>
      <c r="F83" s="95" t="s">
        <v>308</v>
      </c>
      <c r="G83" s="95" t="s">
        <v>161</v>
      </c>
      <c r="H83" s="95" t="s">
        <v>4</v>
      </c>
      <c r="I83" s="102">
        <v>49.631578947368403</v>
      </c>
      <c r="J83" s="102">
        <v>20.120943952802342</v>
      </c>
      <c r="K83" s="102">
        <v>1.1946902654867257</v>
      </c>
      <c r="L83" s="102">
        <v>1.398230088495575</v>
      </c>
      <c r="M83" s="102">
        <v>0.29203539823008851</v>
      </c>
      <c r="N83" s="102">
        <v>3.162241887905604</v>
      </c>
      <c r="O83" s="102">
        <v>19.843657817109126</v>
      </c>
      <c r="P83" s="102">
        <v>0</v>
      </c>
      <c r="Q83" s="102">
        <v>0</v>
      </c>
      <c r="R83" s="102">
        <v>0.81415929203539816</v>
      </c>
      <c r="S83" s="102">
        <v>0.28613569321533927</v>
      </c>
      <c r="T83" s="102">
        <v>0.62536873156342199</v>
      </c>
      <c r="U83" s="102">
        <v>21.28023598820058</v>
      </c>
      <c r="V83" s="102">
        <v>9.8141592920353951</v>
      </c>
      <c r="W83" s="102"/>
      <c r="X83" s="95" t="s">
        <v>589</v>
      </c>
      <c r="Y83" s="94">
        <v>44973</v>
      </c>
      <c r="Z83" s="94" t="s">
        <v>575</v>
      </c>
      <c r="AA83" s="94" t="s">
        <v>241</v>
      </c>
      <c r="AB83" s="92" t="s">
        <v>575</v>
      </c>
      <c r="AC83" s="92" t="s">
        <v>250</v>
      </c>
      <c r="AD83" s="91" t="s">
        <v>643</v>
      </c>
      <c r="AE83" s="92" t="s">
        <v>575</v>
      </c>
      <c r="AF83" s="92" t="s">
        <v>250</v>
      </c>
      <c r="AG83" s="91">
        <v>44420</v>
      </c>
    </row>
    <row r="84" spans="1:33" x14ac:dyDescent="0.25">
      <c r="A84" s="95" t="s">
        <v>267</v>
      </c>
      <c r="B84" s="95" t="s">
        <v>268</v>
      </c>
      <c r="C84" s="95" t="s">
        <v>269</v>
      </c>
      <c r="D84" s="95" t="s">
        <v>151</v>
      </c>
      <c r="E84" s="95">
        <v>76642</v>
      </c>
      <c r="F84" s="95" t="s">
        <v>194</v>
      </c>
      <c r="G84" s="95" t="s">
        <v>202</v>
      </c>
      <c r="H84" s="95" t="s">
        <v>4</v>
      </c>
      <c r="I84" s="102">
        <v>21.497630331753601</v>
      </c>
      <c r="J84" s="102">
        <v>13.300884955752222</v>
      </c>
      <c r="K84" s="102">
        <v>5.7463126843657841</v>
      </c>
      <c r="L84" s="102">
        <v>1.3657817109144543</v>
      </c>
      <c r="M84" s="102">
        <v>1.0353982300884956</v>
      </c>
      <c r="N84" s="102">
        <v>4.3569321533923295</v>
      </c>
      <c r="O84" s="102">
        <v>17.091445427728576</v>
      </c>
      <c r="P84" s="102">
        <v>0</v>
      </c>
      <c r="Q84" s="102">
        <v>0</v>
      </c>
      <c r="R84" s="102">
        <v>0.6784660766961651</v>
      </c>
      <c r="S84" s="102">
        <v>0.23008849557522124</v>
      </c>
      <c r="T84" s="102">
        <v>0.53687315634218291</v>
      </c>
      <c r="U84" s="102">
        <v>20.002949852507346</v>
      </c>
      <c r="V84" s="102">
        <v>20.828908554572276</v>
      </c>
      <c r="W84" s="102"/>
      <c r="X84" s="95" t="s">
        <v>589</v>
      </c>
      <c r="Y84" s="94">
        <v>44938</v>
      </c>
      <c r="Z84" s="94" t="s">
        <v>575</v>
      </c>
      <c r="AA84" s="94" t="s">
        <v>241</v>
      </c>
      <c r="AB84" s="92" t="s">
        <v>240</v>
      </c>
      <c r="AC84" s="108" t="s">
        <v>250</v>
      </c>
      <c r="AD84" s="91" t="s">
        <v>642</v>
      </c>
      <c r="AE84" s="92" t="s">
        <v>240</v>
      </c>
      <c r="AF84" s="92" t="s">
        <v>250</v>
      </c>
      <c r="AG84" s="91">
        <v>44105</v>
      </c>
    </row>
    <row r="85" spans="1:33" x14ac:dyDescent="0.25">
      <c r="A85" s="95" t="s">
        <v>379</v>
      </c>
      <c r="B85" s="95" t="s">
        <v>380</v>
      </c>
      <c r="C85" s="95" t="s">
        <v>381</v>
      </c>
      <c r="D85" s="95" t="s">
        <v>382</v>
      </c>
      <c r="E85" s="95">
        <v>27253</v>
      </c>
      <c r="F85" s="95" t="s">
        <v>148</v>
      </c>
      <c r="G85" s="95" t="s">
        <v>161</v>
      </c>
      <c r="H85" s="95" t="s">
        <v>140</v>
      </c>
      <c r="I85" s="102">
        <v>3.6326002587322099</v>
      </c>
      <c r="J85" s="102">
        <v>1.9262536873156344</v>
      </c>
      <c r="K85" s="102">
        <v>2.6017699115044248</v>
      </c>
      <c r="L85" s="102">
        <v>6.4100294985250708</v>
      </c>
      <c r="M85" s="102">
        <v>5.9823008849557509</v>
      </c>
      <c r="N85" s="102">
        <v>14.619469026548709</v>
      </c>
      <c r="O85" s="102">
        <v>2.2182890855457216</v>
      </c>
      <c r="P85" s="102">
        <v>3.2448377581120944E-2</v>
      </c>
      <c r="Q85" s="102">
        <v>5.0147492625368731E-2</v>
      </c>
      <c r="R85" s="102">
        <v>0.57227138643067832</v>
      </c>
      <c r="S85" s="102">
        <v>0.20058997050147492</v>
      </c>
      <c r="T85" s="102">
        <v>8.8495575221238937E-2</v>
      </c>
      <c r="U85" s="102">
        <v>16.058997050147518</v>
      </c>
      <c r="V85" s="102">
        <v>13.017699115044291</v>
      </c>
      <c r="W85" s="102">
        <v>40</v>
      </c>
      <c r="X85" s="95" t="s">
        <v>141</v>
      </c>
      <c r="Y85" s="94" t="s">
        <v>563</v>
      </c>
      <c r="Z85" s="94" t="s">
        <v>563</v>
      </c>
      <c r="AA85" s="94" t="s">
        <v>563</v>
      </c>
      <c r="AB85" s="92" t="s">
        <v>240</v>
      </c>
      <c r="AC85" s="92" t="s">
        <v>250</v>
      </c>
      <c r="AD85" s="91" t="s">
        <v>641</v>
      </c>
      <c r="AE85" s="92" t="s">
        <v>240</v>
      </c>
      <c r="AF85" s="92" t="s">
        <v>250</v>
      </c>
      <c r="AG85" s="91">
        <v>44364</v>
      </c>
    </row>
    <row r="86" spans="1:33" x14ac:dyDescent="0.25">
      <c r="A86" s="95" t="s">
        <v>5</v>
      </c>
      <c r="B86" s="95" t="s">
        <v>135</v>
      </c>
      <c r="C86" s="95" t="s">
        <v>136</v>
      </c>
      <c r="D86" s="95" t="s">
        <v>137</v>
      </c>
      <c r="E86" s="95">
        <v>92301</v>
      </c>
      <c r="F86" s="95" t="s">
        <v>138</v>
      </c>
      <c r="G86" s="95" t="s">
        <v>153</v>
      </c>
      <c r="H86" s="95" t="s">
        <v>140</v>
      </c>
      <c r="I86" s="102">
        <v>936.13333333333298</v>
      </c>
      <c r="J86" s="102">
        <v>1.7315634218289087</v>
      </c>
      <c r="K86" s="102">
        <v>1</v>
      </c>
      <c r="L86" s="102">
        <v>1</v>
      </c>
      <c r="M86" s="102">
        <v>11.882005899705018</v>
      </c>
      <c r="N86" s="102">
        <v>12.882005899705018</v>
      </c>
      <c r="O86" s="102">
        <v>0.7640117994100295</v>
      </c>
      <c r="P86" s="102">
        <v>1.9675516224188789</v>
      </c>
      <c r="Q86" s="102">
        <v>0</v>
      </c>
      <c r="R86" s="102">
        <v>12.631268436578173</v>
      </c>
      <c r="S86" s="102">
        <v>1.2005899705014749</v>
      </c>
      <c r="T86" s="102">
        <v>0</v>
      </c>
      <c r="U86" s="102">
        <v>1.7817109144542773</v>
      </c>
      <c r="V86" s="102">
        <v>15.613569321533927</v>
      </c>
      <c r="W86" s="102">
        <v>640</v>
      </c>
      <c r="X86" s="95" t="s">
        <v>589</v>
      </c>
      <c r="Y86" s="94">
        <v>44966</v>
      </c>
      <c r="Z86" s="94" t="s">
        <v>640</v>
      </c>
      <c r="AA86" s="94" t="s">
        <v>241</v>
      </c>
      <c r="AB86" s="92" t="s">
        <v>638</v>
      </c>
      <c r="AC86" s="92" t="s">
        <v>143</v>
      </c>
      <c r="AD86" s="91" t="s">
        <v>639</v>
      </c>
      <c r="AE86" s="92" t="s">
        <v>638</v>
      </c>
      <c r="AF86" s="92" t="s">
        <v>143</v>
      </c>
      <c r="AG86" s="91">
        <v>44155</v>
      </c>
    </row>
    <row r="87" spans="1:33" x14ac:dyDescent="0.25">
      <c r="A87" s="95" t="s">
        <v>637</v>
      </c>
      <c r="B87" s="95" t="s">
        <v>636</v>
      </c>
      <c r="C87" s="95" t="s">
        <v>635</v>
      </c>
      <c r="D87" s="95" t="s">
        <v>38</v>
      </c>
      <c r="E87" s="95">
        <v>35447</v>
      </c>
      <c r="F87" s="95" t="s">
        <v>160</v>
      </c>
      <c r="G87" s="95" t="s">
        <v>161</v>
      </c>
      <c r="H87" s="95" t="s">
        <v>140</v>
      </c>
      <c r="I87" s="102">
        <v>2.92043503148254</v>
      </c>
      <c r="J87" s="102">
        <v>2.5191740412979367</v>
      </c>
      <c r="K87" s="102">
        <v>5.0619469026548689</v>
      </c>
      <c r="L87" s="102">
        <v>5.3215339233038321</v>
      </c>
      <c r="M87" s="102">
        <v>2.1887905604719724</v>
      </c>
      <c r="N87" s="102">
        <v>7.4218289085545921</v>
      </c>
      <c r="O87" s="102">
        <v>5.2064896755161936</v>
      </c>
      <c r="P87" s="102">
        <v>2.2772861356932137</v>
      </c>
      <c r="Q87" s="102">
        <v>0.18584070796460173</v>
      </c>
      <c r="R87" s="102">
        <v>0.18879056047197634</v>
      </c>
      <c r="S87" s="102">
        <v>7.3746312684365781E-2</v>
      </c>
      <c r="T87" s="102">
        <v>8.8495575221238937E-2</v>
      </c>
      <c r="U87" s="102">
        <v>14.74041297935103</v>
      </c>
      <c r="V87" s="102">
        <v>12.766961651917352</v>
      </c>
      <c r="W87" s="102"/>
      <c r="X87" s="95" t="s">
        <v>400</v>
      </c>
      <c r="Y87" s="94" t="s">
        <v>563</v>
      </c>
      <c r="Z87" s="94" t="s">
        <v>563</v>
      </c>
      <c r="AA87" s="94" t="s">
        <v>563</v>
      </c>
      <c r="AB87" s="92" t="s">
        <v>575</v>
      </c>
      <c r="AC87" s="92" t="s">
        <v>566</v>
      </c>
      <c r="AD87" s="91" t="s">
        <v>634</v>
      </c>
      <c r="AE87" s="92" t="s">
        <v>162</v>
      </c>
      <c r="AF87" s="92" t="s">
        <v>162</v>
      </c>
      <c r="AG87" s="91" t="s">
        <v>162</v>
      </c>
    </row>
    <row r="88" spans="1:33" x14ac:dyDescent="0.25">
      <c r="A88" s="95" t="s">
        <v>343</v>
      </c>
      <c r="B88" s="95" t="s">
        <v>344</v>
      </c>
      <c r="C88" s="95" t="s">
        <v>345</v>
      </c>
      <c r="D88" s="95" t="s">
        <v>346</v>
      </c>
      <c r="E88" s="95">
        <v>68801</v>
      </c>
      <c r="F88" s="95" t="s">
        <v>278</v>
      </c>
      <c r="G88" s="95" t="s">
        <v>161</v>
      </c>
      <c r="H88" s="95" t="s">
        <v>140</v>
      </c>
      <c r="I88" s="102">
        <v>40.131782945736397</v>
      </c>
      <c r="J88" s="102">
        <v>3.1622418879056049</v>
      </c>
      <c r="K88" s="102">
        <v>3.1150442477876101</v>
      </c>
      <c r="L88" s="102">
        <v>5.8348082595870201</v>
      </c>
      <c r="M88" s="102">
        <v>1.9203539823008851</v>
      </c>
      <c r="N88" s="102">
        <v>11.731563421828913</v>
      </c>
      <c r="O88" s="102">
        <v>1.4011799410029497</v>
      </c>
      <c r="P88" s="102">
        <v>0.87020648967551628</v>
      </c>
      <c r="Q88" s="102">
        <v>2.9498525073746312E-2</v>
      </c>
      <c r="R88" s="102">
        <v>0.91150442477876092</v>
      </c>
      <c r="S88" s="102">
        <v>1.5309734513274336</v>
      </c>
      <c r="T88" s="102">
        <v>1.4631268436578171</v>
      </c>
      <c r="U88" s="102">
        <v>10.126843657817108</v>
      </c>
      <c r="V88" s="102">
        <v>12.289085545722715</v>
      </c>
      <c r="W88" s="102"/>
      <c r="X88" s="95" t="s">
        <v>589</v>
      </c>
      <c r="Y88" s="94">
        <v>44994</v>
      </c>
      <c r="Z88" s="94" t="s">
        <v>575</v>
      </c>
      <c r="AA88" s="94" t="s">
        <v>241</v>
      </c>
      <c r="AB88" s="92" t="s">
        <v>575</v>
      </c>
      <c r="AC88" s="92" t="s">
        <v>250</v>
      </c>
      <c r="AD88" s="91" t="s">
        <v>633</v>
      </c>
      <c r="AE88" s="92" t="s">
        <v>575</v>
      </c>
      <c r="AF88" s="92" t="s">
        <v>143</v>
      </c>
      <c r="AG88" s="91">
        <v>44434</v>
      </c>
    </row>
    <row r="89" spans="1:33" x14ac:dyDescent="0.25">
      <c r="A89" s="95" t="s">
        <v>402</v>
      </c>
      <c r="B89" s="95" t="s">
        <v>403</v>
      </c>
      <c r="C89" s="95" t="s">
        <v>404</v>
      </c>
      <c r="D89" s="95" t="s">
        <v>299</v>
      </c>
      <c r="E89" s="95">
        <v>89512</v>
      </c>
      <c r="F89" s="95" t="s">
        <v>300</v>
      </c>
      <c r="G89" s="95" t="s">
        <v>202</v>
      </c>
      <c r="H89" s="95" t="s">
        <v>140</v>
      </c>
      <c r="I89" s="102">
        <v>10.391167192429</v>
      </c>
      <c r="J89" s="102">
        <v>0.29203539823008851</v>
      </c>
      <c r="K89" s="102">
        <v>2.7020648967551608</v>
      </c>
      <c r="L89" s="102">
        <v>3.3893805309734497</v>
      </c>
      <c r="M89" s="102">
        <v>4.477876106194687</v>
      </c>
      <c r="N89" s="102">
        <v>9.8849557522123881</v>
      </c>
      <c r="O89" s="102">
        <v>0.78761061946902633</v>
      </c>
      <c r="P89" s="102">
        <v>0.18584070796460178</v>
      </c>
      <c r="Q89" s="102">
        <v>2.9498525073746312E-3</v>
      </c>
      <c r="R89" s="102">
        <v>3.1740412979351023</v>
      </c>
      <c r="S89" s="102">
        <v>0.65486725663716816</v>
      </c>
      <c r="T89" s="102">
        <v>0.69616519174041303</v>
      </c>
      <c r="U89" s="102">
        <v>6.3362831858407063</v>
      </c>
      <c r="V89" s="102">
        <v>10.454277286135696</v>
      </c>
      <c r="W89" s="102"/>
      <c r="X89" s="95" t="s">
        <v>589</v>
      </c>
      <c r="Y89" s="94">
        <v>44868</v>
      </c>
      <c r="Z89" s="94" t="s">
        <v>575</v>
      </c>
      <c r="AA89" s="94" t="s">
        <v>241</v>
      </c>
      <c r="AB89" s="92" t="s">
        <v>575</v>
      </c>
      <c r="AC89" s="92" t="s">
        <v>566</v>
      </c>
      <c r="AD89" s="91" t="s">
        <v>632</v>
      </c>
      <c r="AE89" s="92" t="s">
        <v>240</v>
      </c>
      <c r="AF89" s="92" t="s">
        <v>250</v>
      </c>
      <c r="AG89" s="91">
        <v>44119</v>
      </c>
    </row>
    <row r="90" spans="1:33" x14ac:dyDescent="0.25">
      <c r="A90" s="95" t="s">
        <v>383</v>
      </c>
      <c r="B90" s="95" t="s">
        <v>384</v>
      </c>
      <c r="C90" s="95" t="s">
        <v>385</v>
      </c>
      <c r="D90" s="95" t="s">
        <v>386</v>
      </c>
      <c r="E90" s="95">
        <v>96819</v>
      </c>
      <c r="F90" s="95" t="s">
        <v>266</v>
      </c>
      <c r="G90" s="95" t="s">
        <v>387</v>
      </c>
      <c r="H90" s="95" t="s">
        <v>140</v>
      </c>
      <c r="I90" s="102">
        <v>23.650943396226399</v>
      </c>
      <c r="J90" s="102">
        <v>1.3480825958702067</v>
      </c>
      <c r="K90" s="102">
        <v>5.1150442477876101</v>
      </c>
      <c r="L90" s="102">
        <v>1.7227138643067845</v>
      </c>
      <c r="M90" s="102">
        <v>1.8200589970501473</v>
      </c>
      <c r="N90" s="102">
        <v>6.1533923303834843</v>
      </c>
      <c r="O90" s="102">
        <v>1.7109144542772863</v>
      </c>
      <c r="P90" s="102">
        <v>0.6519174041297936</v>
      </c>
      <c r="Q90" s="102">
        <v>1.4896755162241888</v>
      </c>
      <c r="R90" s="102">
        <v>4.9262536873156355</v>
      </c>
      <c r="S90" s="102">
        <v>0.76696165191740406</v>
      </c>
      <c r="T90" s="102">
        <v>0.21828908554572274</v>
      </c>
      <c r="U90" s="102">
        <v>4.0943952802359869</v>
      </c>
      <c r="V90" s="102">
        <v>7.7345132743362859</v>
      </c>
      <c r="W90" s="102"/>
      <c r="X90" s="95" t="s">
        <v>162</v>
      </c>
      <c r="Y90" s="94" t="s">
        <v>563</v>
      </c>
      <c r="Z90" s="94" t="s">
        <v>563</v>
      </c>
      <c r="AA90" s="94" t="s">
        <v>563</v>
      </c>
      <c r="AB90" s="92" t="s">
        <v>162</v>
      </c>
      <c r="AC90" s="92" t="s">
        <v>162</v>
      </c>
      <c r="AD90" s="93" t="s">
        <v>162</v>
      </c>
      <c r="AE90" s="92" t="s">
        <v>162</v>
      </c>
      <c r="AF90" s="92" t="s">
        <v>162</v>
      </c>
      <c r="AG90" s="91" t="s">
        <v>162</v>
      </c>
    </row>
    <row r="91" spans="1:33" x14ac:dyDescent="0.25">
      <c r="A91" s="95" t="s">
        <v>394</v>
      </c>
      <c r="B91" s="95" t="s">
        <v>395</v>
      </c>
      <c r="C91" s="95" t="s">
        <v>396</v>
      </c>
      <c r="D91" s="95" t="s">
        <v>151</v>
      </c>
      <c r="E91" s="95">
        <v>78380</v>
      </c>
      <c r="F91" s="95" t="s">
        <v>576</v>
      </c>
      <c r="G91" s="95" t="s">
        <v>202</v>
      </c>
      <c r="H91" s="95" t="s">
        <v>4</v>
      </c>
      <c r="I91" s="102">
        <v>2.8320463320463301</v>
      </c>
      <c r="J91" s="102">
        <v>4.3864306784660645</v>
      </c>
      <c r="K91" s="102">
        <v>3.1120943952802294</v>
      </c>
      <c r="L91" s="102">
        <v>0.91445427728613549</v>
      </c>
      <c r="M91" s="102">
        <v>0.33038348082595864</v>
      </c>
      <c r="N91" s="102">
        <v>3.3539823008849514</v>
      </c>
      <c r="O91" s="102">
        <v>4.2920353982300776</v>
      </c>
      <c r="P91" s="102">
        <v>0.13864306784660768</v>
      </c>
      <c r="Q91" s="102">
        <v>0.95870206489675569</v>
      </c>
      <c r="R91" s="102">
        <v>0.7227138643067843</v>
      </c>
      <c r="S91" s="102">
        <v>0.67256637168141564</v>
      </c>
      <c r="T91" s="102">
        <v>0.37463126843657812</v>
      </c>
      <c r="U91" s="102">
        <v>6.9734513274336329</v>
      </c>
      <c r="V91" s="102">
        <v>6.5073746312684362</v>
      </c>
      <c r="W91" s="102"/>
      <c r="X91" s="95" t="s">
        <v>589</v>
      </c>
      <c r="Y91" s="94">
        <v>44903</v>
      </c>
      <c r="Z91" s="94" t="s">
        <v>575</v>
      </c>
      <c r="AA91" s="94" t="s">
        <v>241</v>
      </c>
      <c r="AB91" s="92" t="s">
        <v>575</v>
      </c>
      <c r="AC91" s="92" t="s">
        <v>566</v>
      </c>
      <c r="AD91" s="93" t="s">
        <v>574</v>
      </c>
      <c r="AE91" s="92" t="s">
        <v>203</v>
      </c>
      <c r="AF91" s="92" t="s">
        <v>143</v>
      </c>
      <c r="AG91" s="91">
        <v>43839</v>
      </c>
    </row>
    <row r="92" spans="1:33" x14ac:dyDescent="0.25">
      <c r="A92" s="95" t="s">
        <v>406</v>
      </c>
      <c r="B92" s="95" t="s">
        <v>631</v>
      </c>
      <c r="C92" s="95" t="s">
        <v>407</v>
      </c>
      <c r="D92" s="95" t="s">
        <v>231</v>
      </c>
      <c r="E92" s="95">
        <v>34112</v>
      </c>
      <c r="F92" s="95" t="s">
        <v>26</v>
      </c>
      <c r="G92" s="95" t="s">
        <v>161</v>
      </c>
      <c r="H92" s="95" t="s">
        <v>140</v>
      </c>
      <c r="I92" s="102">
        <v>2.7215958369470901</v>
      </c>
      <c r="J92" s="102">
        <v>3.4926253687315438</v>
      </c>
      <c r="K92" s="102">
        <v>2.1238938053097338</v>
      </c>
      <c r="L92" s="102">
        <v>1.7463126843657808</v>
      </c>
      <c r="M92" s="102">
        <v>1.0619469026548676</v>
      </c>
      <c r="N92" s="102">
        <v>5.3303834808259714</v>
      </c>
      <c r="O92" s="102">
        <v>2.8997050147492538</v>
      </c>
      <c r="P92" s="102">
        <v>9.7345132743362831E-2</v>
      </c>
      <c r="Q92" s="102">
        <v>9.7345132743362831E-2</v>
      </c>
      <c r="R92" s="102">
        <v>0.13864306784660768</v>
      </c>
      <c r="S92" s="102">
        <v>1.056047197640118</v>
      </c>
      <c r="T92" s="102">
        <v>0.18289085545722705</v>
      </c>
      <c r="U92" s="102">
        <v>7.0471976401180214</v>
      </c>
      <c r="V92" s="102">
        <v>5.3746312684365778</v>
      </c>
      <c r="W92" s="102"/>
      <c r="X92" s="95" t="s">
        <v>589</v>
      </c>
      <c r="Y92" s="94">
        <v>45029</v>
      </c>
      <c r="Z92" s="94" t="s">
        <v>575</v>
      </c>
      <c r="AA92" s="94" t="s">
        <v>241</v>
      </c>
      <c r="AB92" s="92" t="s">
        <v>575</v>
      </c>
      <c r="AC92" s="92" t="s">
        <v>566</v>
      </c>
      <c r="AD92" s="91" t="s">
        <v>630</v>
      </c>
      <c r="AE92" s="92" t="s">
        <v>240</v>
      </c>
      <c r="AF92" s="92" t="s">
        <v>270</v>
      </c>
      <c r="AG92" s="91">
        <v>43503</v>
      </c>
    </row>
    <row r="93" spans="1:33" x14ac:dyDescent="0.25">
      <c r="A93" s="95" t="s">
        <v>391</v>
      </c>
      <c r="B93" s="95" t="s">
        <v>392</v>
      </c>
      <c r="C93" s="95" t="s">
        <v>393</v>
      </c>
      <c r="D93" s="95" t="s">
        <v>313</v>
      </c>
      <c r="E93" s="95">
        <v>49783</v>
      </c>
      <c r="F93" s="95" t="s">
        <v>308</v>
      </c>
      <c r="G93" s="95" t="s">
        <v>161</v>
      </c>
      <c r="H93" s="95" t="s">
        <v>140</v>
      </c>
      <c r="I93" s="102">
        <v>60.818181818181799</v>
      </c>
      <c r="J93" s="102">
        <v>4.8879056047197649</v>
      </c>
      <c r="K93" s="102">
        <v>0.94100294985250743</v>
      </c>
      <c r="L93" s="102">
        <v>0.82890855457227142</v>
      </c>
      <c r="M93" s="102">
        <v>1.7492625368731562</v>
      </c>
      <c r="N93" s="102">
        <v>3.3864306784660765</v>
      </c>
      <c r="O93" s="102">
        <v>5.0206489675516233</v>
      </c>
      <c r="P93" s="102">
        <v>0</v>
      </c>
      <c r="Q93" s="102">
        <v>0</v>
      </c>
      <c r="R93" s="102">
        <v>0.12979351032448377</v>
      </c>
      <c r="S93" s="102">
        <v>5.6047197640117993E-2</v>
      </c>
      <c r="T93" s="102">
        <v>0.24188790560471976</v>
      </c>
      <c r="U93" s="102">
        <v>7.9793510324483794</v>
      </c>
      <c r="V93" s="102">
        <v>5.8761061946902657</v>
      </c>
      <c r="W93" s="102"/>
      <c r="X93" s="95" t="s">
        <v>589</v>
      </c>
      <c r="Y93" s="94">
        <v>45057</v>
      </c>
      <c r="Z93" s="94" t="s">
        <v>575</v>
      </c>
      <c r="AA93" s="94" t="s">
        <v>438</v>
      </c>
      <c r="AB93" s="92" t="s">
        <v>575</v>
      </c>
      <c r="AC93" s="92" t="s">
        <v>250</v>
      </c>
      <c r="AD93" s="91" t="s">
        <v>629</v>
      </c>
      <c r="AE93" s="92" t="s">
        <v>240</v>
      </c>
      <c r="AF93" s="92" t="s">
        <v>250</v>
      </c>
      <c r="AG93" s="91">
        <v>43552</v>
      </c>
    </row>
    <row r="94" spans="1:33" x14ac:dyDescent="0.25">
      <c r="A94" s="95" t="s">
        <v>408</v>
      </c>
      <c r="B94" s="95" t="s">
        <v>409</v>
      </c>
      <c r="C94" s="95" t="s">
        <v>410</v>
      </c>
      <c r="D94" s="95" t="s">
        <v>151</v>
      </c>
      <c r="E94" s="95">
        <v>75202</v>
      </c>
      <c r="F94" s="95" t="s">
        <v>220</v>
      </c>
      <c r="G94" s="95" t="s">
        <v>202</v>
      </c>
      <c r="H94" s="95" t="s">
        <v>140</v>
      </c>
      <c r="I94" s="102">
        <v>1.2744533947065599</v>
      </c>
      <c r="J94" s="102">
        <v>6.4365781710915755</v>
      </c>
      <c r="K94" s="102">
        <v>2.0648967551622419E-2</v>
      </c>
      <c r="L94" s="102">
        <v>4.1297935103244837E-2</v>
      </c>
      <c r="M94" s="102">
        <v>2.359882005899705E-2</v>
      </c>
      <c r="N94" s="102">
        <v>2.994100294985222</v>
      </c>
      <c r="O94" s="102">
        <v>3.1474926253687023</v>
      </c>
      <c r="P94" s="102">
        <v>0.16519174041297927</v>
      </c>
      <c r="Q94" s="102">
        <v>0.21533923303834784</v>
      </c>
      <c r="R94" s="102">
        <v>5.8997050147492625E-3</v>
      </c>
      <c r="S94" s="102">
        <v>1.1799410029498525E-2</v>
      </c>
      <c r="T94" s="102">
        <v>3.5398230088495575E-2</v>
      </c>
      <c r="U94" s="102">
        <v>6.4690265486727005</v>
      </c>
      <c r="V94" s="102">
        <v>3.2684365781710532</v>
      </c>
      <c r="W94" s="102"/>
      <c r="X94" s="95" t="s">
        <v>589</v>
      </c>
      <c r="Y94" s="94">
        <v>44882</v>
      </c>
      <c r="Z94" s="94" t="s">
        <v>588</v>
      </c>
      <c r="AA94" s="94" t="s">
        <v>438</v>
      </c>
      <c r="AB94" s="92" t="s">
        <v>575</v>
      </c>
      <c r="AC94" s="92" t="s">
        <v>566</v>
      </c>
      <c r="AD94" s="91" t="s">
        <v>628</v>
      </c>
      <c r="AE94" s="92" t="s">
        <v>240</v>
      </c>
      <c r="AF94" s="92" t="s">
        <v>250</v>
      </c>
      <c r="AG94" s="91">
        <v>43028</v>
      </c>
    </row>
    <row r="95" spans="1:33" x14ac:dyDescent="0.25">
      <c r="A95" s="95" t="s">
        <v>627</v>
      </c>
      <c r="B95" s="95" t="s">
        <v>626</v>
      </c>
      <c r="C95" s="95" t="s">
        <v>625</v>
      </c>
      <c r="D95" s="95" t="s">
        <v>171</v>
      </c>
      <c r="E95" s="95">
        <v>39520</v>
      </c>
      <c r="F95" s="95" t="s">
        <v>160</v>
      </c>
      <c r="G95" s="95" t="s">
        <v>161</v>
      </c>
      <c r="H95" s="95" t="s">
        <v>140</v>
      </c>
      <c r="I95" s="102">
        <v>2.4495944380069501</v>
      </c>
      <c r="J95" s="102">
        <v>2.7374631268436573</v>
      </c>
      <c r="K95" s="102">
        <v>1.6637168141592928</v>
      </c>
      <c r="L95" s="102">
        <v>1.421828908554573</v>
      </c>
      <c r="M95" s="102">
        <v>0.49262536873156321</v>
      </c>
      <c r="N95" s="102">
        <v>1.9941002949852489</v>
      </c>
      <c r="O95" s="102">
        <v>4.0117994100295009</v>
      </c>
      <c r="P95" s="102">
        <v>5.3097345132743362E-2</v>
      </c>
      <c r="Q95" s="102">
        <v>0.25663716814159299</v>
      </c>
      <c r="R95" s="102">
        <v>2.6548672566371681E-2</v>
      </c>
      <c r="S95" s="102">
        <v>3.2448377581120944E-2</v>
      </c>
      <c r="T95" s="102">
        <v>1.1799410029498525E-2</v>
      </c>
      <c r="U95" s="102">
        <v>6.2448377581120686</v>
      </c>
      <c r="V95" s="102">
        <v>3.5663716814159097</v>
      </c>
      <c r="W95" s="102"/>
      <c r="X95" s="95" t="s">
        <v>400</v>
      </c>
      <c r="Y95" s="94" t="s">
        <v>563</v>
      </c>
      <c r="Z95" s="94" t="s">
        <v>563</v>
      </c>
      <c r="AA95" s="94" t="s">
        <v>563</v>
      </c>
      <c r="AB95" s="92" t="s">
        <v>575</v>
      </c>
      <c r="AC95" s="92" t="s">
        <v>566</v>
      </c>
      <c r="AD95" s="91" t="s">
        <v>624</v>
      </c>
      <c r="AE95" s="92" t="s">
        <v>162</v>
      </c>
      <c r="AF95" s="92" t="s">
        <v>162</v>
      </c>
      <c r="AG95" s="91" t="s">
        <v>162</v>
      </c>
    </row>
    <row r="96" spans="1:33" x14ac:dyDescent="0.25">
      <c r="A96" s="95" t="s">
        <v>419</v>
      </c>
      <c r="B96" s="95" t="s">
        <v>420</v>
      </c>
      <c r="C96" s="95" t="s">
        <v>421</v>
      </c>
      <c r="D96" s="95" t="s">
        <v>422</v>
      </c>
      <c r="E96" s="95">
        <v>96910</v>
      </c>
      <c r="F96" s="95" t="s">
        <v>266</v>
      </c>
      <c r="G96" s="95" t="s">
        <v>202</v>
      </c>
      <c r="H96" s="95" t="s">
        <v>140</v>
      </c>
      <c r="I96" s="102">
        <v>74.0322580645161</v>
      </c>
      <c r="J96" s="102">
        <v>4.4247787610619468E-2</v>
      </c>
      <c r="K96" s="102">
        <v>0.60471976401179939</v>
      </c>
      <c r="L96" s="102">
        <v>3.6784660766961652</v>
      </c>
      <c r="M96" s="102">
        <v>1.2890855457227137</v>
      </c>
      <c r="N96" s="102">
        <v>5.6165191740412972</v>
      </c>
      <c r="O96" s="102">
        <v>0</v>
      </c>
      <c r="P96" s="102">
        <v>0</v>
      </c>
      <c r="Q96" s="102">
        <v>0</v>
      </c>
      <c r="R96" s="102">
        <v>4.8967551622418872</v>
      </c>
      <c r="S96" s="102">
        <v>7.3746312684365781E-2</v>
      </c>
      <c r="T96" s="102">
        <v>0</v>
      </c>
      <c r="U96" s="102">
        <v>0.64601769911504425</v>
      </c>
      <c r="V96" s="102">
        <v>5.492625368731562</v>
      </c>
      <c r="W96" s="102"/>
      <c r="X96" s="95" t="s">
        <v>141</v>
      </c>
      <c r="Y96" s="94" t="s">
        <v>563</v>
      </c>
      <c r="Z96" s="94" t="s">
        <v>563</v>
      </c>
      <c r="AA96" s="94" t="s">
        <v>563</v>
      </c>
      <c r="AB96" s="92" t="s">
        <v>575</v>
      </c>
      <c r="AC96" s="92" t="s">
        <v>566</v>
      </c>
      <c r="AD96" s="91" t="s">
        <v>623</v>
      </c>
      <c r="AE96" s="92" t="s">
        <v>162</v>
      </c>
      <c r="AF96" s="92" t="s">
        <v>162</v>
      </c>
      <c r="AG96" s="91" t="s">
        <v>162</v>
      </c>
    </row>
    <row r="97" spans="1:33" x14ac:dyDescent="0.25">
      <c r="A97" s="95" t="s">
        <v>622</v>
      </c>
      <c r="B97" s="95" t="s">
        <v>621</v>
      </c>
      <c r="C97" s="95" t="s">
        <v>620</v>
      </c>
      <c r="D97" s="95" t="s">
        <v>413</v>
      </c>
      <c r="E97" s="95">
        <v>965</v>
      </c>
      <c r="F97" s="95" t="s">
        <v>26</v>
      </c>
      <c r="G97" s="95" t="s">
        <v>284</v>
      </c>
      <c r="H97" s="95" t="s">
        <v>140</v>
      </c>
      <c r="I97" s="102">
        <v>2.3584656084656102</v>
      </c>
      <c r="J97" s="102">
        <v>5.191740412979339</v>
      </c>
      <c r="K97" s="102">
        <v>9.1445427728613568E-2</v>
      </c>
      <c r="L97" s="102">
        <v>4.1297935103244837E-2</v>
      </c>
      <c r="M97" s="102">
        <v>0</v>
      </c>
      <c r="N97" s="102">
        <v>0.14749262536873156</v>
      </c>
      <c r="O97" s="102">
        <v>4.1799410029498389</v>
      </c>
      <c r="P97" s="102">
        <v>1.1799410029498525E-2</v>
      </c>
      <c r="Q97" s="102">
        <v>0.98525073746312608</v>
      </c>
      <c r="R97" s="102">
        <v>5.8997050147492625E-3</v>
      </c>
      <c r="S97" s="102">
        <v>2.359882005899705E-2</v>
      </c>
      <c r="T97" s="102">
        <v>8.8495575221238937E-3</v>
      </c>
      <c r="U97" s="102">
        <v>5.2861356932153303</v>
      </c>
      <c r="V97" s="102">
        <v>4.3038348082595705</v>
      </c>
      <c r="W97" s="102"/>
      <c r="X97" s="95" t="s">
        <v>162</v>
      </c>
      <c r="Y97" s="94" t="s">
        <v>563</v>
      </c>
      <c r="Z97" s="94" t="s">
        <v>563</v>
      </c>
      <c r="AA97" s="94" t="s">
        <v>563</v>
      </c>
      <c r="AB97" s="92" t="s">
        <v>162</v>
      </c>
      <c r="AC97" s="92" t="s">
        <v>162</v>
      </c>
      <c r="AD97" s="93" t="s">
        <v>162</v>
      </c>
      <c r="AE97" s="92" t="s">
        <v>162</v>
      </c>
      <c r="AF97" s="92" t="s">
        <v>162</v>
      </c>
      <c r="AG97" s="91" t="s">
        <v>162</v>
      </c>
    </row>
    <row r="98" spans="1:33" x14ac:dyDescent="0.25">
      <c r="A98" s="95" t="s">
        <v>40</v>
      </c>
      <c r="B98" s="95" t="s">
        <v>411</v>
      </c>
      <c r="C98" s="95" t="s">
        <v>412</v>
      </c>
      <c r="D98" s="95" t="s">
        <v>413</v>
      </c>
      <c r="E98" s="95">
        <v>939</v>
      </c>
      <c r="F98" s="95" t="s">
        <v>26</v>
      </c>
      <c r="G98" s="95" t="s">
        <v>387</v>
      </c>
      <c r="H98" s="95" t="s">
        <v>140</v>
      </c>
      <c r="I98" s="102">
        <v>7.5675675675675702</v>
      </c>
      <c r="J98" s="102">
        <v>7.6696165191740412E-2</v>
      </c>
      <c r="K98" s="102">
        <v>1.112094395280236</v>
      </c>
      <c r="L98" s="102">
        <v>2.5309734513274336</v>
      </c>
      <c r="M98" s="102">
        <v>1.1032448377581123</v>
      </c>
      <c r="N98" s="102">
        <v>4.0176991150442474</v>
      </c>
      <c r="O98" s="102">
        <v>0.64306784660766958</v>
      </c>
      <c r="P98" s="102">
        <v>0.12979351032448377</v>
      </c>
      <c r="Q98" s="102">
        <v>3.2448377581120944E-2</v>
      </c>
      <c r="R98" s="102">
        <v>3.5398230088495575E-2</v>
      </c>
      <c r="S98" s="102">
        <v>3.5398230088495575E-2</v>
      </c>
      <c r="T98" s="102">
        <v>8.8495575221238937E-3</v>
      </c>
      <c r="U98" s="102">
        <v>4.7433628318584038</v>
      </c>
      <c r="V98" s="102">
        <v>4.595870206489673</v>
      </c>
      <c r="W98" s="102"/>
      <c r="X98" s="95" t="s">
        <v>141</v>
      </c>
      <c r="Y98" s="94" t="s">
        <v>563</v>
      </c>
      <c r="Z98" s="94" t="s">
        <v>563</v>
      </c>
      <c r="AA98" s="94" t="s">
        <v>563</v>
      </c>
      <c r="AB98" s="92" t="s">
        <v>240</v>
      </c>
      <c r="AC98" s="92" t="s">
        <v>241</v>
      </c>
      <c r="AD98" s="93" t="s">
        <v>414</v>
      </c>
      <c r="AE98" s="92" t="s">
        <v>240</v>
      </c>
      <c r="AF98" s="92" t="s">
        <v>241</v>
      </c>
      <c r="AG98" s="91">
        <v>39241</v>
      </c>
    </row>
    <row r="99" spans="1:33" x14ac:dyDescent="0.25">
      <c r="A99" s="95" t="s">
        <v>426</v>
      </c>
      <c r="B99" s="95" t="s">
        <v>427</v>
      </c>
      <c r="C99" s="95" t="s">
        <v>428</v>
      </c>
      <c r="D99" s="95" t="s">
        <v>429</v>
      </c>
      <c r="E99" s="95">
        <v>25309</v>
      </c>
      <c r="F99" s="95" t="s">
        <v>243</v>
      </c>
      <c r="G99" s="95" t="s">
        <v>161</v>
      </c>
      <c r="H99" s="95" t="s">
        <v>140</v>
      </c>
      <c r="I99" s="102">
        <v>7.14507772020725</v>
      </c>
      <c r="J99" s="102">
        <v>2.359882005899705E-2</v>
      </c>
      <c r="K99" s="102">
        <v>9.4395280235988199E-2</v>
      </c>
      <c r="L99" s="102">
        <v>3.2123893805309764</v>
      </c>
      <c r="M99" s="102">
        <v>0.84660766961651901</v>
      </c>
      <c r="N99" s="102">
        <v>4.0000000000000018</v>
      </c>
      <c r="O99" s="102">
        <v>0.17699115044247787</v>
      </c>
      <c r="P99" s="102">
        <v>0</v>
      </c>
      <c r="Q99" s="102">
        <v>0</v>
      </c>
      <c r="R99" s="102">
        <v>0.35398230088495575</v>
      </c>
      <c r="S99" s="102">
        <v>0</v>
      </c>
      <c r="T99" s="102">
        <v>1.7699115044247787E-2</v>
      </c>
      <c r="U99" s="102">
        <v>3.8053097345132776</v>
      </c>
      <c r="V99" s="102">
        <v>4.0973451327433654</v>
      </c>
      <c r="W99" s="102"/>
      <c r="X99" s="95" t="s">
        <v>589</v>
      </c>
      <c r="Y99" s="94">
        <v>45008</v>
      </c>
      <c r="Z99" s="94" t="s">
        <v>575</v>
      </c>
      <c r="AA99" s="94" t="s">
        <v>619</v>
      </c>
      <c r="AB99" s="92" t="s">
        <v>240</v>
      </c>
      <c r="AC99" s="92" t="s">
        <v>250</v>
      </c>
      <c r="AD99" s="93" t="s">
        <v>430</v>
      </c>
      <c r="AE99" s="92" t="s">
        <v>240</v>
      </c>
      <c r="AF99" s="92" t="s">
        <v>250</v>
      </c>
      <c r="AG99" s="91">
        <v>42996</v>
      </c>
    </row>
    <row r="100" spans="1:33" x14ac:dyDescent="0.25">
      <c r="A100" s="95" t="s">
        <v>435</v>
      </c>
      <c r="B100" s="95" t="s">
        <v>436</v>
      </c>
      <c r="C100" s="95" t="s">
        <v>437</v>
      </c>
      <c r="D100" s="95" t="s">
        <v>171</v>
      </c>
      <c r="E100" s="95">
        <v>39046</v>
      </c>
      <c r="F100" s="95" t="s">
        <v>160</v>
      </c>
      <c r="G100" s="95" t="s">
        <v>202</v>
      </c>
      <c r="H100" s="95" t="s">
        <v>140</v>
      </c>
      <c r="I100" s="102">
        <v>2.63583815028902</v>
      </c>
      <c r="J100" s="102">
        <v>0.11504424778761062</v>
      </c>
      <c r="K100" s="102">
        <v>0.88495575221238942</v>
      </c>
      <c r="L100" s="102">
        <v>1.8672566371681418</v>
      </c>
      <c r="M100" s="102">
        <v>1.2300884955752218</v>
      </c>
      <c r="N100" s="102">
        <v>3.5280235988200443</v>
      </c>
      <c r="O100" s="102">
        <v>0.53687315634218258</v>
      </c>
      <c r="P100" s="102">
        <v>2.6548672566371681E-2</v>
      </c>
      <c r="Q100" s="102">
        <v>5.8997050147492625E-3</v>
      </c>
      <c r="R100" s="102">
        <v>4.1297935103244837E-2</v>
      </c>
      <c r="S100" s="102">
        <v>4.1297935103244837E-2</v>
      </c>
      <c r="T100" s="102">
        <v>1.1799410029498525E-2</v>
      </c>
      <c r="U100" s="102">
        <v>4.0029498525073519</v>
      </c>
      <c r="V100" s="102">
        <v>3.8702064896754962</v>
      </c>
      <c r="W100" s="102"/>
      <c r="X100" s="95" t="s">
        <v>400</v>
      </c>
      <c r="Y100" s="94" t="s">
        <v>563</v>
      </c>
      <c r="Z100" s="94" t="s">
        <v>563</v>
      </c>
      <c r="AA100" s="94" t="s">
        <v>563</v>
      </c>
      <c r="AB100" s="92" t="s">
        <v>575</v>
      </c>
      <c r="AC100" s="92" t="s">
        <v>566</v>
      </c>
      <c r="AD100" s="91" t="s">
        <v>618</v>
      </c>
      <c r="AE100" s="92" t="s">
        <v>575</v>
      </c>
      <c r="AF100" s="92" t="s">
        <v>566</v>
      </c>
      <c r="AG100" s="91">
        <v>44580</v>
      </c>
    </row>
    <row r="101" spans="1:33" x14ac:dyDescent="0.25">
      <c r="A101" s="95" t="s">
        <v>467</v>
      </c>
      <c r="B101" s="95" t="s">
        <v>468</v>
      </c>
      <c r="C101" s="95" t="s">
        <v>469</v>
      </c>
      <c r="D101" s="95" t="s">
        <v>401</v>
      </c>
      <c r="E101" s="95">
        <v>84119</v>
      </c>
      <c r="F101" s="95" t="s">
        <v>300</v>
      </c>
      <c r="G101" s="95" t="s">
        <v>202</v>
      </c>
      <c r="H101" s="95" t="s">
        <v>140</v>
      </c>
      <c r="I101" s="102">
        <v>1.9691176470588201</v>
      </c>
      <c r="J101" s="102">
        <v>0.28318584070796454</v>
      </c>
      <c r="K101" s="102">
        <v>2.631268436578158</v>
      </c>
      <c r="L101" s="102">
        <v>0.75516224188790571</v>
      </c>
      <c r="M101" s="102">
        <v>0.35398230088495553</v>
      </c>
      <c r="N101" s="102">
        <v>3.259587020648941</v>
      </c>
      <c r="O101" s="102">
        <v>0.58997050147492625</v>
      </c>
      <c r="P101" s="102">
        <v>0.12684365781710916</v>
      </c>
      <c r="Q101" s="102">
        <v>4.71976401179941E-2</v>
      </c>
      <c r="R101" s="102">
        <v>0.41887905604719766</v>
      </c>
      <c r="S101" s="102">
        <v>0.11209439528023599</v>
      </c>
      <c r="T101" s="102">
        <v>2.9498525073746312E-2</v>
      </c>
      <c r="U101" s="102">
        <v>3.4631268436577853</v>
      </c>
      <c r="V101" s="102">
        <v>3.522123893805277</v>
      </c>
      <c r="W101" s="102"/>
      <c r="X101" s="95" t="s">
        <v>400</v>
      </c>
      <c r="Y101" s="94" t="s">
        <v>563</v>
      </c>
      <c r="Z101" s="94" t="s">
        <v>563</v>
      </c>
      <c r="AA101" s="94" t="s">
        <v>563</v>
      </c>
      <c r="AB101" s="92" t="s">
        <v>575</v>
      </c>
      <c r="AC101" s="92" t="s">
        <v>566</v>
      </c>
      <c r="AD101" s="91" t="s">
        <v>617</v>
      </c>
      <c r="AE101" s="92" t="s">
        <v>240</v>
      </c>
      <c r="AF101" s="92" t="s">
        <v>250</v>
      </c>
      <c r="AG101" s="91">
        <v>43358</v>
      </c>
    </row>
    <row r="102" spans="1:33" x14ac:dyDescent="0.25">
      <c r="A102" s="95" t="s">
        <v>616</v>
      </c>
      <c r="B102" s="95" t="s">
        <v>615</v>
      </c>
      <c r="C102" s="95" t="s">
        <v>614</v>
      </c>
      <c r="D102" s="95" t="s">
        <v>581</v>
      </c>
      <c r="E102" s="95">
        <v>5488</v>
      </c>
      <c r="F102" s="95" t="s">
        <v>274</v>
      </c>
      <c r="G102" s="95" t="s">
        <v>202</v>
      </c>
      <c r="H102" s="95" t="s">
        <v>140</v>
      </c>
      <c r="I102" s="102">
        <v>2.1081081081081101</v>
      </c>
      <c r="J102" s="102">
        <v>2.7758112094395142</v>
      </c>
      <c r="K102" s="102">
        <v>0.52212389380530944</v>
      </c>
      <c r="L102" s="102">
        <v>0.21238938053097345</v>
      </c>
      <c r="M102" s="102">
        <v>4.4247787610619468E-2</v>
      </c>
      <c r="N102" s="102">
        <v>0.35693215339233042</v>
      </c>
      <c r="O102" s="102">
        <v>3.1976401179940797</v>
      </c>
      <c r="P102" s="102">
        <v>0</v>
      </c>
      <c r="Q102" s="102">
        <v>0</v>
      </c>
      <c r="R102" s="102">
        <v>8.8495575221238937E-3</v>
      </c>
      <c r="S102" s="102">
        <v>2.9498525073746312E-3</v>
      </c>
      <c r="T102" s="102">
        <v>1.1799410029498525E-2</v>
      </c>
      <c r="U102" s="102">
        <v>3.5309734513274065</v>
      </c>
      <c r="V102" s="102">
        <v>2.817109144542759</v>
      </c>
      <c r="W102" s="102"/>
      <c r="X102" s="95" t="s">
        <v>400</v>
      </c>
      <c r="Y102" s="94" t="s">
        <v>563</v>
      </c>
      <c r="Z102" s="94" t="s">
        <v>563</v>
      </c>
      <c r="AA102" s="94" t="s">
        <v>563</v>
      </c>
      <c r="AB102" s="92" t="s">
        <v>240</v>
      </c>
      <c r="AC102" s="92" t="s">
        <v>250</v>
      </c>
      <c r="AD102" s="91" t="s">
        <v>613</v>
      </c>
      <c r="AE102" s="92" t="s">
        <v>240</v>
      </c>
      <c r="AF102" s="92" t="s">
        <v>250</v>
      </c>
      <c r="AG102" s="91">
        <v>42969</v>
      </c>
    </row>
    <row r="103" spans="1:33" x14ac:dyDescent="0.25">
      <c r="A103" s="95" t="s">
        <v>356</v>
      </c>
      <c r="B103" s="95" t="s">
        <v>357</v>
      </c>
      <c r="C103" s="95" t="s">
        <v>358</v>
      </c>
      <c r="D103" s="95" t="s">
        <v>296</v>
      </c>
      <c r="E103" s="95">
        <v>74103</v>
      </c>
      <c r="F103" s="95" t="s">
        <v>220</v>
      </c>
      <c r="G103" s="95" t="s">
        <v>161</v>
      </c>
      <c r="H103" s="95" t="s">
        <v>140</v>
      </c>
      <c r="I103" s="102">
        <v>2.0285204991087298</v>
      </c>
      <c r="J103" s="102">
        <v>1.0471976401179957</v>
      </c>
      <c r="K103" s="102">
        <v>0.98820058997050242</v>
      </c>
      <c r="L103" s="102">
        <v>0.82595870206489708</v>
      </c>
      <c r="M103" s="102">
        <v>0.52802359882005878</v>
      </c>
      <c r="N103" s="102">
        <v>2.3097345132743348</v>
      </c>
      <c r="O103" s="102">
        <v>1.0058997050147496</v>
      </c>
      <c r="P103" s="102">
        <v>3.5398230088495575E-2</v>
      </c>
      <c r="Q103" s="102">
        <v>3.8348082595870206E-2</v>
      </c>
      <c r="R103" s="102">
        <v>0.26843657817109134</v>
      </c>
      <c r="S103" s="102">
        <v>0.24188790560471968</v>
      </c>
      <c r="T103" s="102">
        <v>0.13864306784660768</v>
      </c>
      <c r="U103" s="102">
        <v>2.7404129793510195</v>
      </c>
      <c r="V103" s="102">
        <v>2.2831858407079606</v>
      </c>
      <c r="W103" s="102"/>
      <c r="X103" s="95" t="s">
        <v>141</v>
      </c>
      <c r="Y103" s="94" t="s">
        <v>563</v>
      </c>
      <c r="Z103" s="94" t="s">
        <v>563</v>
      </c>
      <c r="AA103" s="94" t="s">
        <v>563</v>
      </c>
      <c r="AB103" s="92" t="s">
        <v>240</v>
      </c>
      <c r="AC103" s="92" t="s">
        <v>241</v>
      </c>
      <c r="AD103" s="91" t="s">
        <v>612</v>
      </c>
      <c r="AE103" s="92" t="s">
        <v>240</v>
      </c>
      <c r="AF103" s="92" t="s">
        <v>143</v>
      </c>
      <c r="AG103" s="91">
        <v>44187</v>
      </c>
    </row>
    <row r="104" spans="1:33" x14ac:dyDescent="0.25">
      <c r="A104" s="95" t="s">
        <v>611</v>
      </c>
      <c r="B104" s="95" t="s">
        <v>610</v>
      </c>
      <c r="C104" s="95" t="s">
        <v>609</v>
      </c>
      <c r="D104" s="95" t="s">
        <v>434</v>
      </c>
      <c r="E104" s="95">
        <v>83647</v>
      </c>
      <c r="F104" s="95" t="s">
        <v>300</v>
      </c>
      <c r="G104" s="95" t="s">
        <v>202</v>
      </c>
      <c r="H104" s="95" t="s">
        <v>140</v>
      </c>
      <c r="I104" s="102">
        <v>6.06395348837209</v>
      </c>
      <c r="J104" s="102">
        <v>0.26253687315634217</v>
      </c>
      <c r="K104" s="102">
        <v>0.88495575221238953</v>
      </c>
      <c r="L104" s="102">
        <v>1.345132743362832</v>
      </c>
      <c r="M104" s="102">
        <v>0.52507374631268422</v>
      </c>
      <c r="N104" s="102">
        <v>2.5958702064896744</v>
      </c>
      <c r="O104" s="102">
        <v>0.35988200589970498</v>
      </c>
      <c r="P104" s="102">
        <v>5.8997050147492625E-2</v>
      </c>
      <c r="Q104" s="102">
        <v>2.9498525073746312E-3</v>
      </c>
      <c r="R104" s="102">
        <v>0.56342182890855463</v>
      </c>
      <c r="S104" s="102">
        <v>0.20058997050147492</v>
      </c>
      <c r="T104" s="102">
        <v>9.4395280235988199E-2</v>
      </c>
      <c r="U104" s="102">
        <v>2.1592920353982294</v>
      </c>
      <c r="V104" s="102">
        <v>2.8348082595870179</v>
      </c>
      <c r="W104" s="102"/>
      <c r="X104" s="95" t="s">
        <v>589</v>
      </c>
      <c r="Y104" s="94">
        <v>45092</v>
      </c>
      <c r="Z104" s="94" t="s">
        <v>588</v>
      </c>
      <c r="AA104" s="94" t="s">
        <v>598</v>
      </c>
      <c r="AB104" s="92" t="s">
        <v>575</v>
      </c>
      <c r="AC104" s="92" t="s">
        <v>566</v>
      </c>
      <c r="AD104" s="91" t="s">
        <v>608</v>
      </c>
      <c r="AE104" s="92" t="s">
        <v>240</v>
      </c>
      <c r="AF104" s="92" t="s">
        <v>250</v>
      </c>
      <c r="AG104" s="91">
        <v>43360</v>
      </c>
    </row>
    <row r="105" spans="1:33" x14ac:dyDescent="0.25">
      <c r="A105" s="95" t="s">
        <v>607</v>
      </c>
      <c r="B105" s="95" t="s">
        <v>606</v>
      </c>
      <c r="C105" s="95" t="s">
        <v>605</v>
      </c>
      <c r="D105" s="95" t="s">
        <v>604</v>
      </c>
      <c r="E105" s="95">
        <v>4102</v>
      </c>
      <c r="F105" s="95" t="s">
        <v>274</v>
      </c>
      <c r="G105" s="95" t="s">
        <v>202</v>
      </c>
      <c r="H105" s="95" t="s">
        <v>140</v>
      </c>
      <c r="I105" s="102">
        <v>5.3548387096774199</v>
      </c>
      <c r="J105" s="102">
        <v>1.935103244837757</v>
      </c>
      <c r="K105" s="102">
        <v>0.43952802359882004</v>
      </c>
      <c r="L105" s="102">
        <v>0.35103244837758096</v>
      </c>
      <c r="M105" s="102">
        <v>0.247787610619469</v>
      </c>
      <c r="N105" s="102">
        <v>1.0000000000000004</v>
      </c>
      <c r="O105" s="102">
        <v>1.876106194690264</v>
      </c>
      <c r="P105" s="102">
        <v>0</v>
      </c>
      <c r="Q105" s="102">
        <v>9.7345132743362831E-2</v>
      </c>
      <c r="R105" s="102">
        <v>1.1799410029498525E-2</v>
      </c>
      <c r="S105" s="102">
        <v>0</v>
      </c>
      <c r="T105" s="102">
        <v>0.24778761061946902</v>
      </c>
      <c r="U105" s="102">
        <v>2.7138643067846568</v>
      </c>
      <c r="V105" s="102">
        <v>1.8702064896755159</v>
      </c>
      <c r="W105" s="102"/>
      <c r="X105" s="95" t="s">
        <v>400</v>
      </c>
      <c r="Y105" s="94" t="s">
        <v>563</v>
      </c>
      <c r="Z105" s="94" t="s">
        <v>563</v>
      </c>
      <c r="AA105" s="94" t="s">
        <v>563</v>
      </c>
      <c r="AB105" s="92" t="s">
        <v>575</v>
      </c>
      <c r="AC105" s="92" t="s">
        <v>566</v>
      </c>
      <c r="AD105" s="91" t="s">
        <v>577</v>
      </c>
      <c r="AE105" s="92" t="s">
        <v>575</v>
      </c>
      <c r="AF105" s="92" t="s">
        <v>566</v>
      </c>
      <c r="AG105" s="91">
        <v>44561</v>
      </c>
    </row>
    <row r="106" spans="1:33" x14ac:dyDescent="0.25">
      <c r="A106" s="95" t="s">
        <v>397</v>
      </c>
      <c r="B106" s="95" t="s">
        <v>398</v>
      </c>
      <c r="C106" s="95" t="s">
        <v>399</v>
      </c>
      <c r="D106" s="95" t="s">
        <v>147</v>
      </c>
      <c r="E106" s="95">
        <v>30250</v>
      </c>
      <c r="F106" s="95" t="s">
        <v>148</v>
      </c>
      <c r="G106" s="95" t="s">
        <v>176</v>
      </c>
      <c r="H106" s="95" t="s">
        <v>140</v>
      </c>
      <c r="I106" s="102">
        <v>2.99050632911392</v>
      </c>
      <c r="J106" s="102">
        <v>0.68731563421828912</v>
      </c>
      <c r="K106" s="102">
        <v>0.35103244837758107</v>
      </c>
      <c r="L106" s="102">
        <v>1.1356932153392334</v>
      </c>
      <c r="M106" s="102">
        <v>0.58407079646017712</v>
      </c>
      <c r="N106" s="102">
        <v>1.6932153392330378</v>
      </c>
      <c r="O106" s="102">
        <v>1.0648967551622424</v>
      </c>
      <c r="P106" s="102">
        <v>0</v>
      </c>
      <c r="Q106" s="102">
        <v>0</v>
      </c>
      <c r="R106" s="102">
        <v>0.13569321533923306</v>
      </c>
      <c r="S106" s="102">
        <v>2.359882005899705E-2</v>
      </c>
      <c r="T106" s="102">
        <v>5.8997050147492625E-3</v>
      </c>
      <c r="U106" s="102">
        <v>2.5929203539822954</v>
      </c>
      <c r="V106" s="102">
        <v>2.2743362831858382</v>
      </c>
      <c r="W106" s="102"/>
      <c r="X106" s="95" t="s">
        <v>589</v>
      </c>
      <c r="Y106" s="94">
        <v>44987</v>
      </c>
      <c r="Z106" s="94" t="s">
        <v>575</v>
      </c>
      <c r="AA106" s="94" t="s">
        <v>438</v>
      </c>
      <c r="AB106" s="92" t="s">
        <v>575</v>
      </c>
      <c r="AC106" s="92" t="s">
        <v>250</v>
      </c>
      <c r="AD106" s="91" t="s">
        <v>603</v>
      </c>
      <c r="AE106" s="92" t="s">
        <v>240</v>
      </c>
      <c r="AF106" s="92" t="s">
        <v>250</v>
      </c>
      <c r="AG106" s="91">
        <v>43804</v>
      </c>
    </row>
    <row r="107" spans="1:33" x14ac:dyDescent="0.25">
      <c r="A107" s="95" t="s">
        <v>415</v>
      </c>
      <c r="B107" s="95" t="s">
        <v>416</v>
      </c>
      <c r="C107" s="95" t="s">
        <v>417</v>
      </c>
      <c r="D107" s="95" t="s">
        <v>418</v>
      </c>
      <c r="E107" s="95">
        <v>96950</v>
      </c>
      <c r="F107" s="95" t="s">
        <v>266</v>
      </c>
      <c r="G107" s="95" t="s">
        <v>202</v>
      </c>
      <c r="H107" s="95" t="s">
        <v>140</v>
      </c>
      <c r="I107" s="102">
        <v>62.4444444444444</v>
      </c>
      <c r="J107" s="102">
        <v>0.33923303834808261</v>
      </c>
      <c r="K107" s="102">
        <v>1.808259587020649</v>
      </c>
      <c r="L107" s="102">
        <v>0.24483775811209441</v>
      </c>
      <c r="M107" s="102">
        <v>0</v>
      </c>
      <c r="N107" s="102">
        <v>2.0619469026548671</v>
      </c>
      <c r="O107" s="102">
        <v>1.4749262536873156E-2</v>
      </c>
      <c r="P107" s="102">
        <v>0.31563421828908556</v>
      </c>
      <c r="Q107" s="102">
        <v>0</v>
      </c>
      <c r="R107" s="102">
        <v>1.9675516224188789</v>
      </c>
      <c r="S107" s="102">
        <v>0</v>
      </c>
      <c r="T107" s="102">
        <v>9.1445427728613568E-2</v>
      </c>
      <c r="U107" s="102">
        <v>0.33333333333333331</v>
      </c>
      <c r="V107" s="102">
        <v>2.3923303834808261</v>
      </c>
      <c r="W107" s="102"/>
      <c r="X107" s="95" t="s">
        <v>141</v>
      </c>
      <c r="Y107" s="94" t="s">
        <v>563</v>
      </c>
      <c r="Z107" s="94" t="s">
        <v>563</v>
      </c>
      <c r="AA107" s="94" t="s">
        <v>563</v>
      </c>
      <c r="AB107" s="92" t="s">
        <v>575</v>
      </c>
      <c r="AC107" s="92" t="s">
        <v>566</v>
      </c>
      <c r="AD107" s="91" t="s">
        <v>602</v>
      </c>
      <c r="AE107" s="92" t="s">
        <v>575</v>
      </c>
      <c r="AF107" s="92" t="s">
        <v>566</v>
      </c>
      <c r="AG107" s="91">
        <v>44618</v>
      </c>
    </row>
    <row r="108" spans="1:33" x14ac:dyDescent="0.25">
      <c r="A108" s="95" t="s">
        <v>16</v>
      </c>
      <c r="B108" s="95" t="s">
        <v>275</v>
      </c>
      <c r="C108" s="95" t="s">
        <v>276</v>
      </c>
      <c r="D108" s="95" t="s">
        <v>277</v>
      </c>
      <c r="E108" s="95">
        <v>55330</v>
      </c>
      <c r="F108" s="95" t="s">
        <v>278</v>
      </c>
      <c r="G108" s="95" t="s">
        <v>161</v>
      </c>
      <c r="H108" s="95" t="s">
        <v>140</v>
      </c>
      <c r="I108" s="102">
        <v>196.125</v>
      </c>
      <c r="J108" s="102">
        <v>0</v>
      </c>
      <c r="K108" s="102">
        <v>2.9498525073746312E-3</v>
      </c>
      <c r="L108" s="102">
        <v>0.86725663716814161</v>
      </c>
      <c r="M108" s="102">
        <v>1.2035398230088494</v>
      </c>
      <c r="N108" s="102">
        <v>2.0737463126843658</v>
      </c>
      <c r="O108" s="102">
        <v>0</v>
      </c>
      <c r="P108" s="102">
        <v>0</v>
      </c>
      <c r="Q108" s="102">
        <v>0</v>
      </c>
      <c r="R108" s="102">
        <v>1.71976401179941</v>
      </c>
      <c r="S108" s="102">
        <v>0</v>
      </c>
      <c r="T108" s="102">
        <v>0</v>
      </c>
      <c r="U108" s="102">
        <v>0.35398230088495575</v>
      </c>
      <c r="V108" s="102">
        <v>2.0707964601769913</v>
      </c>
      <c r="W108" s="102"/>
      <c r="X108" s="95" t="s">
        <v>589</v>
      </c>
      <c r="Y108" s="94">
        <v>44973</v>
      </c>
      <c r="Z108" s="94" t="s">
        <v>575</v>
      </c>
      <c r="AA108" s="94" t="s">
        <v>241</v>
      </c>
      <c r="AB108" s="92" t="s">
        <v>575</v>
      </c>
      <c r="AC108" s="92" t="s">
        <v>241</v>
      </c>
      <c r="AD108" s="91" t="s">
        <v>601</v>
      </c>
      <c r="AE108" s="92" t="s">
        <v>575</v>
      </c>
      <c r="AF108" s="92" t="s">
        <v>250</v>
      </c>
      <c r="AG108" s="91">
        <v>44217</v>
      </c>
    </row>
    <row r="109" spans="1:33" x14ac:dyDescent="0.25">
      <c r="A109" s="95" t="s">
        <v>423</v>
      </c>
      <c r="B109" s="95" t="s">
        <v>424</v>
      </c>
      <c r="C109" s="95" t="s">
        <v>425</v>
      </c>
      <c r="D109" s="95" t="s">
        <v>346</v>
      </c>
      <c r="E109" s="95">
        <v>68949</v>
      </c>
      <c r="F109" s="95" t="s">
        <v>278</v>
      </c>
      <c r="G109" s="95" t="s">
        <v>202</v>
      </c>
      <c r="H109" s="95" t="s">
        <v>140</v>
      </c>
      <c r="I109" s="102">
        <v>43.6666666666667</v>
      </c>
      <c r="J109" s="102">
        <v>0.51032448377581119</v>
      </c>
      <c r="K109" s="102">
        <v>5.6047197640117993E-2</v>
      </c>
      <c r="L109" s="102">
        <v>0.38053097345132747</v>
      </c>
      <c r="M109" s="102">
        <v>0.97050147492625372</v>
      </c>
      <c r="N109" s="102">
        <v>1.4247787610619471</v>
      </c>
      <c r="O109" s="102">
        <v>0.49262536873156343</v>
      </c>
      <c r="P109" s="102">
        <v>0</v>
      </c>
      <c r="Q109" s="102">
        <v>0</v>
      </c>
      <c r="R109" s="102">
        <v>0.19174041297935102</v>
      </c>
      <c r="S109" s="102">
        <v>1.7699115044247787E-2</v>
      </c>
      <c r="T109" s="102">
        <v>0</v>
      </c>
      <c r="U109" s="102">
        <v>1.7079646017699117</v>
      </c>
      <c r="V109" s="102">
        <v>1.4336283185840712</v>
      </c>
      <c r="W109" s="102"/>
      <c r="X109" s="95" t="s">
        <v>589</v>
      </c>
      <c r="Y109" s="94">
        <v>45015</v>
      </c>
      <c r="Z109" s="94" t="s">
        <v>588</v>
      </c>
      <c r="AA109" s="94" t="s">
        <v>438</v>
      </c>
      <c r="AB109" s="92" t="s">
        <v>240</v>
      </c>
      <c r="AC109" s="92" t="s">
        <v>250</v>
      </c>
      <c r="AD109" s="91" t="s">
        <v>600</v>
      </c>
      <c r="AE109" s="92" t="s">
        <v>240</v>
      </c>
      <c r="AF109" s="92" t="s">
        <v>250</v>
      </c>
      <c r="AG109" s="91">
        <v>43664</v>
      </c>
    </row>
    <row r="110" spans="1:33" x14ac:dyDescent="0.25">
      <c r="A110" s="95" t="s">
        <v>431</v>
      </c>
      <c r="B110" s="95" t="s">
        <v>432</v>
      </c>
      <c r="C110" s="95" t="s">
        <v>433</v>
      </c>
      <c r="D110" s="95" t="s">
        <v>434</v>
      </c>
      <c r="E110" s="95">
        <v>83318</v>
      </c>
      <c r="F110" s="95" t="s">
        <v>300</v>
      </c>
      <c r="G110" s="95" t="s">
        <v>161</v>
      </c>
      <c r="H110" s="95" t="s">
        <v>140</v>
      </c>
      <c r="I110" s="102">
        <v>2.548</v>
      </c>
      <c r="J110" s="102">
        <v>0.12389380530973451</v>
      </c>
      <c r="K110" s="102">
        <v>0.60471976401179894</v>
      </c>
      <c r="L110" s="102">
        <v>0.7640117994100295</v>
      </c>
      <c r="M110" s="102">
        <v>0.40117994100294946</v>
      </c>
      <c r="N110" s="102">
        <v>1.7551622418879076</v>
      </c>
      <c r="O110" s="102">
        <v>0.11504424778761062</v>
      </c>
      <c r="P110" s="102">
        <v>2.0648967551622419E-2</v>
      </c>
      <c r="Q110" s="102">
        <v>2.9498525073746312E-3</v>
      </c>
      <c r="R110" s="102">
        <v>2.0648967551622419E-2</v>
      </c>
      <c r="S110" s="102">
        <v>0</v>
      </c>
      <c r="T110" s="102">
        <v>5.6047197640117993E-2</v>
      </c>
      <c r="U110" s="102">
        <v>1.8171091445427725</v>
      </c>
      <c r="V110" s="102">
        <v>1.7079646017699115</v>
      </c>
      <c r="W110" s="102"/>
      <c r="X110" s="95" t="s">
        <v>400</v>
      </c>
      <c r="Y110" s="94" t="s">
        <v>563</v>
      </c>
      <c r="Z110" s="94" t="s">
        <v>563</v>
      </c>
      <c r="AA110" s="94" t="s">
        <v>563</v>
      </c>
      <c r="AB110" s="92" t="s">
        <v>575</v>
      </c>
      <c r="AC110" s="92" t="s">
        <v>566</v>
      </c>
      <c r="AD110" s="91" t="s">
        <v>599</v>
      </c>
      <c r="AE110" s="92" t="s">
        <v>240</v>
      </c>
      <c r="AF110" s="92" t="s">
        <v>250</v>
      </c>
      <c r="AG110" s="91">
        <v>43360</v>
      </c>
    </row>
    <row r="111" spans="1:33" x14ac:dyDescent="0.25">
      <c r="A111" s="95" t="s">
        <v>458</v>
      </c>
      <c r="B111" s="95" t="s">
        <v>459</v>
      </c>
      <c r="C111" s="95" t="s">
        <v>456</v>
      </c>
      <c r="D111" s="95" t="s">
        <v>405</v>
      </c>
      <c r="E111" s="95">
        <v>29072</v>
      </c>
      <c r="F111" s="95" t="s">
        <v>148</v>
      </c>
      <c r="G111" s="95" t="s">
        <v>202</v>
      </c>
      <c r="H111" s="95" t="s">
        <v>140</v>
      </c>
      <c r="I111" s="102">
        <v>1.47255369928401</v>
      </c>
      <c r="J111" s="102">
        <v>0.26253687315634217</v>
      </c>
      <c r="K111" s="102">
        <v>1.0117994100294994</v>
      </c>
      <c r="L111" s="102">
        <v>0.43362831858407036</v>
      </c>
      <c r="M111" s="102">
        <v>0.12684365781710916</v>
      </c>
      <c r="N111" s="102">
        <v>1.3126843657817113</v>
      </c>
      <c r="O111" s="102">
        <v>0.50147492625368695</v>
      </c>
      <c r="P111" s="102">
        <v>8.8495575221238937E-3</v>
      </c>
      <c r="Q111" s="102">
        <v>1.1799410029498525E-2</v>
      </c>
      <c r="R111" s="102">
        <v>2.9498525073746312E-3</v>
      </c>
      <c r="S111" s="102">
        <v>5.8997050147492625E-3</v>
      </c>
      <c r="T111" s="102">
        <v>2.9498525073746312E-3</v>
      </c>
      <c r="U111" s="102">
        <v>1.8230088495575218</v>
      </c>
      <c r="V111" s="102">
        <v>1.4277286135693217</v>
      </c>
      <c r="W111" s="102"/>
      <c r="X111" s="95" t="s">
        <v>589</v>
      </c>
      <c r="Y111" s="94">
        <v>44966</v>
      </c>
      <c r="Z111" s="94" t="s">
        <v>588</v>
      </c>
      <c r="AA111" s="94" t="s">
        <v>598</v>
      </c>
      <c r="AB111" s="92" t="s">
        <v>575</v>
      </c>
      <c r="AC111" s="92" t="s">
        <v>566</v>
      </c>
      <c r="AD111" s="91" t="s">
        <v>597</v>
      </c>
      <c r="AE111" s="92" t="s">
        <v>240</v>
      </c>
      <c r="AF111" s="92" t="s">
        <v>250</v>
      </c>
      <c r="AG111" s="91">
        <v>42993</v>
      </c>
    </row>
    <row r="112" spans="1:33" x14ac:dyDescent="0.25">
      <c r="A112" s="95" t="s">
        <v>596</v>
      </c>
      <c r="B112" s="95" t="s">
        <v>595</v>
      </c>
      <c r="C112" s="95" t="s">
        <v>594</v>
      </c>
      <c r="D112" s="95" t="s">
        <v>151</v>
      </c>
      <c r="E112" s="95">
        <v>76701</v>
      </c>
      <c r="F112" s="95" t="s">
        <v>194</v>
      </c>
      <c r="G112" s="95" t="s">
        <v>161</v>
      </c>
      <c r="H112" s="95" t="s">
        <v>140</v>
      </c>
      <c r="I112" s="102">
        <v>2.0625</v>
      </c>
      <c r="J112" s="102">
        <v>4.1297935103244837E-2</v>
      </c>
      <c r="K112" s="102">
        <v>0.21238938053097339</v>
      </c>
      <c r="L112" s="102">
        <v>0.34808259587020624</v>
      </c>
      <c r="M112" s="102">
        <v>0.45722713864306763</v>
      </c>
      <c r="N112" s="102">
        <v>0.85250737463126935</v>
      </c>
      <c r="O112" s="102">
        <v>0.17699115044247782</v>
      </c>
      <c r="P112" s="102">
        <v>1.4749262536873156E-2</v>
      </c>
      <c r="Q112" s="102">
        <v>1.4749262536873156E-2</v>
      </c>
      <c r="R112" s="102">
        <v>0.17109144542772858</v>
      </c>
      <c r="S112" s="102">
        <v>0.12979351032448377</v>
      </c>
      <c r="T112" s="102">
        <v>8.2595870206489674E-2</v>
      </c>
      <c r="U112" s="102">
        <v>0.67551622418879131</v>
      </c>
      <c r="V112" s="102">
        <v>0.95280235988200701</v>
      </c>
      <c r="W112" s="102"/>
      <c r="X112" s="95" t="s">
        <v>141</v>
      </c>
      <c r="Y112" s="94" t="s">
        <v>563</v>
      </c>
      <c r="Z112" s="94" t="s">
        <v>563</v>
      </c>
      <c r="AA112" s="94" t="s">
        <v>563</v>
      </c>
      <c r="AB112" s="92" t="s">
        <v>240</v>
      </c>
      <c r="AC112" s="92" t="s">
        <v>241</v>
      </c>
      <c r="AD112" s="91" t="s">
        <v>593</v>
      </c>
      <c r="AE112" s="92" t="s">
        <v>240</v>
      </c>
      <c r="AF112" s="92" t="s">
        <v>241</v>
      </c>
      <c r="AG112" s="91">
        <v>39105</v>
      </c>
    </row>
    <row r="113" spans="1:33" x14ac:dyDescent="0.25">
      <c r="A113" s="95" t="s">
        <v>592</v>
      </c>
      <c r="B113" s="95" t="s">
        <v>591</v>
      </c>
      <c r="C113" s="95" t="s">
        <v>590</v>
      </c>
      <c r="D113" s="95" t="s">
        <v>320</v>
      </c>
      <c r="E113" s="95">
        <v>42754</v>
      </c>
      <c r="F113" s="95" t="s">
        <v>31</v>
      </c>
      <c r="G113" s="95" t="s">
        <v>202</v>
      </c>
      <c r="H113" s="95" t="s">
        <v>140</v>
      </c>
      <c r="I113" s="102">
        <v>1.74033149171271</v>
      </c>
      <c r="J113" s="102">
        <v>0.12094395280235988</v>
      </c>
      <c r="K113" s="102">
        <v>0.12389380530973451</v>
      </c>
      <c r="L113" s="102">
        <v>0.30088495575221219</v>
      </c>
      <c r="M113" s="102">
        <v>0.3952802359882005</v>
      </c>
      <c r="N113" s="102">
        <v>0.72271386430678519</v>
      </c>
      <c r="O113" s="102">
        <v>0.19174041297935102</v>
      </c>
      <c r="P113" s="102">
        <v>1.4749262536873156E-2</v>
      </c>
      <c r="Q113" s="102">
        <v>1.1799410029498525E-2</v>
      </c>
      <c r="R113" s="102">
        <v>7.3746312684365781E-2</v>
      </c>
      <c r="S113" s="102">
        <v>2.9498525073746312E-2</v>
      </c>
      <c r="T113" s="102">
        <v>5.8997050147492625E-3</v>
      </c>
      <c r="U113" s="102">
        <v>0.8318584070796472</v>
      </c>
      <c r="V113" s="102">
        <v>0.79351032448377612</v>
      </c>
      <c r="W113" s="102"/>
      <c r="X113" s="95" t="s">
        <v>141</v>
      </c>
      <c r="Y113" s="94" t="s">
        <v>563</v>
      </c>
      <c r="Z113" s="94" t="s">
        <v>563</v>
      </c>
      <c r="AA113" s="94" t="s">
        <v>563</v>
      </c>
      <c r="AB113" s="92" t="s">
        <v>240</v>
      </c>
      <c r="AC113" s="108" t="s">
        <v>250</v>
      </c>
      <c r="AD113" s="91" t="s">
        <v>457</v>
      </c>
      <c r="AE113" s="92" t="s">
        <v>240</v>
      </c>
      <c r="AF113" s="92" t="s">
        <v>250</v>
      </c>
      <c r="AG113" s="91">
        <v>42983</v>
      </c>
    </row>
    <row r="114" spans="1:33" x14ac:dyDescent="0.25">
      <c r="A114" s="95" t="s">
        <v>464</v>
      </c>
      <c r="B114" s="95" t="s">
        <v>465</v>
      </c>
      <c r="C114" s="95" t="s">
        <v>466</v>
      </c>
      <c r="D114" s="95" t="s">
        <v>382</v>
      </c>
      <c r="E114" s="95">
        <v>28429</v>
      </c>
      <c r="F114" s="95" t="s">
        <v>148</v>
      </c>
      <c r="G114" s="95" t="s">
        <v>202</v>
      </c>
      <c r="H114" s="95" t="s">
        <v>140</v>
      </c>
      <c r="I114" s="102">
        <v>2.2923076923076899</v>
      </c>
      <c r="J114" s="102">
        <v>0.30088495575221247</v>
      </c>
      <c r="K114" s="102">
        <v>0.2035398230088496</v>
      </c>
      <c r="L114" s="102">
        <v>0.23893805309734528</v>
      </c>
      <c r="M114" s="102">
        <v>0.1415929203539823</v>
      </c>
      <c r="N114" s="102">
        <v>0.68436578171091467</v>
      </c>
      <c r="O114" s="102">
        <v>0.19469026548672569</v>
      </c>
      <c r="P114" s="102">
        <v>5.8997050147492625E-3</v>
      </c>
      <c r="Q114" s="102">
        <v>0</v>
      </c>
      <c r="R114" s="102">
        <v>1.4749262536873156E-2</v>
      </c>
      <c r="S114" s="102">
        <v>8.8495575221238937E-3</v>
      </c>
      <c r="T114" s="102">
        <v>0</v>
      </c>
      <c r="U114" s="102">
        <v>0.86135693215339271</v>
      </c>
      <c r="V114" s="102">
        <v>0.72271386430678464</v>
      </c>
      <c r="W114" s="102"/>
      <c r="X114" s="95" t="s">
        <v>589</v>
      </c>
      <c r="Y114" s="94">
        <v>45071</v>
      </c>
      <c r="Z114" s="94" t="s">
        <v>588</v>
      </c>
      <c r="AA114" s="94" t="s">
        <v>438</v>
      </c>
      <c r="AB114" s="92" t="s">
        <v>575</v>
      </c>
      <c r="AC114" s="92" t="s">
        <v>566</v>
      </c>
      <c r="AD114" s="91" t="s">
        <v>587</v>
      </c>
      <c r="AE114" s="92" t="s">
        <v>575</v>
      </c>
      <c r="AF114" s="92" t="s">
        <v>566</v>
      </c>
      <c r="AG114" s="91">
        <v>44500</v>
      </c>
    </row>
    <row r="115" spans="1:33" x14ac:dyDescent="0.25">
      <c r="A115" s="95" t="s">
        <v>447</v>
      </c>
      <c r="B115" s="95" t="s">
        <v>448</v>
      </c>
      <c r="C115" s="95" t="s">
        <v>449</v>
      </c>
      <c r="D115" s="95" t="s">
        <v>450</v>
      </c>
      <c r="E115" s="95">
        <v>72701</v>
      </c>
      <c r="F115" s="95" t="s">
        <v>160</v>
      </c>
      <c r="G115" s="95" t="s">
        <v>202</v>
      </c>
      <c r="H115" s="95" t="s">
        <v>140</v>
      </c>
      <c r="I115" s="102">
        <v>1.7</v>
      </c>
      <c r="J115" s="102">
        <v>7.3746312684365781E-2</v>
      </c>
      <c r="K115" s="102">
        <v>0.20353982300884949</v>
      </c>
      <c r="L115" s="102">
        <v>0.33923303834808249</v>
      </c>
      <c r="M115" s="102">
        <v>0.24188790560471957</v>
      </c>
      <c r="N115" s="102">
        <v>0.64601769911504436</v>
      </c>
      <c r="O115" s="102">
        <v>0.1917404129793509</v>
      </c>
      <c r="P115" s="102">
        <v>8.8495575221238937E-3</v>
      </c>
      <c r="Q115" s="102">
        <v>1.1799410029498525E-2</v>
      </c>
      <c r="R115" s="102">
        <v>2.0648967551622419E-2</v>
      </c>
      <c r="S115" s="102">
        <v>2.9498525073746312E-3</v>
      </c>
      <c r="T115" s="102">
        <v>0</v>
      </c>
      <c r="U115" s="102">
        <v>0.83480825958702143</v>
      </c>
      <c r="V115" s="102">
        <v>0.78466076696165254</v>
      </c>
      <c r="W115" s="102"/>
      <c r="X115" s="95" t="s">
        <v>400</v>
      </c>
      <c r="Y115" s="94" t="s">
        <v>563</v>
      </c>
      <c r="Z115" s="94" t="s">
        <v>563</v>
      </c>
      <c r="AA115" s="94" t="s">
        <v>563</v>
      </c>
      <c r="AB115" s="92" t="s">
        <v>575</v>
      </c>
      <c r="AC115" s="92" t="s">
        <v>566</v>
      </c>
      <c r="AD115" s="91" t="s">
        <v>586</v>
      </c>
      <c r="AE115" s="92" t="s">
        <v>575</v>
      </c>
      <c r="AF115" s="92" t="s">
        <v>566</v>
      </c>
      <c r="AG115" s="91">
        <v>44573</v>
      </c>
    </row>
    <row r="116" spans="1:33" x14ac:dyDescent="0.25">
      <c r="A116" s="95" t="s">
        <v>454</v>
      </c>
      <c r="B116" s="95" t="s">
        <v>455</v>
      </c>
      <c r="C116" s="95" t="s">
        <v>456</v>
      </c>
      <c r="D116" s="95" t="s">
        <v>320</v>
      </c>
      <c r="E116" s="95">
        <v>40510</v>
      </c>
      <c r="F116" s="95" t="s">
        <v>31</v>
      </c>
      <c r="G116" s="95" t="s">
        <v>202</v>
      </c>
      <c r="H116" s="95" t="s">
        <v>140</v>
      </c>
      <c r="I116" s="102">
        <v>1.5813953488372099</v>
      </c>
      <c r="J116" s="102">
        <v>0.10619469026548672</v>
      </c>
      <c r="K116" s="102">
        <v>0.11209439528023599</v>
      </c>
      <c r="L116" s="102">
        <v>0.21828908554572268</v>
      </c>
      <c r="M116" s="102">
        <v>0.36578171091445411</v>
      </c>
      <c r="N116" s="102">
        <v>0.60471976401179961</v>
      </c>
      <c r="O116" s="102">
        <v>0.1622418879056047</v>
      </c>
      <c r="P116" s="102">
        <v>2.0648967551622419E-2</v>
      </c>
      <c r="Q116" s="102">
        <v>1.4749262536873156E-2</v>
      </c>
      <c r="R116" s="102">
        <v>4.1297935103244837E-2</v>
      </c>
      <c r="S116" s="102">
        <v>5.8997050147492625E-3</v>
      </c>
      <c r="T116" s="102">
        <v>1.4749262536873156E-2</v>
      </c>
      <c r="U116" s="102">
        <v>0.74041297935103279</v>
      </c>
      <c r="V116" s="102">
        <v>0.59882005899705026</v>
      </c>
      <c r="W116" s="102"/>
      <c r="X116" s="95" t="s">
        <v>141</v>
      </c>
      <c r="Y116" s="94" t="s">
        <v>563</v>
      </c>
      <c r="Z116" s="94" t="s">
        <v>563</v>
      </c>
      <c r="AA116" s="94" t="s">
        <v>563</v>
      </c>
      <c r="AB116" s="92" t="s">
        <v>575</v>
      </c>
      <c r="AC116" s="92" t="s">
        <v>566</v>
      </c>
      <c r="AD116" s="93" t="s">
        <v>585</v>
      </c>
      <c r="AE116" s="92" t="s">
        <v>575</v>
      </c>
      <c r="AF116" s="92" t="s">
        <v>566</v>
      </c>
      <c r="AG116" s="91">
        <v>44610</v>
      </c>
    </row>
    <row r="117" spans="1:33" x14ac:dyDescent="0.25">
      <c r="A117" s="95" t="s">
        <v>584</v>
      </c>
      <c r="B117" s="95" t="s">
        <v>583</v>
      </c>
      <c r="C117" s="95" t="s">
        <v>582</v>
      </c>
      <c r="D117" s="95" t="s">
        <v>581</v>
      </c>
      <c r="E117" s="95">
        <v>5403</v>
      </c>
      <c r="F117" s="95" t="s">
        <v>274</v>
      </c>
      <c r="G117" s="95" t="s">
        <v>161</v>
      </c>
      <c r="H117" s="95" t="s">
        <v>140</v>
      </c>
      <c r="I117" s="102">
        <v>2.6593406593406601</v>
      </c>
      <c r="J117" s="102">
        <v>0.63126843657817078</v>
      </c>
      <c r="K117" s="102">
        <v>0.13274336283185839</v>
      </c>
      <c r="L117" s="102">
        <v>1.1799410029498525E-2</v>
      </c>
      <c r="M117" s="102">
        <v>0</v>
      </c>
      <c r="N117" s="102">
        <v>0</v>
      </c>
      <c r="O117" s="102">
        <v>1.7699115044247787E-2</v>
      </c>
      <c r="P117" s="102">
        <v>1.7699115044247787E-2</v>
      </c>
      <c r="Q117" s="102">
        <v>0.74041297935103201</v>
      </c>
      <c r="R117" s="102">
        <v>0</v>
      </c>
      <c r="S117" s="102">
        <v>0</v>
      </c>
      <c r="T117" s="102">
        <v>0</v>
      </c>
      <c r="U117" s="102">
        <v>0.77581120943952742</v>
      </c>
      <c r="V117" s="102">
        <v>0.54867256637168138</v>
      </c>
      <c r="W117" s="102"/>
      <c r="X117" s="95" t="s">
        <v>162</v>
      </c>
      <c r="Y117" s="94" t="s">
        <v>563</v>
      </c>
      <c r="Z117" s="94" t="s">
        <v>563</v>
      </c>
      <c r="AA117" s="94" t="s">
        <v>563</v>
      </c>
      <c r="AB117" s="92" t="s">
        <v>162</v>
      </c>
      <c r="AC117" s="92" t="s">
        <v>162</v>
      </c>
      <c r="AD117" s="93" t="s">
        <v>162</v>
      </c>
      <c r="AE117" s="92" t="s">
        <v>162</v>
      </c>
      <c r="AF117" s="92" t="s">
        <v>162</v>
      </c>
      <c r="AG117" s="91" t="s">
        <v>162</v>
      </c>
    </row>
    <row r="118" spans="1:33" x14ac:dyDescent="0.25">
      <c r="A118" s="107" t="s">
        <v>580</v>
      </c>
      <c r="B118" s="105" t="s">
        <v>579</v>
      </c>
      <c r="C118" s="105" t="s">
        <v>578</v>
      </c>
      <c r="D118" s="105" t="s">
        <v>226</v>
      </c>
      <c r="E118" s="106">
        <v>24153</v>
      </c>
      <c r="F118" s="105" t="s">
        <v>227</v>
      </c>
      <c r="G118" s="105" t="s">
        <v>202</v>
      </c>
      <c r="H118" s="105" t="s">
        <v>140</v>
      </c>
      <c r="I118" s="104">
        <v>1.8230088495575201</v>
      </c>
      <c r="J118" s="103">
        <v>0.16519174041297935</v>
      </c>
      <c r="K118" s="103">
        <v>0.12094395280235988</v>
      </c>
      <c r="L118" s="103">
        <v>0.11504424778761062</v>
      </c>
      <c r="M118" s="103">
        <v>0.22123893805309724</v>
      </c>
      <c r="N118" s="103">
        <v>0.42182890855457206</v>
      </c>
      <c r="O118" s="103">
        <v>0.16519174041297932</v>
      </c>
      <c r="P118" s="103">
        <v>0</v>
      </c>
      <c r="Q118" s="103">
        <v>3.5398230088495575E-2</v>
      </c>
      <c r="R118" s="103">
        <v>2.6548672566371681E-2</v>
      </c>
      <c r="S118" s="103">
        <v>0</v>
      </c>
      <c r="T118" s="103">
        <v>0</v>
      </c>
      <c r="U118" s="103">
        <v>0.59587020648967526</v>
      </c>
      <c r="V118" s="103">
        <v>0.44247787610619438</v>
      </c>
      <c r="W118" s="103"/>
      <c r="X118" s="95" t="s">
        <v>162</v>
      </c>
      <c r="Y118" s="94" t="s">
        <v>563</v>
      </c>
      <c r="Z118" s="94" t="s">
        <v>563</v>
      </c>
      <c r="AA118" s="94" t="s">
        <v>563</v>
      </c>
      <c r="AB118" s="92" t="s">
        <v>162</v>
      </c>
      <c r="AC118" s="92" t="s">
        <v>162</v>
      </c>
      <c r="AD118" s="93" t="s">
        <v>162</v>
      </c>
      <c r="AE118" s="92" t="s">
        <v>162</v>
      </c>
      <c r="AF118" s="92" t="s">
        <v>162</v>
      </c>
      <c r="AG118" s="91" t="s">
        <v>162</v>
      </c>
    </row>
    <row r="119" spans="1:33" x14ac:dyDescent="0.25">
      <c r="A119" s="97" t="s">
        <v>444</v>
      </c>
      <c r="B119" s="97" t="s">
        <v>445</v>
      </c>
      <c r="C119" s="97" t="s">
        <v>446</v>
      </c>
      <c r="D119" s="97" t="s">
        <v>320</v>
      </c>
      <c r="E119" s="97">
        <v>40031</v>
      </c>
      <c r="F119" s="97" t="s">
        <v>31</v>
      </c>
      <c r="G119" s="97" t="s">
        <v>202</v>
      </c>
      <c r="H119" s="97" t="s">
        <v>140</v>
      </c>
      <c r="I119" s="96">
        <v>1.67768595041322</v>
      </c>
      <c r="J119" s="96">
        <v>0.13274336283185839</v>
      </c>
      <c r="K119" s="96">
        <v>0.11799410029498525</v>
      </c>
      <c r="L119" s="96">
        <v>0.22713864306784659</v>
      </c>
      <c r="M119" s="96">
        <v>0.12979351032448377</v>
      </c>
      <c r="N119" s="96">
        <v>0.37758112094395269</v>
      </c>
      <c r="O119" s="96">
        <v>0.21533923303834795</v>
      </c>
      <c r="P119" s="96">
        <v>8.8495575221238937E-3</v>
      </c>
      <c r="Q119" s="96">
        <v>5.8997050147492625E-3</v>
      </c>
      <c r="R119" s="96">
        <v>2.6548672566371681E-2</v>
      </c>
      <c r="S119" s="96">
        <v>1.1799410029498525E-2</v>
      </c>
      <c r="T119" s="96">
        <v>5.8997050147492625E-3</v>
      </c>
      <c r="U119" s="96">
        <v>0.56342182890855486</v>
      </c>
      <c r="V119" s="96">
        <v>0.44542772861356916</v>
      </c>
      <c r="W119" s="96"/>
      <c r="X119" s="95" t="s">
        <v>141</v>
      </c>
      <c r="Y119" s="94" t="s">
        <v>563</v>
      </c>
      <c r="Z119" s="94" t="s">
        <v>563</v>
      </c>
      <c r="AA119" s="94" t="s">
        <v>563</v>
      </c>
      <c r="AB119" s="100" t="s">
        <v>575</v>
      </c>
      <c r="AC119" s="92" t="s">
        <v>566</v>
      </c>
      <c r="AD119" s="98" t="s">
        <v>577</v>
      </c>
      <c r="AE119" s="99" t="s">
        <v>575</v>
      </c>
      <c r="AF119" s="92" t="s">
        <v>566</v>
      </c>
      <c r="AG119" s="98">
        <v>44609</v>
      </c>
    </row>
    <row r="120" spans="1:33" x14ac:dyDescent="0.25">
      <c r="A120" s="97" t="s">
        <v>460</v>
      </c>
      <c r="B120" s="97" t="s">
        <v>461</v>
      </c>
      <c r="C120" s="97" t="s">
        <v>462</v>
      </c>
      <c r="D120" s="97" t="s">
        <v>346</v>
      </c>
      <c r="E120" s="97">
        <v>68731</v>
      </c>
      <c r="F120" s="97" t="s">
        <v>278</v>
      </c>
      <c r="G120" s="97" t="s">
        <v>202</v>
      </c>
      <c r="H120" s="97" t="s">
        <v>140</v>
      </c>
      <c r="I120" s="96">
        <v>3.4090909090909101</v>
      </c>
      <c r="J120" s="96">
        <v>1.1799410029498525E-2</v>
      </c>
      <c r="K120" s="96">
        <v>0.10619469026548672</v>
      </c>
      <c r="L120" s="96">
        <v>0.25073746312684364</v>
      </c>
      <c r="M120" s="96">
        <v>0.10619469026548672</v>
      </c>
      <c r="N120" s="96">
        <v>0.3451327433628319</v>
      </c>
      <c r="O120" s="96">
        <v>0.12979351032448377</v>
      </c>
      <c r="P120" s="96">
        <v>0</v>
      </c>
      <c r="Q120" s="96">
        <v>0</v>
      </c>
      <c r="R120" s="96">
        <v>1.4749262536873156E-2</v>
      </c>
      <c r="S120" s="96">
        <v>8.8495575221238937E-3</v>
      </c>
      <c r="T120" s="96">
        <v>0</v>
      </c>
      <c r="U120" s="96">
        <v>0.45132743362831884</v>
      </c>
      <c r="V120" s="96">
        <v>0.38348082595870214</v>
      </c>
      <c r="W120" s="96"/>
      <c r="X120" s="95" t="s">
        <v>400</v>
      </c>
      <c r="Y120" s="94" t="s">
        <v>563</v>
      </c>
      <c r="Z120" s="94" t="s">
        <v>563</v>
      </c>
      <c r="AA120" s="94" t="s">
        <v>563</v>
      </c>
      <c r="AB120" s="100" t="s">
        <v>240</v>
      </c>
      <c r="AC120" s="100" t="s">
        <v>250</v>
      </c>
      <c r="AD120" s="98" t="s">
        <v>463</v>
      </c>
      <c r="AE120" s="99" t="s">
        <v>240</v>
      </c>
      <c r="AF120" s="92" t="s">
        <v>250</v>
      </c>
      <c r="AG120" s="98">
        <v>42999</v>
      </c>
    </row>
    <row r="121" spans="1:33" x14ac:dyDescent="0.25">
      <c r="A121" s="97" t="s">
        <v>451</v>
      </c>
      <c r="B121" s="97" t="s">
        <v>452</v>
      </c>
      <c r="C121" s="97" t="s">
        <v>453</v>
      </c>
      <c r="D121" s="97" t="s">
        <v>151</v>
      </c>
      <c r="E121" s="97">
        <v>78562</v>
      </c>
      <c r="F121" s="97" t="s">
        <v>576</v>
      </c>
      <c r="G121" s="97" t="s">
        <v>202</v>
      </c>
      <c r="H121" s="97" t="s">
        <v>140</v>
      </c>
      <c r="I121" s="96">
        <v>1.3660714285714299</v>
      </c>
      <c r="J121" s="96">
        <v>0.20058997050147476</v>
      </c>
      <c r="K121" s="96">
        <v>6.7846607669616518E-2</v>
      </c>
      <c r="L121" s="96">
        <v>0.12094395280235988</v>
      </c>
      <c r="M121" s="96">
        <v>7.0796460176991149E-2</v>
      </c>
      <c r="N121" s="96">
        <v>0.43362831858407042</v>
      </c>
      <c r="O121" s="96">
        <v>1.1799410029498525E-2</v>
      </c>
      <c r="P121" s="96">
        <v>1.4749262536873156E-2</v>
      </c>
      <c r="Q121" s="96">
        <v>0</v>
      </c>
      <c r="R121" s="96">
        <v>0.40117994100294957</v>
      </c>
      <c r="S121" s="96">
        <v>2.0648967551622419E-2</v>
      </c>
      <c r="T121" s="96">
        <v>8.8495575221238937E-3</v>
      </c>
      <c r="U121" s="96">
        <v>2.9498525073746312E-2</v>
      </c>
      <c r="V121" s="96">
        <v>0.45132743362831818</v>
      </c>
      <c r="W121" s="96"/>
      <c r="X121" s="95" t="s">
        <v>141</v>
      </c>
      <c r="Y121" s="94" t="s">
        <v>563</v>
      </c>
      <c r="Z121" s="94" t="s">
        <v>563</v>
      </c>
      <c r="AA121" s="94" t="s">
        <v>563</v>
      </c>
      <c r="AB121" s="100" t="s">
        <v>575</v>
      </c>
      <c r="AC121" s="92" t="s">
        <v>566</v>
      </c>
      <c r="AD121" s="98" t="s">
        <v>574</v>
      </c>
      <c r="AE121" s="99" t="s">
        <v>240</v>
      </c>
      <c r="AF121" s="92" t="s">
        <v>250</v>
      </c>
      <c r="AG121" s="98">
        <v>44113</v>
      </c>
    </row>
    <row r="122" spans="1:33" x14ac:dyDescent="0.25">
      <c r="A122" s="95" t="s">
        <v>573</v>
      </c>
      <c r="B122" s="95" t="s">
        <v>572</v>
      </c>
      <c r="C122" s="95" t="s">
        <v>239</v>
      </c>
      <c r="D122" s="95" t="s">
        <v>226</v>
      </c>
      <c r="E122" s="95">
        <v>22801</v>
      </c>
      <c r="F122" s="95" t="s">
        <v>227</v>
      </c>
      <c r="G122" s="95" t="s">
        <v>202</v>
      </c>
      <c r="H122" s="95" t="s">
        <v>140</v>
      </c>
      <c r="I122" s="102">
        <v>1.6666666666666701</v>
      </c>
      <c r="J122" s="102">
        <v>3.8348082595870206E-2</v>
      </c>
      <c r="K122" s="102">
        <v>5.6047197640117993E-2</v>
      </c>
      <c r="L122" s="102">
        <v>0.11209439528023599</v>
      </c>
      <c r="M122" s="102">
        <v>7.9646017699115043E-2</v>
      </c>
      <c r="N122" s="102">
        <v>0.25073746312684353</v>
      </c>
      <c r="O122" s="102">
        <v>3.5398230088495575E-2</v>
      </c>
      <c r="P122" s="102">
        <v>0</v>
      </c>
      <c r="Q122" s="102">
        <v>0</v>
      </c>
      <c r="R122" s="102">
        <v>2.9498525073746312E-3</v>
      </c>
      <c r="S122" s="102">
        <v>0</v>
      </c>
      <c r="T122" s="102">
        <v>1.1799410029498525E-2</v>
      </c>
      <c r="U122" s="102">
        <v>0.27138643067846591</v>
      </c>
      <c r="V122" s="102">
        <v>0.20058997050147481</v>
      </c>
      <c r="W122" s="102"/>
      <c r="X122" s="95" t="s">
        <v>400</v>
      </c>
      <c r="Y122" s="94" t="s">
        <v>563</v>
      </c>
      <c r="Z122" s="94" t="s">
        <v>563</v>
      </c>
      <c r="AA122" s="94" t="s">
        <v>563</v>
      </c>
      <c r="AB122" s="92" t="s">
        <v>240</v>
      </c>
      <c r="AC122" s="92" t="s">
        <v>250</v>
      </c>
      <c r="AD122" s="91" t="s">
        <v>571</v>
      </c>
      <c r="AE122" s="101" t="s">
        <v>240</v>
      </c>
      <c r="AF122" s="92" t="s">
        <v>250</v>
      </c>
      <c r="AG122" s="91">
        <v>42615</v>
      </c>
    </row>
    <row r="123" spans="1:33" x14ac:dyDescent="0.25">
      <c r="A123" s="97" t="s">
        <v>570</v>
      </c>
      <c r="B123" s="97" t="s">
        <v>569</v>
      </c>
      <c r="C123" s="97" t="s">
        <v>568</v>
      </c>
      <c r="D123" s="97" t="s">
        <v>226</v>
      </c>
      <c r="E123" s="97">
        <v>22604</v>
      </c>
      <c r="F123" s="97" t="s">
        <v>227</v>
      </c>
      <c r="G123" s="97" t="s">
        <v>442</v>
      </c>
      <c r="H123" s="97" t="s">
        <v>140</v>
      </c>
      <c r="I123" s="96">
        <v>9.1999999999999993</v>
      </c>
      <c r="J123" s="96">
        <v>1.1799410029498525E-2</v>
      </c>
      <c r="K123" s="96">
        <v>5.8997050147492625E-2</v>
      </c>
      <c r="L123" s="96">
        <v>1.4749262536873156E-2</v>
      </c>
      <c r="M123" s="96">
        <v>0.1415929203539823</v>
      </c>
      <c r="N123" s="96">
        <v>0</v>
      </c>
      <c r="O123" s="96">
        <v>0.22713864306784659</v>
      </c>
      <c r="P123" s="96">
        <v>0</v>
      </c>
      <c r="Q123" s="96">
        <v>0</v>
      </c>
      <c r="R123" s="96">
        <v>0</v>
      </c>
      <c r="S123" s="96">
        <v>0</v>
      </c>
      <c r="T123" s="96">
        <v>0</v>
      </c>
      <c r="U123" s="96">
        <v>0.22713864306784659</v>
      </c>
      <c r="V123" s="96">
        <v>1.1799410029498525E-2</v>
      </c>
      <c r="W123" s="96">
        <v>2</v>
      </c>
      <c r="X123" s="95" t="s">
        <v>141</v>
      </c>
      <c r="Y123" s="94" t="s">
        <v>563</v>
      </c>
      <c r="Z123" s="94" t="s">
        <v>563</v>
      </c>
      <c r="AA123" s="94" t="s">
        <v>563</v>
      </c>
      <c r="AB123" s="100" t="s">
        <v>443</v>
      </c>
      <c r="AC123" s="92" t="s">
        <v>566</v>
      </c>
      <c r="AD123" s="98" t="s">
        <v>567</v>
      </c>
      <c r="AE123" s="99" t="s">
        <v>443</v>
      </c>
      <c r="AF123" s="92" t="s">
        <v>566</v>
      </c>
      <c r="AG123" s="98">
        <v>44370</v>
      </c>
    </row>
    <row r="124" spans="1:33" x14ac:dyDescent="0.25">
      <c r="A124" s="97" t="s">
        <v>565</v>
      </c>
      <c r="B124" s="97" t="s">
        <v>564</v>
      </c>
      <c r="C124" s="97" t="s">
        <v>184</v>
      </c>
      <c r="D124" s="97" t="s">
        <v>151</v>
      </c>
      <c r="E124" s="97">
        <v>78566</v>
      </c>
      <c r="F124" s="97" t="s">
        <v>152</v>
      </c>
      <c r="G124" s="97" t="s">
        <v>284</v>
      </c>
      <c r="H124" s="97" t="s">
        <v>140</v>
      </c>
      <c r="I124" s="96">
        <v>4.6666666666666696</v>
      </c>
      <c r="J124" s="96">
        <v>0.11504424778761062</v>
      </c>
      <c r="K124" s="96">
        <v>0</v>
      </c>
      <c r="L124" s="96">
        <v>2.9498525073746312E-3</v>
      </c>
      <c r="M124" s="96">
        <v>0</v>
      </c>
      <c r="N124" s="96">
        <v>2.9498525073746312E-3</v>
      </c>
      <c r="O124" s="96">
        <v>7.9646017699115043E-2</v>
      </c>
      <c r="P124" s="96">
        <v>0</v>
      </c>
      <c r="Q124" s="96">
        <v>3.5398230088495575E-2</v>
      </c>
      <c r="R124" s="96">
        <v>0</v>
      </c>
      <c r="S124" s="96">
        <v>0</v>
      </c>
      <c r="T124" s="96">
        <v>0</v>
      </c>
      <c r="U124" s="96">
        <v>0.11799410029498525</v>
      </c>
      <c r="V124" s="96">
        <v>3.8348082595870206E-2</v>
      </c>
      <c r="W124" s="96"/>
      <c r="X124" s="95" t="s">
        <v>162</v>
      </c>
      <c r="Y124" s="94" t="s">
        <v>563</v>
      </c>
      <c r="Z124" s="94" t="s">
        <v>563</v>
      </c>
      <c r="AA124" s="94" t="s">
        <v>563</v>
      </c>
      <c r="AB124" s="92" t="s">
        <v>162</v>
      </c>
      <c r="AC124" s="92" t="s">
        <v>162</v>
      </c>
      <c r="AD124" s="93" t="s">
        <v>162</v>
      </c>
      <c r="AE124" s="92" t="s">
        <v>162</v>
      </c>
      <c r="AF124" s="92" t="s">
        <v>162</v>
      </c>
      <c r="AG124" s="91" t="s">
        <v>162</v>
      </c>
    </row>
    <row r="125" spans="1:33" x14ac:dyDescent="0.25">
      <c r="A125" s="89"/>
      <c r="B125" s="89"/>
      <c r="C125" s="89"/>
      <c r="D125" s="89"/>
      <c r="E125" s="89"/>
      <c r="F125" s="89"/>
      <c r="G125" s="89"/>
      <c r="H125" s="89"/>
      <c r="I125" s="90"/>
      <c r="J125" s="90"/>
      <c r="K125" s="90"/>
      <c r="L125" s="90"/>
      <c r="M125" s="90"/>
      <c r="N125" s="90"/>
      <c r="O125" s="90"/>
      <c r="P125" s="90"/>
      <c r="Q125" s="90"/>
      <c r="R125" s="90"/>
      <c r="S125" s="90"/>
      <c r="T125" s="90"/>
      <c r="U125" s="90"/>
      <c r="V125" s="90"/>
      <c r="W125" s="90"/>
      <c r="X125" s="89"/>
      <c r="Y125" s="88"/>
      <c r="Z125" s="88"/>
      <c r="AA125" s="88"/>
      <c r="AB125" s="87"/>
      <c r="AC125" s="87"/>
      <c r="AD125" s="87"/>
      <c r="AE125" s="87"/>
      <c r="AF125" s="87"/>
      <c r="AG125" s="87"/>
    </row>
    <row r="126" spans="1:33" x14ac:dyDescent="0.25">
      <c r="A126" s="89"/>
      <c r="B126" s="89"/>
      <c r="C126" s="89"/>
      <c r="D126" s="89"/>
      <c r="E126" s="89"/>
      <c r="F126" s="89"/>
      <c r="G126" s="89"/>
      <c r="H126" s="89"/>
      <c r="I126" s="90"/>
      <c r="J126" s="90"/>
      <c r="K126" s="90"/>
      <c r="L126" s="90"/>
      <c r="M126" s="90"/>
      <c r="N126" s="90"/>
      <c r="O126" s="90"/>
      <c r="P126" s="90"/>
      <c r="Q126" s="90"/>
      <c r="R126" s="90"/>
      <c r="S126" s="90"/>
      <c r="T126" s="90"/>
      <c r="U126" s="90"/>
      <c r="V126" s="90"/>
      <c r="W126" s="90"/>
      <c r="X126" s="89"/>
      <c r="Y126" s="88"/>
      <c r="Z126" s="88"/>
      <c r="AA126" s="88"/>
      <c r="AB126" s="87"/>
      <c r="AC126" s="87"/>
      <c r="AD126" s="87"/>
      <c r="AE126" s="87"/>
      <c r="AF126" s="87"/>
      <c r="AG126" s="87"/>
    </row>
    <row r="127" spans="1:33" x14ac:dyDescent="0.25">
      <c r="A127" s="86" t="s">
        <v>562</v>
      </c>
      <c r="B127" s="77"/>
      <c r="C127" s="77"/>
      <c r="D127" s="77"/>
      <c r="E127" s="82"/>
      <c r="F127" s="77"/>
      <c r="G127" s="77"/>
      <c r="H127" s="77"/>
      <c r="I127" s="81"/>
      <c r="J127" s="80"/>
      <c r="K127" s="80"/>
      <c r="L127" s="80"/>
      <c r="M127" s="80"/>
      <c r="N127" s="80"/>
      <c r="O127" s="80"/>
      <c r="P127" s="80"/>
      <c r="Q127" s="80"/>
      <c r="R127" s="80"/>
      <c r="S127" s="80"/>
      <c r="T127" s="80"/>
      <c r="U127" s="80"/>
      <c r="V127" s="80"/>
      <c r="W127" s="79"/>
      <c r="X127" s="77"/>
      <c r="Y127" s="78"/>
      <c r="Z127" s="77"/>
      <c r="AA127" s="77"/>
      <c r="AD127" s="76"/>
      <c r="AF127" s="75"/>
    </row>
    <row r="128" spans="1:33" x14ac:dyDescent="0.25">
      <c r="A128" s="86" t="s">
        <v>561</v>
      </c>
      <c r="B128" s="77"/>
      <c r="C128" s="77"/>
      <c r="D128" s="77"/>
      <c r="E128" s="82"/>
      <c r="F128" s="77"/>
      <c r="G128" s="77"/>
      <c r="H128" s="77"/>
      <c r="I128" s="81"/>
      <c r="J128" s="80"/>
      <c r="K128" s="80"/>
      <c r="L128" s="80"/>
      <c r="M128" s="80"/>
      <c r="N128" s="80"/>
      <c r="O128" s="80"/>
      <c r="P128" s="80"/>
      <c r="Q128" s="80"/>
      <c r="R128" s="80"/>
      <c r="S128" s="80"/>
      <c r="T128" s="80"/>
      <c r="U128" s="80"/>
      <c r="V128" s="80"/>
      <c r="W128" s="79"/>
      <c r="X128" s="77"/>
      <c r="Y128" s="78"/>
      <c r="Z128" s="77"/>
      <c r="AA128" s="77"/>
      <c r="AD128" s="76"/>
      <c r="AF128" s="75"/>
    </row>
    <row r="129" spans="1:35" x14ac:dyDescent="0.25">
      <c r="A129" s="69" t="s">
        <v>560</v>
      </c>
      <c r="B129" s="84"/>
      <c r="C129" s="84"/>
      <c r="D129" s="84"/>
      <c r="E129" s="84"/>
      <c r="F129" s="77"/>
      <c r="G129" s="77"/>
      <c r="H129" s="77"/>
      <c r="I129" s="81"/>
      <c r="J129" s="80"/>
      <c r="K129" s="80"/>
      <c r="L129" s="80"/>
      <c r="M129" s="80"/>
      <c r="N129" s="80"/>
      <c r="O129" s="80"/>
      <c r="P129" s="80"/>
      <c r="Q129" s="80"/>
      <c r="R129" s="80"/>
      <c r="S129" s="80"/>
      <c r="T129" s="80"/>
      <c r="U129" s="80"/>
      <c r="V129" s="80"/>
      <c r="W129" s="79"/>
      <c r="X129" s="77"/>
      <c r="Y129" s="78"/>
      <c r="Z129" s="77"/>
      <c r="AA129" s="77"/>
      <c r="AD129" s="76"/>
      <c r="AF129" s="75"/>
    </row>
    <row r="130" spans="1:35" s="70" customFormat="1" x14ac:dyDescent="0.25">
      <c r="A130" s="85" t="s">
        <v>559</v>
      </c>
      <c r="B130" s="84"/>
      <c r="C130" s="84"/>
      <c r="D130" s="84"/>
      <c r="E130" s="84"/>
      <c r="F130" s="77"/>
      <c r="G130" s="77"/>
      <c r="H130" s="77"/>
      <c r="I130" s="81"/>
      <c r="J130" s="80"/>
      <c r="K130" s="80"/>
      <c r="L130" s="80"/>
      <c r="M130" s="80"/>
      <c r="N130" s="80"/>
      <c r="O130" s="80"/>
      <c r="P130" s="80"/>
      <c r="Q130" s="80"/>
      <c r="R130" s="80"/>
      <c r="S130" s="80"/>
      <c r="T130" s="80"/>
      <c r="U130" s="80"/>
      <c r="V130" s="80"/>
      <c r="W130" s="79"/>
      <c r="X130" s="77"/>
      <c r="Y130" s="78"/>
      <c r="Z130" s="77"/>
      <c r="AA130" s="77"/>
      <c r="AB130" s="71"/>
      <c r="AC130" s="71"/>
      <c r="AD130" s="76"/>
      <c r="AE130" s="72"/>
      <c r="AF130" s="75"/>
      <c r="AH130" s="69"/>
      <c r="AI130" s="69"/>
    </row>
    <row r="131" spans="1:35" s="70" customFormat="1" x14ac:dyDescent="0.25">
      <c r="A131" s="69" t="s">
        <v>558</v>
      </c>
      <c r="B131" s="69"/>
      <c r="C131" s="69"/>
      <c r="D131" s="69"/>
      <c r="E131" s="69"/>
      <c r="F131" s="77"/>
      <c r="G131" s="77"/>
      <c r="H131" s="77"/>
      <c r="I131" s="81"/>
      <c r="J131" s="80"/>
      <c r="K131" s="80"/>
      <c r="L131" s="80"/>
      <c r="M131" s="80"/>
      <c r="N131" s="80"/>
      <c r="O131" s="80"/>
      <c r="P131" s="80"/>
      <c r="Q131" s="80"/>
      <c r="R131" s="80"/>
      <c r="S131" s="80"/>
      <c r="T131" s="80"/>
      <c r="U131" s="80"/>
      <c r="V131" s="80"/>
      <c r="W131" s="79"/>
      <c r="X131" s="77"/>
      <c r="Y131" s="78"/>
      <c r="Z131" s="77"/>
      <c r="AA131" s="77"/>
      <c r="AB131" s="71"/>
      <c r="AC131" s="71"/>
      <c r="AD131" s="76"/>
      <c r="AE131" s="72"/>
      <c r="AF131" s="75"/>
      <c r="AH131" s="69"/>
      <c r="AI131" s="69"/>
    </row>
    <row r="132" spans="1:35" s="70" customFormat="1" x14ac:dyDescent="0.25">
      <c r="B132" s="83"/>
      <c r="C132" s="83"/>
      <c r="D132" s="83"/>
      <c r="E132" s="83"/>
      <c r="F132" s="77"/>
      <c r="G132" s="77"/>
      <c r="H132" s="77"/>
      <c r="I132" s="81"/>
      <c r="J132" s="80"/>
      <c r="K132" s="80"/>
      <c r="L132" s="80"/>
      <c r="M132" s="80"/>
      <c r="N132" s="80"/>
      <c r="O132" s="80"/>
      <c r="P132" s="80"/>
      <c r="Q132" s="80"/>
      <c r="R132" s="80"/>
      <c r="S132" s="80"/>
      <c r="T132" s="80"/>
      <c r="U132" s="80"/>
      <c r="V132" s="80"/>
      <c r="W132" s="79"/>
      <c r="X132" s="77"/>
      <c r="Y132" s="78"/>
      <c r="Z132" s="77"/>
      <c r="AA132" s="77"/>
      <c r="AB132" s="71"/>
      <c r="AC132" s="71"/>
      <c r="AD132" s="76"/>
      <c r="AE132" s="72"/>
      <c r="AF132" s="75"/>
      <c r="AH132" s="69"/>
      <c r="AI132" s="69"/>
    </row>
    <row r="133" spans="1:35" s="70" customFormat="1" x14ac:dyDescent="0.25">
      <c r="A133" s="69"/>
      <c r="B133" s="77"/>
      <c r="C133" s="77"/>
      <c r="D133" s="77"/>
      <c r="E133" s="82"/>
      <c r="F133" s="77"/>
      <c r="G133" s="77"/>
      <c r="H133" s="77"/>
      <c r="I133" s="81"/>
      <c r="J133" s="80"/>
      <c r="K133" s="80"/>
      <c r="L133" s="80"/>
      <c r="M133" s="80"/>
      <c r="N133" s="80"/>
      <c r="O133" s="80"/>
      <c r="P133" s="80"/>
      <c r="Q133" s="80"/>
      <c r="R133" s="80"/>
      <c r="S133" s="80"/>
      <c r="T133" s="80"/>
      <c r="U133" s="80"/>
      <c r="V133" s="80"/>
      <c r="W133" s="79"/>
      <c r="X133" s="77"/>
      <c r="Y133" s="78"/>
      <c r="Z133" s="77"/>
      <c r="AA133" s="77"/>
      <c r="AB133" s="71"/>
      <c r="AC133" s="71"/>
      <c r="AD133" s="76"/>
      <c r="AE133" s="72"/>
      <c r="AF133" s="75"/>
      <c r="AH133" s="69"/>
      <c r="AI133" s="69"/>
    </row>
  </sheetData>
  <mergeCells count="14">
    <mergeCell ref="A1:D1"/>
    <mergeCell ref="A2:D2"/>
    <mergeCell ref="A3:D3"/>
    <mergeCell ref="E3:H3"/>
    <mergeCell ref="I3:L3"/>
    <mergeCell ref="Q3:T3"/>
    <mergeCell ref="U3:X3"/>
    <mergeCell ref="Y3:AA3"/>
    <mergeCell ref="AB3:AF3"/>
    <mergeCell ref="J5:M5"/>
    <mergeCell ref="N5:Q5"/>
    <mergeCell ref="R5:U5"/>
    <mergeCell ref="W5:AG5"/>
    <mergeCell ref="M3:P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73D9-C34B-4E8E-9A91-45DC7402B684}">
  <dimension ref="A1:F28"/>
  <sheetViews>
    <sheetView workbookViewId="0">
      <selection sqref="A1:F1"/>
    </sheetView>
  </sheetViews>
  <sheetFormatPr defaultRowHeight="15" x14ac:dyDescent="0.25"/>
  <cols>
    <col min="1" max="1" width="51.28515625" bestFit="1" customWidth="1"/>
    <col min="2" max="2" width="19" customWidth="1"/>
  </cols>
  <sheetData>
    <row r="1" spans="1:6" ht="26.25" x14ac:dyDescent="0.25">
      <c r="A1" s="358" t="s">
        <v>42</v>
      </c>
      <c r="B1" s="358"/>
      <c r="C1" s="358"/>
      <c r="D1" s="358"/>
      <c r="E1" s="358"/>
      <c r="F1" s="358"/>
    </row>
    <row r="3" spans="1:6" ht="15" customHeight="1" x14ac:dyDescent="0.25">
      <c r="A3" s="12" t="s">
        <v>746</v>
      </c>
      <c r="B3" s="12"/>
      <c r="C3" s="12"/>
      <c r="D3" s="12"/>
      <c r="E3" s="12"/>
    </row>
    <row r="4" spans="1:6" x14ac:dyDescent="0.25">
      <c r="A4" s="11" t="s">
        <v>745</v>
      </c>
      <c r="B4" s="149" t="s">
        <v>744</v>
      </c>
    </row>
    <row r="5" spans="1:6" ht="15.75" thickBot="1" x14ac:dyDescent="0.3">
      <c r="A5" s="148" t="s">
        <v>743</v>
      </c>
      <c r="B5" s="147">
        <v>155</v>
      </c>
    </row>
    <row r="6" spans="1:6" ht="15.75" thickTop="1" x14ac:dyDescent="0.25">
      <c r="A6" s="143" t="s">
        <v>742</v>
      </c>
      <c r="B6" s="146">
        <v>39</v>
      </c>
    </row>
    <row r="7" spans="1:6" x14ac:dyDescent="0.25">
      <c r="A7" s="145" t="s">
        <v>741</v>
      </c>
      <c r="B7" s="144">
        <v>12</v>
      </c>
    </row>
    <row r="8" spans="1:6" x14ac:dyDescent="0.25">
      <c r="A8" s="145" t="s">
        <v>740</v>
      </c>
      <c r="B8" s="144">
        <v>27</v>
      </c>
    </row>
    <row r="9" spans="1:6" x14ac:dyDescent="0.25">
      <c r="A9" s="143" t="s">
        <v>739</v>
      </c>
      <c r="B9" s="142">
        <v>39</v>
      </c>
    </row>
    <row r="10" spans="1:6" x14ac:dyDescent="0.25">
      <c r="A10" s="141" t="s">
        <v>738</v>
      </c>
      <c r="B10" s="140">
        <v>10</v>
      </c>
    </row>
    <row r="11" spans="1:6" x14ac:dyDescent="0.25">
      <c r="A11" s="141" t="s">
        <v>737</v>
      </c>
      <c r="B11" s="140">
        <v>5</v>
      </c>
    </row>
    <row r="12" spans="1:6" x14ac:dyDescent="0.25">
      <c r="A12" s="141" t="s">
        <v>736</v>
      </c>
      <c r="B12" s="140">
        <v>4</v>
      </c>
    </row>
    <row r="13" spans="1:6" x14ac:dyDescent="0.25">
      <c r="A13" s="141" t="s">
        <v>735</v>
      </c>
      <c r="B13" s="140">
        <v>4</v>
      </c>
    </row>
    <row r="14" spans="1:6" x14ac:dyDescent="0.25">
      <c r="A14" s="141" t="s">
        <v>734</v>
      </c>
      <c r="B14" s="140">
        <v>3</v>
      </c>
    </row>
    <row r="15" spans="1:6" x14ac:dyDescent="0.25">
      <c r="A15" s="141" t="s">
        <v>733</v>
      </c>
      <c r="B15" s="140">
        <v>3</v>
      </c>
    </row>
    <row r="16" spans="1:6" x14ac:dyDescent="0.25">
      <c r="A16" s="141" t="s">
        <v>732</v>
      </c>
      <c r="B16" s="140">
        <v>2</v>
      </c>
    </row>
    <row r="17" spans="1:2" x14ac:dyDescent="0.25">
      <c r="A17" s="141" t="s">
        <v>731</v>
      </c>
      <c r="B17" s="140">
        <v>2</v>
      </c>
    </row>
    <row r="18" spans="1:2" x14ac:dyDescent="0.25">
      <c r="A18" s="141" t="s">
        <v>730</v>
      </c>
      <c r="B18" s="140">
        <v>2</v>
      </c>
    </row>
    <row r="19" spans="1:2" x14ac:dyDescent="0.25">
      <c r="A19" s="141" t="s">
        <v>729</v>
      </c>
      <c r="B19" s="140">
        <v>1</v>
      </c>
    </row>
    <row r="20" spans="1:2" x14ac:dyDescent="0.25">
      <c r="A20" s="141" t="s">
        <v>728</v>
      </c>
      <c r="B20" s="140">
        <v>1</v>
      </c>
    </row>
    <row r="21" spans="1:2" x14ac:dyDescent="0.25">
      <c r="A21" s="141" t="s">
        <v>727</v>
      </c>
      <c r="B21" s="140">
        <v>1</v>
      </c>
    </row>
    <row r="22" spans="1:2" x14ac:dyDescent="0.25">
      <c r="A22" s="141" t="s">
        <v>726</v>
      </c>
      <c r="B22" s="140">
        <v>1</v>
      </c>
    </row>
    <row r="23" spans="1:2" x14ac:dyDescent="0.25">
      <c r="A23" s="139"/>
    </row>
    <row r="24" spans="1:2" x14ac:dyDescent="0.25">
      <c r="A24" s="139"/>
    </row>
    <row r="25" spans="1:2" x14ac:dyDescent="0.25">
      <c r="A25" s="420" t="s">
        <v>725</v>
      </c>
      <c r="B25" s="420"/>
    </row>
    <row r="26" spans="1:2" x14ac:dyDescent="0.25">
      <c r="A26" s="420"/>
      <c r="B26" s="420"/>
    </row>
    <row r="27" spans="1:2" x14ac:dyDescent="0.25">
      <c r="A27" s="420"/>
      <c r="B27" s="420"/>
    </row>
    <row r="28" spans="1:2" x14ac:dyDescent="0.25">
      <c r="A28" s="420"/>
      <c r="B28" s="420"/>
    </row>
  </sheetData>
  <mergeCells count="2">
    <mergeCell ref="A1:F1"/>
    <mergeCell ref="A25:B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62A9-610C-4B32-A79D-97A745856B11}">
  <dimension ref="A1:BD210"/>
  <sheetViews>
    <sheetView zoomScaleNormal="100" workbookViewId="0">
      <selection activeCell="E9" sqref="E9"/>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9.140625" style="3"/>
  </cols>
  <sheetData>
    <row r="1" spans="1:56" ht="26.25" customHeight="1" thickBot="1" x14ac:dyDescent="0.3">
      <c r="A1" s="447" t="s">
        <v>987</v>
      </c>
      <c r="B1" s="447"/>
      <c r="C1" s="464"/>
      <c r="D1" s="463"/>
      <c r="E1" s="463"/>
      <c r="F1" s="463"/>
      <c r="G1" s="463"/>
      <c r="H1" s="462"/>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61" t="s">
        <v>986</v>
      </c>
      <c r="B2" s="460"/>
      <c r="C2" s="460"/>
      <c r="D2" s="460"/>
      <c r="E2" s="460"/>
      <c r="F2" s="460"/>
      <c r="G2" s="460"/>
      <c r="H2" s="459"/>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458"/>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50" t="s">
        <v>985</v>
      </c>
      <c r="B5" s="449"/>
      <c r="C5" s="449"/>
      <c r="D5" s="448"/>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447" t="s">
        <v>973</v>
      </c>
      <c r="B6" s="446" t="s">
        <v>972</v>
      </c>
      <c r="C6" s="446" t="s">
        <v>971</v>
      </c>
      <c r="D6" s="446" t="s">
        <v>970</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444" t="s">
        <v>969</v>
      </c>
      <c r="B7" s="443">
        <v>41</v>
      </c>
      <c r="C7" s="443">
        <v>14.46</v>
      </c>
      <c r="D7" s="44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444" t="s">
        <v>968</v>
      </c>
      <c r="B8" s="443">
        <v>10</v>
      </c>
      <c r="C8" s="443">
        <v>26.3</v>
      </c>
      <c r="D8" s="44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444" t="s">
        <v>967</v>
      </c>
      <c r="B9" s="443">
        <v>231</v>
      </c>
      <c r="C9" s="443">
        <v>10.48</v>
      </c>
      <c r="D9" s="44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445" t="s">
        <v>966</v>
      </c>
      <c r="B10" s="443">
        <v>12</v>
      </c>
      <c r="C10" s="443">
        <v>20.83</v>
      </c>
      <c r="D10" s="44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444" t="s">
        <v>965</v>
      </c>
      <c r="B11" s="443">
        <v>2</v>
      </c>
      <c r="C11" s="443">
        <v>11</v>
      </c>
      <c r="D11" s="44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441" t="s">
        <v>964</v>
      </c>
      <c r="B12" s="440">
        <v>296</v>
      </c>
      <c r="C12" s="440">
        <v>11.99</v>
      </c>
      <c r="D12" s="44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52" t="s">
        <v>984</v>
      </c>
      <c r="B14" s="452"/>
      <c r="C14" s="452"/>
      <c r="D14" s="452"/>
      <c r="E14" s="452"/>
      <c r="F14" s="452"/>
      <c r="G14" s="452"/>
      <c r="H14" s="452"/>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451"/>
      <c r="B15" s="451"/>
      <c r="C15" s="451"/>
      <c r="D15" s="451"/>
      <c r="E15" s="451"/>
      <c r="F15" s="451"/>
      <c r="G15" s="451"/>
      <c r="H15" s="45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50" t="s">
        <v>983</v>
      </c>
      <c r="B16" s="449"/>
      <c r="C16" s="449"/>
      <c r="D16" s="448"/>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447" t="s">
        <v>973</v>
      </c>
      <c r="B17" s="446" t="s">
        <v>972</v>
      </c>
      <c r="C17" s="446" t="s">
        <v>971</v>
      </c>
      <c r="D17" s="446" t="s">
        <v>970</v>
      </c>
      <c r="E17" s="455"/>
      <c r="F17" s="454"/>
      <c r="G17" s="454"/>
      <c r="H17" s="45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444" t="s">
        <v>969</v>
      </c>
      <c r="B18" s="443">
        <v>52</v>
      </c>
      <c r="C18" s="442">
        <v>9.884615385</v>
      </c>
      <c r="D18" s="442">
        <v>11.42222222</v>
      </c>
      <c r="E18" s="457"/>
      <c r="F18" s="456"/>
      <c r="G18" s="456"/>
      <c r="H18" s="45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444" t="s">
        <v>968</v>
      </c>
      <c r="B19" s="443">
        <v>5</v>
      </c>
      <c r="C19" s="442">
        <v>15.2</v>
      </c>
      <c r="D19" s="44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444" t="s">
        <v>967</v>
      </c>
      <c r="B20" s="443">
        <v>111</v>
      </c>
      <c r="C20" s="442">
        <v>7.4864864860000004</v>
      </c>
      <c r="D20" s="442">
        <v>7.6944444440000002</v>
      </c>
      <c r="E20" s="455"/>
      <c r="F20" s="454"/>
      <c r="G20" s="454"/>
      <c r="H20" s="45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445" t="s">
        <v>966</v>
      </c>
      <c r="B21" s="443">
        <v>19</v>
      </c>
      <c r="C21" s="442">
        <v>7.0526315789999998</v>
      </c>
      <c r="D21" s="442">
        <v>7.4444444440000002</v>
      </c>
      <c r="E21" s="431"/>
      <c r="F21" s="431"/>
      <c r="G21" s="431"/>
      <c r="H21" s="431"/>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444" t="s">
        <v>965</v>
      </c>
      <c r="B22" s="443">
        <v>39</v>
      </c>
      <c r="C22" s="442">
        <v>17.410256409999999</v>
      </c>
      <c r="D22" s="442">
        <v>19.399999999999999</v>
      </c>
      <c r="E22" s="45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441" t="s">
        <v>964</v>
      </c>
      <c r="B23" s="440">
        <v>226</v>
      </c>
      <c r="C23" s="439">
        <v>11.406797971999998</v>
      </c>
      <c r="D23" s="43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52" t="s">
        <v>982</v>
      </c>
      <c r="B25" s="452"/>
      <c r="C25" s="452"/>
      <c r="D25" s="452"/>
      <c r="E25" s="452"/>
      <c r="F25" s="452"/>
      <c r="G25" s="452"/>
      <c r="H25" s="452"/>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451" t="s">
        <v>981</v>
      </c>
      <c r="B26" s="451"/>
      <c r="C26" s="451"/>
      <c r="D26" s="451"/>
      <c r="E26" s="451"/>
      <c r="F26" s="451"/>
      <c r="G26" s="451"/>
      <c r="H26" s="45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451"/>
      <c r="B27" s="451"/>
      <c r="C27" s="451"/>
      <c r="D27" s="451"/>
      <c r="E27" s="451"/>
      <c r="F27" s="451"/>
      <c r="G27" s="451"/>
      <c r="H27" s="45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50" t="s">
        <v>980</v>
      </c>
      <c r="B28" s="449"/>
      <c r="C28" s="449"/>
      <c r="D28" s="448"/>
      <c r="E28" s="451"/>
      <c r="F28" s="451"/>
      <c r="G28" s="451"/>
      <c r="H28" s="45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447" t="s">
        <v>973</v>
      </c>
      <c r="B29" s="446" t="s">
        <v>972</v>
      </c>
      <c r="C29" s="446" t="s">
        <v>971</v>
      </c>
      <c r="D29" s="446" t="s">
        <v>970</v>
      </c>
      <c r="E29" s="451"/>
      <c r="F29" s="451"/>
      <c r="G29" s="451"/>
      <c r="H29" s="45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444" t="s">
        <v>969</v>
      </c>
      <c r="B30" s="443">
        <v>59</v>
      </c>
      <c r="C30" s="442">
        <v>11.78</v>
      </c>
      <c r="D30" s="442">
        <v>35</v>
      </c>
      <c r="E30" s="451"/>
      <c r="F30" s="451"/>
      <c r="G30" s="451"/>
      <c r="H30" s="45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444" t="s">
        <v>968</v>
      </c>
      <c r="B31" s="443">
        <v>13</v>
      </c>
      <c r="C31" s="442">
        <v>17.079999999999998</v>
      </c>
      <c r="D31" s="442">
        <v>64.540000000000006</v>
      </c>
      <c r="E31" s="451"/>
      <c r="F31" s="451"/>
      <c r="G31" s="451"/>
      <c r="H31" s="45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444" t="s">
        <v>967</v>
      </c>
      <c r="B32" s="443">
        <v>146</v>
      </c>
      <c r="C32" s="442">
        <v>10.210000000000001</v>
      </c>
      <c r="D32" s="442">
        <v>18.420000000000002</v>
      </c>
      <c r="E32" s="451"/>
      <c r="F32" s="451"/>
      <c r="G32" s="451"/>
      <c r="H32" s="45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445" t="s">
        <v>966</v>
      </c>
      <c r="B33" s="443">
        <v>32</v>
      </c>
      <c r="C33" s="442">
        <v>4.91</v>
      </c>
      <c r="D33" s="442">
        <v>9.9700000000000006</v>
      </c>
      <c r="E33" s="451"/>
      <c r="F33" s="451"/>
      <c r="G33" s="451"/>
      <c r="H33" s="45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444" t="s">
        <v>965</v>
      </c>
      <c r="B34" s="443">
        <v>61</v>
      </c>
      <c r="C34" s="442">
        <v>50.8</v>
      </c>
      <c r="D34" s="442">
        <v>87.23</v>
      </c>
      <c r="E34" s="451"/>
      <c r="F34" s="451"/>
      <c r="G34" s="451"/>
      <c r="H34" s="45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441" t="s">
        <v>964</v>
      </c>
      <c r="B35" s="440">
        <v>311</v>
      </c>
      <c r="C35" s="439">
        <v>18.21</v>
      </c>
      <c r="D35" s="439">
        <v>36.119999999999997</v>
      </c>
      <c r="E35" s="451"/>
      <c r="F35" s="451"/>
      <c r="G35" s="451"/>
      <c r="H35" s="45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438" t="s">
        <v>979</v>
      </c>
      <c r="B37" s="438"/>
      <c r="C37" s="438"/>
      <c r="D37" s="438"/>
      <c r="E37" s="43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438"/>
      <c r="B38" s="438"/>
      <c r="C38" s="438"/>
      <c r="D38" s="438"/>
      <c r="E38" s="43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438"/>
      <c r="B39" s="438"/>
      <c r="C39" s="438"/>
      <c r="D39" s="438"/>
      <c r="E39" s="43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50" t="s">
        <v>978</v>
      </c>
      <c r="B40" s="449"/>
      <c r="C40" s="449"/>
      <c r="D40" s="448"/>
      <c r="E40" s="43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447" t="s">
        <v>973</v>
      </c>
      <c r="B41" s="446" t="s">
        <v>972</v>
      </c>
      <c r="C41" s="446" t="s">
        <v>971</v>
      </c>
      <c r="D41" s="446" t="s">
        <v>970</v>
      </c>
      <c r="E41" s="43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444" t="s">
        <v>969</v>
      </c>
      <c r="B42" s="443">
        <v>96</v>
      </c>
      <c r="C42" s="442">
        <v>14.614583333333334</v>
      </c>
      <c r="D42" s="442">
        <v>32.385416666666664</v>
      </c>
      <c r="E42" s="43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444" t="s">
        <v>968</v>
      </c>
      <c r="B43" s="443">
        <v>5</v>
      </c>
      <c r="C43" s="442">
        <v>29</v>
      </c>
      <c r="D43" s="442">
        <v>57.6</v>
      </c>
      <c r="E43" s="43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444" t="s">
        <v>967</v>
      </c>
      <c r="B44" s="443">
        <v>200</v>
      </c>
      <c r="C44" s="442">
        <v>12.205</v>
      </c>
      <c r="D44" s="442">
        <v>17.045000000000002</v>
      </c>
      <c r="E44" s="43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445" t="s">
        <v>966</v>
      </c>
      <c r="B45" s="443">
        <v>19</v>
      </c>
      <c r="C45" s="442">
        <v>4.1052631578947372</v>
      </c>
      <c r="D45" s="442">
        <v>26</v>
      </c>
      <c r="E45" s="43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444" t="s">
        <v>965</v>
      </c>
      <c r="B46" s="443">
        <v>57</v>
      </c>
      <c r="C46" s="442">
        <v>43.210526315789473</v>
      </c>
      <c r="D46" s="442">
        <v>73.578947368421055</v>
      </c>
      <c r="E46" s="43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441" t="s">
        <v>964</v>
      </c>
      <c r="B47" s="440">
        <v>377</v>
      </c>
      <c r="C47" s="439">
        <v>17.320954907161802</v>
      </c>
      <c r="D47" s="439">
        <v>30.488063660477454</v>
      </c>
      <c r="E47" s="43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43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438" t="s">
        <v>977</v>
      </c>
      <c r="B49" s="438"/>
      <c r="C49" s="438"/>
      <c r="D49" s="438"/>
      <c r="E49" s="43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438"/>
      <c r="B50" s="438"/>
      <c r="C50" s="438"/>
      <c r="D50" s="438"/>
      <c r="E50" s="43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438"/>
      <c r="B51" s="438"/>
      <c r="C51" s="438"/>
      <c r="D51" s="438"/>
      <c r="E51" s="43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50" t="s">
        <v>976</v>
      </c>
      <c r="B52" s="449"/>
      <c r="C52" s="449"/>
      <c r="D52" s="448"/>
      <c r="E52" s="43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447" t="s">
        <v>973</v>
      </c>
      <c r="B53" s="446" t="s">
        <v>972</v>
      </c>
      <c r="C53" s="446" t="s">
        <v>971</v>
      </c>
      <c r="D53" s="446" t="s">
        <v>970</v>
      </c>
      <c r="E53" s="43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444" t="s">
        <v>969</v>
      </c>
      <c r="B54" s="443">
        <v>110</v>
      </c>
      <c r="C54" s="443">
        <v>14</v>
      </c>
      <c r="D54" s="442">
        <v>34.390909090909091</v>
      </c>
      <c r="E54" s="43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444" t="s">
        <v>968</v>
      </c>
      <c r="B55" s="443">
        <v>13</v>
      </c>
      <c r="C55" s="442">
        <v>20.46153846153846</v>
      </c>
      <c r="D55" s="443">
        <v>31</v>
      </c>
      <c r="E55" s="43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444" t="s">
        <v>967</v>
      </c>
      <c r="B56" s="443">
        <v>178</v>
      </c>
      <c r="C56" s="442">
        <v>10.258426966292134</v>
      </c>
      <c r="D56" s="442">
        <v>18.713483146067414</v>
      </c>
      <c r="E56" s="43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445" t="s">
        <v>966</v>
      </c>
      <c r="B57" s="443">
        <v>17</v>
      </c>
      <c r="C57" s="442">
        <v>8.0588235294117645</v>
      </c>
      <c r="D57" s="442">
        <v>15.647058823529411</v>
      </c>
      <c r="E57" s="43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444" t="s">
        <v>965</v>
      </c>
      <c r="B58" s="443">
        <v>55</v>
      </c>
      <c r="C58" s="442">
        <v>62.18181818181818</v>
      </c>
      <c r="D58" s="442">
        <v>90.618181818181824</v>
      </c>
      <c r="E58" s="43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441" t="s">
        <v>964</v>
      </c>
      <c r="B59" s="440">
        <v>373</v>
      </c>
      <c r="C59" s="439">
        <v>19.273458445040216</v>
      </c>
      <c r="D59" s="439">
        <v>34.227882037533512</v>
      </c>
      <c r="E59" s="43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43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438" t="s">
        <v>975</v>
      </c>
      <c r="B61" s="438"/>
      <c r="C61" s="438"/>
      <c r="D61" s="438"/>
      <c r="E61" s="43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438"/>
      <c r="B62" s="438"/>
      <c r="C62" s="438"/>
      <c r="D62" s="438"/>
      <c r="E62" s="43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438"/>
      <c r="B63" s="438"/>
      <c r="C63" s="438"/>
      <c r="D63" s="438"/>
      <c r="E63" s="43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50" t="s">
        <v>974</v>
      </c>
      <c r="B64" s="449"/>
      <c r="C64" s="449"/>
      <c r="D64" s="448"/>
      <c r="E64" s="43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447" t="s">
        <v>973</v>
      </c>
      <c r="B65" s="446" t="s">
        <v>972</v>
      </c>
      <c r="C65" s="446" t="s">
        <v>971</v>
      </c>
      <c r="D65" s="446" t="s">
        <v>970</v>
      </c>
      <c r="E65" s="43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444" t="s">
        <v>969</v>
      </c>
      <c r="B66" s="443">
        <v>125</v>
      </c>
      <c r="C66" s="442">
        <v>14.151999999999999</v>
      </c>
      <c r="D66" s="442">
        <v>37.479999999999997</v>
      </c>
      <c r="E66" s="43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444" t="s">
        <v>968</v>
      </c>
      <c r="B67" s="443">
        <v>26</v>
      </c>
      <c r="C67" s="442">
        <v>15.76923076923077</v>
      </c>
      <c r="D67" s="442">
        <v>36.538461538461497</v>
      </c>
      <c r="E67" s="43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444" t="s">
        <v>967</v>
      </c>
      <c r="B68" s="443">
        <v>184</v>
      </c>
      <c r="C68" s="442">
        <v>11.804347826086957</v>
      </c>
      <c r="D68" s="442">
        <v>17.815217391304348</v>
      </c>
      <c r="E68" s="43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445" t="s">
        <v>966</v>
      </c>
      <c r="B69" s="443">
        <v>23</v>
      </c>
      <c r="C69" s="442">
        <v>14.478260869565217</v>
      </c>
      <c r="D69" s="442">
        <v>33.478260869565219</v>
      </c>
      <c r="E69" s="43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444" t="s">
        <v>965</v>
      </c>
      <c r="B70" s="443">
        <v>60</v>
      </c>
      <c r="C70" s="442">
        <v>68.38333333333334</v>
      </c>
      <c r="D70" s="442">
        <v>118.1</v>
      </c>
      <c r="E70" s="43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441" t="s">
        <v>964</v>
      </c>
      <c r="B71" s="440">
        <v>418</v>
      </c>
      <c r="C71" s="439">
        <v>21.02153110047847</v>
      </c>
      <c r="D71" s="439">
        <v>40.117224880382778</v>
      </c>
      <c r="E71" s="43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38"/>
      <c r="B72" s="438"/>
      <c r="C72" s="438"/>
      <c r="D72" s="438"/>
      <c r="E72" s="43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38" t="s">
        <v>963</v>
      </c>
      <c r="B73" s="438"/>
      <c r="C73" s="438"/>
      <c r="D73" s="438"/>
      <c r="E73" s="43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438"/>
      <c r="B74" s="438"/>
      <c r="C74" s="438"/>
      <c r="D74" s="438"/>
      <c r="E74" s="43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2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25">
      <c r="A76" s="435" t="s">
        <v>962</v>
      </c>
      <c r="B76" s="434"/>
      <c r="C76" s="434"/>
      <c r="D76" s="434"/>
      <c r="E76" s="434"/>
      <c r="F76" s="434"/>
      <c r="G76" s="434"/>
      <c r="H76" s="43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5.6" customHeight="1" x14ac:dyDescent="0.25">
      <c r="A77" s="437" t="s">
        <v>961</v>
      </c>
      <c r="B77" s="436"/>
      <c r="C77" s="436"/>
      <c r="D77" s="436"/>
      <c r="E77" s="436"/>
      <c r="F77" s="436"/>
      <c r="G77" s="436"/>
      <c r="H77" s="43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2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25">
      <c r="A79" s="435" t="s">
        <v>960</v>
      </c>
      <c r="B79" s="434"/>
      <c r="C79" s="434"/>
      <c r="D79" s="434"/>
      <c r="E79" s="434"/>
      <c r="F79" s="434"/>
      <c r="G79" s="434"/>
      <c r="H79" s="43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25">
      <c r="A80" s="433" t="s">
        <v>959</v>
      </c>
      <c r="B80" s="432"/>
      <c r="C80" s="432"/>
      <c r="D80" s="432"/>
      <c r="E80" s="432"/>
      <c r="F80" s="432"/>
      <c r="G80" s="432"/>
      <c r="H80" s="432"/>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25">
      <c r="A81" s="431"/>
      <c r="B81" s="431"/>
      <c r="C81" s="431"/>
      <c r="D81" s="431"/>
      <c r="E81" s="431"/>
      <c r="F81" s="431"/>
      <c r="G81" s="431"/>
      <c r="H81" s="431"/>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25">
      <c r="A82" s="431"/>
      <c r="B82" s="431"/>
      <c r="C82" s="431"/>
      <c r="D82" s="431"/>
      <c r="E82" s="431"/>
      <c r="F82" s="431"/>
      <c r="G82" s="431"/>
      <c r="H82" s="431"/>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25">
      <c r="A83" s="431"/>
      <c r="B83" s="431"/>
      <c r="C83" s="431"/>
      <c r="D83" s="431"/>
      <c r="E83" s="431"/>
      <c r="F83" s="431"/>
      <c r="G83" s="431"/>
      <c r="H83" s="431"/>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36"/>
      <c r="B84" s="136"/>
      <c r="C84" s="136"/>
      <c r="D84" s="136"/>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36"/>
      <c r="B85" s="136"/>
      <c r="C85" s="136"/>
      <c r="D85" s="136"/>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36"/>
      <c r="B86" s="136"/>
      <c r="C86" s="136"/>
      <c r="D86" s="136"/>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25">
      <c r="A87" s="136"/>
      <c r="B87" s="136"/>
      <c r="C87" s="136"/>
      <c r="D87" s="136"/>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25">
      <c r="A88" s="136"/>
      <c r="B88" s="136"/>
      <c r="C88" s="136"/>
      <c r="D88" s="136"/>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25">
      <c r="A89" s="136"/>
      <c r="B89" s="136"/>
      <c r="C89" s="136"/>
      <c r="D89" s="136"/>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25">
      <c r="A90" s="136"/>
      <c r="B90" s="136"/>
      <c r="C90" s="136"/>
      <c r="D90" s="136"/>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25">
      <c r="A91" s="136"/>
      <c r="B91" s="136"/>
      <c r="C91" s="136"/>
      <c r="D91" s="136"/>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25">
      <c r="A92" s="136"/>
      <c r="B92" s="136"/>
      <c r="C92" s="136"/>
      <c r="D92" s="136"/>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25">
      <c r="A93" s="136"/>
      <c r="B93" s="136"/>
      <c r="C93" s="136"/>
      <c r="D93" s="136"/>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25">
      <c r="A94" s="136"/>
      <c r="B94" s="136"/>
      <c r="C94" s="136"/>
      <c r="D94" s="136"/>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25">
      <c r="A95" s="136"/>
      <c r="B95" s="136"/>
      <c r="C95" s="136"/>
      <c r="D95" s="136"/>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36"/>
      <c r="B96" s="136"/>
      <c r="C96" s="136"/>
      <c r="D96" s="136"/>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36"/>
      <c r="B97" s="136"/>
      <c r="C97" s="136"/>
      <c r="D97" s="136"/>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36"/>
      <c r="B98" s="136"/>
      <c r="C98" s="136"/>
      <c r="D98" s="136"/>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36"/>
      <c r="B99" s="136"/>
      <c r="C99" s="136"/>
      <c r="D99" s="136"/>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36"/>
      <c r="B100" s="136"/>
      <c r="C100" s="136"/>
      <c r="D100" s="136"/>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36"/>
      <c r="B101" s="136"/>
      <c r="C101" s="136"/>
      <c r="D101" s="136"/>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A102" s="136"/>
      <c r="B102" s="136"/>
      <c r="C102" s="136"/>
      <c r="D102" s="136"/>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136"/>
      <c r="B103" s="136"/>
      <c r="C103" s="136"/>
      <c r="D103" s="136"/>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25">
      <c r="A104" s="136"/>
      <c r="B104" s="136"/>
      <c r="C104" s="136"/>
      <c r="D104" s="136"/>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A105" s="136"/>
      <c r="B105" s="136"/>
      <c r="C105" s="136"/>
      <c r="D105" s="136"/>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136"/>
      <c r="B106" s="136"/>
      <c r="C106" s="136"/>
      <c r="D106" s="136"/>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136"/>
      <c r="B107" s="136"/>
      <c r="C107" s="136"/>
      <c r="D107" s="136"/>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136"/>
      <c r="B108" s="136"/>
      <c r="C108" s="136"/>
      <c r="D108" s="136"/>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136"/>
      <c r="B109" s="136"/>
      <c r="C109" s="136"/>
      <c r="D109" s="136"/>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136"/>
      <c r="B110" s="136"/>
      <c r="C110" s="136"/>
      <c r="D110" s="136"/>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136"/>
      <c r="B111" s="136"/>
      <c r="C111" s="136"/>
      <c r="D111" s="136"/>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136"/>
      <c r="B112" s="136"/>
      <c r="C112" s="136"/>
      <c r="D112" s="136"/>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136"/>
      <c r="B113" s="136"/>
      <c r="C113" s="136"/>
      <c r="D113" s="136"/>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136"/>
      <c r="B114" s="136"/>
      <c r="C114" s="136"/>
      <c r="D114" s="136"/>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136"/>
      <c r="B115" s="136"/>
      <c r="C115" s="136"/>
      <c r="D115" s="136"/>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136"/>
      <c r="B116" s="136"/>
      <c r="C116" s="136"/>
      <c r="D116" s="136"/>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136"/>
      <c r="B117" s="136"/>
      <c r="C117" s="136"/>
      <c r="D117" s="136"/>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136"/>
      <c r="B118" s="136"/>
      <c r="C118" s="136"/>
      <c r="D118" s="136"/>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136"/>
      <c r="B119" s="136"/>
      <c r="C119" s="136"/>
      <c r="D119" s="136"/>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136"/>
      <c r="B120" s="136"/>
      <c r="C120" s="136"/>
      <c r="D120" s="136"/>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136"/>
      <c r="B121" s="136"/>
      <c r="C121" s="136"/>
      <c r="D121" s="136"/>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136"/>
      <c r="B122" s="136"/>
      <c r="C122" s="136"/>
      <c r="D122" s="136"/>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136"/>
      <c r="B123" s="136"/>
      <c r="C123" s="136"/>
      <c r="D123" s="136"/>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136"/>
      <c r="B124" s="136"/>
      <c r="C124" s="136"/>
      <c r="D124" s="136"/>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136"/>
      <c r="B125" s="136"/>
      <c r="C125" s="136"/>
      <c r="D125" s="136"/>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136"/>
      <c r="B126" s="136"/>
      <c r="C126" s="136"/>
      <c r="D126" s="136"/>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136"/>
      <c r="B127" s="136"/>
      <c r="C127" s="136"/>
      <c r="D127" s="136"/>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136"/>
      <c r="B128" s="136"/>
      <c r="C128" s="136"/>
      <c r="D128" s="136"/>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136"/>
      <c r="B129" s="136"/>
      <c r="C129" s="136"/>
      <c r="D129" s="136"/>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136"/>
      <c r="B130" s="136"/>
      <c r="C130" s="136"/>
      <c r="D130" s="136"/>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136"/>
      <c r="B131" s="136"/>
      <c r="C131" s="136"/>
      <c r="D131" s="136"/>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136"/>
      <c r="B132" s="136"/>
      <c r="C132" s="136"/>
      <c r="D132" s="136"/>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36"/>
      <c r="B133" s="136"/>
      <c r="C133" s="136"/>
      <c r="D133" s="13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36"/>
      <c r="B134" s="136"/>
      <c r="C134" s="136"/>
      <c r="D134" s="13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36"/>
      <c r="B135" s="136"/>
      <c r="C135" s="136"/>
      <c r="D135" s="13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36"/>
      <c r="B136" s="136"/>
      <c r="C136" s="136"/>
      <c r="D136" s="13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36"/>
      <c r="B137" s="136"/>
      <c r="C137" s="136"/>
      <c r="D137" s="13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36"/>
      <c r="B138" s="136"/>
      <c r="C138" s="136"/>
      <c r="D138" s="13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36"/>
      <c r="B139" s="136"/>
      <c r="C139" s="136"/>
      <c r="D139" s="13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36"/>
      <c r="B140" s="136"/>
      <c r="C140" s="136"/>
      <c r="D140" s="13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36"/>
      <c r="B141" s="136"/>
      <c r="C141" s="136"/>
      <c r="D141" s="13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36"/>
      <c r="B142" s="136"/>
      <c r="C142" s="136"/>
      <c r="D142" s="13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36"/>
      <c r="B143" s="136"/>
      <c r="C143" s="136"/>
      <c r="D143" s="13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36"/>
      <c r="B144" s="136"/>
      <c r="C144" s="136"/>
      <c r="D144" s="13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36"/>
      <c r="B145" s="136"/>
      <c r="C145" s="136"/>
      <c r="D145" s="13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36"/>
      <c r="B146" s="136"/>
      <c r="C146" s="136"/>
      <c r="D146" s="13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36"/>
      <c r="B147" s="136"/>
      <c r="C147" s="136"/>
      <c r="D147" s="13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36"/>
      <c r="B148" s="136"/>
      <c r="C148" s="136"/>
      <c r="D148" s="13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36"/>
      <c r="B149" s="136"/>
      <c r="C149" s="136"/>
      <c r="D149" s="13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36"/>
      <c r="B150" s="136"/>
      <c r="C150" s="136"/>
      <c r="D150" s="13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36"/>
      <c r="B151" s="136"/>
      <c r="C151" s="136"/>
      <c r="D151" s="13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36"/>
      <c r="B152" s="136"/>
      <c r="C152" s="136"/>
      <c r="D152" s="13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36"/>
      <c r="B153" s="136"/>
      <c r="C153" s="136"/>
      <c r="D153" s="13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36"/>
      <c r="B154" s="136"/>
      <c r="C154" s="136"/>
      <c r="D154" s="13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36"/>
      <c r="B155" s="136"/>
      <c r="C155" s="136"/>
      <c r="D155" s="13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36"/>
      <c r="B156" s="136"/>
      <c r="C156" s="136"/>
      <c r="D156" s="13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36"/>
      <c r="B157" s="136"/>
      <c r="C157" s="136"/>
      <c r="D157" s="13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36"/>
      <c r="B158" s="136"/>
      <c r="C158" s="136"/>
      <c r="D158" s="13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36"/>
      <c r="B159" s="136"/>
      <c r="C159" s="136"/>
      <c r="D159" s="13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36"/>
      <c r="B160" s="136"/>
      <c r="C160" s="136"/>
      <c r="D160" s="13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36"/>
      <c r="B161" s="136"/>
      <c r="C161" s="136"/>
      <c r="D161" s="13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36"/>
      <c r="B162" s="136"/>
      <c r="C162" s="136"/>
      <c r="D162" s="13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36"/>
      <c r="B163" s="136"/>
      <c r="C163" s="136"/>
      <c r="D163" s="13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36"/>
      <c r="B164" s="136"/>
      <c r="C164" s="136"/>
      <c r="D164" s="13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36"/>
      <c r="B165" s="136"/>
      <c r="C165" s="136"/>
      <c r="D165" s="13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36"/>
      <c r="B166" s="136"/>
      <c r="C166" s="136"/>
      <c r="D166" s="13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36"/>
      <c r="B167" s="136"/>
      <c r="C167" s="136"/>
      <c r="D167" s="13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36"/>
      <c r="B168" s="136"/>
      <c r="C168" s="136"/>
      <c r="D168" s="13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36"/>
      <c r="B169" s="136"/>
      <c r="C169" s="136"/>
      <c r="D169" s="13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36"/>
      <c r="B170" s="136"/>
      <c r="C170" s="136"/>
      <c r="D170" s="13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36"/>
      <c r="B171" s="136"/>
      <c r="C171" s="136"/>
      <c r="D171" s="13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36"/>
      <c r="B172" s="136"/>
      <c r="C172" s="136"/>
      <c r="D172" s="13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36"/>
      <c r="B173" s="136"/>
      <c r="C173" s="136"/>
      <c r="D173" s="13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36"/>
      <c r="B174" s="136"/>
      <c r="C174" s="136"/>
      <c r="D174" s="13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36"/>
      <c r="B175" s="136"/>
      <c r="C175" s="136"/>
      <c r="D175" s="13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36"/>
      <c r="B176" s="136"/>
      <c r="C176" s="136"/>
      <c r="D176" s="136"/>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36"/>
      <c r="B177" s="136"/>
      <c r="C177" s="136"/>
      <c r="D177" s="136"/>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36"/>
      <c r="B178" s="136"/>
      <c r="C178" s="136"/>
      <c r="D178" s="136"/>
      <c r="M178"/>
    </row>
    <row r="179" spans="1:56" x14ac:dyDescent="0.25">
      <c r="A179" s="136"/>
      <c r="B179" s="136"/>
      <c r="C179" s="136"/>
      <c r="D179" s="136"/>
      <c r="M179"/>
    </row>
    <row r="180" spans="1:56" x14ac:dyDescent="0.25">
      <c r="A180" s="136"/>
      <c r="B180" s="136"/>
      <c r="C180" s="136"/>
      <c r="D180" s="136"/>
    </row>
    <row r="181" spans="1:56" x14ac:dyDescent="0.25">
      <c r="A181" s="136"/>
      <c r="B181" s="136"/>
      <c r="C181" s="136"/>
      <c r="D181" s="136"/>
    </row>
    <row r="182" spans="1:56" x14ac:dyDescent="0.25">
      <c r="A182" s="136"/>
      <c r="B182" s="136"/>
      <c r="C182" s="136"/>
      <c r="D182" s="136"/>
    </row>
    <row r="183" spans="1:56" x14ac:dyDescent="0.25">
      <c r="A183" s="136"/>
      <c r="B183" s="136"/>
      <c r="C183" s="136"/>
      <c r="D183" s="136"/>
    </row>
    <row r="184" spans="1:56" x14ac:dyDescent="0.25">
      <c r="A184" s="136"/>
      <c r="B184" s="136"/>
      <c r="C184" s="136"/>
      <c r="D184" s="136"/>
    </row>
    <row r="185" spans="1:56" x14ac:dyDescent="0.25">
      <c r="A185" s="136"/>
      <c r="B185" s="136"/>
      <c r="C185" s="136"/>
      <c r="D185" s="136"/>
    </row>
    <row r="186" spans="1:56" x14ac:dyDescent="0.25">
      <c r="A186" s="136"/>
      <c r="B186" s="136"/>
      <c r="C186" s="136"/>
      <c r="D186" s="136"/>
    </row>
    <row r="187" spans="1:56" x14ac:dyDescent="0.25">
      <c r="A187" s="136"/>
      <c r="B187" s="136"/>
      <c r="C187" s="136"/>
      <c r="D187" s="136"/>
    </row>
    <row r="188" spans="1:56" x14ac:dyDescent="0.25">
      <c r="A188" s="136"/>
      <c r="B188" s="136"/>
      <c r="C188" s="136"/>
      <c r="D188" s="136"/>
    </row>
    <row r="189" spans="1:56" x14ac:dyDescent="0.25">
      <c r="A189" s="136"/>
      <c r="B189" s="136"/>
      <c r="C189" s="136"/>
      <c r="D189" s="136"/>
    </row>
    <row r="190" spans="1:56" x14ac:dyDescent="0.25">
      <c r="A190" s="136"/>
      <c r="B190" s="136"/>
      <c r="C190" s="136"/>
      <c r="D190" s="136"/>
    </row>
    <row r="191" spans="1:56" x14ac:dyDescent="0.25">
      <c r="A191" s="136"/>
      <c r="B191" s="136"/>
      <c r="C191" s="136"/>
      <c r="D191" s="136"/>
    </row>
    <row r="192" spans="1:56" x14ac:dyDescent="0.25">
      <c r="A192" s="136"/>
      <c r="B192" s="136"/>
      <c r="C192" s="136"/>
      <c r="D192" s="136"/>
    </row>
    <row r="193" spans="1:4" x14ac:dyDescent="0.25">
      <c r="A193" s="136"/>
      <c r="B193" s="136"/>
      <c r="C193" s="136"/>
      <c r="D193" s="136"/>
    </row>
    <row r="194" spans="1:4" x14ac:dyDescent="0.25">
      <c r="A194" s="136"/>
      <c r="B194" s="136"/>
      <c r="C194" s="136"/>
      <c r="D194" s="136"/>
    </row>
    <row r="195" spans="1:4" x14ac:dyDescent="0.25">
      <c r="A195" s="136"/>
      <c r="B195" s="136"/>
      <c r="C195" s="136"/>
      <c r="D195" s="136"/>
    </row>
    <row r="196" spans="1:4" x14ac:dyDescent="0.25">
      <c r="A196" s="136"/>
      <c r="B196" s="136"/>
      <c r="C196" s="136"/>
      <c r="D196" s="136"/>
    </row>
    <row r="197" spans="1:4" x14ac:dyDescent="0.25">
      <c r="A197" s="136"/>
      <c r="B197" s="136"/>
      <c r="C197" s="136"/>
      <c r="D197" s="136"/>
    </row>
    <row r="198" spans="1:4" x14ac:dyDescent="0.25">
      <c r="A198" s="136"/>
      <c r="B198" s="136"/>
      <c r="C198" s="136"/>
      <c r="D198" s="136"/>
    </row>
    <row r="199" spans="1:4" x14ac:dyDescent="0.25">
      <c r="A199" s="136"/>
      <c r="B199" s="136"/>
      <c r="C199" s="136"/>
      <c r="D199" s="136"/>
    </row>
    <row r="200" spans="1:4" x14ac:dyDescent="0.25">
      <c r="A200" s="136"/>
      <c r="B200" s="136"/>
      <c r="C200" s="136"/>
      <c r="D200" s="136"/>
    </row>
    <row r="201" spans="1:4" x14ac:dyDescent="0.25">
      <c r="A201" s="136"/>
      <c r="B201" s="136"/>
      <c r="C201" s="136"/>
      <c r="D201" s="136"/>
    </row>
    <row r="202" spans="1:4" x14ac:dyDescent="0.25">
      <c r="A202" s="136"/>
      <c r="B202" s="136"/>
      <c r="C202" s="136"/>
      <c r="D202" s="136"/>
    </row>
    <row r="203" spans="1:4" x14ac:dyDescent="0.25">
      <c r="A203" s="136"/>
      <c r="B203" s="136"/>
      <c r="C203" s="136"/>
      <c r="D203" s="136"/>
    </row>
    <row r="204" spans="1:4" x14ac:dyDescent="0.25">
      <c r="A204" s="136"/>
      <c r="B204" s="136"/>
      <c r="C204" s="136"/>
      <c r="D204" s="136"/>
    </row>
    <row r="205" spans="1:4" x14ac:dyDescent="0.25">
      <c r="A205" s="136"/>
      <c r="B205" s="136"/>
      <c r="C205" s="136"/>
      <c r="D205" s="136"/>
    </row>
    <row r="206" spans="1:4" x14ac:dyDescent="0.25">
      <c r="A206" s="136"/>
      <c r="B206" s="136"/>
      <c r="C206" s="136"/>
      <c r="D206" s="136"/>
    </row>
    <row r="207" spans="1:4" x14ac:dyDescent="0.25">
      <c r="A207" s="136"/>
      <c r="B207" s="136"/>
      <c r="C207" s="136"/>
      <c r="D207" s="136"/>
    </row>
    <row r="208" spans="1:4" x14ac:dyDescent="0.25">
      <c r="A208" s="136"/>
      <c r="B208" s="136"/>
      <c r="C208" s="136"/>
      <c r="D208" s="136"/>
    </row>
    <row r="209" spans="1:4" x14ac:dyDescent="0.25">
      <c r="A209" s="136"/>
      <c r="B209" s="136"/>
      <c r="C209" s="136"/>
      <c r="D209" s="136"/>
    </row>
    <row r="210" spans="1:4" x14ac:dyDescent="0.25">
      <c r="A210" s="136"/>
      <c r="B210" s="136"/>
      <c r="C210" s="136"/>
      <c r="D210" s="136"/>
    </row>
  </sheetData>
  <mergeCells count="13">
    <mergeCell ref="A28:D28"/>
    <mergeCell ref="A2:H2"/>
    <mergeCell ref="A5:D5"/>
    <mergeCell ref="A14:H14"/>
    <mergeCell ref="A16:D16"/>
    <mergeCell ref="A25:H25"/>
    <mergeCell ref="A80:H80"/>
    <mergeCell ref="A40:D40"/>
    <mergeCell ref="A52:D52"/>
    <mergeCell ref="A64:D64"/>
    <mergeCell ref="A76:H76"/>
    <mergeCell ref="A77:H77"/>
    <mergeCell ref="A79:H79"/>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15A17385-DD6B-4C20-AD5B-A73F900ADF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9225b539-7b15-42b2-871d-c20cb6e17ae7"/>
    <ds:schemaRef ds:uri="51f64f43-848e-4f71-a29c-5b27507519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Booth, Brett T</cp:lastModifiedBy>
  <cp:lastPrinted>2020-02-10T19:14:43Z</cp:lastPrinted>
  <dcterms:created xsi:type="dcterms:W3CDTF">2020-01-31T18:40:16Z</dcterms:created>
  <dcterms:modified xsi:type="dcterms:W3CDTF">2023-09-14T19:57:02Z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