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defaultThemeVersion="166925"/>
  <mc:AlternateContent xmlns:mc="http://schemas.openxmlformats.org/markup-compatibility/2006">
    <mc:Choice Requires="x15">
      <x15ac:absPath xmlns:x15ac="http://schemas.microsoft.com/office/spreadsheetml/2010/11/ac" url="https://icegov-my.sharepoint.com/personal/0569160207_ice_dhs_gov/Documents/Documents/"/>
    </mc:Choice>
  </mc:AlternateContent>
  <xr:revisionPtr revIDLastSave="0" documentId="8_{2C4C1C09-3F18-4F60-AA13-C134CC12D5E0}" xr6:coauthVersionLast="47" xr6:coauthVersionMax="47" xr10:uidLastSave="{00000000-0000-0000-0000-000000000000}"/>
  <bookViews>
    <workbookView xWindow="-120" yWindow="-120" windowWidth="29040" windowHeight="15840" tabRatio="626" activeTab="6" xr2:uid="{00000000-000D-0000-FFFF-FFFF00000000}"/>
  </bookViews>
  <sheets>
    <sheet name="Header" sheetId="9" r:id="rId1"/>
    <sheet name="ATD FY21 YTD" sheetId="15" r:id="rId2"/>
    <sheet name="Detention FY21 YTD" sheetId="16" r:id="rId3"/>
    <sheet name=" ICLOS and Detainees" sheetId="19" r:id="rId4"/>
    <sheet name="Facilities FY21 YTD" sheetId="17" r:id="rId5"/>
    <sheet name="Trans. Detainee Pop. FY21 YTD " sheetId="14" r:id="rId6"/>
    <sheet name="Footnotes" sheetId="18" r:id="rId7"/>
  </sheets>
  <definedNames>
    <definedName name="_xlnm.Print_Area" localSheetId="2">'Detention FY21 YTD'!$A$1:$V$110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47" i="19" l="1"/>
  <c r="AD46" i="19"/>
  <c r="AD45" i="19"/>
  <c r="AD44" i="19"/>
  <c r="AD48" i="19" s="1"/>
  <c r="AC47" i="19" l="1"/>
  <c r="AC46" i="19"/>
  <c r="AC45" i="19"/>
  <c r="AC44" i="19"/>
  <c r="AC48" i="19" s="1"/>
  <c r="N42" i="16" l="1"/>
  <c r="N41" i="16"/>
  <c r="N40" i="16"/>
  <c r="N39" i="16"/>
  <c r="AB47" i="19" l="1"/>
  <c r="AB46" i="19"/>
  <c r="AB45" i="19"/>
  <c r="AB44" i="19"/>
  <c r="M30" i="19"/>
  <c r="L30" i="19"/>
  <c r="K30" i="19"/>
  <c r="J30" i="19"/>
  <c r="I30" i="19"/>
  <c r="H30" i="19"/>
  <c r="G30" i="19"/>
  <c r="F30" i="19"/>
  <c r="E30" i="19"/>
  <c r="D30" i="19"/>
  <c r="C30" i="19"/>
  <c r="B30" i="19"/>
  <c r="M24" i="19"/>
  <c r="L24" i="19"/>
  <c r="K24" i="19"/>
  <c r="J24" i="19"/>
  <c r="I24" i="19"/>
  <c r="H24" i="19"/>
  <c r="G24" i="19"/>
  <c r="F24" i="19"/>
  <c r="E24" i="19"/>
  <c r="D24" i="19"/>
  <c r="C24" i="19"/>
  <c r="B24" i="19"/>
  <c r="AB48" i="19" l="1"/>
  <c r="M42" i="16"/>
  <c r="M41" i="16"/>
  <c r="M40" i="16"/>
  <c r="M39" i="16"/>
  <c r="C39" i="16"/>
  <c r="D39" i="16"/>
  <c r="E39" i="16"/>
  <c r="F39" i="16"/>
  <c r="G39" i="16"/>
  <c r="H39" i="16"/>
  <c r="I39" i="16"/>
  <c r="J39" i="16"/>
  <c r="K39" i="16"/>
  <c r="L39" i="16"/>
  <c r="C40" i="16"/>
  <c r="D40" i="16"/>
  <c r="E40" i="16"/>
  <c r="F40" i="16"/>
  <c r="G40" i="16"/>
  <c r="H40" i="16"/>
  <c r="I40" i="16"/>
  <c r="J40" i="16"/>
  <c r="K40" i="16"/>
  <c r="L40" i="16"/>
  <c r="C41" i="16"/>
  <c r="D41" i="16"/>
  <c r="E41" i="16"/>
  <c r="F41" i="16"/>
  <c r="G41" i="16"/>
  <c r="H41" i="16"/>
  <c r="I41" i="16"/>
  <c r="J41" i="16"/>
  <c r="K41" i="16"/>
  <c r="L41" i="16"/>
  <c r="C42" i="16"/>
  <c r="D42" i="16"/>
  <c r="E42" i="16"/>
  <c r="F42" i="16"/>
  <c r="G42" i="16"/>
  <c r="H42" i="16"/>
  <c r="I42" i="16"/>
  <c r="J42" i="16"/>
  <c r="K42" i="16"/>
  <c r="L42" i="16"/>
  <c r="L44" i="19" l="1"/>
  <c r="L45" i="19"/>
  <c r="L46" i="19"/>
  <c r="H44" i="19"/>
  <c r="E21" i="16"/>
  <c r="AA47" i="19"/>
  <c r="Z47" i="19"/>
  <c r="Y47" i="19"/>
  <c r="X47" i="19"/>
  <c r="W47" i="19"/>
  <c r="V47" i="19"/>
  <c r="U47" i="19"/>
  <c r="T47" i="19"/>
  <c r="S47" i="19"/>
  <c r="R47" i="19"/>
  <c r="Q47" i="19"/>
  <c r="P47" i="19"/>
  <c r="O47" i="19"/>
  <c r="N47" i="19"/>
  <c r="M47" i="19"/>
  <c r="L47" i="19"/>
  <c r="K47" i="19"/>
  <c r="J47" i="19"/>
  <c r="I47" i="19"/>
  <c r="H47" i="19"/>
  <c r="G47" i="19"/>
  <c r="F47" i="19"/>
  <c r="E47" i="19"/>
  <c r="D47" i="19"/>
  <c r="C47" i="19"/>
  <c r="B47" i="19"/>
  <c r="AA46" i="19"/>
  <c r="Z46" i="19"/>
  <c r="Y46" i="19"/>
  <c r="X46" i="19"/>
  <c r="W46" i="19"/>
  <c r="V46" i="19"/>
  <c r="U46" i="19"/>
  <c r="T46" i="19"/>
  <c r="S46" i="19"/>
  <c r="R46" i="19"/>
  <c r="Q46" i="19"/>
  <c r="P46" i="19"/>
  <c r="O46" i="19"/>
  <c r="N46" i="19"/>
  <c r="M46" i="19"/>
  <c r="K46" i="19"/>
  <c r="J46" i="19"/>
  <c r="I46" i="19"/>
  <c r="H46" i="19"/>
  <c r="G46" i="19"/>
  <c r="F46" i="19"/>
  <c r="E46" i="19"/>
  <c r="D46" i="19"/>
  <c r="C46" i="19"/>
  <c r="B46" i="19"/>
  <c r="AA45" i="19"/>
  <c r="Z45" i="19"/>
  <c r="Y45" i="19"/>
  <c r="X45" i="19"/>
  <c r="W45" i="19"/>
  <c r="V45" i="19"/>
  <c r="U45" i="19"/>
  <c r="T45" i="19"/>
  <c r="S45" i="19"/>
  <c r="R45" i="19"/>
  <c r="Q45" i="19"/>
  <c r="P45" i="19"/>
  <c r="O45" i="19"/>
  <c r="N45" i="19"/>
  <c r="M45" i="19"/>
  <c r="K45" i="19"/>
  <c r="J45" i="19"/>
  <c r="I45" i="19"/>
  <c r="H45" i="19"/>
  <c r="G45" i="19"/>
  <c r="F45" i="19"/>
  <c r="E45" i="19"/>
  <c r="D45" i="19"/>
  <c r="C45" i="19"/>
  <c r="B45" i="19"/>
  <c r="AA44" i="19"/>
  <c r="Z44" i="19"/>
  <c r="Z48" i="19" s="1"/>
  <c r="Y44" i="19"/>
  <c r="X44" i="19"/>
  <c r="W44" i="19"/>
  <c r="V44" i="19"/>
  <c r="V48" i="19" s="1"/>
  <c r="U44" i="19"/>
  <c r="T44" i="19"/>
  <c r="S44" i="19"/>
  <c r="R44" i="19"/>
  <c r="R48" i="19" s="1"/>
  <c r="Q44" i="19"/>
  <c r="Q48" i="19" s="1"/>
  <c r="P44" i="19"/>
  <c r="O44" i="19"/>
  <c r="N44" i="19"/>
  <c r="M44" i="19"/>
  <c r="K44" i="19"/>
  <c r="J44" i="19"/>
  <c r="I44" i="19"/>
  <c r="G44" i="19"/>
  <c r="F44" i="19"/>
  <c r="E44" i="19"/>
  <c r="D44" i="19"/>
  <c r="C44" i="19"/>
  <c r="B44" i="19"/>
  <c r="D38" i="16"/>
  <c r="E38" i="16"/>
  <c r="F38" i="16"/>
  <c r="G38" i="16"/>
  <c r="H38" i="16"/>
  <c r="I38" i="16"/>
  <c r="J38" i="16"/>
  <c r="K38" i="16"/>
  <c r="L38" i="16"/>
  <c r="M38" i="16"/>
  <c r="N38" i="16"/>
  <c r="E20" i="16"/>
  <c r="C22" i="16"/>
  <c r="E22" i="16"/>
  <c r="N48" i="19" l="1"/>
  <c r="O48" i="19"/>
  <c r="J48" i="19"/>
  <c r="I48" i="19"/>
  <c r="E48" i="19"/>
  <c r="W48" i="19"/>
  <c r="S48" i="19"/>
  <c r="Y48" i="19"/>
  <c r="X48" i="19"/>
  <c r="U48" i="19"/>
  <c r="T48" i="19"/>
  <c r="P48" i="19"/>
  <c r="M48" i="19"/>
  <c r="L48" i="19"/>
  <c r="K48" i="19"/>
  <c r="H48" i="19"/>
  <c r="G48" i="19"/>
  <c r="F48" i="19"/>
  <c r="D48" i="19"/>
  <c r="C48" i="19"/>
  <c r="B48" i="19"/>
  <c r="AA48" i="19"/>
  <c r="C38" i="16"/>
  <c r="O38" i="16" s="1"/>
  <c r="C20" i="16"/>
  <c r="C21" i="16"/>
  <c r="C23" i="16"/>
  <c r="E23" i="16"/>
  <c r="O40" i="16"/>
  <c r="O41" i="16"/>
  <c r="O42" i="16"/>
  <c r="O39" i="16" l="1"/>
  <c r="B9" i="14"/>
  <c r="B6" i="14"/>
</calcChain>
</file>

<file path=xl/sharedStrings.xml><?xml version="1.0" encoding="utf-8"?>
<sst xmlns="http://schemas.openxmlformats.org/spreadsheetml/2006/main" count="2558" uniqueCount="885">
  <si>
    <t>ICE Detention Statistics</t>
  </si>
  <si>
    <t>These statistics are made available to the public pursuant to the Fiscal Year 2020 Department of Homeland Security Appropriations Bill.</t>
  </si>
  <si>
    <t xml:space="preserve">ICE  provides the following Detention and Detention and Alternatives to Detention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</si>
  <si>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</si>
  <si>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</si>
  <si>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U.S. Immigration and Customs Enforcement</t>
  </si>
  <si>
    <t>ICE ALTERNATIVES TO DETENTION DATA, FY21</t>
  </si>
  <si>
    <t>ATD Active Population by Status, Extended Case Management Service, Count and ALIP, FY21</t>
  </si>
  <si>
    <t>FAMU Status</t>
  </si>
  <si>
    <t>Count</t>
  </si>
  <si>
    <t>ALIP</t>
  </si>
  <si>
    <t>FAMU</t>
  </si>
  <si>
    <t>ECMS-FAMU</t>
  </si>
  <si>
    <t>Single Adult</t>
  </si>
  <si>
    <t>ECMS-Single Adult</t>
  </si>
  <si>
    <t>Total</t>
  </si>
  <si>
    <t>Data from BI Inc. Participants Report, 05.08.2021</t>
  </si>
  <si>
    <t>Data from OBP Report, 04.30.2021</t>
  </si>
  <si>
    <t>Active ATD Participants and Average Length in Program, FY21,  as of 5/8/2021, by AOR and Technology</t>
  </si>
  <si>
    <t>AOR/Technology</t>
  </si>
  <si>
    <t>Average Length in Program</t>
  </si>
  <si>
    <t>Atlanta</t>
  </si>
  <si>
    <t>GPS</t>
  </si>
  <si>
    <t>SmartLINK</t>
  </si>
  <si>
    <t>TR</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</si>
  <si>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</si>
  <si>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</si>
  <si>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</si>
  <si>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</si>
  <si>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</si>
  <si>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</si>
  <si>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</si>
  <si>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</si>
  <si>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</si>
  <si>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</si>
  <si>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</si>
  <si>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</si>
  <si>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</si>
  <si>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</si>
  <si>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</si>
  <si>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</si>
  <si>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</si>
  <si>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</si>
  <si>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</si>
  <si>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</si>
  <si>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</si>
  <si>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</si>
  <si>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Washington DC</t>
  </si>
  <si>
    <t>ICE DETENTION DATA, FY21 YTD</t>
  </si>
  <si>
    <t xml:space="preserve">ICE Currently Detained by Processing Disposition and Detention Facility Type: </t>
  </si>
  <si>
    <t>Average Time from USCIS Fear Decision Service Date to ICE Release (In Days)</t>
  </si>
  <si>
    <t>Aliens with USCIS-Established Fear Decisions in an ICE Detention Facility by Facility Type</t>
  </si>
  <si>
    <t>Processing Disposition</t>
  </si>
  <si>
    <t>FRC</t>
  </si>
  <si>
    <t>Adult</t>
  </si>
  <si>
    <t>ICE Release Fiscal Year</t>
  </si>
  <si>
    <t>Detention Facility Type</t>
  </si>
  <si>
    <t>Total Detained</t>
  </si>
  <si>
    <t>FY2021</t>
  </si>
  <si>
    <t>Expedited Removal (I-860)</t>
  </si>
  <si>
    <t>Notice to Appear (I-862)</t>
  </si>
  <si>
    <t>Reinstatement of Deport Order (I-871)</t>
  </si>
  <si>
    <t>Other</t>
  </si>
  <si>
    <t>ICE Currently Detained by Criminality and Arresting Agency</t>
  </si>
  <si>
    <t>ICE Initial Book-Ins by Arresting Agency and Month: FY2021 YTD</t>
  </si>
  <si>
    <t>Criminality</t>
  </si>
  <si>
    <t>ICE</t>
  </si>
  <si>
    <t>Percent ICE</t>
  </si>
  <si>
    <t>CBP</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</si>
  <si>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</si>
  <si>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</si>
  <si>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</si>
  <si>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</si>
  <si>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</si>
  <si>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</si>
  <si>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</si>
  <si>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</si>
  <si>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</si>
  <si>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</si>
  <si>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</si>
  <si>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</si>
  <si>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</si>
  <si>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</si>
  <si>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</si>
  <si>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</si>
  <si>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</si>
  <si>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</si>
  <si>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ICE Initial Book-Ins by Facility Type and Criminality: FY2021 YTD</t>
  </si>
  <si>
    <t>ICE Final Releases by Facility Type: FY2021 YTD</t>
  </si>
  <si>
    <t>ICE Removals: FY2021 YTD</t>
  </si>
  <si>
    <t>Facility Type</t>
  </si>
  <si>
    <t>Removals</t>
  </si>
  <si>
    <t>ICE Final Releases by Release Reason, Month and Criminality: FY2021 YTD</t>
  </si>
  <si>
    <t>Release Reason</t>
  </si>
  <si>
    <t>Bonded Out</t>
  </si>
  <si>
    <t>Bond Set by ICE</t>
  </si>
  <si>
    <t>Bond Set by IJ</t>
  </si>
  <si>
    <t>Order of Recognizance</t>
  </si>
  <si>
    <t>Order of Supervision</t>
  </si>
  <si>
    <t>Paroled</t>
  </si>
  <si>
    <t>ICE Average Daily Population by Arresting Agency, Month and Criminality: FY2021 YTD</t>
  </si>
  <si>
    <t>FY Overall</t>
  </si>
  <si>
    <t>CBP Average</t>
  </si>
  <si>
    <t xml:space="preserve">ICE Average  </t>
  </si>
  <si>
    <t xml:space="preserve">Average </t>
  </si>
  <si>
    <t>ICE Average Length of Stay by Arresting Agency, Month and Criminality: FY2021 YTD</t>
  </si>
  <si>
    <t>ICE Average Daily Population by Facility Type and Month: FY2021 YTD</t>
  </si>
  <si>
    <t>ICE Average Length of Stay by Facility Type and Month: FY2021 YTD</t>
  </si>
  <si>
    <t>These statistics are made available to the public pursuant to the Fiscal Year 2021 Department of Homeland Security Appropriations Bill.</t>
  </si>
  <si>
    <t>ICE FACILITIES DATA, FY21 YTD</t>
  </si>
  <si>
    <t>ICE Enforcement and Removal Operations Data, FY2021 YTD</t>
  </si>
  <si>
    <t>Facility Information</t>
  </si>
  <si>
    <t>Facility Average Length of Stay</t>
  </si>
  <si>
    <t>FY21 ADP: Detainee Classification Level</t>
  </si>
  <si>
    <t>FY21 ADP: Criminality</t>
  </si>
  <si>
    <t>FY21 ADP: ICE Threat Level</t>
  </si>
  <si>
    <t>FY21 ADP: Mandatory</t>
  </si>
  <si>
    <t>Contract Facility Inspections Information</t>
  </si>
  <si>
    <t>Source: ICE Integrated Decision Support (IIDS), 05/03/2021</t>
  </si>
  <si>
    <t>Name</t>
  </si>
  <si>
    <t>Address</t>
  </si>
  <si>
    <t>City</t>
  </si>
  <si>
    <t>State</t>
  </si>
  <si>
    <t>Zip</t>
  </si>
  <si>
    <t>AOR</t>
  </si>
  <si>
    <t>Type Detailed</t>
  </si>
  <si>
    <t>Male/Female</t>
  </si>
  <si>
    <t>FY21 ALOS</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</si>
  <si>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</si>
  <si>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</si>
  <si>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</si>
  <si>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</si>
  <si>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</si>
  <si>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</si>
  <si>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</si>
  <si>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</si>
  <si>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</si>
  <si>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</si>
  <si>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</si>
  <si>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</si>
  <si>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</si>
  <si>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</si>
  <si>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</si>
  <si>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Standard</t>
  </si>
  <si>
    <t>Last Inspection Rating - Final</t>
  </si>
  <si>
    <t>Last Inspection Date</t>
  </si>
  <si>
    <t>Second to Last Inspection Type</t>
  </si>
  <si>
    <t>Second to Last Inspection Standard</t>
  </si>
  <si>
    <t>Second to Last Inspection Rating</t>
  </si>
  <si>
    <t>Second to Last Inspection Date</t>
  </si>
  <si>
    <t>SOUTH TEXAS ICE PROCESSING CENTER</t>
  </si>
  <si>
    <t>566 VETERANS DRIVE</t>
  </si>
  <si>
    <t>PEARSALL</t>
  </si>
  <si>
    <t>TX</t>
  </si>
  <si>
    <t>SNA</t>
  </si>
  <si>
    <t>CDF</t>
  </si>
  <si>
    <t>Female/Male</t>
  </si>
  <si>
    <t>Regular</t>
  </si>
  <si>
    <t>PBNDS 2011 - 2016 Revisions</t>
  </si>
  <si>
    <t>Meets Standard</t>
  </si>
  <si>
    <t>2/26/2021</t>
  </si>
  <si>
    <t>PBNDS 2011</t>
  </si>
  <si>
    <t>STEWART DETENTION CENTER</t>
  </si>
  <si>
    <t>146 CCA ROAD</t>
  </si>
  <si>
    <t>LUMPKIN</t>
  </si>
  <si>
    <t>GA</t>
  </si>
  <si>
    <t>ATL</t>
  </si>
  <si>
    <t>DIGSA</t>
  </si>
  <si>
    <t>Male</t>
  </si>
  <si>
    <t>9/24/2020</t>
  </si>
  <si>
    <t>LA PALMA CORRECTIONAL CENTER</t>
  </si>
  <si>
    <t>5501 NORTH LA PALMA ROAD</t>
  </si>
  <si>
    <t>ELOY</t>
  </si>
  <si>
    <t>AZ</t>
  </si>
  <si>
    <t>PHO</t>
  </si>
  <si>
    <t>11/5/2020</t>
  </si>
  <si>
    <t>LASALLE ICE PROCESSING CENTER (JENA)</t>
  </si>
  <si>
    <t>830 PINEHILL ROAD</t>
  </si>
  <si>
    <t>JENA</t>
  </si>
  <si>
    <t>LA</t>
  </si>
  <si>
    <t>NOL</t>
  </si>
  <si>
    <t>10/7/2020</t>
  </si>
  <si>
    <t>ADAMS COUNTY DET CENTER</t>
  </si>
  <si>
    <t>20 HOBO FORK RD.</t>
  </si>
  <si>
    <t>NATCHEZ</t>
  </si>
  <si>
    <t>MS</t>
  </si>
  <si>
    <t>12/3/2020</t>
  </si>
  <si>
    <t>ELOY FEDERAL CONTRACT FACILITY</t>
  </si>
  <si>
    <t>1705 EAST HANNA RD.</t>
  </si>
  <si>
    <t>2/5/2021</t>
  </si>
  <si>
    <t>LA PALMA CORRECTION CENTER - APSO</t>
  </si>
  <si>
    <t>N/A</t>
  </si>
  <si>
    <t>New Facility</t>
  </si>
  <si>
    <t>PORT ISABEL</t>
  </si>
  <si>
    <t>27991 BUENA VISTA BOULEVARD</t>
  </si>
  <si>
    <t>LOS FRESNOS</t>
  </si>
  <si>
    <t>SPC</t>
  </si>
  <si>
    <t>1/27/2021</t>
  </si>
  <si>
    <t>WINN CORRECTIONAL CENTER</t>
  </si>
  <si>
    <t>560 GUM SPRING ROAD</t>
  </si>
  <si>
    <t>WINNFIELD</t>
  </si>
  <si>
    <t>10/23/2020</t>
  </si>
  <si>
    <t>BLUEBONNET DETENTION FACILITY</t>
  </si>
  <si>
    <t>400 2ND STREET</t>
  </si>
  <si>
    <t>ANSON</t>
  </si>
  <si>
    <t>DAL</t>
  </si>
  <si>
    <t>IGSA</t>
  </si>
  <si>
    <t>Special Review - Pre-Occupancy</t>
  </si>
  <si>
    <t>OTAY MESA DETENTION CENTER (SAN DIEGO CDF)</t>
  </si>
  <si>
    <t>7488 CALZADA DE LA FUENTE</t>
  </si>
  <si>
    <t>SAN DIEGO</t>
  </si>
  <si>
    <t>CA</t>
  </si>
  <si>
    <t>SND</t>
  </si>
  <si>
    <t>2/3/2021</t>
  </si>
  <si>
    <t>SOUTH TEXAS FAMILY RESIDENTIAL CENTER</t>
  </si>
  <si>
    <t>300 EL RANCHO WAY</t>
  </si>
  <si>
    <t>DILLEY</t>
  </si>
  <si>
    <t>FAMILY</t>
  </si>
  <si>
    <t>JFRMU Family</t>
  </si>
  <si>
    <t>1/29/2021</t>
  </si>
  <si>
    <t>EL VALLE DETENTION FACILITY</t>
  </si>
  <si>
    <t>1800 INDUSTRIAL DRIVE</t>
  </si>
  <si>
    <t>RAYMONDVILLE</t>
  </si>
  <si>
    <t>12/10/2020</t>
  </si>
  <si>
    <t>MONTGOMERY ICE PROCESSING CENTER</t>
  </si>
  <si>
    <t>806 HILBIG RD</t>
  </si>
  <si>
    <t>CONROE</t>
  </si>
  <si>
    <t>HOU</t>
  </si>
  <si>
    <t>12/16/2020</t>
  </si>
  <si>
    <t>YORK COUNTY PRISON</t>
  </si>
  <si>
    <t>3400 CONCORD ROAD</t>
  </si>
  <si>
    <t>YORK</t>
  </si>
  <si>
    <t>PA</t>
  </si>
  <si>
    <t>PHI</t>
  </si>
  <si>
    <t>PBNDS 2008</t>
  </si>
  <si>
    <t>12/11/2020</t>
  </si>
  <si>
    <t>ADELANTO ICE PROCESSING CENTER</t>
  </si>
  <si>
    <t>10250 RANCHO ROAD</t>
  </si>
  <si>
    <t>ADELANTO</t>
  </si>
  <si>
    <t>LOS</t>
  </si>
  <si>
    <t>11/20/2020</t>
  </si>
  <si>
    <t>BROWARD TRANSITIONAL CENTER</t>
  </si>
  <si>
    <t>3900 NORTH POWERLINE ROAD</t>
  </si>
  <si>
    <t>POMPANO BEACH</t>
  </si>
  <si>
    <t>FL</t>
  </si>
  <si>
    <t>MIA</t>
  </si>
  <si>
    <t>IMPERIAL REGIONAL DETENTION FACILITY</t>
  </si>
  <si>
    <t>1572 GATEWAY</t>
  </si>
  <si>
    <t>CALEXICO</t>
  </si>
  <si>
    <t>1/13/2021</t>
  </si>
  <si>
    <t>EL PASO SERVICE PROCESSING CENTER</t>
  </si>
  <si>
    <t>8915 MONTANA AVE.</t>
  </si>
  <si>
    <t>EL PASO</t>
  </si>
  <si>
    <t>ELP</t>
  </si>
  <si>
    <t>TACOMA ICE PROCESSING CENTER (NORTHWEST DET CTR)</t>
  </si>
  <si>
    <t>1623 E. J STREET</t>
  </si>
  <si>
    <t>TACOMA</t>
  </si>
  <si>
    <t>WA</t>
  </si>
  <si>
    <t>SEA</t>
  </si>
  <si>
    <t>12/17/2020</t>
  </si>
  <si>
    <t>KROME NORTH SERVICE PROCESSING CENTER</t>
  </si>
  <si>
    <t>18201 SOUTHWEST 12TH STREET</t>
  </si>
  <si>
    <t>MIAMI</t>
  </si>
  <si>
    <t>Does Not Meet Standards</t>
  </si>
  <si>
    <t>2/10/2021</t>
  </si>
  <si>
    <t>PRAIRIELAND DETENTION FACILITY</t>
  </si>
  <si>
    <t>1209 SUNFLOWER LN</t>
  </si>
  <si>
    <t>ALVARADO</t>
  </si>
  <si>
    <t>IRWIN COUNTY DETENTION CENTER</t>
  </si>
  <si>
    <t>132 COTTON DRIVE</t>
  </si>
  <si>
    <t>OCILLA</t>
  </si>
  <si>
    <t>9/25/2020</t>
  </si>
  <si>
    <t>BUFFALO (BATAVIA) SERVICE PROCESSING CENTER</t>
  </si>
  <si>
    <t>4250 FEDERAL DRIVE</t>
  </si>
  <si>
    <t>BATAVIA</t>
  </si>
  <si>
    <t>NY</t>
  </si>
  <si>
    <t>BUF</t>
  </si>
  <si>
    <t>3/11/2021</t>
  </si>
  <si>
    <t>DENVER CONTRACT DETENTION FACILITY</t>
  </si>
  <si>
    <t>3130 N. OAKLAND ST.</t>
  </si>
  <si>
    <t>AURORA</t>
  </si>
  <si>
    <t>CO</t>
  </si>
  <si>
    <t>DEN</t>
  </si>
  <si>
    <t>GLADES COUNTY DETENTION CENTER</t>
  </si>
  <si>
    <t>1297 EAST SR 78</t>
  </si>
  <si>
    <t>MOORE HAVEN</t>
  </si>
  <si>
    <t>NDS 2019</t>
  </si>
  <si>
    <t>Acceptable</t>
  </si>
  <si>
    <t>2/24/2021</t>
  </si>
  <si>
    <t>NDS</t>
  </si>
  <si>
    <t>PINE PRAIRIE ICE PROCESSING CENTER</t>
  </si>
  <si>
    <t>1133 HAMPTON DUPRE ROAD</t>
  </si>
  <si>
    <t>PINE PRAIRIE</t>
  </si>
  <si>
    <t>4/21/2021</t>
  </si>
  <si>
    <t>ESSEX COUNTY CORRECTIONAL FACILITY</t>
  </si>
  <si>
    <t>354 DOREMUS AVENUE</t>
  </si>
  <si>
    <t>NEWARK</t>
  </si>
  <si>
    <t>NJ</t>
  </si>
  <si>
    <t>NEW</t>
  </si>
  <si>
    <t>10/9/2020</t>
  </si>
  <si>
    <t>HOUSTON CONTRACT DETENTION FACILITY</t>
  </si>
  <si>
    <t>15850 EXPORT PLAZA DRIVE</t>
  </si>
  <si>
    <t>HOUSTON</t>
  </si>
  <si>
    <t>1/6/2021</t>
  </si>
  <si>
    <t>OTERO COUNTY PROCESSING CENTER</t>
  </si>
  <si>
    <t>26 MCGREGOR RANGE ROAD</t>
  </si>
  <si>
    <t>CHAPARRAL</t>
  </si>
  <si>
    <t>NM</t>
  </si>
  <si>
    <t>JACKSON PARISH CORRECTIONAL CENTER</t>
  </si>
  <si>
    <t>327 INDUSTRIAL DRIVE</t>
  </si>
  <si>
    <t>JONESBORO</t>
  </si>
  <si>
    <t>CAROLINE DETENTION FACILITY</t>
  </si>
  <si>
    <t>11093 S.W. LEWIS MEMORIAL DRIVE</t>
  </si>
  <si>
    <t>BOWLING GREEN</t>
  </si>
  <si>
    <t>VA</t>
  </si>
  <si>
    <t>WAS</t>
  </si>
  <si>
    <t>9/17/2020</t>
  </si>
  <si>
    <t>RICHWOOD CORRECTIONAL CENTER</t>
  </si>
  <si>
    <t>180 PINE BAYOU CIRCLE</t>
  </si>
  <si>
    <t>RICHWOOD</t>
  </si>
  <si>
    <t>10/21/2020</t>
  </si>
  <si>
    <t>BERGEN COUNTY JAIL</t>
  </si>
  <si>
    <t>160 SOUTH RIVER STREET</t>
  </si>
  <si>
    <t>HACKENSACK</t>
  </si>
  <si>
    <t>NYC</t>
  </si>
  <si>
    <t>USMS IGA</t>
  </si>
  <si>
    <t>BAKER COUNTY SHERIFF'S OFFICE</t>
  </si>
  <si>
    <t>1 SHERIFF OFFICE DRIVE</t>
  </si>
  <si>
    <t>MACCLENNY</t>
  </si>
  <si>
    <t>RIO GRANDE DETENTION CENTER</t>
  </si>
  <si>
    <t>1001 SAN RIO BOULEVARD</t>
  </si>
  <si>
    <t>LAREDO</t>
  </si>
  <si>
    <t>USMS CDF</t>
  </si>
  <si>
    <t>3/10/2021</t>
  </si>
  <si>
    <t>RIVER CORRECTIONAL CENTER</t>
  </si>
  <si>
    <t>26362 HIGHWAY 15</t>
  </si>
  <si>
    <t>FERRIDAY</t>
  </si>
  <si>
    <t>3/17/2021</t>
  </si>
  <si>
    <t>LIMESTONE COUNTY DETENTION CENTER</t>
  </si>
  <si>
    <t>910 NORTH TYUS STREET</t>
  </si>
  <si>
    <t>GROESBECK</t>
  </si>
  <si>
    <t>10/1/2020</t>
  </si>
  <si>
    <t>SOUTH LOUISIANA DETENTION CENTER</t>
  </si>
  <si>
    <t>3843 STAGG AVENUE</t>
  </si>
  <si>
    <t>BASILE</t>
  </si>
  <si>
    <t>FOLKSTON MAIN IPC</t>
  </si>
  <si>
    <t>3026 HWY 252 EAST</t>
  </si>
  <si>
    <t>FOLKSTON</t>
  </si>
  <si>
    <t>ALEXANDRIA STAGING FACILITY</t>
  </si>
  <si>
    <t>96 GEORGE THOMPSON DRIVE</t>
  </si>
  <si>
    <t>ALEXANDRIA</t>
  </si>
  <si>
    <t>STAGING</t>
  </si>
  <si>
    <t>KARNES COUNTY RESIDENTIAL CENTER</t>
  </si>
  <si>
    <t>409 FM 1144</t>
  </si>
  <si>
    <t>KARNES CITY</t>
  </si>
  <si>
    <t>1/15/2021</t>
  </si>
  <si>
    <t>HENDERSON DETENTION CENTER</t>
  </si>
  <si>
    <t>18 E BASIC ROAD</t>
  </si>
  <si>
    <t>HENDERSON</t>
  </si>
  <si>
    <t>NV</t>
  </si>
  <si>
    <t>SLC</t>
  </si>
  <si>
    <t>LAREDO PROCESSING CENTER</t>
  </si>
  <si>
    <t>4702 EAST SAUNDERS STREET</t>
  </si>
  <si>
    <t>MCHENRY COUNTY CORRECTIONAL FACILITY</t>
  </si>
  <si>
    <t>2200 NORTH SEMINARY AVENUE</t>
  </si>
  <si>
    <t>WOODSTOCK</t>
  </si>
  <si>
    <t>IL</t>
  </si>
  <si>
    <t>CHI</t>
  </si>
  <si>
    <t>IAH SECURE ADULT DETENTION FACILITY (POLK)</t>
  </si>
  <si>
    <t>3400 FM 350 SOUTH</t>
  </si>
  <si>
    <t>LIVINGSTON</t>
  </si>
  <si>
    <t>CALHOUN COUNTY CORRECTIONAL CENTER</t>
  </si>
  <si>
    <t>185 EAST MICHIGAN AVENUE</t>
  </si>
  <si>
    <t>BATTLE CREEK</t>
  </si>
  <si>
    <t>MI</t>
  </si>
  <si>
    <t>DET</t>
  </si>
  <si>
    <t>3/3/2021</t>
  </si>
  <si>
    <t>ELIZABETH CONTRACT DETENTION FACILITY</t>
  </si>
  <si>
    <t>625 EVANS STREET</t>
  </si>
  <si>
    <t>ELIZABETH</t>
  </si>
  <si>
    <t>WEBB COUNTY DETENTION CENTER (CCA)</t>
  </si>
  <si>
    <t>9998 SOUTH HIGHWAY 83</t>
  </si>
  <si>
    <t>CCA, FLORENCE CORRECTIONAL CENTER</t>
  </si>
  <si>
    <t>1100 BOWLING ROAD</t>
  </si>
  <si>
    <t>FLORENCE</t>
  </si>
  <si>
    <t>11/6/2020</t>
  </si>
  <si>
    <t>IMMIGRATION CENTERS OF AMERICA FARMVILLE</t>
  </si>
  <si>
    <t>508 WATERWORKS ROAD</t>
  </si>
  <si>
    <t>FARMVILLE</t>
  </si>
  <si>
    <t>ETOWAH COUNTY JAIL (ALABAMA)</t>
  </si>
  <si>
    <t>827 FORREST AVENUE</t>
  </si>
  <si>
    <t>GADSDEN</t>
  </si>
  <si>
    <t>AL</t>
  </si>
  <si>
    <t>PULASKI COUNTY JAIL</t>
  </si>
  <si>
    <t>1026 SHAWNEE COLLEGE ROAD</t>
  </si>
  <si>
    <t>ULLIN</t>
  </si>
  <si>
    <t>3/12/2021</t>
  </si>
  <si>
    <t>EDEN DETENTION CENTER</t>
  </si>
  <si>
    <t>702 E BROADWAY ST</t>
  </si>
  <si>
    <t>EDEN</t>
  </si>
  <si>
    <t>BUTLER COUNTY JAIL</t>
  </si>
  <si>
    <t>705 HANOVER STREET</t>
  </si>
  <si>
    <t>HAMILTON</t>
  </si>
  <si>
    <t>OH</t>
  </si>
  <si>
    <t>1/21/2021</t>
  </si>
  <si>
    <t>GOLDEN STATE ANNEX</t>
  </si>
  <si>
    <t>611 FRONTAGE RD</t>
  </si>
  <si>
    <t>MCFARLAND</t>
  </si>
  <si>
    <t>SFR</t>
  </si>
  <si>
    <t>NEVADA SOUTHERN DETENTION CENTER</t>
  </si>
  <si>
    <t>2190 EAST MESQUITE AVENUE</t>
  </si>
  <si>
    <t>PAHRUMP</t>
  </si>
  <si>
    <t>11/19/2020</t>
  </si>
  <si>
    <t>T. DON HUTTO DETENTION CENTER</t>
  </si>
  <si>
    <t>1001 WELCH STREET</t>
  </si>
  <si>
    <t>TAYLOR</t>
  </si>
  <si>
    <t>Female</t>
  </si>
  <si>
    <t>3/31/2021</t>
  </si>
  <si>
    <t>Pending</t>
  </si>
  <si>
    <t>OKMULGEE COUNTY JAIL</t>
  </si>
  <si>
    <t>314 W. 7TH STREET</t>
  </si>
  <si>
    <t>OKMULGEE</t>
  </si>
  <si>
    <t>OK</t>
  </si>
  <si>
    <t>CLINTON COUNTY CORRECTIONAL FACILITY</t>
  </si>
  <si>
    <t>419 SHOEMAKER ROAD</t>
  </si>
  <si>
    <t>LOCK HAVEN</t>
  </si>
  <si>
    <t>11/25/2020</t>
  </si>
  <si>
    <t>PLYMOUTH COUNTY CORRECTIONAL FACILITY</t>
  </si>
  <si>
    <t>26 LONG POND ROAD</t>
  </si>
  <si>
    <t>PLYMOUTH</t>
  </si>
  <si>
    <t>MA</t>
  </si>
  <si>
    <t>BOS</t>
  </si>
  <si>
    <t>12/30/2020</t>
  </si>
  <si>
    <t>FLORENCE SERVICE PROCESSING CENTER</t>
  </si>
  <si>
    <t>3250 NORTH PINAL PARKWAY</t>
  </si>
  <si>
    <t>4/8/2021</t>
  </si>
  <si>
    <t>DODGE COUNTY JAIL</t>
  </si>
  <si>
    <t>215 WEST CENTRAL STREET</t>
  </si>
  <si>
    <t>JUNEAU</t>
  </si>
  <si>
    <t>WI</t>
  </si>
  <si>
    <t>4/16/2021</t>
  </si>
  <si>
    <t>ORANGE COUNTY JAIL</t>
  </si>
  <si>
    <t>110 WELLS FARM ROAD</t>
  </si>
  <si>
    <t>GOSHEN</t>
  </si>
  <si>
    <t>4/14/2021</t>
  </si>
  <si>
    <t>HUDSON COUNTY CORRECTIONAL CENTER</t>
  </si>
  <si>
    <t>30-35 HACKENSACK AVE.</t>
  </si>
  <si>
    <t>KEARNY</t>
  </si>
  <si>
    <t>KANDIYOHI COUNTY JAIL</t>
  </si>
  <si>
    <t>2201 23RD ST NE</t>
  </si>
  <si>
    <t>WILLMAR</t>
  </si>
  <si>
    <t>MN</t>
  </si>
  <si>
    <t>SPM</t>
  </si>
  <si>
    <t>7/11/2019</t>
  </si>
  <si>
    <t>NYE COUNTY DETENTION CENTER, SOUTHERN (PAHRUMP)</t>
  </si>
  <si>
    <t>1520 E. BASIN ROAD</t>
  </si>
  <si>
    <t>11/4/2020</t>
  </si>
  <si>
    <t>STRAFFORD COUNTY CORRECTIONS</t>
  </si>
  <si>
    <t>266 COUNTY FARM ROAD</t>
  </si>
  <si>
    <t>DOVER</t>
  </si>
  <si>
    <t>NH</t>
  </si>
  <si>
    <t>SHERBURNE COUNTY JAIL</t>
  </si>
  <si>
    <t>13880 BUSINESS CENTER DRIVE</t>
  </si>
  <si>
    <t>ELK RIVER</t>
  </si>
  <si>
    <t>ALLEN PARISH PUBLIC SAFETY COMPLEX</t>
  </si>
  <si>
    <t>7340 HIGHWAY 26 WEST</t>
  </si>
  <si>
    <t>OBERLIN</t>
  </si>
  <si>
    <t>12/9/2020</t>
  </si>
  <si>
    <t>BOONE COUNTY JAIL</t>
  </si>
  <si>
    <t>3020 CONRAD LANE</t>
  </si>
  <si>
    <t>BURLINGTON</t>
  </si>
  <si>
    <t>KY</t>
  </si>
  <si>
    <t>CHASE COUNTY DETENTION FACILITY</t>
  </si>
  <si>
    <t>301 SOUTH WALNUT STREET</t>
  </si>
  <si>
    <t>COTTONWOOD FALLS</t>
  </si>
  <si>
    <t>KS</t>
  </si>
  <si>
    <t>CLAY COUNTY JAIL</t>
  </si>
  <si>
    <t>611 EAST JACKSON STREET</t>
  </si>
  <si>
    <t>BRAZIL</t>
  </si>
  <si>
    <t>IN</t>
  </si>
  <si>
    <t>10/15/2020</t>
  </si>
  <si>
    <t>KAY COUNTY JUSTICE FACILITY</t>
  </si>
  <si>
    <t>1101 WEST DRY ROAD</t>
  </si>
  <si>
    <t>NEWKIRK</t>
  </si>
  <si>
    <t>SAN LUIS REGIONAL DETENTION CENTER</t>
  </si>
  <si>
    <t>406 NORTH AVENUE D</t>
  </si>
  <si>
    <t>SAN LUIS</t>
  </si>
  <si>
    <t>FREEBORN COUNTY ADULT DETENTION CENTER</t>
  </si>
  <si>
    <t>411 SOUTH BROADWAY AVENUE</t>
  </si>
  <si>
    <t>ALBERT LEA</t>
  </si>
  <si>
    <t>MESA VERDE ICE PROCESSING CENTER</t>
  </si>
  <si>
    <t>425 GOLDEN STATE AVE</t>
  </si>
  <si>
    <t>BAKERSFIELD</t>
  </si>
  <si>
    <t>10/14/2020</t>
  </si>
  <si>
    <t>PIKE COUNTY CORRECTIONAL FACILITY</t>
  </si>
  <si>
    <t>175 PIKE COUNTY BOULEVARD</t>
  </si>
  <si>
    <t>LORDS VALLEY</t>
  </si>
  <si>
    <t>DENVER CONTRACT DETENTION FACILITY (CDF) II</t>
  </si>
  <si>
    <t>11901 E. 30th AVE</t>
  </si>
  <si>
    <t>KANKAKEE COUNTY JAIL (JEROME COMBS DET CTR)</t>
  </si>
  <si>
    <t>3050 JUSTICE WAY</t>
  </si>
  <si>
    <t>KANKAKEE</t>
  </si>
  <si>
    <t>4/7/2021</t>
  </si>
  <si>
    <t>FLORENCE STAGING FACILITY</t>
  </si>
  <si>
    <t>HARDIN COUNTY JAIL</t>
  </si>
  <si>
    <t>1116 14TH AVENUE</t>
  </si>
  <si>
    <t>ELDORA</t>
  </si>
  <si>
    <t>IA</t>
  </si>
  <si>
    <t>11/11/2020</t>
  </si>
  <si>
    <t>ROLLING PLAINS DETENTION CENTER</t>
  </si>
  <si>
    <t>118 COUNTY ROAD 206</t>
  </si>
  <si>
    <t>HASKELL</t>
  </si>
  <si>
    <t>WYATT DETENTION CENTER</t>
  </si>
  <si>
    <t>950 HIGH STREET</t>
  </si>
  <si>
    <t>CENTRAL FALLS</t>
  </si>
  <si>
    <t>RI</t>
  </si>
  <si>
    <t>JOE CORLEY PROCESSING CTR</t>
  </si>
  <si>
    <t>500 HILBIG RD</t>
  </si>
  <si>
    <t>12/18/2020</t>
  </si>
  <si>
    <t>JOHNSON COUNTY CORRECTIONS CENTER</t>
  </si>
  <si>
    <t>1800 RIDGEMAR DRIVE</t>
  </si>
  <si>
    <t>CLEBURNE</t>
  </si>
  <si>
    <t>SAINT CLAIR COUNTY JAIL</t>
  </si>
  <si>
    <t>1170 MICHIGAN ROAD</t>
  </si>
  <si>
    <t>PORT HURON</t>
  </si>
  <si>
    <t>SENECA COUNTY JAIL</t>
  </si>
  <si>
    <t>3040 SOUTH STATE HIGHWAY 100</t>
  </si>
  <si>
    <t>TIFFIN</t>
  </si>
  <si>
    <t>TAR Assigned</t>
  </si>
  <si>
    <t>POLK COUNTY JAIL</t>
  </si>
  <si>
    <t>1985 NE 51ST PLACE</t>
  </si>
  <si>
    <t>DES MOINES</t>
  </si>
  <si>
    <t>8/1/2019</t>
  </si>
  <si>
    <t>TORRANCE COUNTY DETENTION FACILITY</t>
  </si>
  <si>
    <t>209 COUNTY ROAD 49</t>
  </si>
  <si>
    <t>ESTANCIA</t>
  </si>
  <si>
    <t>GEAUGA COUNTY JAIL</t>
  </si>
  <si>
    <t>12450 MERRITT DR</t>
  </si>
  <si>
    <t>CHARDON</t>
  </si>
  <si>
    <t xml:space="preserve">DEPARTMENT OF CORRECTIONS HAGATNA </t>
  </si>
  <si>
    <t>203 ASPINALL AVENUE</t>
  </si>
  <si>
    <t>HAGATNA</t>
  </si>
  <si>
    <t>GU</t>
  </si>
  <si>
    <t>HALL COUNTY DEPARTMENT OF CORRECTIONS</t>
  </si>
  <si>
    <t>110 PUBLIC SAFETY DRIVE</t>
  </si>
  <si>
    <t>GRAND ISLAND</t>
  </si>
  <si>
    <t>NE</t>
  </si>
  <si>
    <t>WORCESTER COUNTY JAIL</t>
  </si>
  <si>
    <t>5022 JOYNER ROAD</t>
  </si>
  <si>
    <t>SNOW HILL</t>
  </si>
  <si>
    <t>MD</t>
  </si>
  <si>
    <t>BAL</t>
  </si>
  <si>
    <t>YUBA COUNTY JAIL</t>
  </si>
  <si>
    <t>215 5TH STREET</t>
  </si>
  <si>
    <t>MARYSVILLE</t>
  </si>
  <si>
    <t>BRISTOL COUNTY DETENTION CENTER</t>
  </si>
  <si>
    <t>400 FAUNCE CORNER ROAD</t>
  </si>
  <si>
    <t>NORTH DARTMOUTH</t>
  </si>
  <si>
    <t>11/18/2020</t>
  </si>
  <si>
    <t>HONOLULU FEDERAL DETENTION CENTER</t>
  </si>
  <si>
    <t>351 ELLIOTT ST.</t>
  </si>
  <si>
    <t>HONOLULU</t>
  </si>
  <si>
    <t>HI</t>
  </si>
  <si>
    <t>BOP</t>
  </si>
  <si>
    <t>DESERT VIEW</t>
  </si>
  <si>
    <t>10450 RANCHO ROAD</t>
  </si>
  <si>
    <t>3/24/2021</t>
  </si>
  <si>
    <t>DOUGLAS COUNTY DEPARTMENT OF CORRECTIONS</t>
  </si>
  <si>
    <t>710 SOUTH 17TH ST</t>
  </si>
  <si>
    <t>OMAHA</t>
  </si>
  <si>
    <t>10/24/2019</t>
  </si>
  <si>
    <t>PHELPS COUNTY JAIL</t>
  </si>
  <si>
    <t>715 5TH AVENUE</t>
  </si>
  <si>
    <t>HOLDREGE</t>
  </si>
  <si>
    <t>7/18/2019</t>
  </si>
  <si>
    <t>ORSA</t>
  </si>
  <si>
    <t>ROBERT A. DEYTON DETENTION FACILITY</t>
  </si>
  <si>
    <t>11866 HASTINGS BRIDGE RD</t>
  </si>
  <si>
    <t>LOVEJOY</t>
  </si>
  <si>
    <t>HOWARD COUNTY DETENTION CENTER</t>
  </si>
  <si>
    <t>7301 WATERLOO ROAD</t>
  </si>
  <si>
    <t>JESSUP</t>
  </si>
  <si>
    <t>PREA A</t>
  </si>
  <si>
    <t>WASHOE COUNTY JAIL</t>
  </si>
  <si>
    <t>911 PARR BOULEVARD</t>
  </si>
  <si>
    <t>RENO</t>
  </si>
  <si>
    <t>HOLIDAY INN EXPR &amp; STES PHO/CHNDLR</t>
  </si>
  <si>
    <t>15221 S  50TH ST</t>
  </si>
  <si>
    <t>PHOENIX</t>
  </si>
  <si>
    <t>CHIPPEWA COUNTY SSM</t>
  </si>
  <si>
    <t>325 COURT STREET</t>
  </si>
  <si>
    <t>SAULT SAINTE MARIE</t>
  </si>
  <si>
    <t>MONROE COUNTY DETENTION-DORM</t>
  </si>
  <si>
    <t>7000 EAST DUNBAR ROAD</t>
  </si>
  <si>
    <t>MONROE</t>
  </si>
  <si>
    <t>POTTAWATTAMIE COUNTY JAIL</t>
  </si>
  <si>
    <t>1400 BIG LAKE ROAD</t>
  </si>
  <si>
    <t>COUNCIL BLUFFS</t>
  </si>
  <si>
    <t>4/12/2018</t>
  </si>
  <si>
    <t>CAMBRIA COUNTY JAIL</t>
  </si>
  <si>
    <t>425 MANOR DRIVE</t>
  </si>
  <si>
    <t>EBENSBURG</t>
  </si>
  <si>
    <t>11/7/2019</t>
  </si>
  <si>
    <t>CBP CHULA VISTA BPS</t>
  </si>
  <si>
    <t>311 ATHEY AVE</t>
  </si>
  <si>
    <t>RENSSELAER COUNTY CORRECTIONAL FACILITY</t>
  </si>
  <si>
    <t>4000 MAIN STREET</t>
  </si>
  <si>
    <t>TROY</t>
  </si>
  <si>
    <t>EULESS CITY JAIL</t>
  </si>
  <si>
    <t>1102 W. EULESS BLVD.</t>
  </si>
  <si>
    <t>EULESS</t>
  </si>
  <si>
    <t>10/11/2017</t>
  </si>
  <si>
    <t>CLINTON COUNTY JAIL</t>
  </si>
  <si>
    <t>25 MCCARTHY DRIVE</t>
  </si>
  <si>
    <t>PLATTSBURGH</t>
  </si>
  <si>
    <t>10/25/2018</t>
  </si>
  <si>
    <t>BEST WESTERN PLUS EL PASO AIRPORT HOTEL &amp; CONFEREN</t>
  </si>
  <si>
    <t>6655 GATEWAY BLVD W.</t>
  </si>
  <si>
    <t>ALAMANCE COUNTY DETENTION FACILITY</t>
  </si>
  <si>
    <t>109 SOUTH MAPLE STREET</t>
  </si>
  <si>
    <t>GRAHAM</t>
  </si>
  <si>
    <t>NC</t>
  </si>
  <si>
    <t>1/8/2021</t>
  </si>
  <si>
    <t>SAIPAN DEPARTMENT OF CORRECTIONS (SUSUPE)</t>
  </si>
  <si>
    <t>TEKKEN ST., SUSUPE VILLAGE</t>
  </si>
  <si>
    <t>SAIPAN</t>
  </si>
  <si>
    <t>MP</t>
  </si>
  <si>
    <t>DALLAS COUNTY JAIL - LEW STERRETT JUSTICE CENTER</t>
  </si>
  <si>
    <t>111 WEST COMMERCE STREET</t>
  </si>
  <si>
    <t>DALLAS</t>
  </si>
  <si>
    <t>10/20/2017</t>
  </si>
  <si>
    <t>CARVER COUNTY JAIL</t>
  </si>
  <si>
    <t>600 EAST FOURTH ST.</t>
  </si>
  <si>
    <t>CHASKA</t>
  </si>
  <si>
    <t>12/5/2019</t>
  </si>
  <si>
    <t>COMFORT INN &amp; SUITES - EL PASO</t>
  </si>
  <si>
    <t>1940 AIRWAY BLVD</t>
  </si>
  <si>
    <t>WASHINGTON COUNTY JAIL (PURGATORY CORRECTIONAL FAC</t>
  </si>
  <si>
    <t>750 SOUTH 5300 WEST</t>
  </si>
  <si>
    <t>HURRICANE</t>
  </si>
  <si>
    <t>UT</t>
  </si>
  <si>
    <t>9/15/2018</t>
  </si>
  <si>
    <t>PICKENS COUNTY DET CTR</t>
  </si>
  <si>
    <t>188 CEMETERY ST</t>
  </si>
  <si>
    <t>CARROLLTON</t>
  </si>
  <si>
    <t>GUAYNABO MDC (SAN JUAN)</t>
  </si>
  <si>
    <t>HWY 28 INTSECT OF ROAD 165</t>
  </si>
  <si>
    <t>SAN JUAN</t>
  </si>
  <si>
    <t>PR</t>
  </si>
  <si>
    <t>Superior</t>
  </si>
  <si>
    <t>5/8/2008</t>
  </si>
  <si>
    <t>SOUTH CENTRAL REGIONAL JAIL</t>
  </si>
  <si>
    <t>1001 CENTRE WAY</t>
  </si>
  <si>
    <t>CHARLESTON</t>
  </si>
  <si>
    <t>WV</t>
  </si>
  <si>
    <t>8/23/2018</t>
  </si>
  <si>
    <t>LINN COUNTY JAIL</t>
  </si>
  <si>
    <t>53 3RD AVENUE BRIDGE</t>
  </si>
  <si>
    <t>CEDAR RAPIDS</t>
  </si>
  <si>
    <t>6/20/2019</t>
  </si>
  <si>
    <t>EAST HIDALGO DETENTION CENTER</t>
  </si>
  <si>
    <t>1330 HIGHWAY 107</t>
  </si>
  <si>
    <t>LA VILLA</t>
  </si>
  <si>
    <t>MINICASSIA DETENTION CENTER</t>
  </si>
  <si>
    <t>1415 ALBION AVENUE</t>
  </si>
  <si>
    <t>BURLEY</t>
  </si>
  <si>
    <t>ID</t>
  </si>
  <si>
    <t>9/17/2018</t>
  </si>
  <si>
    <t>VAL VERDE CORRECTIONAL FACILITY</t>
  </si>
  <si>
    <t>253 FARM TO MARKET 2523</t>
  </si>
  <si>
    <t>DEL RIO</t>
  </si>
  <si>
    <t>9/19/2019</t>
  </si>
  <si>
    <t>SWEETWATER COUNTY JAIL</t>
  </si>
  <si>
    <t>50140 UNITED STATES HIGHWAY 191 SOUTH</t>
  </si>
  <si>
    <t>ROCK SPRINGS</t>
  </si>
  <si>
    <t>WY</t>
  </si>
  <si>
    <t>6/14/2014</t>
  </si>
  <si>
    <t>FAYETTE COUNTY DETENTION CENTER</t>
  </si>
  <si>
    <t>600 OLD FRANKFORD CR</t>
  </si>
  <si>
    <t>LEXINGTON</t>
  </si>
  <si>
    <t>8/14/2018</t>
  </si>
  <si>
    <t>PINELLAS COUNTY JAIL</t>
  </si>
  <si>
    <t>14400 49TH STREET NORTH</t>
  </si>
  <si>
    <t>CLEARWATER</t>
  </si>
  <si>
    <t>9/21/2018</t>
  </si>
  <si>
    <t>MADISON COUNTY JAIL</t>
  </si>
  <si>
    <t>2935 HIGHWAY 51</t>
  </si>
  <si>
    <t>CANTON</t>
  </si>
  <si>
    <t>9/27/2018</t>
  </si>
  <si>
    <t>Good</t>
  </si>
  <si>
    <t>BURNET COUNTY JAIL</t>
  </si>
  <si>
    <t>JAIL ADMINISTRATOR</t>
  </si>
  <si>
    <t>BURNET</t>
  </si>
  <si>
    <t>10/1/2018</t>
  </si>
  <si>
    <t>OLDHAM COUNTY JAIL</t>
  </si>
  <si>
    <t>100 W MAIN STREET</t>
  </si>
  <si>
    <t>LA GRANGE</t>
  </si>
  <si>
    <t>8/16/2018</t>
  </si>
  <si>
    <t>COBB COUNTY JAIL</t>
  </si>
  <si>
    <t>1825 COUNTY SERVICES PARKWAY</t>
  </si>
  <si>
    <t>MARIETTA</t>
  </si>
  <si>
    <t>10/16/2018</t>
  </si>
  <si>
    <t>HOLIDAY INN EXPRESS &amp; SUITES</t>
  </si>
  <si>
    <t>412 I-35 SOUTH</t>
  </si>
  <si>
    <t>DORCHESTER COUNTY DETENTION CENTER</t>
  </si>
  <si>
    <t>829 FIELDCREST ROAD</t>
  </si>
  <si>
    <t>CAMBRIDGE</t>
  </si>
  <si>
    <t>LONOKE POLICE DEPARTMENT</t>
  </si>
  <si>
    <t>203 W. FRONT STREET</t>
  </si>
  <si>
    <t>LONOKE</t>
  </si>
  <si>
    <t>AR</t>
  </si>
  <si>
    <t>9/18/2018</t>
  </si>
  <si>
    <t>MCCLELLAN COUNTY JAIL</t>
  </si>
  <si>
    <t>501 WASHINGTON AVENUE</t>
  </si>
  <si>
    <t>WACO</t>
  </si>
  <si>
    <t>2/5/2009</t>
  </si>
  <si>
    <t>OGLE COUNTY JAIL</t>
  </si>
  <si>
    <t>103 JEFFERSON STREET</t>
  </si>
  <si>
    <t>OREGON</t>
  </si>
  <si>
    <t>ERIE COUNTY JAIL</t>
  </si>
  <si>
    <t>1618 ASH STREET</t>
  </si>
  <si>
    <t>ERIE</t>
  </si>
  <si>
    <t>9/20/2018</t>
  </si>
  <si>
    <t>HAWTHORN STES EL PASO AIRP</t>
  </si>
  <si>
    <t>6789 BOEING DR</t>
  </si>
  <si>
    <t>MONROE COUNTY DETENTION MAIN</t>
  </si>
  <si>
    <t>100 EAST 2ND STREET</t>
  </si>
  <si>
    <t>2/23/2011</t>
  </si>
  <si>
    <t>ICE Transgender* Detainee Population FY 2021 YTD:  as of XX/XX/XXXX</t>
  </si>
  <si>
    <t>FY 2021 YTD</t>
  </si>
  <si>
    <t>County</t>
  </si>
  <si>
    <t xml:space="preserve">Total Book-Ins </t>
  </si>
  <si>
    <t>Currently Detained Total</t>
  </si>
  <si>
    <t>Currently Detained with Final Order</t>
  </si>
  <si>
    <t>Currently Detained without Final Order</t>
  </si>
  <si>
    <t>Currently Detained Location/Area of Responsibility Total</t>
  </si>
  <si>
    <t xml:space="preserve">* Data are based on an individuals self-identification as transgender and are subject to change daily, depending on the number of individuals booked in and out of ICE custody. </t>
  </si>
  <si>
    <t>ICE FOOTNOTES</t>
  </si>
  <si>
    <t>Term</t>
  </si>
  <si>
    <t>Definition</t>
  </si>
  <si>
    <t>ADP</t>
  </si>
  <si>
    <t>Average daily population</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</si>
  <si>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</si>
  <si>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</si>
  <si>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</si>
  <si>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</si>
  <si>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</si>
  <si>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</si>
  <si>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</si>
  <si>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</si>
  <si>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</si>
  <si>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</si>
  <si>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</si>
  <si>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</si>
  <si>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</si>
  <si>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</si>
  <si>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</si>
  <si>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</si>
  <si>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</si>
  <si>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</si>
  <si>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</si>
  <si>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</si>
  <si>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</si>
  <si>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</si>
  <si>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</si>
  <si>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</si>
  <si>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Non-U.S. citizen child or children under the age of 18, accompanied by his/her/their parent(s) or legal guardian(s).
As of 02/26/2021, Berks County Family Shelter is no longer being used as a FRC, however, detentions on or before 02/26 are included in the FRC ALOS</t>
  </si>
  <si>
    <t>Global positioning system tracking device</t>
  </si>
  <si>
    <t>Head of Household</t>
  </si>
  <si>
    <t>Parent or legal guardian of a non-U.S. citizen child or children under the age of 18.</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</si>
  <si>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</si>
  <si>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</si>
  <si>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</si>
  <si>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</si>
  <si>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</si>
  <si>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</si>
  <si>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</si>
  <si>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</si>
  <si>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</si>
  <si>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</si>
  <si>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</si>
  <si>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</si>
  <si>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</si>
  <si>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Order of Supervision-No SLRFF</t>
  </si>
  <si>
    <t xml:space="preserve">A final order alien is released because the Field Office is unable to obtain a travel document. </t>
  </si>
  <si>
    <t xml:space="preserve">A final order alien is released because the field office is unable to obtain a travel document.  </t>
  </si>
  <si>
    <t>The inspection standard the facility was inspected against during the second to the last inspection.</t>
  </si>
  <si>
    <t>Second to Last Rating</t>
  </si>
  <si>
    <t>The final inspection rating a facility received after the second to last inspection.</t>
  </si>
  <si>
    <t>The second to last date the facility was inspected.</t>
  </si>
  <si>
    <t>SmartLink</t>
  </si>
  <si>
    <t>Online tracking device using smart phone or tablet</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</si>
  <si>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</si>
  <si>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</si>
  <si>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</si>
  <si>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</si>
  <si>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</si>
  <si>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</si>
  <si>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</si>
  <si>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</si>
  <si>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</si>
  <si>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</si>
  <si>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</si>
  <si>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</si>
  <si>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</si>
  <si>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</si>
  <si>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</si>
  <si>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</si>
  <si>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FY2021 YTD ICE Average Daily Population and ICE Average Length of Stay</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</si>
  <si>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</si>
  <si>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</si>
  <si>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FY2021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</si>
  <si>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</si>
  <si>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</si>
  <si>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</si>
  <si>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</si>
  <si>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 xml:space="preserve">Average Length of Stay for Family Residential Centers is determined by including, the length of stay at all facilities during a detention stay that started at an FRC, the detention days that started before the current fiscal year, and only detention days for those released from custody. </t>
  </si>
  <si>
    <t>FRCs are Family Residential Centers and include the following ICE facilities:  Berks County Family Shelter, Karnes County Residential Center, and South Texas Family Residential Center.</t>
  </si>
  <si>
    <t>FY2021 ICE Final Releases</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</si>
  <si>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</si>
  <si>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</si>
  <si>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</si>
  <si>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</si>
  <si>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FY2021 YTD ICE Removals</t>
  </si>
  <si>
    <t>ICE Removal Data Include Returns.  Returns include Voluntary Returns, Voluntary Departures and Withdrawals Under Docket Control.</t>
  </si>
  <si>
    <t>ICE Currently Detained Population Breakdown</t>
  </si>
  <si>
    <t>ICE Detention data excludes ORR transfers/facilities, as well as U.S. Marshals Service Prisoners.</t>
  </si>
  <si>
    <t>FRCs are Family Residential Centers and include the following ICE facilities: Berks County Family Shelter, Karnes County Residential Center, and South Texas Family Residential Center.</t>
  </si>
  <si>
    <t>FY2021 YTD ICE Initial Book-Ins</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</si>
  <si>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</si>
  <si>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</si>
  <si>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</si>
  <si>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</si>
  <si>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FRCs are Family Residential Centers and include the following ICE facilities: Karnes County Residential Center and South Texas Family Residential Center.</t>
  </si>
  <si>
    <t>USCIS Average Time from USCIS Fear Decision Service Date to ICE Release (In Days) &amp; Aliens with USCIS-Established Fear Decisions in an ICE Detention Facility</t>
  </si>
  <si>
    <t>An Alien’s Fear Screening Determination cannot be confirmed as directly related to an ICE Detention Stay, even if the USCIS Decision Service Date falls within the ICE Detention Stay.</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</si>
  <si>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</si>
  <si>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ICE Average Length of Stay Adult Facility Type by Month and Arresting Agency: FY2021 YTD</t>
  </si>
  <si>
    <t>Arresting Agency</t>
  </si>
  <si>
    <t>Removals with a FRC Detention</t>
  </si>
  <si>
    <t>Average In Custody Length of Stay (ICLOS)</t>
  </si>
  <si>
    <t xml:space="preserve">Population </t>
  </si>
  <si>
    <t>July</t>
  </si>
  <si>
    <t>August</t>
  </si>
  <si>
    <t>September</t>
  </si>
  <si>
    <t>October</t>
  </si>
  <si>
    <t>November</t>
  </si>
  <si>
    <t>December</t>
  </si>
  <si>
    <t>January</t>
  </si>
  <si>
    <t>February</t>
  </si>
  <si>
    <t>March</t>
  </si>
  <si>
    <t>April</t>
  </si>
  <si>
    <t>June</t>
  </si>
  <si>
    <t xml:space="preserve">mid </t>
  </si>
  <si>
    <t>end</t>
  </si>
  <si>
    <t>Adult Facility Individuals</t>
  </si>
  <si>
    <t>FRC Facility Individuals</t>
  </si>
  <si>
    <t>Post-Determination for Adult Facility Individuals with Postive Fear Claim</t>
  </si>
  <si>
    <t>Post-Determination for FRC Facility Individuals with Positive Fear Claim</t>
  </si>
  <si>
    <t>Detainees</t>
  </si>
  <si>
    <t>0-180 Days</t>
  </si>
  <si>
    <t>181-365 Days</t>
  </si>
  <si>
    <t>366-730 Days</t>
  </si>
  <si>
    <t>More than 730 Days</t>
  </si>
  <si>
    <t>ICE Removals include Non Citizens processed for Expedited Removal (ER) or Voluntary Return (VR) that are turned over to ERO for detention.  Non Citizens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</si>
  <si>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Non Citizens whose removal or return was already confirmed.  Non Citizens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</si>
  <si>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Processing dispositions of Other may include, but are not limited to, Non Citizens processed under Administrative Removal, Visa Waiver Program Removal, Stowaway or Crewmember.</t>
  </si>
  <si>
    <t>Non Citizens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</si>
  <si>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Non Citizens Currently in ICE Detention Facilities and the Average Time from USCIS Fear Decision Service Date to ICE Release include detentions not associated with a removal case.</t>
  </si>
  <si>
    <t xml:space="preserve">ICLOS is the average In Custody Length of Stay and is a calculation of how long a detainee has been in custody at a particular point in time and the formula used for this calculation is Date – Book In Date </t>
  </si>
  <si>
    <r>
      <t xml:space="preserve">The four categories the ICLOS and Detainees tab is broken out by are 
•	</t>
    </r>
    <r>
      <rPr>
        <b/>
        <sz val="12"/>
        <rFont val="Times New Roman"/>
        <family val="1"/>
      </rPr>
      <t>Adult Facility Individuals</t>
    </r>
    <r>
      <rPr>
        <sz val="12"/>
        <rFont val="Times New Roman"/>
        <family val="1"/>
      </rPr>
      <t xml:space="preserve">
o	Anyone who is in an adult facility and does not have a post determined positive fear claim at the date of the snapshot 
•	</t>
    </r>
    <r>
      <rPr>
        <b/>
        <sz val="12"/>
        <rFont val="Times New Roman"/>
        <family val="1"/>
      </rPr>
      <t>FRC Facility Individuals</t>
    </r>
    <r>
      <rPr>
        <sz val="12"/>
        <rFont val="Times New Roman"/>
        <family val="1"/>
      </rPr>
      <t xml:space="preserve">
o	Anyone who is in a family facility and does not have a post determined positive fear claim at the date of the snapshot 
•	</t>
    </r>
    <r>
      <rPr>
        <b/>
        <sz val="12"/>
        <rFont val="Times New Roman"/>
        <family val="1"/>
      </rPr>
      <t>Post-Determination for Adult Facility Individuals with Postive Fear Claim</t>
    </r>
    <r>
      <rPr>
        <sz val="12"/>
        <rFont val="Times New Roman"/>
        <family val="1"/>
      </rPr>
      <t xml:space="preserve">
o	Anyone who is in an adult facility and has a post determined positive fear claim at the date of the snapshot 
•	</t>
    </r>
    <r>
      <rPr>
        <b/>
        <sz val="12"/>
        <rFont val="Times New Roman"/>
        <family val="1"/>
      </rPr>
      <t>Post-Determination for FRC Facility Individuals with Positive Fear Claim</t>
    </r>
    <r>
      <rPr>
        <sz val="12"/>
        <rFont val="Times New Roman"/>
        <family val="1"/>
      </rPr>
      <t xml:space="preserve">
o	Anyone who is in a family facility and has a post determined positive fear claim at the date of the snapshot</t>
    </r>
  </si>
  <si>
    <t xml:space="preserve">The mid for each month corresponds to the 15th of the month and end corresponds to the last day of the month. </t>
  </si>
  <si>
    <r>
      <t>It was assumed that if a</t>
    </r>
    <r>
      <rPr>
        <b/>
        <sz val="12"/>
        <color theme="1"/>
        <rFont val="Times New Roman"/>
        <family val="1"/>
      </rPr>
      <t xml:space="preserve"> positive</t>
    </r>
    <r>
      <rPr>
        <sz val="12"/>
        <color theme="1"/>
        <rFont val="Times New Roman"/>
        <family val="1"/>
      </rPr>
      <t xml:space="preserve"> fear </t>
    </r>
    <r>
      <rPr>
        <b/>
        <sz val="12"/>
        <color theme="1"/>
        <rFont val="Times New Roman"/>
        <family val="1"/>
      </rPr>
      <t xml:space="preserve">claim </t>
    </r>
    <r>
      <rPr>
        <sz val="12"/>
        <color theme="1"/>
        <rFont val="Times New Roman"/>
        <family val="1"/>
      </rPr>
      <t>happened within five days of the initial book in that it was related to the detention stay. This was to account for the 72-hour transfer period from CBP to a detention facility and to account for additional time due to coronavirus.</t>
    </r>
  </si>
  <si>
    <t xml:space="preserve">ICLOS and Detainees </t>
  </si>
  <si>
    <t>FRC facilities refers to Family facilities</t>
  </si>
  <si>
    <t>Of the 221,550 records in the USCIS provided data the breakdown of the fear screening determinations is as follows; 122,269 positive fear screening determinations, 54,515 negative fear screening determinations and 44,766 without an identified determination. Of the 122,269 with positive fear screening determinations; 84,443 have Persecution Claim Established and 37,826 have Torture Claim Established.</t>
  </si>
  <si>
    <t>The data provided by USCIS contains multiple records for some Alien File Numbers. There are 221,550 unique fear determinations and 2,768 of those have multiple records in the data provided by USCIS. The Alien File Numbers with multiple USCIS records are treated as follows: 
• If an Alien File Number is associated with both positive and negative fear screening determinations, only the most recent screening is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</si>
  <si>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FY2021 YTD ICE Final Releases data are updated through 09/25/2021 (IIDS v.1.34 run date 09/27/2021; EID as of 09/25/2021).</t>
  </si>
  <si>
    <t>FY2021 YTD ICE Removals data are updated through 09/25/2021 (IIDS v.1.34 run date 09/27/2021; EID as of 09/25/2021).</t>
  </si>
  <si>
    <t>ICE National Docket data are a snapshot as of 09/25/2021 (IIDS v.1.34 run date 09/27/2021; EID as of 09/25/2021).</t>
  </si>
  <si>
    <t>FY2021 YTD ICE Detention data are updated through 09/25/2021 (IIDS v.1.34 run date 09/27/2021; EID as of 09/25/2021).</t>
  </si>
  <si>
    <t>Non Citizens Currently in ICE Detention Facilities data are a snapshot as of t 09/25/2021 (IIDS v.1.34 run date 09/27/2021; EID as of 09/25/2021).</t>
  </si>
  <si>
    <t>FY2021 YTD ICE Releases data are updated through 09/25/2021 (IIDS v.1.34 run date 09/27/2021; EID as of 09/25/2021).</t>
  </si>
  <si>
    <t>ICE ICLSO and Detainees Data are updated through 09/25/2021 (IIDS v.1.34 run date 09/27/2021; EID as of 09/25/2021).</t>
  </si>
  <si>
    <t>USCIS provided data containing APSO (Asylum Pre Screening Officer) cases clocked during FY2019 - FY2021 YTD.  Data were received on 09/15/2021.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</si>
</sst>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 numFmtId="169" formatCode="#,##0.0_);\(#,##0.0\)"/>
    <numFmt numFmtId="170" formatCode="_(* #,##0.0_);_(* \(#,##0.0\);_(* &quot;-&quot;?_);_(@_)"/>
  </numFmts>
  <fonts count="43"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i/>
      <sz val="11"/>
      <color theme="1"/>
      <name val="Calibri"/>
      <family val="2"/>
      <scheme val="minor"/>
    </font>
    <font>
      <b/>
      <i/>
      <sz val="9"/>
      <color theme="1"/>
      <name val="Calibri"/>
      <family val="2"/>
      <scheme val="minor"/>
    </font>
    <font>
      <b/>
      <sz val="11"/>
      <color theme="1"/>
      <name val="Calibri"/>
      <family val="2"/>
      <scheme val="minor"/>
    </font>
    <font>
      <b/>
      <sz val="11"/>
      <color theme="1"/>
      <name val="Times New Roman"/>
      <family val="1"/>
    </font>
    <font>
      <sz val="11"/>
      <color theme="1"/>
      <name val="Times New Roman"/>
      <family val="1"/>
    </font>
    <font>
      <sz val="9"/>
      <color theme="1"/>
      <name val="Times New Roman"/>
      <family val="1"/>
    </font>
    <font>
      <sz val="12"/>
      <color theme="1"/>
      <name val="Symbol"/>
      <family val="1"/>
      <charset val="2"/>
    </font>
    <font>
      <sz val="12"/>
      <color theme="1"/>
      <name val="Courier New"/>
      <family val="3"/>
    </font>
  </fonts>
  <fills count="13">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
      <patternFill patternType="solid">
        <fgColor theme="4" tint="0.79998168889431442"/>
        <bgColor indexed="64"/>
      </patternFill>
    </fill>
    <fill>
      <patternFill patternType="solid">
        <fgColor theme="9"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thin">
        <color auto="1"/>
      </left>
      <right style="thin">
        <color auto="1"/>
      </right>
      <top style="thin">
        <color auto="1"/>
      </top>
      <bottom style="medium">
        <color auto="1"/>
      </bottom>
      <diagonal/>
    </border>
    <border>
      <left/>
      <right style="thin">
        <color indexed="64"/>
      </right>
      <top style="thin">
        <color indexed="64"/>
      </top>
      <bottom style="medium">
        <color auto="1"/>
      </bottom>
      <diagonal/>
    </border>
    <border>
      <left/>
      <right/>
      <top style="thin">
        <color indexed="64"/>
      </top>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332">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8" xfId="0" applyFont="1" applyFill="1" applyBorder="1" applyAlignment="1">
      <alignment horizontal="left" wrapText="1"/>
    </xf>
    <xf numFmtId="0" fontId="14" fillId="4" borderId="19" xfId="0" applyFont="1" applyFill="1" applyBorder="1" applyAlignment="1">
      <alignment horizontal="left" wrapText="1"/>
    </xf>
    <xf numFmtId="166" fontId="14" fillId="4" borderId="19" xfId="0" applyNumberFormat="1" applyFont="1" applyFill="1" applyBorder="1" applyAlignment="1">
      <alignment horizontal="left" wrapText="1"/>
    </xf>
    <xf numFmtId="0" fontId="14" fillId="4" borderId="20"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9"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5" fillId="0" borderId="5" xfId="0" applyFont="1" applyBorder="1" applyAlignment="1">
      <alignment vertical="center"/>
    </xf>
    <xf numFmtId="0" fontId="15" fillId="0" borderId="1" xfId="0" applyFont="1" applyBorder="1" applyAlignment="1">
      <alignment vertical="center"/>
    </xf>
    <xf numFmtId="3" fontId="15" fillId="0" borderId="1" xfId="1" applyNumberFormat="1"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14" fillId="4" borderId="20" xfId="4" applyFont="1" applyFill="1" applyBorder="1" applyAlignment="1">
      <alignment horizontal="left" wrapText="1"/>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7" fillId="6" borderId="0" xfId="3" applyFont="1" applyFill="1" applyAlignment="1">
      <alignment horizontal="left" vertical="center" wrapText="1"/>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0" fillId="2" borderId="0" xfId="0" applyFill="1"/>
    <xf numFmtId="0" fontId="28" fillId="2" borderId="0" xfId="2" applyFont="1" applyFill="1" applyAlignment="1">
      <alignment vertical="top"/>
    </xf>
    <xf numFmtId="0" fontId="31" fillId="3" borderId="23" xfId="0" applyFont="1" applyFill="1" applyBorder="1" applyAlignment="1">
      <alignment horizontal="center" vertical="center" wrapText="1"/>
    </xf>
    <xf numFmtId="0" fontId="31" fillId="3" borderId="24" xfId="0" applyFont="1" applyFill="1" applyBorder="1" applyAlignment="1">
      <alignment horizontal="center" vertical="center" wrapText="1"/>
    </xf>
    <xf numFmtId="0" fontId="8" fillId="0" borderId="1" xfId="0" applyFont="1" applyBorder="1" applyAlignment="1">
      <alignment horizontal="left" indent="1"/>
    </xf>
    <xf numFmtId="3" fontId="8" fillId="0" borderId="1" xfId="0" applyNumberFormat="1" applyFont="1" applyBorder="1"/>
    <xf numFmtId="0" fontId="7" fillId="2" borderId="0" xfId="3" applyFont="1" applyFill="1" applyAlignment="1">
      <alignment vertical="center" wrapText="1"/>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0" fontId="11" fillId="2" borderId="7" xfId="0" applyFont="1" applyFill="1" applyBorder="1" applyAlignment="1">
      <alignment horizontal="center" vertical="center"/>
    </xf>
    <xf numFmtId="0" fontId="2" fillId="5" borderId="25"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30" xfId="1" applyNumberFormat="1" applyFont="1" applyFill="1" applyBorder="1" applyAlignment="1">
      <alignment horizontal="left"/>
    </xf>
    <xf numFmtId="41" fontId="2" fillId="5" borderId="33" xfId="1" applyNumberFormat="1" applyFont="1" applyFill="1" applyBorder="1"/>
    <xf numFmtId="0" fontId="2" fillId="5" borderId="4" xfId="0"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0" fontId="2" fillId="4" borderId="31" xfId="0" applyFont="1" applyFill="1" applyBorder="1" applyAlignment="1">
      <alignment horizontal="center" vertical="center"/>
    </xf>
    <xf numFmtId="0" fontId="2" fillId="4" borderId="32" xfId="0" applyFont="1" applyFill="1" applyBorder="1" applyAlignment="1">
      <alignment horizontal="center" vertical="center"/>
    </xf>
    <xf numFmtId="164" fontId="2" fillId="2" borderId="1" xfId="1" applyNumberFormat="1" applyFont="1" applyFill="1" applyBorder="1" applyAlignment="1">
      <alignment horizontal="center"/>
    </xf>
    <xf numFmtId="164" fontId="2" fillId="0" borderId="4" xfId="1" applyNumberFormat="1" applyFont="1" applyFill="1" applyBorder="1"/>
    <xf numFmtId="164" fontId="2" fillId="5" borderId="3" xfId="1" applyNumberFormat="1" applyFont="1" applyFill="1" applyBorder="1" applyAlignment="1">
      <alignment horizontal="left"/>
    </xf>
    <xf numFmtId="164" fontId="2" fillId="5" borderId="1" xfId="1" applyNumberFormat="1" applyFont="1" applyFill="1" applyBorder="1" applyAlignment="1">
      <alignment horizontal="left"/>
    </xf>
    <xf numFmtId="0" fontId="2" fillId="0" borderId="1" xfId="0" applyFont="1" applyFill="1" applyBorder="1"/>
    <xf numFmtId="164" fontId="30" fillId="2" borderId="1" xfId="1" applyNumberFormat="1" applyFont="1" applyFill="1" applyBorder="1" applyAlignment="1">
      <alignment horizontal="right"/>
    </xf>
    <xf numFmtId="0" fontId="0" fillId="0" borderId="1" xfId="0" applyBorder="1"/>
    <xf numFmtId="0" fontId="35" fillId="0" borderId="1" xfId="0" applyFont="1" applyBorder="1" applyAlignment="1">
      <alignment horizontal="right"/>
    </xf>
    <xf numFmtId="0" fontId="19" fillId="3" borderId="1" xfId="0" applyFont="1" applyFill="1" applyBorder="1" applyAlignment="1">
      <alignment horizontal="center" vertical="center" wrapText="1"/>
    </xf>
    <xf numFmtId="0" fontId="11" fillId="2" borderId="8" xfId="0" applyFont="1" applyFill="1" applyBorder="1" applyAlignment="1">
      <alignment horizontal="left" vertic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3" fontId="9" fillId="3" borderId="0" xfId="1" applyNumberFormat="1" applyFont="1" applyFill="1" applyBorder="1" applyAlignment="1">
      <alignment horizontal="left" vertical="top" wrapText="1"/>
    </xf>
    <xf numFmtId="168" fontId="8" fillId="0" borderId="1" xfId="0" applyNumberFormat="1" applyFont="1" applyBorder="1"/>
    <xf numFmtId="168" fontId="32" fillId="9" borderId="1" xfId="0" applyNumberFormat="1" applyFont="1" applyFill="1" applyBorder="1" applyAlignment="1">
      <alignment vertical="center"/>
    </xf>
    <xf numFmtId="3" fontId="32" fillId="9" borderId="1" xfId="0" applyNumberFormat="1" applyFont="1" applyFill="1" applyBorder="1" applyAlignment="1">
      <alignment vertical="center"/>
    </xf>
    <xf numFmtId="0" fontId="32" fillId="9" borderId="1" xfId="0" applyFont="1" applyFill="1" applyBorder="1" applyAlignment="1">
      <alignment vertical="center"/>
    </xf>
    <xf numFmtId="167" fontId="33" fillId="4" borderId="4" xfId="0" applyNumberFormat="1" applyFont="1" applyFill="1" applyBorder="1" applyAlignment="1">
      <alignment horizontal="center"/>
    </xf>
    <xf numFmtId="41" fontId="33" fillId="4" borderId="4" xfId="0" applyNumberFormat="1" applyFont="1" applyFill="1" applyBorder="1" applyAlignment="1">
      <alignment horizontal="center"/>
    </xf>
    <xf numFmtId="0" fontId="32" fillId="4" borderId="25" xfId="0" applyFont="1" applyFill="1" applyBorder="1"/>
    <xf numFmtId="2" fontId="16" fillId="7" borderId="1" xfId="0" applyNumberFormat="1" applyFont="1" applyFill="1" applyBorder="1" applyAlignment="1">
      <alignment vertical="center"/>
    </xf>
    <xf numFmtId="2" fontId="17" fillId="0" borderId="1" xfId="0" applyNumberFormat="1" applyFont="1" applyBorder="1" applyAlignment="1">
      <alignment vertical="center"/>
    </xf>
    <xf numFmtId="4" fontId="0" fillId="0" borderId="0" xfId="0" applyNumberFormat="1"/>
    <xf numFmtId="16" fontId="0" fillId="0" borderId="0" xfId="0" applyNumberFormat="1"/>
    <xf numFmtId="0" fontId="2" fillId="0" borderId="8" xfId="0" applyFont="1" applyBorder="1"/>
    <xf numFmtId="4" fontId="2" fillId="2" borderId="0" xfId="0" applyNumberFormat="1" applyFont="1" applyFill="1"/>
    <xf numFmtId="16" fontId="2" fillId="2" borderId="0" xfId="0" applyNumberFormat="1" applyFont="1" applyFill="1"/>
    <xf numFmtId="4" fontId="2" fillId="2" borderId="8" xfId="0" applyNumberFormat="1" applyFont="1" applyFill="1" applyBorder="1"/>
    <xf numFmtId="16" fontId="2" fillId="0" borderId="0" xfId="0" applyNumberFormat="1" applyFont="1"/>
    <xf numFmtId="16" fontId="11" fillId="2" borderId="8" xfId="0" applyNumberFormat="1" applyFont="1" applyFill="1" applyBorder="1" applyAlignment="1">
      <alignment horizontal="center"/>
    </xf>
    <xf numFmtId="16" fontId="11" fillId="2" borderId="0" xfId="0" applyNumberFormat="1" applyFont="1" applyFill="1" applyAlignment="1">
      <alignment horizontal="center"/>
    </xf>
    <xf numFmtId="4" fontId="2" fillId="0" borderId="0" xfId="0" applyNumberFormat="1" applyFont="1"/>
    <xf numFmtId="4" fontId="11" fillId="2" borderId="8" xfId="0" applyNumberFormat="1" applyFont="1" applyFill="1" applyBorder="1" applyAlignment="1">
      <alignment horizontal="center"/>
    </xf>
    <xf numFmtId="4" fontId="11" fillId="2" borderId="0" xfId="0" applyNumberFormat="1" applyFont="1" applyFill="1" applyAlignment="1">
      <alignment horizontal="center"/>
    </xf>
    <xf numFmtId="4" fontId="2" fillId="0" borderId="0" xfId="0" applyNumberFormat="1" applyFont="1" applyAlignment="1">
      <alignment horizontal="center" wrapText="1"/>
    </xf>
    <xf numFmtId="3" fontId="11" fillId="2" borderId="0" xfId="0" applyNumberFormat="1" applyFont="1" applyFill="1" applyAlignment="1">
      <alignment horizontal="center"/>
    </xf>
    <xf numFmtId="3" fontId="2" fillId="0" borderId="0" xfId="0" applyNumberFormat="1" applyFont="1"/>
    <xf numFmtId="4" fontId="11" fillId="0" borderId="0" xfId="0" applyNumberFormat="1" applyFont="1"/>
    <xf numFmtId="16" fontId="11" fillId="0" borderId="0" xfId="0" applyNumberFormat="1" applyFont="1" applyAlignment="1">
      <alignment horizontal="center"/>
    </xf>
    <xf numFmtId="4" fontId="11" fillId="0" borderId="0" xfId="0" applyNumberFormat="1" applyFont="1" applyAlignment="1">
      <alignment horizontal="center"/>
    </xf>
    <xf numFmtId="0" fontId="11" fillId="2" borderId="39" xfId="0" applyFont="1" applyFill="1" applyBorder="1" applyAlignment="1">
      <alignment horizontal="center"/>
    </xf>
    <xf numFmtId="3" fontId="2" fillId="2" borderId="0" xfId="0" applyNumberFormat="1" applyFont="1" applyFill="1"/>
    <xf numFmtId="0" fontId="2" fillId="2" borderId="8" xfId="0" applyFont="1" applyFill="1" applyBorder="1"/>
    <xf numFmtId="3" fontId="11" fillId="0" borderId="0" xfId="0" applyNumberFormat="1" applyFont="1" applyAlignment="1">
      <alignment horizontal="center"/>
    </xf>
    <xf numFmtId="164" fontId="2" fillId="10" borderId="1" xfId="1" applyNumberFormat="1" applyFont="1" applyFill="1" applyBorder="1" applyAlignment="1">
      <alignment horizontal="center"/>
    </xf>
    <xf numFmtId="164" fontId="2" fillId="10" borderId="1" xfId="1" applyNumberFormat="1" applyFont="1" applyFill="1" applyBorder="1" applyAlignment="1">
      <alignment horizontal="left"/>
    </xf>
    <xf numFmtId="164" fontId="11" fillId="10" borderId="1" xfId="1" applyNumberFormat="1" applyFont="1" applyFill="1" applyBorder="1" applyAlignment="1">
      <alignment horizontal="left"/>
    </xf>
    <xf numFmtId="3" fontId="2" fillId="2" borderId="8" xfId="0" applyNumberFormat="1" applyFont="1" applyFill="1" applyBorder="1"/>
    <xf numFmtId="164" fontId="30" fillId="2" borderId="1" xfId="1" applyNumberFormat="1" applyFont="1" applyFill="1" applyBorder="1" applyAlignment="1">
      <alignment horizontal="center"/>
    </xf>
    <xf numFmtId="164" fontId="30" fillId="10" borderId="1" xfId="1" applyNumberFormat="1" applyFont="1" applyFill="1" applyBorder="1" applyAlignment="1">
      <alignment horizontal="center"/>
    </xf>
    <xf numFmtId="164" fontId="36" fillId="10" borderId="1" xfId="1" applyNumberFormat="1" applyFont="1" applyFill="1" applyBorder="1" applyAlignment="1">
      <alignment horizontal="right"/>
    </xf>
    <xf numFmtId="164" fontId="2" fillId="10" borderId="1" xfId="1" applyNumberFormat="1" applyFont="1" applyFill="1" applyBorder="1" applyAlignment="1"/>
    <xf numFmtId="164" fontId="2" fillId="10" borderId="3" xfId="1" applyNumberFormat="1" applyFont="1" applyFill="1" applyBorder="1" applyAlignment="1">
      <alignment horizontal="left"/>
    </xf>
    <xf numFmtId="164" fontId="11" fillId="10" borderId="3" xfId="1" applyNumberFormat="1" applyFont="1" applyFill="1" applyBorder="1" applyAlignment="1">
      <alignment horizontal="left"/>
    </xf>
    <xf numFmtId="0" fontId="11" fillId="5" borderId="25" xfId="0" applyFont="1" applyFill="1" applyBorder="1"/>
    <xf numFmtId="0" fontId="11" fillId="2" borderId="41" xfId="0" applyFont="1" applyFill="1" applyBorder="1" applyAlignment="1">
      <alignment horizontal="center"/>
    </xf>
    <xf numFmtId="3" fontId="11" fillId="0" borderId="8" xfId="0" applyNumberFormat="1" applyFont="1" applyBorder="1" applyAlignment="1">
      <alignment horizontal="center"/>
    </xf>
    <xf numFmtId="0" fontId="11" fillId="2" borderId="0" xfId="0" applyFont="1" applyFill="1"/>
    <xf numFmtId="0" fontId="11" fillId="2" borderId="8" xfId="0" applyFont="1" applyFill="1" applyBorder="1"/>
    <xf numFmtId="0" fontId="11" fillId="2" borderId="0" xfId="0" applyFont="1" applyFill="1" applyAlignment="1">
      <alignment vertical="center" wrapText="1"/>
    </xf>
    <xf numFmtId="41" fontId="2" fillId="2" borderId="38" xfId="1" applyNumberFormat="1" applyFont="1" applyFill="1" applyBorder="1" applyAlignment="1">
      <alignment horizontal="left"/>
    </xf>
    <xf numFmtId="0" fontId="11" fillId="2" borderId="0" xfId="0" applyFont="1" applyFill="1" applyAlignment="1">
      <alignment horizontal="center" vertical="center"/>
    </xf>
    <xf numFmtId="3" fontId="11" fillId="2" borderId="8" xfId="0" applyNumberFormat="1" applyFont="1" applyFill="1" applyBorder="1" applyAlignment="1">
      <alignment horizontal="center"/>
    </xf>
    <xf numFmtId="0" fontId="2" fillId="2" borderId="0" xfId="0" applyFont="1" applyFill="1"/>
    <xf numFmtId="3" fontId="2" fillId="2" borderId="0" xfId="0" applyNumberFormat="1" applyFont="1" applyFill="1" applyAlignment="1">
      <alignment horizontal="left"/>
    </xf>
    <xf numFmtId="0" fontId="11" fillId="2" borderId="0" xfId="0" applyFont="1" applyFill="1" applyAlignment="1">
      <alignment horizontal="left" vertical="center"/>
    </xf>
    <xf numFmtId="0" fontId="11" fillId="2" borderId="0" xfId="0" applyFont="1" applyFill="1" applyAlignment="1">
      <alignment horizontal="left" vertical="center" wrapText="1"/>
    </xf>
    <xf numFmtId="0" fontId="11" fillId="2" borderId="0" xfId="0" applyFont="1" applyFill="1" applyAlignment="1">
      <alignment horizontal="center" vertical="center" wrapText="1"/>
    </xf>
    <xf numFmtId="0" fontId="3" fillId="2" borderId="0" xfId="0" applyFont="1" applyFill="1" applyAlignment="1">
      <alignment horizontal="center"/>
    </xf>
    <xf numFmtId="0" fontId="4" fillId="2" borderId="0" xfId="0" applyFont="1" applyFill="1"/>
    <xf numFmtId="0" fontId="8" fillId="0" borderId="1" xfId="0" applyFont="1" applyBorder="1"/>
    <xf numFmtId="1" fontId="8" fillId="0" borderId="1" xfId="0" applyNumberFormat="1" applyFont="1" applyBorder="1"/>
    <xf numFmtId="14" fontId="8" fillId="0" borderId="1" xfId="0" applyNumberFormat="1" applyFont="1" applyBorder="1" applyAlignment="1">
      <alignment horizontal="right" vertical="center"/>
    </xf>
    <xf numFmtId="0" fontId="13" fillId="0" borderId="0" xfId="4" applyFont="1" applyAlignment="1">
      <alignment horizontal="left"/>
    </xf>
    <xf numFmtId="0" fontId="9" fillId="3" borderId="0" xfId="4" applyFont="1" applyFill="1" applyAlignment="1">
      <alignment vertical="top" wrapText="1"/>
    </xf>
    <xf numFmtId="0" fontId="9" fillId="3" borderId="0" xfId="4" applyFont="1" applyFill="1" applyAlignment="1">
      <alignment horizontal="left" vertical="top" wrapText="1"/>
    </xf>
    <xf numFmtId="49" fontId="34" fillId="2" borderId="38" xfId="0" applyNumberFormat="1" applyFont="1" applyFill="1" applyBorder="1" applyAlignment="1">
      <alignment vertical="top" wrapText="1"/>
    </xf>
    <xf numFmtId="49" fontId="34" fillId="0" borderId="38" xfId="0" applyNumberFormat="1" applyFont="1" applyBorder="1" applyAlignment="1">
      <alignment vertical="top" wrapText="1"/>
    </xf>
    <xf numFmtId="0" fontId="8" fillId="0" borderId="38" xfId="0" applyFont="1" applyBorder="1" applyAlignment="1">
      <alignment horizontal="left" vertical="top" wrapText="1"/>
    </xf>
    <xf numFmtId="0" fontId="0" fillId="0" borderId="2" xfId="0" applyBorder="1" applyAlignment="1">
      <alignment horizontal="left" vertical="top"/>
    </xf>
    <xf numFmtId="0" fontId="0" fillId="0" borderId="7" xfId="0" applyBorder="1" applyAlignment="1">
      <alignment horizontal="left" vertical="top"/>
    </xf>
    <xf numFmtId="0" fontId="8" fillId="0" borderId="10" xfId="0" applyFont="1" applyBorder="1" applyAlignment="1">
      <alignment horizontal="left" vertical="top"/>
    </xf>
    <xf numFmtId="0" fontId="8" fillId="2" borderId="38" xfId="0" applyFont="1" applyFill="1" applyBorder="1" applyAlignment="1">
      <alignment horizontal="left" vertical="top" wrapText="1"/>
    </xf>
    <xf numFmtId="0" fontId="8" fillId="0" borderId="2" xfId="0" applyFont="1" applyBorder="1" applyAlignment="1">
      <alignment horizontal="left" vertical="top"/>
    </xf>
    <xf numFmtId="0" fontId="8" fillId="0" borderId="7" xfId="0" applyFont="1" applyBorder="1" applyAlignment="1">
      <alignment horizontal="left" vertical="top" wrapText="1"/>
    </xf>
    <xf numFmtId="0" fontId="8" fillId="0" borderId="5" xfId="0" applyFont="1" applyBorder="1" applyAlignment="1">
      <alignment horizontal="left" vertical="top" wrapText="1"/>
    </xf>
    <xf numFmtId="0" fontId="10" fillId="3" borderId="27" xfId="0" applyFont="1" applyFill="1" applyBorder="1" applyAlignment="1">
      <alignment horizontal="left" vertical="top" wrapText="1"/>
    </xf>
    <xf numFmtId="0" fontId="10" fillId="3" borderId="23" xfId="0" applyFont="1" applyFill="1" applyBorder="1" applyAlignment="1">
      <alignment horizontal="left" vertical="top" wrapText="1"/>
    </xf>
    <xf numFmtId="0" fontId="19" fillId="3" borderId="1" xfId="0" applyFont="1" applyFill="1" applyBorder="1" applyAlignment="1">
      <alignment horizontal="center" vertical="center" wrapText="1"/>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167" fontId="2" fillId="2" borderId="0" xfId="1" applyNumberFormat="1" applyFont="1" applyFill="1" applyBorder="1" applyAlignment="1">
      <alignment horizontal="left"/>
    </xf>
    <xf numFmtId="169" fontId="2" fillId="5" borderId="4" xfId="0" applyNumberFormat="1" applyFont="1" applyFill="1" applyBorder="1" applyAlignment="1">
      <alignment horizontal="right"/>
    </xf>
    <xf numFmtId="169" fontId="2" fillId="2" borderId="3" xfId="1" applyNumberFormat="1" applyFont="1" applyFill="1" applyBorder="1" applyAlignment="1">
      <alignment horizontal="right"/>
    </xf>
    <xf numFmtId="169" fontId="2" fillId="2" borderId="1" xfId="1" applyNumberFormat="1" applyFont="1" applyFill="1" applyBorder="1" applyAlignment="1">
      <alignment horizontal="right"/>
    </xf>
    <xf numFmtId="170" fontId="2" fillId="5" borderId="4" xfId="0" applyNumberFormat="1" applyFont="1" applyFill="1" applyBorder="1"/>
    <xf numFmtId="170" fontId="2" fillId="2" borderId="3" xfId="1" applyNumberFormat="1" applyFont="1" applyFill="1" applyBorder="1" applyAlignment="1">
      <alignment horizontal="left"/>
    </xf>
    <xf numFmtId="170" fontId="2" fillId="2" borderId="1" xfId="1" applyNumberFormat="1" applyFont="1" applyFill="1" applyBorder="1" applyAlignment="1">
      <alignment horizontal="left"/>
    </xf>
    <xf numFmtId="164" fontId="2" fillId="2" borderId="0" xfId="0" applyNumberFormat="1" applyFont="1" applyFill="1"/>
    <xf numFmtId="0" fontId="19" fillId="3" borderId="10" xfId="0" applyFont="1" applyFill="1" applyBorder="1" applyAlignment="1">
      <alignment horizontal="center" vertical="center" wrapText="1"/>
    </xf>
    <xf numFmtId="0" fontId="19" fillId="3" borderId="5" xfId="0" applyFont="1" applyFill="1" applyBorder="1" applyAlignment="1">
      <alignment horizontal="center" vertical="center" wrapText="1"/>
    </xf>
    <xf numFmtId="0" fontId="19" fillId="0" borderId="0" xfId="0" applyFont="1" applyFill="1" applyBorder="1" applyAlignment="1">
      <alignment horizontal="center" vertical="center" wrapText="1"/>
    </xf>
    <xf numFmtId="4" fontId="0" fillId="0" borderId="0" xfId="0" applyNumberFormat="1" applyFill="1" applyBorder="1"/>
    <xf numFmtId="0" fontId="0" fillId="0" borderId="0" xfId="0" applyFill="1" applyBorder="1"/>
    <xf numFmtId="164" fontId="2" fillId="0" borderId="0" xfId="1" applyNumberFormat="1" applyFont="1" applyFill="1" applyBorder="1" applyAlignment="1">
      <alignment horizontal="left"/>
    </xf>
    <xf numFmtId="16" fontId="0" fillId="0" borderId="0" xfId="0" applyNumberFormat="1" applyFill="1" applyBorder="1"/>
    <xf numFmtId="41" fontId="11" fillId="2" borderId="0" xfId="0" applyNumberFormat="1" applyFont="1" applyFill="1" applyAlignment="1">
      <alignment horizontal="center"/>
    </xf>
    <xf numFmtId="0" fontId="32" fillId="0" borderId="0" xfId="0" applyFont="1"/>
    <xf numFmtId="0" fontId="8" fillId="0" borderId="0" xfId="0" applyFont="1"/>
    <xf numFmtId="0" fontId="39" fillId="11" borderId="12" xfId="0" applyFont="1" applyFill="1" applyBorder="1"/>
    <xf numFmtId="0" fontId="39" fillId="11" borderId="13" xfId="0" applyFont="1" applyFill="1" applyBorder="1"/>
    <xf numFmtId="0" fontId="39" fillId="11" borderId="40" xfId="0" applyFont="1" applyFill="1" applyBorder="1"/>
    <xf numFmtId="0" fontId="39" fillId="12" borderId="12" xfId="0" applyFont="1" applyFill="1" applyBorder="1"/>
    <xf numFmtId="0" fontId="39" fillId="12" borderId="13" xfId="0" applyFont="1" applyFill="1" applyBorder="1"/>
    <xf numFmtId="0" fontId="39" fillId="12" borderId="40" xfId="0" applyFont="1" applyFill="1" applyBorder="1"/>
    <xf numFmtId="0" fontId="39" fillId="11" borderId="1" xfId="0" applyFont="1" applyFill="1" applyBorder="1" applyAlignment="1">
      <alignment horizontal="center"/>
    </xf>
    <xf numFmtId="0" fontId="39" fillId="12" borderId="1" xfId="0" applyFont="1" applyFill="1" applyBorder="1" applyAlignment="1">
      <alignment horizontal="center"/>
    </xf>
    <xf numFmtId="0" fontId="39" fillId="0" borderId="1" xfId="0" applyFont="1" applyBorder="1"/>
    <xf numFmtId="169" fontId="40" fillId="2" borderId="1" xfId="1" applyNumberFormat="1" applyFont="1" applyFill="1" applyBorder="1" applyAlignment="1">
      <alignment horizontal="left"/>
    </xf>
    <xf numFmtId="164" fontId="40" fillId="2" borderId="1" xfId="1" applyNumberFormat="1" applyFont="1" applyFill="1" applyBorder="1" applyAlignment="1">
      <alignment horizontal="left"/>
    </xf>
    <xf numFmtId="0" fontId="39" fillId="0" borderId="44" xfId="0" applyFont="1" applyBorder="1"/>
    <xf numFmtId="169" fontId="40" fillId="2" borderId="44" xfId="1" applyNumberFormat="1" applyFont="1" applyFill="1" applyBorder="1" applyAlignment="1">
      <alignment horizontal="left"/>
    </xf>
    <xf numFmtId="164" fontId="40" fillId="2" borderId="44" xfId="1" applyNumberFormat="1" applyFont="1" applyFill="1" applyBorder="1" applyAlignment="1">
      <alignment horizontal="left"/>
    </xf>
    <xf numFmtId="0" fontId="38" fillId="5" borderId="3" xfId="0" applyFont="1" applyFill="1" applyBorder="1"/>
    <xf numFmtId="169" fontId="40" fillId="2" borderId="3" xfId="1" applyNumberFormat="1" applyFont="1" applyFill="1" applyBorder="1" applyAlignment="1">
      <alignment horizontal="left"/>
    </xf>
    <xf numFmtId="164" fontId="40" fillId="2" borderId="3" xfId="1" applyNumberFormat="1" applyFont="1" applyFill="1" applyBorder="1" applyAlignment="1">
      <alignment horizontal="left"/>
    </xf>
    <xf numFmtId="0" fontId="37" fillId="0" borderId="0" xfId="0" applyFont="1"/>
    <xf numFmtId="0" fontId="38" fillId="5" borderId="0" xfId="0" applyFont="1" applyFill="1"/>
    <xf numFmtId="0" fontId="39" fillId="5" borderId="0" xfId="0" applyFont="1" applyFill="1"/>
    <xf numFmtId="164" fontId="2" fillId="2" borderId="3" xfId="1" applyNumberFormat="1" applyFont="1" applyFill="1" applyBorder="1" applyAlignment="1">
      <alignment horizontal="left"/>
    </xf>
    <xf numFmtId="16" fontId="19" fillId="0" borderId="0" xfId="0" applyNumberFormat="1" applyFont="1" applyFill="1" applyBorder="1" applyAlignment="1">
      <alignment horizontal="center" vertical="center" wrapText="1"/>
    </xf>
    <xf numFmtId="49" fontId="34" fillId="0" borderId="1" xfId="0" applyNumberFormat="1" applyFont="1" applyBorder="1" applyAlignment="1">
      <alignment vertical="top" wrapText="1"/>
    </xf>
    <xf numFmtId="49" fontId="34" fillId="0" borderId="44" xfId="0" applyNumberFormat="1" applyFont="1" applyBorder="1" applyAlignment="1">
      <alignment vertical="top" wrapText="1"/>
    </xf>
    <xf numFmtId="0" fontId="32" fillId="0" borderId="0" xfId="0" applyFont="1" applyAlignment="1">
      <alignment vertical="center"/>
    </xf>
    <xf numFmtId="0" fontId="41" fillId="0" borderId="0" xfId="0" applyFont="1" applyAlignment="1">
      <alignment horizontal="left" vertical="center" indent="5"/>
    </xf>
    <xf numFmtId="0" fontId="42" fillId="0" borderId="0" xfId="0" applyFont="1" applyAlignment="1">
      <alignment horizontal="left" vertical="center" indent="10"/>
    </xf>
    <xf numFmtId="49" fontId="34" fillId="0" borderId="1" xfId="0" applyNumberFormat="1" applyFont="1" applyBorder="1" applyAlignment="1">
      <alignment horizontal="left" vertical="top" wrapText="1"/>
    </xf>
    <xf numFmtId="0" fontId="8" fillId="0" borderId="1" xfId="0" applyFont="1" applyBorder="1" applyAlignment="1">
      <alignment vertical="center" wrapText="1"/>
    </xf>
    <xf numFmtId="16" fontId="2" fillId="0" borderId="8" xfId="0" applyNumberFormat="1" applyFont="1" applyBorder="1"/>
    <xf numFmtId="14" fontId="8" fillId="0" borderId="0" xfId="0" applyNumberFormat="1" applyFont="1"/>
    <xf numFmtId="3" fontId="8" fillId="0" borderId="0" xfId="0" applyNumberFormat="1" applyFont="1"/>
    <xf numFmtId="164" fontId="2" fillId="2" borderId="3" xfId="1" applyNumberFormat="1" applyFont="1" applyFill="1" applyBorder="1" applyAlignment="1">
      <alignment horizontal="left"/>
    </xf>
    <xf numFmtId="16" fontId="11" fillId="2" borderId="0" xfId="0" applyNumberFormat="1" applyFont="1" applyFill="1"/>
    <xf numFmtId="41" fontId="2" fillId="2" borderId="1" xfId="1" applyNumberFormat="1" applyFont="1" applyFill="1" applyBorder="1" applyAlignment="1">
      <alignment horizontal="right"/>
    </xf>
    <xf numFmtId="0" fontId="19" fillId="3" borderId="1" xfId="0" applyFont="1" applyFill="1" applyBorder="1" applyAlignment="1">
      <alignment horizontal="center" vertical="center" wrapText="1"/>
    </xf>
    <xf numFmtId="0" fontId="26" fillId="2" borderId="0" xfId="0" applyFont="1" applyFill="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Alignment="1">
      <alignment horizontal="left" wrapText="1"/>
    </xf>
    <xf numFmtId="0" fontId="27" fillId="2" borderId="0" xfId="0" applyFont="1" applyFill="1" applyAlignment="1">
      <alignment horizontal="left" vertical="center" wrapText="1"/>
    </xf>
    <xf numFmtId="0" fontId="25" fillId="2" borderId="0" xfId="0" applyFont="1" applyFill="1" applyAlignment="1">
      <alignment horizontal="left" vertical="center"/>
    </xf>
    <xf numFmtId="0" fontId="11" fillId="0" borderId="0" xfId="0" applyFont="1" applyFill="1" applyBorder="1" applyAlignment="1">
      <alignment horizontal="left" vertical="center"/>
    </xf>
    <xf numFmtId="0" fontId="11" fillId="2" borderId="7" xfId="0" applyFont="1" applyFill="1" applyBorder="1" applyAlignment="1">
      <alignment horizontal="left" vertical="center"/>
    </xf>
    <xf numFmtId="0" fontId="11" fillId="2" borderId="0" xfId="0" applyFont="1" applyFill="1" applyAlignment="1">
      <alignment horizontal="left" vertical="center"/>
    </xf>
    <xf numFmtId="164" fontId="2" fillId="2" borderId="34" xfId="1" applyNumberFormat="1" applyFont="1" applyFill="1" applyBorder="1" applyAlignment="1">
      <alignment horizontal="center"/>
    </xf>
    <xf numFmtId="164" fontId="2" fillId="2" borderId="35" xfId="1" applyNumberFormat="1" applyFont="1" applyFill="1" applyBorder="1" applyAlignment="1">
      <alignment horizontal="center"/>
    </xf>
    <xf numFmtId="164" fontId="2" fillId="2" borderId="36" xfId="1" applyNumberFormat="1" applyFont="1" applyFill="1" applyBorder="1" applyAlignment="1">
      <alignment horizontal="center"/>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40" xfId="1" applyNumberFormat="1" applyFont="1" applyFill="1" applyBorder="1" applyAlignment="1">
      <alignment horizontal="center"/>
    </xf>
    <xf numFmtId="0" fontId="11" fillId="0" borderId="7" xfId="0" applyFont="1" applyBorder="1" applyAlignment="1">
      <alignment horizontal="left" vertical="center"/>
    </xf>
    <xf numFmtId="0" fontId="11" fillId="0" borderId="0" xfId="0" applyFont="1" applyAlignment="1">
      <alignment horizontal="left" vertical="center"/>
    </xf>
    <xf numFmtId="0" fontId="11" fillId="2" borderId="7" xfId="0" applyFont="1" applyFill="1" applyBorder="1" applyAlignment="1">
      <alignment horizontal="left" vertical="center" wrapText="1"/>
    </xf>
    <xf numFmtId="0" fontId="11" fillId="2" borderId="0" xfId="0" applyFont="1" applyFill="1" applyAlignment="1">
      <alignment horizontal="left" vertical="center" wrapText="1"/>
    </xf>
    <xf numFmtId="0" fontId="2" fillId="4" borderId="28"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29" xfId="0" applyFont="1" applyFill="1" applyBorder="1" applyAlignment="1">
      <alignment horizontal="center" vertical="center"/>
    </xf>
    <xf numFmtId="0" fontId="2" fillId="4" borderId="12" xfId="0" applyFont="1" applyFill="1" applyBorder="1" applyAlignment="1">
      <alignment horizontal="center" vertical="center"/>
    </xf>
    <xf numFmtId="0" fontId="2" fillId="4" borderId="40" xfId="0" applyFont="1" applyFill="1" applyBorder="1" applyAlignment="1">
      <alignment horizontal="center" vertical="center"/>
    </xf>
    <xf numFmtId="164" fontId="2" fillId="2" borderId="3" xfId="1" applyNumberFormat="1" applyFont="1" applyFill="1" applyBorder="1" applyAlignment="1">
      <alignment horizontal="left"/>
    </xf>
    <xf numFmtId="0" fontId="11" fillId="4" borderId="28"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29" xfId="0" applyFont="1" applyFill="1" applyBorder="1" applyAlignment="1">
      <alignment horizontal="center" vertic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2" borderId="1" xfId="1" applyNumberFormat="1" applyFont="1" applyFill="1" applyBorder="1" applyAlignment="1">
      <alignment horizontal="left"/>
    </xf>
    <xf numFmtId="0" fontId="3" fillId="4" borderId="23" xfId="0" applyFont="1" applyFill="1" applyBorder="1" applyAlignment="1">
      <alignment horizontal="center" vertical="center"/>
    </xf>
    <xf numFmtId="0" fontId="3" fillId="4" borderId="24" xfId="0" applyFont="1" applyFill="1" applyBorder="1" applyAlignment="1">
      <alignment horizontal="center" vertical="center"/>
    </xf>
    <xf numFmtId="0" fontId="3" fillId="4" borderId="27" xfId="0" applyFont="1" applyFill="1" applyBorder="1" applyAlignment="1">
      <alignment horizontal="center" vertical="center"/>
    </xf>
    <xf numFmtId="0" fontId="2" fillId="2" borderId="1" xfId="0" applyFont="1" applyFill="1" applyBorder="1" applyAlignment="1"/>
    <xf numFmtId="0" fontId="11" fillId="2" borderId="7" xfId="0" applyFont="1" applyFill="1" applyBorder="1" applyAlignment="1">
      <alignment vertical="center" wrapText="1"/>
    </xf>
    <xf numFmtId="0" fontId="11" fillId="2" borderId="0" xfId="0" applyFont="1" applyFill="1" applyAlignment="1">
      <alignment vertical="center" wrapText="1"/>
    </xf>
    <xf numFmtId="0" fontId="19" fillId="3" borderId="12" xfId="0" applyFont="1" applyFill="1" applyBorder="1" applyAlignment="1">
      <alignment horizontal="center" vertical="center" wrapText="1"/>
    </xf>
    <xf numFmtId="0" fontId="19" fillId="3" borderId="40" xfId="0" applyFont="1" applyFill="1" applyBorder="1" applyAlignment="1">
      <alignment horizontal="center" vertical="center" wrapText="1"/>
    </xf>
    <xf numFmtId="0" fontId="2" fillId="2" borderId="46" xfId="0" applyFont="1" applyFill="1" applyBorder="1" applyAlignment="1"/>
    <xf numFmtId="164" fontId="2" fillId="2" borderId="12"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40" xfId="1" applyNumberFormat="1" applyFont="1" applyFill="1" applyBorder="1" applyAlignment="1">
      <alignment horizontal="right"/>
    </xf>
    <xf numFmtId="41" fontId="2" fillId="5" borderId="14" xfId="0" applyNumberFormat="1" applyFont="1" applyFill="1" applyBorder="1" applyAlignment="1">
      <alignment horizontal="right"/>
    </xf>
    <xf numFmtId="41" fontId="2" fillId="5" borderId="26" xfId="0" applyNumberFormat="1" applyFont="1" applyFill="1" applyBorder="1" applyAlignment="1">
      <alignment horizontal="right"/>
    </xf>
    <xf numFmtId="41" fontId="2" fillId="5" borderId="15" xfId="0" applyNumberFormat="1" applyFont="1" applyFill="1" applyBorder="1" applyAlignment="1">
      <alignment horizontal="right"/>
    </xf>
    <xf numFmtId="0" fontId="19" fillId="3" borderId="1" xfId="0" applyFont="1" applyFill="1" applyBorder="1" applyAlignment="1">
      <alignment horizontal="center" vertical="center" wrapText="1"/>
    </xf>
    <xf numFmtId="0" fontId="2" fillId="5" borderId="4" xfId="0" applyFont="1" applyFill="1" applyBorder="1" applyAlignment="1">
      <alignment horizontal="left"/>
    </xf>
    <xf numFmtId="164" fontId="2" fillId="2" borderId="34" xfId="1" applyNumberFormat="1" applyFont="1" applyFill="1" applyBorder="1" applyAlignment="1">
      <alignment horizontal="right"/>
    </xf>
    <xf numFmtId="164" fontId="2" fillId="2" borderId="35" xfId="1" applyNumberFormat="1" applyFont="1" applyFill="1" applyBorder="1" applyAlignment="1">
      <alignment horizontal="right"/>
    </xf>
    <xf numFmtId="164" fontId="2" fillId="2" borderId="36" xfId="1" applyNumberFormat="1" applyFont="1" applyFill="1" applyBorder="1" applyAlignment="1">
      <alignment horizontal="right"/>
    </xf>
    <xf numFmtId="0" fontId="19" fillId="3" borderId="16" xfId="0" applyFont="1" applyFill="1" applyBorder="1" applyAlignment="1">
      <alignment horizontal="center" vertical="center" wrapText="1"/>
    </xf>
    <xf numFmtId="0" fontId="19" fillId="3" borderId="22"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0" fontId="11" fillId="2" borderId="8" xfId="0" applyFont="1" applyFill="1" applyBorder="1" applyAlignment="1">
      <alignment horizontal="left" vertical="center"/>
    </xf>
    <xf numFmtId="164" fontId="2" fillId="5" borderId="14" xfId="1" applyNumberFormat="1" applyFont="1" applyFill="1" applyBorder="1" applyAlignment="1">
      <alignment horizontal="center"/>
    </xf>
    <xf numFmtId="164" fontId="2" fillId="5" borderId="26" xfId="1" applyNumberFormat="1" applyFont="1" applyFill="1" applyBorder="1" applyAlignment="1">
      <alignment horizontal="center"/>
    </xf>
    <xf numFmtId="164" fontId="2" fillId="5" borderId="15" xfId="1" applyNumberFormat="1" applyFont="1" applyFill="1" applyBorder="1" applyAlignment="1">
      <alignment horizontal="center"/>
    </xf>
    <xf numFmtId="164" fontId="2" fillId="4" borderId="14" xfId="1" applyNumberFormat="1" applyFont="1" applyFill="1" applyBorder="1" applyAlignment="1">
      <alignment horizontal="center"/>
    </xf>
    <xf numFmtId="164" fontId="2" fillId="4" borderId="26" xfId="1" applyNumberFormat="1" applyFont="1" applyFill="1" applyBorder="1" applyAlignment="1">
      <alignment horizontal="center"/>
    </xf>
    <xf numFmtId="164" fontId="2" fillId="4" borderId="15" xfId="1" applyNumberFormat="1" applyFont="1" applyFill="1" applyBorder="1" applyAlignment="1">
      <alignment horizontal="center"/>
    </xf>
    <xf numFmtId="0" fontId="39" fillId="12" borderId="12" xfId="0" applyFont="1" applyFill="1" applyBorder="1" applyAlignment="1">
      <alignment horizontal="center"/>
    </xf>
    <xf numFmtId="0" fontId="39" fillId="12" borderId="40" xfId="0" applyFont="1" applyFill="1" applyBorder="1" applyAlignment="1">
      <alignment horizontal="center"/>
    </xf>
    <xf numFmtId="0" fontId="38" fillId="5" borderId="1" xfId="0" applyFont="1" applyFill="1" applyBorder="1" applyAlignment="1">
      <alignment horizontal="center" vertical="center"/>
    </xf>
    <xf numFmtId="0" fontId="39" fillId="11" borderId="12" xfId="0" applyFont="1" applyFill="1" applyBorder="1" applyAlignment="1">
      <alignment horizontal="center"/>
    </xf>
    <xf numFmtId="0" fontId="39" fillId="11" borderId="40" xfId="0" applyFont="1" applyFill="1" applyBorder="1" applyAlignment="1">
      <alignment horizontal="center"/>
    </xf>
    <xf numFmtId="0" fontId="38" fillId="4" borderId="1" xfId="0" applyFont="1" applyFill="1" applyBorder="1" applyAlignment="1">
      <alignment horizontal="center" vertical="center"/>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0" fontId="11" fillId="2" borderId="0" xfId="0" applyFont="1" applyFill="1" applyBorder="1" applyAlignment="1">
      <alignment horizontal="left" vertical="center" wrapText="1"/>
    </xf>
    <xf numFmtId="0" fontId="2" fillId="0" borderId="0" xfId="0" applyFont="1" applyAlignment="1">
      <alignment vertical="top" wrapText="1"/>
    </xf>
    <xf numFmtId="0" fontId="28" fillId="2" borderId="0" xfId="2" applyFont="1" applyFill="1" applyAlignment="1">
      <alignment horizontal="left" vertical="top"/>
    </xf>
    <xf numFmtId="0" fontId="8" fillId="2" borderId="40" xfId="0" applyFont="1" applyFill="1" applyBorder="1" applyAlignment="1">
      <alignment horizontal="center" vertical="top" wrapText="1"/>
    </xf>
    <xf numFmtId="0" fontId="8" fillId="2" borderId="45" xfId="0" applyFont="1" applyFill="1" applyBorder="1" applyAlignment="1">
      <alignment horizontal="center" vertical="top" wrapText="1"/>
    </xf>
    <xf numFmtId="0" fontId="8" fillId="0" borderId="37" xfId="0" applyFont="1" applyBorder="1" applyAlignment="1">
      <alignment horizontal="left" vertical="top" wrapText="1"/>
    </xf>
    <xf numFmtId="0" fontId="8" fillId="0" borderId="2" xfId="0" applyFont="1" applyBorder="1" applyAlignment="1">
      <alignment horizontal="left" vertical="top" wrapText="1"/>
    </xf>
    <xf numFmtId="0" fontId="8" fillId="0" borderId="5" xfId="0" applyFont="1" applyBorder="1" applyAlignment="1">
      <alignment horizontal="left" vertical="top" wrapText="1"/>
    </xf>
    <xf numFmtId="0" fontId="8" fillId="0" borderId="37" xfId="0" applyFont="1" applyBorder="1" applyAlignment="1">
      <alignment horizontal="center" vertical="top" wrapText="1"/>
    </xf>
    <xf numFmtId="0" fontId="8" fillId="0" borderId="10" xfId="0" applyFont="1" applyBorder="1" applyAlignment="1">
      <alignment horizontal="center" vertical="top" wrapText="1"/>
    </xf>
    <xf numFmtId="0" fontId="8" fillId="0" borderId="2" xfId="0" applyFont="1" applyBorder="1" applyAlignment="1">
      <alignment horizontal="center" vertical="top" wrapText="1"/>
    </xf>
    <xf numFmtId="0" fontId="8" fillId="0" borderId="10" xfId="0" applyFont="1" applyBorder="1" applyAlignment="1">
      <alignment horizontal="left" vertical="top" wrapText="1"/>
    </xf>
    <xf numFmtId="0" fontId="8" fillId="0" borderId="43" xfId="0" applyFont="1" applyBorder="1" applyAlignment="1">
      <alignment horizontal="left" vertical="top" wrapText="1"/>
    </xf>
    <xf numFmtId="0" fontId="8" fillId="0" borderId="7" xfId="0" applyFont="1" applyBorder="1" applyAlignment="1">
      <alignment horizontal="left" vertical="top" wrapText="1"/>
    </xf>
    <xf numFmtId="0" fontId="8" fillId="0" borderId="42" xfId="0" applyFont="1" applyBorder="1" applyAlignment="1">
      <alignment horizontal="left" vertical="top" wrapText="1"/>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705B38-6AE7-4016-9A96-08BB1B6FD547}" name="Table_Facility_List_Staging_8_26_2013.accdb_1143" displayName="Table_Facility_List_Staging_8_26_2013.accdb_1143" ref="A7:AE148" headerRowDxfId="63" dataDxfId="61" headerRowBorderDxfId="62" tableBorderDxfId="60">
  <autoFilter ref="A7:AE148" xr:uid="{8799B475-A731-4DAE-BE83-C4447AA446C6}"/>
  <tableColumns count="31">
    <tableColumn id="2" xr3:uid="{00000000-0010-0000-0000-000002000000}" name="Name" dataDxfId="59" totalsRowDxfId="58"/>
    <tableColumn id="3" xr3:uid="{00000000-0010-0000-0000-000003000000}" name="Address" dataDxfId="57" totalsRowDxfId="56"/>
    <tableColumn id="4" xr3:uid="{00000000-0010-0000-0000-000004000000}" name="City" dataDxfId="55" totalsRowDxfId="54"/>
    <tableColumn id="6" xr3:uid="{00000000-0010-0000-0000-000006000000}" name="State" dataDxfId="53"/>
    <tableColumn id="7" xr3:uid="{00000000-0010-0000-0000-000007000000}" name="Zip" dataDxfId="52" totalsRowDxfId="51"/>
    <tableColumn id="9" xr3:uid="{00000000-0010-0000-0000-000009000000}" name="AOR" dataDxfId="50" totalsRowDxfId="49"/>
    <tableColumn id="12" xr3:uid="{00000000-0010-0000-0000-00000C000000}" name="Type Detailed" dataDxfId="48" totalsRowDxfId="47"/>
    <tableColumn id="81" xr3:uid="{00000000-0010-0000-0000-000051000000}" name="Male/Female" dataDxfId="46" totalsRowDxfId="45"/>
    <tableColumn id="43" xr3:uid="{00000000-0010-0000-0000-00002B000000}" name="FY21 ALOS" dataDxfId="44" totalsRowDxfId="43" dataCellStyle="Comma"/>
    <tableColumn id="67" xr3:uid="{00000000-0010-0000-0000-000043000000}" name="Level A" dataDxfId="42" totalsRowDxfId="41"/>
    <tableColumn id="68" xr3:uid="{00000000-0010-0000-0000-000044000000}" name="Level B" dataDxfId="40" totalsRowDxfId="39"/>
    <tableColumn id="69" xr3:uid="{00000000-0010-0000-0000-000045000000}" name="Level C" dataDxfId="38" totalsRowDxfId="37"/>
    <tableColumn id="70" xr3:uid="{00000000-0010-0000-0000-000046000000}" name="Level D" dataDxfId="36" totalsRowDxfId="35"/>
    <tableColumn id="71" xr3:uid="{00000000-0010-0000-0000-000047000000}" name="Male Crim" dataDxfId="34" totalsRowDxfId="33"/>
    <tableColumn id="72" xr3:uid="{00000000-0010-0000-0000-000048000000}" name="Male Non-Crim" dataDxfId="32" totalsRowDxfId="31"/>
    <tableColumn id="73" xr3:uid="{00000000-0010-0000-0000-000049000000}" name="Female Crim" dataDxfId="30" totalsRowDxfId="29"/>
    <tableColumn id="74" xr3:uid="{00000000-0010-0000-0000-00004A000000}" name="Female Non-Crim" dataDxfId="28" totalsRowDxfId="27"/>
    <tableColumn id="75" xr3:uid="{00000000-0010-0000-0000-00004B000000}" name="ICE Threat Level 1" dataDxfId="26" totalsRowDxfId="25"/>
    <tableColumn id="76" xr3:uid="{00000000-0010-0000-0000-00004C000000}" name="ICE Threat Level 2" dataDxfId="24" totalsRowDxfId="23"/>
    <tableColumn id="77" xr3:uid="{00000000-0010-0000-0000-00004D000000}" name="ICE Threat Level 3" dataDxfId="22" totalsRowDxfId="21"/>
    <tableColumn id="78" xr3:uid="{00000000-0010-0000-0000-00004E000000}" name="No ICE Threat Level" dataDxfId="20" totalsRowDxfId="19"/>
    <tableColumn id="79" xr3:uid="{00000000-0010-0000-0000-00004F000000}" name="Mandatory" dataDxfId="18" totalsRowDxfId="17"/>
    <tableColumn id="86" xr3:uid="{00000000-0010-0000-0000-000056000000}" name="Guaranteed Minimum" dataDxfId="16" totalsRowDxfId="15"/>
    <tableColumn id="124" xr3:uid="{00000000-0010-0000-0000-00007C000000}" name="Last Inspection Type" dataDxfId="14" totalsRowDxfId="13"/>
    <tableColumn id="129" xr3:uid="{00000000-0010-0000-0000-000081000000}" name="Last Inspection Standard" dataDxfId="12" totalsRowDxfId="11"/>
    <tableColumn id="93" xr3:uid="{00000000-0010-0000-0000-00005D000000}" name="Last Inspection Rating - Final" dataDxfId="10"/>
    <tableColumn id="95" xr3:uid="{00000000-0010-0000-0000-00005F000000}" name="Last Inspection Date" dataDxfId="9" totalsRowDxfId="8"/>
    <tableColumn id="125" xr3:uid="{00000000-0010-0000-0000-00007D000000}" name="Second to Last Inspection Type" dataDxfId="7" totalsRowDxfId="6"/>
    <tableColumn id="131" xr3:uid="{00000000-0010-0000-0000-000083000000}" name="Second to Last Inspection Standard" dataDxfId="5" totalsRowDxfId="4"/>
    <tableColumn id="5" xr3:uid="{00000000-0010-0000-0000-000005000000}" name="Second to Last Inspection Rating" dataDxfId="3" totalsRowDxfId="2"/>
    <tableColumn id="97" xr3:uid="{00000000-0010-0000-0000-000061000000}"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election activeCell="A4" sqref="A4"/>
    </sheetView>
  </sheetViews>
  <sheetFormatPr defaultColWidth="0" defaultRowHeight="15" zeroHeight="1" x14ac:dyDescent="0.25"/>
  <cols>
    <col min="1" max="1" width="110.42578125" customWidth="1"/>
    <col min="2" max="16384" width="8.85546875" hidden="1"/>
  </cols>
  <sheetData>
    <row r="1" spans="1:1" ht="119.1" customHeight="1" x14ac:dyDescent="0.25">
      <c r="A1" s="51" t="s">
        <v>0</v>
      </c>
    </row>
    <row r="2" spans="1:1" ht="51.75" customHeight="1" x14ac:dyDescent="0.25">
      <c r="A2" s="50" t="s">
        <v>1</v>
      </c>
    </row>
    <row r="3" spans="1:1" ht="76.349999999999994" customHeight="1" x14ac:dyDescent="0.25">
      <c r="A3" s="50" t="s">
        <v>2</v>
      </c>
    </row>
    <row r="4" spans="1:1" ht="22.5" customHeight="1" x14ac:dyDescent="0.25">
      <c r="A4" s="50" t="s">
        <v>3</v>
      </c>
    </row>
    <row r="5" spans="1:1" ht="36.75" customHeight="1" x14ac:dyDescent="0.25">
      <c r="A5" s="50" t="s">
        <v>4</v>
      </c>
    </row>
    <row r="6" spans="1:1" x14ac:dyDescent="0.2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1D7AD-7A96-44E2-8656-1D84A22F3B98}">
  <sheetPr>
    <tabColor theme="0"/>
  </sheetPr>
  <dimension ref="A1:BD116"/>
  <sheetViews>
    <sheetView topLeftCell="A7" zoomScale="80" zoomScaleNormal="80" workbookViewId="0">
      <selection activeCell="C20" sqref="C20"/>
    </sheetView>
  </sheetViews>
  <sheetFormatPr defaultRowHeight="15.75" zeroHeight="1" x14ac:dyDescent="0.25"/>
  <cols>
    <col min="1" max="3" width="19.5703125" customWidth="1"/>
    <col min="4" max="4" width="19.42578125" customWidth="1"/>
    <col min="5" max="9" width="19.5703125" customWidth="1"/>
    <col min="10" max="10" width="15" customWidth="1"/>
    <col min="13" max="13" width="9.140625" style="27"/>
  </cols>
  <sheetData>
    <row r="1" spans="1:56" ht="55.35" customHeight="1" x14ac:dyDescent="0.25">
      <c r="A1" s="245" t="s">
        <v>5</v>
      </c>
      <c r="B1" s="245"/>
      <c r="C1" s="245"/>
      <c r="D1" s="245"/>
      <c r="E1" s="27"/>
      <c r="F1" s="27"/>
      <c r="G1" s="27"/>
      <c r="H1" s="27"/>
      <c r="I1" s="27"/>
      <c r="J1" s="27"/>
      <c r="K1" s="27"/>
      <c r="L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row>
    <row r="2" spans="1:56" ht="55.35" customHeight="1" x14ac:dyDescent="0.25">
      <c r="A2" s="246" t="s">
        <v>1</v>
      </c>
      <c r="B2" s="246"/>
      <c r="C2" s="246"/>
      <c r="D2" s="246"/>
      <c r="E2" s="27"/>
      <c r="F2" s="27"/>
      <c r="G2" s="27"/>
      <c r="H2" s="27"/>
      <c r="I2" s="27"/>
      <c r="J2" s="27"/>
      <c r="K2" s="27"/>
      <c r="L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row>
    <row r="3" spans="1:56" ht="13.35" customHeight="1" x14ac:dyDescent="0.25">
      <c r="A3" s="27"/>
      <c r="B3" s="27"/>
      <c r="C3" s="27"/>
      <c r="D3" s="27"/>
      <c r="E3" s="27"/>
      <c r="F3" s="27"/>
      <c r="G3" s="33"/>
      <c r="H3" s="27"/>
      <c r="I3" s="27"/>
      <c r="J3" s="27"/>
      <c r="K3" s="27"/>
      <c r="L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row>
    <row r="4" spans="1:56" ht="55.35" customHeight="1" x14ac:dyDescent="0.25">
      <c r="A4" s="244" t="s">
        <v>6</v>
      </c>
      <c r="B4" s="244"/>
      <c r="C4" s="244"/>
      <c r="D4" s="244"/>
      <c r="E4" s="61"/>
      <c r="F4" s="61"/>
      <c r="G4" s="61"/>
      <c r="H4" s="61"/>
      <c r="I4" s="61"/>
      <c r="J4" s="27"/>
      <c r="K4" s="27"/>
      <c r="L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row>
    <row r="5" spans="1:56" ht="50.1" customHeight="1" x14ac:dyDescent="0.25">
      <c r="A5" s="247" t="s">
        <v>7</v>
      </c>
      <c r="B5" s="247"/>
      <c r="C5" s="247"/>
      <c r="D5" s="44"/>
      <c r="E5" s="27"/>
      <c r="F5" s="27"/>
      <c r="G5" s="27"/>
      <c r="H5" s="27"/>
      <c r="I5" s="27"/>
      <c r="J5" s="27"/>
      <c r="K5" s="27"/>
      <c r="L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row>
    <row r="6" spans="1:56" x14ac:dyDescent="0.25">
      <c r="A6" s="49" t="s">
        <v>8</v>
      </c>
      <c r="B6" s="49" t="s">
        <v>9</v>
      </c>
      <c r="C6" s="49" t="s">
        <v>10</v>
      </c>
      <c r="D6" s="27"/>
      <c r="E6" s="27"/>
      <c r="F6" s="27"/>
      <c r="G6" s="27"/>
      <c r="H6" s="27"/>
      <c r="I6" s="27"/>
      <c r="J6" s="27"/>
      <c r="K6" s="27"/>
      <c r="L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row>
    <row r="7" spans="1:56" x14ac:dyDescent="0.25">
      <c r="A7" s="45" t="s">
        <v>11</v>
      </c>
      <c r="B7" s="47">
        <v>47720</v>
      </c>
      <c r="C7" s="119">
        <v>813.11316010058681</v>
      </c>
      <c r="D7" s="27"/>
      <c r="E7" s="27"/>
      <c r="F7" s="27"/>
      <c r="G7" s="27"/>
      <c r="H7" s="27"/>
      <c r="I7" s="27"/>
      <c r="J7" s="27"/>
      <c r="K7" s="27"/>
      <c r="L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row>
    <row r="8" spans="1:56" x14ac:dyDescent="0.25">
      <c r="A8" s="45" t="s">
        <v>12</v>
      </c>
      <c r="B8" s="47">
        <v>978</v>
      </c>
      <c r="C8" s="119">
        <v>830.20858895705521</v>
      </c>
      <c r="D8" s="27"/>
      <c r="E8" s="27"/>
      <c r="F8" s="27"/>
      <c r="G8" s="27"/>
      <c r="H8" s="27"/>
      <c r="I8" s="27"/>
      <c r="J8" s="27"/>
      <c r="K8" s="27"/>
      <c r="L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row>
    <row r="9" spans="1:56" x14ac:dyDescent="0.25">
      <c r="A9" s="45" t="s">
        <v>13</v>
      </c>
      <c r="B9" s="47">
        <v>47116</v>
      </c>
      <c r="C9" s="119">
        <v>864.37312165718652</v>
      </c>
      <c r="D9" s="27"/>
      <c r="E9" s="27"/>
      <c r="F9" s="27"/>
      <c r="G9" s="27"/>
      <c r="H9" s="27"/>
      <c r="I9" s="27"/>
      <c r="J9" s="27"/>
      <c r="K9" s="27"/>
      <c r="L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row>
    <row r="10" spans="1:56" x14ac:dyDescent="0.25">
      <c r="A10" s="45" t="s">
        <v>14</v>
      </c>
      <c r="B10" s="47">
        <v>760</v>
      </c>
      <c r="C10" s="119">
        <v>754.98421052631579</v>
      </c>
      <c r="D10" s="44"/>
      <c r="E10" s="27"/>
      <c r="F10" s="27"/>
      <c r="G10" s="27"/>
      <c r="H10" s="27"/>
      <c r="I10" s="27"/>
      <c r="J10" s="27"/>
      <c r="K10" s="27"/>
      <c r="L10" s="27"/>
      <c r="N10" s="27"/>
      <c r="O10" s="27"/>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row>
    <row r="11" spans="1:56" x14ac:dyDescent="0.25">
      <c r="A11" s="46" t="s">
        <v>15</v>
      </c>
      <c r="B11" s="48">
        <v>96574</v>
      </c>
      <c r="C11" s="118">
        <v>837.8372646882184</v>
      </c>
      <c r="D11" s="27"/>
      <c r="E11" s="27"/>
      <c r="F11" s="27"/>
      <c r="G11" s="27"/>
      <c r="H11" s="27"/>
      <c r="I11" s="27"/>
      <c r="J11" s="27"/>
      <c r="K11" s="27"/>
      <c r="L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row>
    <row r="12" spans="1:56" ht="15.75" customHeight="1" x14ac:dyDescent="0.25">
      <c r="A12" s="248" t="s">
        <v>16</v>
      </c>
      <c r="B12" s="248"/>
      <c r="C12" s="248"/>
      <c r="D12" s="27"/>
      <c r="E12" s="27"/>
      <c r="F12" s="27"/>
      <c r="G12" s="27"/>
      <c r="H12" s="27"/>
      <c r="I12" s="27"/>
      <c r="J12" s="27"/>
      <c r="K12" s="27"/>
      <c r="L12" s="27"/>
      <c r="N12" s="27"/>
      <c r="O12" s="27"/>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row>
    <row r="13" spans="1:56" ht="15.95" customHeight="1" x14ac:dyDescent="0.25">
      <c r="A13" s="248" t="s">
        <v>17</v>
      </c>
      <c r="B13" s="248"/>
      <c r="C13" s="248"/>
      <c r="D13" s="27"/>
      <c r="E13" s="27"/>
      <c r="F13" s="27"/>
      <c r="G13" s="27"/>
      <c r="H13" s="27"/>
      <c r="I13" s="27"/>
      <c r="J13" s="27"/>
      <c r="K13" s="27"/>
      <c r="L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row>
    <row r="14" spans="1:56" ht="14.45" customHeight="1" x14ac:dyDescent="0.25">
      <c r="A14" s="243"/>
      <c r="B14" s="243"/>
      <c r="C14" s="243"/>
      <c r="D14" s="27"/>
      <c r="E14" s="27"/>
      <c r="F14" s="27"/>
      <c r="G14" s="27"/>
      <c r="H14" s="27"/>
      <c r="I14" s="27"/>
      <c r="J14" s="27"/>
      <c r="K14" s="27"/>
      <c r="L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row>
    <row r="15" spans="1:56" ht="15.95" customHeight="1" x14ac:dyDescent="0.25">
      <c r="A15" s="243"/>
      <c r="B15" s="243"/>
      <c r="C15" s="243"/>
      <c r="D15" s="27"/>
      <c r="E15" s="27"/>
      <c r="F15" s="27"/>
      <c r="G15" s="27"/>
      <c r="H15" s="27"/>
      <c r="I15" s="27"/>
      <c r="J15" s="27"/>
      <c r="K15" s="27"/>
      <c r="L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row>
    <row r="16" spans="1:56" ht="34.35" customHeight="1" thickBot="1" x14ac:dyDescent="0.3">
      <c r="A16" s="243" t="s">
        <v>18</v>
      </c>
      <c r="B16" s="243"/>
      <c r="C16" s="243"/>
      <c r="D16" s="27"/>
      <c r="E16" s="27"/>
      <c r="F16" s="27"/>
      <c r="G16" s="27"/>
      <c r="H16" s="27"/>
      <c r="I16" s="27"/>
      <c r="J16" s="27"/>
      <c r="K16" s="27"/>
      <c r="L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row>
    <row r="17" spans="1:56" ht="31.5" x14ac:dyDescent="0.25">
      <c r="A17" s="57" t="s">
        <v>19</v>
      </c>
      <c r="B17" s="58" t="s">
        <v>9</v>
      </c>
      <c r="C17" s="58" t="s">
        <v>20</v>
      </c>
      <c r="D17" s="27"/>
      <c r="E17" s="27"/>
      <c r="F17" s="27"/>
      <c r="G17" s="27"/>
      <c r="H17" s="27"/>
      <c r="I17" s="27"/>
      <c r="J17" s="27"/>
      <c r="K17" s="27"/>
      <c r="L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row>
    <row r="18" spans="1:56" ht="16.5" thickBot="1" x14ac:dyDescent="0.3">
      <c r="A18" s="117" t="s">
        <v>15</v>
      </c>
      <c r="B18" s="116">
        <v>96574</v>
      </c>
      <c r="C18" s="115">
        <v>837.8372646882184</v>
      </c>
      <c r="D18" s="27"/>
      <c r="E18" s="27"/>
      <c r="F18" s="27"/>
      <c r="G18" s="27"/>
      <c r="H18" s="27"/>
      <c r="I18" s="27"/>
      <c r="J18" s="27"/>
      <c r="K18" s="27"/>
      <c r="L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row>
    <row r="19" spans="1:56" ht="16.5" thickTop="1" x14ac:dyDescent="0.25">
      <c r="A19" s="114" t="s">
        <v>21</v>
      </c>
      <c r="B19" s="113">
        <v>3096</v>
      </c>
      <c r="C19" s="112">
        <v>873.00549095607232</v>
      </c>
      <c r="D19" s="27"/>
      <c r="E19" s="27"/>
      <c r="F19" s="27"/>
      <c r="G19" s="27"/>
      <c r="H19" s="27"/>
      <c r="I19" s="27"/>
      <c r="J19" s="27"/>
      <c r="K19" s="27"/>
      <c r="L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row>
    <row r="20" spans="1:56" x14ac:dyDescent="0.25">
      <c r="A20" s="59" t="s">
        <v>22</v>
      </c>
      <c r="B20" s="60">
        <v>955</v>
      </c>
      <c r="C20" s="111">
        <v>491.57277486910994</v>
      </c>
      <c r="D20" s="27"/>
      <c r="E20" s="27"/>
      <c r="F20" s="27"/>
      <c r="G20" s="27"/>
      <c r="H20" s="27"/>
      <c r="I20" s="27"/>
      <c r="J20" s="27"/>
      <c r="K20" s="27"/>
      <c r="L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row>
    <row r="21" spans="1:56" x14ac:dyDescent="0.25">
      <c r="A21" s="59" t="s">
        <v>23</v>
      </c>
      <c r="B21" s="60">
        <v>859</v>
      </c>
      <c r="C21" s="111">
        <v>605.72991850989524</v>
      </c>
      <c r="D21" s="27"/>
      <c r="E21" s="27"/>
      <c r="F21" s="27"/>
      <c r="G21" s="27"/>
      <c r="H21" s="27"/>
      <c r="I21" s="27"/>
      <c r="J21" s="27"/>
      <c r="K21" s="27"/>
      <c r="L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row>
    <row r="22" spans="1:56" x14ac:dyDescent="0.25">
      <c r="A22" s="59" t="s">
        <v>24</v>
      </c>
      <c r="B22" s="60">
        <v>1282</v>
      </c>
      <c r="C22" s="111">
        <v>1336.2332293291731</v>
      </c>
      <c r="D22" s="27"/>
      <c r="E22" s="27"/>
      <c r="F22" s="27"/>
      <c r="G22" s="27"/>
      <c r="H22" s="27"/>
      <c r="I22" s="27"/>
      <c r="J22" s="27"/>
      <c r="K22" s="27"/>
      <c r="L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row>
    <row r="23" spans="1:56" x14ac:dyDescent="0.25">
      <c r="A23" s="114" t="s">
        <v>25</v>
      </c>
      <c r="B23" s="113">
        <v>1767</v>
      </c>
      <c r="C23" s="112">
        <v>769.39275608375783</v>
      </c>
      <c r="D23" s="27"/>
      <c r="E23" s="27"/>
      <c r="F23" s="27"/>
      <c r="G23" s="27"/>
      <c r="H23" s="27"/>
      <c r="I23" s="27"/>
      <c r="J23" s="27"/>
      <c r="K23" s="27"/>
      <c r="L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row>
    <row r="24" spans="1:56" x14ac:dyDescent="0.25">
      <c r="A24" s="59" t="s">
        <v>22</v>
      </c>
      <c r="B24" s="60">
        <v>941</v>
      </c>
      <c r="C24" s="111">
        <v>584.23485653560044</v>
      </c>
      <c r="D24" s="27"/>
      <c r="E24" s="27"/>
      <c r="F24" s="27"/>
      <c r="G24" s="27"/>
      <c r="H24" s="27"/>
      <c r="I24" s="27"/>
      <c r="J24" s="27"/>
      <c r="K24" s="27"/>
      <c r="L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row>
    <row r="25" spans="1:56" x14ac:dyDescent="0.25">
      <c r="A25" s="59" t="s">
        <v>23</v>
      </c>
      <c r="B25" s="60">
        <v>202</v>
      </c>
      <c r="C25" s="111">
        <v>720.84653465346537</v>
      </c>
      <c r="D25" s="27"/>
      <c r="E25" s="27"/>
      <c r="F25" s="27"/>
      <c r="G25" s="27"/>
      <c r="H25" s="27"/>
      <c r="I25" s="27"/>
      <c r="J25" s="27"/>
      <c r="K25" s="27"/>
      <c r="L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row>
    <row r="26" spans="1:56" x14ac:dyDescent="0.25">
      <c r="A26" s="59" t="s">
        <v>24</v>
      </c>
      <c r="B26" s="60">
        <v>624</v>
      </c>
      <c r="C26" s="111">
        <v>1064.3285256410256</v>
      </c>
      <c r="D26" s="27"/>
      <c r="E26" s="27"/>
      <c r="F26" s="27"/>
      <c r="G26" s="27"/>
      <c r="H26" s="27"/>
      <c r="I26" s="27"/>
      <c r="J26" s="27"/>
      <c r="K26" s="27"/>
      <c r="L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row>
    <row r="27" spans="1:56" x14ac:dyDescent="0.25">
      <c r="A27" s="114" t="s">
        <v>26</v>
      </c>
      <c r="B27" s="113">
        <v>2055</v>
      </c>
      <c r="C27" s="112">
        <v>359.52214111922143</v>
      </c>
      <c r="D27" s="27"/>
      <c r="E27" s="27"/>
      <c r="F27" s="27"/>
      <c r="G27" s="27"/>
      <c r="H27" s="27"/>
      <c r="I27" s="27"/>
      <c r="J27" s="27"/>
      <c r="K27" s="27"/>
      <c r="L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row>
    <row r="28" spans="1:56" x14ac:dyDescent="0.25">
      <c r="A28" s="59" t="s">
        <v>22</v>
      </c>
      <c r="B28" s="60">
        <v>1194</v>
      </c>
      <c r="C28" s="111">
        <v>164.52596314907873</v>
      </c>
      <c r="D28" s="27"/>
      <c r="E28" s="27"/>
      <c r="F28" s="27"/>
      <c r="G28" s="27"/>
      <c r="H28" s="27"/>
      <c r="I28" s="27"/>
      <c r="J28" s="27"/>
      <c r="K28" s="27"/>
      <c r="L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row>
    <row r="29" spans="1:56" x14ac:dyDescent="0.25">
      <c r="A29" s="59" t="s">
        <v>23</v>
      </c>
      <c r="B29" s="60">
        <v>724</v>
      </c>
      <c r="C29" s="111">
        <v>585.52348066298339</v>
      </c>
      <c r="D29" s="27"/>
      <c r="E29" s="27"/>
      <c r="F29" s="27"/>
      <c r="G29" s="27"/>
      <c r="H29" s="27"/>
      <c r="I29" s="27"/>
      <c r="J29" s="27"/>
      <c r="K29" s="27"/>
      <c r="L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row>
    <row r="30" spans="1:56" x14ac:dyDescent="0.25">
      <c r="A30" s="59" t="s">
        <v>24</v>
      </c>
      <c r="B30" s="60">
        <v>137</v>
      </c>
      <c r="C30" s="111">
        <v>864.63503649635038</v>
      </c>
      <c r="D30" s="27"/>
      <c r="E30" s="27"/>
      <c r="F30" s="27"/>
      <c r="G30" s="27"/>
      <c r="H30" s="27"/>
      <c r="I30" s="27"/>
      <c r="J30" s="27"/>
      <c r="K30" s="27"/>
      <c r="L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row>
    <row r="31" spans="1:56" x14ac:dyDescent="0.25">
      <c r="A31" s="114" t="s">
        <v>27</v>
      </c>
      <c r="B31" s="113">
        <v>436</v>
      </c>
      <c r="C31" s="112">
        <v>1328.9128440366972</v>
      </c>
      <c r="D31" s="27"/>
      <c r="E31" s="27"/>
      <c r="F31" s="27"/>
      <c r="G31" s="27"/>
      <c r="H31" s="27"/>
      <c r="I31" s="27"/>
      <c r="J31" s="27"/>
      <c r="K31" s="27"/>
      <c r="L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row>
    <row r="32" spans="1:56" x14ac:dyDescent="0.25">
      <c r="A32" s="59" t="s">
        <v>22</v>
      </c>
      <c r="B32" s="60">
        <v>37</v>
      </c>
      <c r="C32" s="111">
        <v>281.02702702702703</v>
      </c>
      <c r="D32" s="27"/>
      <c r="E32" s="27"/>
      <c r="F32" s="27"/>
      <c r="G32" s="27"/>
      <c r="H32" s="27"/>
      <c r="I32" s="27"/>
      <c r="J32" s="27"/>
      <c r="K32" s="27"/>
      <c r="L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row>
    <row r="33" spans="1:56" x14ac:dyDescent="0.25">
      <c r="A33" s="59" t="s">
        <v>23</v>
      </c>
      <c r="B33" s="60">
        <v>19</v>
      </c>
      <c r="C33" s="111">
        <v>633.68421052631584</v>
      </c>
      <c r="D33" s="27"/>
      <c r="E33" s="27"/>
      <c r="F33" s="27"/>
      <c r="G33" s="27"/>
      <c r="H33" s="27"/>
      <c r="I33" s="27"/>
      <c r="J33" s="27"/>
      <c r="K33" s="27"/>
      <c r="L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row>
    <row r="34" spans="1:56" x14ac:dyDescent="0.25">
      <c r="A34" s="59" t="s">
        <v>24</v>
      </c>
      <c r="B34" s="60">
        <v>380</v>
      </c>
      <c r="C34" s="111">
        <v>1465.7052631578947</v>
      </c>
      <c r="D34" s="27"/>
      <c r="E34" s="27"/>
      <c r="F34" s="27"/>
      <c r="G34" s="27"/>
      <c r="H34" s="27"/>
      <c r="I34" s="27"/>
      <c r="J34" s="27"/>
      <c r="K34" s="27"/>
      <c r="L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row>
    <row r="35" spans="1:56" x14ac:dyDescent="0.25">
      <c r="A35" s="114" t="s">
        <v>28</v>
      </c>
      <c r="B35" s="113">
        <v>6728</v>
      </c>
      <c r="C35" s="112">
        <v>1062.8544887039238</v>
      </c>
      <c r="D35" s="27"/>
      <c r="E35" s="27"/>
      <c r="F35" s="27"/>
      <c r="G35" s="27"/>
      <c r="H35" s="27"/>
      <c r="I35" s="27"/>
      <c r="J35" s="27"/>
      <c r="K35" s="27"/>
      <c r="L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row>
    <row r="36" spans="1:56" x14ac:dyDescent="0.25">
      <c r="A36" s="59" t="s">
        <v>22</v>
      </c>
      <c r="B36" s="60">
        <v>1552</v>
      </c>
      <c r="C36" s="111">
        <v>646.62242268041234</v>
      </c>
      <c r="D36" s="27"/>
      <c r="E36" s="27"/>
      <c r="F36" s="27"/>
      <c r="G36" s="27"/>
      <c r="H36" s="27"/>
      <c r="I36" s="27"/>
      <c r="J36" s="27"/>
      <c r="K36" s="27"/>
      <c r="L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row>
    <row r="37" spans="1:56" x14ac:dyDescent="0.25">
      <c r="A37" s="59" t="s">
        <v>23</v>
      </c>
      <c r="B37" s="60">
        <v>2768</v>
      </c>
      <c r="C37" s="111">
        <v>927.0473265895954</v>
      </c>
      <c r="D37" s="27"/>
      <c r="E37" s="27"/>
      <c r="F37" s="27"/>
      <c r="G37" s="27"/>
      <c r="H37" s="27"/>
      <c r="I37" s="27"/>
      <c r="J37" s="27"/>
      <c r="K37" s="27"/>
      <c r="L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row>
    <row r="38" spans="1:56" x14ac:dyDescent="0.25">
      <c r="A38" s="59" t="s">
        <v>24</v>
      </c>
      <c r="B38" s="60">
        <v>2408</v>
      </c>
      <c r="C38" s="111">
        <v>1487.2342192691031</v>
      </c>
      <c r="D38" s="27"/>
      <c r="E38" s="27"/>
      <c r="F38" s="27"/>
      <c r="G38" s="27"/>
      <c r="H38" s="27"/>
      <c r="I38" s="27"/>
      <c r="J38" s="27"/>
      <c r="K38" s="27"/>
      <c r="L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row>
    <row r="39" spans="1:56" x14ac:dyDescent="0.25">
      <c r="A39" s="114" t="s">
        <v>29</v>
      </c>
      <c r="B39" s="113">
        <v>1133</v>
      </c>
      <c r="C39" s="112">
        <v>652.46248896734335</v>
      </c>
      <c r="D39" s="27"/>
      <c r="E39" s="27"/>
      <c r="F39" s="27"/>
      <c r="G39" s="27"/>
      <c r="H39" s="27"/>
      <c r="I39" s="27"/>
      <c r="J39" s="27"/>
      <c r="K39" s="27"/>
      <c r="L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row>
    <row r="40" spans="1:56" x14ac:dyDescent="0.25">
      <c r="A40" s="59" t="s">
        <v>22</v>
      </c>
      <c r="B40" s="60">
        <v>674</v>
      </c>
      <c r="C40" s="111">
        <v>481.87091988130561</v>
      </c>
      <c r="D40" s="27"/>
      <c r="E40" s="27"/>
      <c r="F40" s="27"/>
      <c r="G40" s="27"/>
      <c r="H40" s="27"/>
      <c r="I40" s="27"/>
      <c r="J40" s="27"/>
      <c r="K40" s="27"/>
      <c r="L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row>
    <row r="41" spans="1:56" x14ac:dyDescent="0.25">
      <c r="A41" s="59" t="s">
        <v>23</v>
      </c>
      <c r="B41" s="60">
        <v>258</v>
      </c>
      <c r="C41" s="111">
        <v>806.52325581395348</v>
      </c>
      <c r="D41" s="27"/>
      <c r="E41" s="27"/>
      <c r="F41" s="27"/>
      <c r="G41" s="27"/>
      <c r="H41" s="27"/>
      <c r="I41" s="27"/>
      <c r="J41" s="27"/>
      <c r="K41" s="27"/>
      <c r="L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row>
    <row r="42" spans="1:56" x14ac:dyDescent="0.25">
      <c r="A42" s="59" t="s">
        <v>24</v>
      </c>
      <c r="B42" s="60">
        <v>201</v>
      </c>
      <c r="C42" s="111">
        <v>1026.7462686567164</v>
      </c>
      <c r="D42" s="27"/>
      <c r="E42" s="27"/>
      <c r="F42" s="27"/>
      <c r="G42" s="27"/>
      <c r="H42" s="27"/>
      <c r="I42" s="27"/>
      <c r="J42" s="27"/>
      <c r="K42" s="27"/>
      <c r="L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row>
    <row r="43" spans="1:56" x14ac:dyDescent="0.25">
      <c r="A43" s="114" t="s">
        <v>30</v>
      </c>
      <c r="B43" s="113">
        <v>1517</v>
      </c>
      <c r="C43" s="112">
        <v>1311.3487145682268</v>
      </c>
      <c r="D43" s="27"/>
      <c r="E43" s="27"/>
      <c r="F43" s="27"/>
      <c r="G43" s="27"/>
      <c r="H43" s="27"/>
      <c r="I43" s="27"/>
      <c r="J43" s="27"/>
      <c r="K43" s="27"/>
      <c r="L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row>
    <row r="44" spans="1:56" x14ac:dyDescent="0.25">
      <c r="A44" s="59" t="s">
        <v>22</v>
      </c>
      <c r="B44" s="60">
        <v>72</v>
      </c>
      <c r="C44" s="111">
        <v>547.61111111111109</v>
      </c>
      <c r="D44" s="27"/>
      <c r="E44" s="27"/>
      <c r="F44" s="27"/>
      <c r="G44" s="27"/>
      <c r="H44" s="27"/>
      <c r="I44" s="27"/>
      <c r="J44" s="27"/>
      <c r="K44" s="27"/>
      <c r="L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row>
    <row r="45" spans="1:56" x14ac:dyDescent="0.25">
      <c r="A45" s="59" t="s">
        <v>23</v>
      </c>
      <c r="B45" s="60">
        <v>698</v>
      </c>
      <c r="C45" s="111">
        <v>833.95702005730664</v>
      </c>
      <c r="D45" s="27"/>
      <c r="E45" s="27"/>
      <c r="F45" s="27"/>
      <c r="G45" s="27"/>
      <c r="H45" s="27"/>
      <c r="I45" s="27"/>
      <c r="J45" s="27"/>
      <c r="K45" s="27"/>
      <c r="L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row>
    <row r="46" spans="1:56" x14ac:dyDescent="0.25">
      <c r="A46" s="59" t="s">
        <v>24</v>
      </c>
      <c r="B46" s="60">
        <v>747</v>
      </c>
      <c r="C46" s="111">
        <v>1831.0388219544845</v>
      </c>
      <c r="D46" s="27"/>
      <c r="E46" s="27"/>
      <c r="F46" s="27"/>
      <c r="G46" s="27"/>
      <c r="H46" s="27"/>
      <c r="I46" s="27"/>
      <c r="J46" s="27"/>
      <c r="K46" s="27"/>
      <c r="L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row>
    <row r="47" spans="1:56" x14ac:dyDescent="0.25">
      <c r="A47" s="114" t="s">
        <v>31</v>
      </c>
      <c r="B47" s="113">
        <v>7952</v>
      </c>
      <c r="C47" s="112">
        <v>1018.1735412474849</v>
      </c>
      <c r="D47" s="27"/>
      <c r="E47" s="27"/>
      <c r="F47" s="27"/>
      <c r="G47" s="27"/>
      <c r="H47" s="27"/>
      <c r="I47" s="27"/>
      <c r="J47" s="27"/>
      <c r="K47" s="27"/>
      <c r="L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row>
    <row r="48" spans="1:56" x14ac:dyDescent="0.25">
      <c r="A48" s="59" t="s">
        <v>22</v>
      </c>
      <c r="B48" s="60">
        <v>365</v>
      </c>
      <c r="C48" s="111">
        <v>697.46301369863011</v>
      </c>
      <c r="D48" s="27"/>
      <c r="E48" s="27"/>
      <c r="F48" s="27"/>
      <c r="G48" s="27"/>
      <c r="H48" s="27"/>
      <c r="I48" s="27"/>
      <c r="J48" s="27"/>
      <c r="K48" s="27"/>
      <c r="L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row>
    <row r="49" spans="1:56" x14ac:dyDescent="0.25">
      <c r="A49" s="59" t="s">
        <v>23</v>
      </c>
      <c r="B49" s="60">
        <v>5254</v>
      </c>
      <c r="C49" s="111">
        <v>817.18614389036929</v>
      </c>
      <c r="D49" s="27"/>
      <c r="E49" s="27"/>
      <c r="F49" s="27"/>
      <c r="G49" s="27"/>
      <c r="H49" s="27"/>
      <c r="I49" s="27"/>
      <c r="J49" s="27"/>
      <c r="K49" s="27"/>
      <c r="L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row>
    <row r="50" spans="1:56" x14ac:dyDescent="0.25">
      <c r="A50" s="59" t="s">
        <v>24</v>
      </c>
      <c r="B50" s="60">
        <v>2333</v>
      </c>
      <c r="C50" s="111">
        <v>1520.979854264895</v>
      </c>
      <c r="D50" s="27"/>
      <c r="E50" s="27"/>
      <c r="F50" s="27"/>
      <c r="G50" s="27"/>
      <c r="H50" s="27"/>
      <c r="I50" s="27"/>
      <c r="J50" s="27"/>
      <c r="K50" s="27"/>
      <c r="L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row>
    <row r="51" spans="1:56" x14ac:dyDescent="0.25">
      <c r="A51" s="114" t="s">
        <v>32</v>
      </c>
      <c r="B51" s="113">
        <v>2550</v>
      </c>
      <c r="C51" s="112">
        <v>395.70588235294116</v>
      </c>
      <c r="D51" s="27"/>
      <c r="E51" s="27"/>
      <c r="F51" s="27"/>
      <c r="G51" s="27"/>
      <c r="H51" s="27"/>
      <c r="I51" s="27"/>
      <c r="J51" s="27"/>
      <c r="K51" s="27"/>
      <c r="L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row>
    <row r="52" spans="1:56" x14ac:dyDescent="0.25">
      <c r="A52" s="59" t="s">
        <v>22</v>
      </c>
      <c r="B52" s="60">
        <v>943</v>
      </c>
      <c r="C52" s="111">
        <v>75.795334040296922</v>
      </c>
      <c r="D52" s="27"/>
      <c r="E52" s="27"/>
      <c r="F52" s="27"/>
      <c r="G52" s="27"/>
      <c r="H52" s="27"/>
      <c r="I52" s="27"/>
      <c r="J52" s="27"/>
      <c r="K52" s="27"/>
      <c r="L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row>
    <row r="53" spans="1:56" x14ac:dyDescent="0.25">
      <c r="A53" s="59" t="s">
        <v>23</v>
      </c>
      <c r="B53" s="60">
        <v>972</v>
      </c>
      <c r="C53" s="111">
        <v>125.88065843621399</v>
      </c>
      <c r="D53" s="27"/>
      <c r="E53" s="27"/>
      <c r="F53" s="27"/>
      <c r="G53" s="27"/>
      <c r="H53" s="27"/>
      <c r="I53" s="27"/>
      <c r="J53" s="27"/>
      <c r="K53" s="27"/>
      <c r="L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row>
    <row r="54" spans="1:56" x14ac:dyDescent="0.25">
      <c r="A54" s="59" t="s">
        <v>24</v>
      </c>
      <c r="B54" s="60">
        <v>635</v>
      </c>
      <c r="C54" s="111">
        <v>1283.8094488188976</v>
      </c>
      <c r="D54" s="27"/>
      <c r="E54" s="27"/>
      <c r="F54" s="27"/>
      <c r="G54" s="27"/>
      <c r="H54" s="27"/>
      <c r="I54" s="27"/>
      <c r="J54" s="27"/>
      <c r="K54" s="27"/>
      <c r="L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row>
    <row r="55" spans="1:56" x14ac:dyDescent="0.25">
      <c r="A55" s="114" t="s">
        <v>33</v>
      </c>
      <c r="B55" s="113">
        <v>3028</v>
      </c>
      <c r="C55" s="112">
        <v>554.1545574636724</v>
      </c>
      <c r="D55" s="27"/>
      <c r="E55" s="27"/>
      <c r="F55" s="27"/>
      <c r="G55" s="27"/>
      <c r="H55" s="27"/>
      <c r="I55" s="27"/>
      <c r="J55" s="27"/>
      <c r="K55" s="27"/>
      <c r="L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row>
    <row r="56" spans="1:56" x14ac:dyDescent="0.25">
      <c r="A56" s="59" t="s">
        <v>22</v>
      </c>
      <c r="B56" s="60">
        <v>2450</v>
      </c>
      <c r="C56" s="111">
        <v>431.39714285714285</v>
      </c>
      <c r="D56" s="27"/>
      <c r="E56" s="27"/>
      <c r="F56" s="27"/>
      <c r="G56" s="27"/>
      <c r="H56" s="27"/>
      <c r="I56" s="27"/>
      <c r="J56" s="27"/>
      <c r="K56" s="27"/>
      <c r="L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row>
    <row r="57" spans="1:56" x14ac:dyDescent="0.25">
      <c r="A57" s="59" t="s">
        <v>23</v>
      </c>
      <c r="B57" s="60">
        <v>549</v>
      </c>
      <c r="C57" s="111">
        <v>1053.049180327869</v>
      </c>
      <c r="D57" s="27"/>
      <c r="E57" s="27"/>
      <c r="F57" s="27"/>
      <c r="G57" s="27"/>
      <c r="H57" s="27"/>
      <c r="I57" s="27"/>
      <c r="J57" s="27"/>
      <c r="K57" s="27"/>
      <c r="L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row>
    <row r="58" spans="1:56" x14ac:dyDescent="0.25">
      <c r="A58" s="59" t="s">
        <v>24</v>
      </c>
      <c r="B58" s="60">
        <v>29</v>
      </c>
      <c r="C58" s="111">
        <v>1480.4482758620691</v>
      </c>
      <c r="D58" s="27"/>
      <c r="E58" s="27"/>
      <c r="F58" s="27"/>
      <c r="G58" s="27"/>
      <c r="H58" s="27"/>
      <c r="I58" s="27"/>
      <c r="J58" s="27"/>
      <c r="K58" s="27"/>
      <c r="L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row>
    <row r="59" spans="1:56" x14ac:dyDescent="0.25">
      <c r="A59" s="114" t="s">
        <v>34</v>
      </c>
      <c r="B59" s="113">
        <v>10693</v>
      </c>
      <c r="C59" s="112">
        <v>973.66510801458901</v>
      </c>
      <c r="D59" s="27"/>
      <c r="E59" s="27"/>
      <c r="F59" s="27"/>
      <c r="G59" s="27"/>
      <c r="H59" s="27"/>
      <c r="I59" s="27"/>
      <c r="J59" s="27"/>
      <c r="K59" s="27"/>
      <c r="L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row>
    <row r="60" spans="1:56" x14ac:dyDescent="0.25">
      <c r="A60" s="59" t="s">
        <v>22</v>
      </c>
      <c r="B60" s="60">
        <v>3793</v>
      </c>
      <c r="C60" s="111">
        <v>610.20036910097554</v>
      </c>
      <c r="D60" s="27"/>
      <c r="E60" s="27"/>
      <c r="F60" s="27"/>
      <c r="G60" s="27"/>
      <c r="H60" s="27"/>
      <c r="I60" s="27"/>
      <c r="J60" s="27"/>
      <c r="K60" s="27"/>
      <c r="L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row>
    <row r="61" spans="1:56" x14ac:dyDescent="0.25">
      <c r="A61" s="59" t="s">
        <v>23</v>
      </c>
      <c r="B61" s="60">
        <v>1060</v>
      </c>
      <c r="C61" s="111">
        <v>957.21509433962262</v>
      </c>
      <c r="D61" s="27"/>
      <c r="E61" s="27"/>
      <c r="F61" s="27"/>
      <c r="G61" s="27"/>
      <c r="H61" s="27"/>
      <c r="I61" s="27"/>
      <c r="J61" s="27"/>
      <c r="K61" s="27"/>
      <c r="L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row>
    <row r="62" spans="1:56" x14ac:dyDescent="0.25">
      <c r="A62" s="59" t="s">
        <v>24</v>
      </c>
      <c r="B62" s="60">
        <v>5840</v>
      </c>
      <c r="C62" s="111">
        <v>1212.7162671232877</v>
      </c>
      <c r="D62" s="27"/>
      <c r="E62" s="27"/>
      <c r="F62" s="27"/>
      <c r="G62" s="27"/>
      <c r="H62" s="27"/>
      <c r="I62" s="27"/>
      <c r="J62" s="27"/>
      <c r="K62" s="27"/>
      <c r="L62" s="27"/>
      <c r="N62" s="27"/>
      <c r="O62" s="27"/>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row>
    <row r="63" spans="1:56" x14ac:dyDescent="0.25">
      <c r="A63" s="114" t="s">
        <v>35</v>
      </c>
      <c r="B63" s="113">
        <v>6917</v>
      </c>
      <c r="C63" s="112">
        <v>404.49067514818563</v>
      </c>
      <c r="D63" s="27"/>
      <c r="E63" s="27"/>
      <c r="F63" s="27"/>
      <c r="G63" s="27"/>
      <c r="H63" s="27"/>
      <c r="I63" s="27"/>
      <c r="J63" s="27"/>
      <c r="K63" s="27"/>
      <c r="L63" s="27"/>
      <c r="N63" s="27"/>
      <c r="O63" s="27"/>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row>
    <row r="64" spans="1:56" x14ac:dyDescent="0.25">
      <c r="A64" s="59" t="s">
        <v>22</v>
      </c>
      <c r="B64" s="60">
        <v>4443</v>
      </c>
      <c r="C64" s="111">
        <v>339.86968264686021</v>
      </c>
      <c r="D64" s="27"/>
      <c r="E64" s="27"/>
      <c r="F64" s="27"/>
      <c r="G64" s="27"/>
      <c r="H64" s="27"/>
      <c r="I64" s="27"/>
      <c r="J64" s="27"/>
      <c r="K64" s="27"/>
      <c r="L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row>
    <row r="65" spans="1:56" x14ac:dyDescent="0.25">
      <c r="A65" s="59" t="s">
        <v>23</v>
      </c>
      <c r="B65" s="60">
        <v>2321</v>
      </c>
      <c r="C65" s="111">
        <v>520.88754847048688</v>
      </c>
      <c r="D65" s="27"/>
      <c r="E65" s="27"/>
      <c r="F65" s="27"/>
      <c r="G65" s="27"/>
      <c r="H65" s="27"/>
      <c r="I65" s="27"/>
      <c r="J65" s="27"/>
      <c r="K65" s="27"/>
      <c r="L65" s="27"/>
      <c r="N65" s="27"/>
      <c r="O65" s="27"/>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row>
    <row r="66" spans="1:56" x14ac:dyDescent="0.25">
      <c r="A66" s="59" t="s">
        <v>24</v>
      </c>
      <c r="B66" s="60">
        <v>153</v>
      </c>
      <c r="C66" s="111">
        <v>515.30065359477123</v>
      </c>
      <c r="D66" s="27"/>
      <c r="E66" s="27"/>
      <c r="F66" s="27"/>
      <c r="G66" s="27"/>
      <c r="H66" s="27"/>
      <c r="I66" s="27"/>
      <c r="J66" s="27"/>
      <c r="K66" s="27"/>
      <c r="L66" s="27"/>
      <c r="N66" s="27"/>
      <c r="O66" s="27"/>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row>
    <row r="67" spans="1:56" x14ac:dyDescent="0.25">
      <c r="A67" s="114" t="s">
        <v>36</v>
      </c>
      <c r="B67" s="113">
        <v>2880</v>
      </c>
      <c r="C67" s="112">
        <v>742.82569444444448</v>
      </c>
      <c r="D67" s="27"/>
      <c r="E67" s="27"/>
      <c r="F67" s="27"/>
      <c r="G67" s="27"/>
      <c r="H67" s="27"/>
      <c r="I67" s="27"/>
      <c r="J67" s="27"/>
      <c r="K67" s="27"/>
      <c r="L67" s="27"/>
      <c r="N67" s="27"/>
      <c r="O67" s="27"/>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row>
    <row r="68" spans="1:56" x14ac:dyDescent="0.25">
      <c r="A68" s="59" t="s">
        <v>22</v>
      </c>
      <c r="B68" s="60">
        <v>1192</v>
      </c>
      <c r="C68" s="111">
        <v>530.17365771812081</v>
      </c>
      <c r="D68" s="27"/>
      <c r="E68" s="27"/>
      <c r="F68" s="27"/>
      <c r="G68" s="27"/>
      <c r="H68" s="27"/>
      <c r="I68" s="27"/>
      <c r="J68" s="27"/>
      <c r="K68" s="27"/>
      <c r="L68" s="27"/>
      <c r="N68" s="27"/>
      <c r="O68" s="27"/>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row>
    <row r="69" spans="1:56" x14ac:dyDescent="0.25">
      <c r="A69" s="59" t="s">
        <v>23</v>
      </c>
      <c r="B69" s="60">
        <v>1365</v>
      </c>
      <c r="C69" s="111">
        <v>833.21098901098901</v>
      </c>
      <c r="D69" s="27"/>
      <c r="E69" s="27"/>
      <c r="F69" s="27"/>
      <c r="G69" s="27"/>
      <c r="H69" s="27"/>
      <c r="I69" s="27"/>
      <c r="J69" s="27"/>
      <c r="K69" s="27"/>
      <c r="L69" s="27"/>
      <c r="N69" s="27"/>
      <c r="O69" s="27"/>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row>
    <row r="70" spans="1:56" x14ac:dyDescent="0.25">
      <c r="A70" s="59" t="s">
        <v>24</v>
      </c>
      <c r="B70" s="60">
        <v>323</v>
      </c>
      <c r="C70" s="111">
        <v>1145.6284829721362</v>
      </c>
      <c r="D70" s="27"/>
      <c r="E70" s="27"/>
      <c r="F70" s="27"/>
      <c r="G70" s="27"/>
      <c r="H70" s="27"/>
      <c r="I70" s="27"/>
      <c r="J70" s="27"/>
      <c r="K70" s="27"/>
      <c r="L70" s="27"/>
      <c r="N70" s="27"/>
      <c r="O70" s="27"/>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row>
    <row r="71" spans="1:56" x14ac:dyDescent="0.25">
      <c r="A71" s="114" t="s">
        <v>37</v>
      </c>
      <c r="B71" s="113">
        <v>4128</v>
      </c>
      <c r="C71" s="112">
        <v>703.79336240310079</v>
      </c>
      <c r="D71" s="27"/>
      <c r="E71" s="27"/>
      <c r="F71" s="27"/>
      <c r="G71" s="27"/>
      <c r="H71" s="27"/>
      <c r="I71" s="27"/>
      <c r="J71" s="27"/>
      <c r="K71" s="27"/>
      <c r="L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row>
    <row r="72" spans="1:56" x14ac:dyDescent="0.25">
      <c r="A72" s="59" t="s">
        <v>22</v>
      </c>
      <c r="B72" s="60">
        <v>1842</v>
      </c>
      <c r="C72" s="111">
        <v>383.49239956568948</v>
      </c>
      <c r="D72" s="27"/>
      <c r="E72" s="27"/>
      <c r="F72" s="27"/>
      <c r="G72" s="27"/>
      <c r="H72" s="27"/>
      <c r="I72" s="27"/>
      <c r="J72" s="27"/>
      <c r="K72" s="27"/>
      <c r="L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row>
    <row r="73" spans="1:56" x14ac:dyDescent="0.25">
      <c r="A73" s="59" t="s">
        <v>23</v>
      </c>
      <c r="B73" s="60">
        <v>717</v>
      </c>
      <c r="C73" s="111">
        <v>654.93584379358435</v>
      </c>
      <c r="D73" s="27"/>
      <c r="E73" s="27"/>
      <c r="F73" s="27"/>
      <c r="G73" s="27"/>
      <c r="H73" s="27"/>
      <c r="I73" s="27"/>
      <c r="J73" s="27"/>
      <c r="K73" s="27"/>
      <c r="L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row>
    <row r="74" spans="1:56" x14ac:dyDescent="0.25">
      <c r="A74" s="59" t="s">
        <v>24</v>
      </c>
      <c r="B74" s="60">
        <v>1569</v>
      </c>
      <c r="C74" s="111">
        <v>1102.1523263224983</v>
      </c>
      <c r="D74" s="27"/>
      <c r="E74" s="27"/>
      <c r="F74" s="27"/>
      <c r="G74" s="27"/>
      <c r="H74" s="27"/>
      <c r="I74" s="27"/>
      <c r="J74" s="27"/>
      <c r="K74" s="27"/>
      <c r="L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row>
    <row r="75" spans="1:56" x14ac:dyDescent="0.25">
      <c r="A75" s="114" t="s">
        <v>38</v>
      </c>
      <c r="B75" s="113">
        <v>7250</v>
      </c>
      <c r="C75" s="112">
        <v>1050.0092413793104</v>
      </c>
      <c r="D75" s="27"/>
      <c r="E75" s="27"/>
      <c r="F75" s="27"/>
      <c r="G75" s="27"/>
      <c r="H75" s="27"/>
      <c r="I75" s="27"/>
      <c r="J75" s="27"/>
      <c r="K75" s="27"/>
      <c r="L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row>
    <row r="76" spans="1:56" x14ac:dyDescent="0.25">
      <c r="A76" s="59" t="s">
        <v>22</v>
      </c>
      <c r="B76" s="60">
        <v>1174</v>
      </c>
      <c r="C76" s="111">
        <v>461.66609880749576</v>
      </c>
      <c r="D76" s="27"/>
      <c r="E76" s="27"/>
      <c r="F76" s="27"/>
      <c r="G76" s="27"/>
      <c r="H76" s="27"/>
      <c r="I76" s="27"/>
      <c r="J76" s="27"/>
      <c r="K76" s="27"/>
      <c r="L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row>
    <row r="77" spans="1:56" x14ac:dyDescent="0.25">
      <c r="A77" s="59" t="s">
        <v>23</v>
      </c>
      <c r="B77" s="60">
        <v>3974</v>
      </c>
      <c r="C77" s="111">
        <v>941.63990941117265</v>
      </c>
      <c r="D77" s="27"/>
      <c r="E77" s="27"/>
      <c r="F77" s="27"/>
      <c r="G77" s="27"/>
      <c r="H77" s="27"/>
      <c r="I77" s="27"/>
      <c r="J77" s="27"/>
      <c r="K77" s="27"/>
      <c r="L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row>
    <row r="78" spans="1:56" x14ac:dyDescent="0.25">
      <c r="A78" s="59" t="s">
        <v>24</v>
      </c>
      <c r="B78" s="60">
        <v>2102</v>
      </c>
      <c r="C78" s="111">
        <v>1583.4890580399619</v>
      </c>
      <c r="D78" s="27"/>
      <c r="E78" s="27"/>
      <c r="F78" s="27"/>
      <c r="G78" s="27"/>
      <c r="H78" s="27"/>
      <c r="I78" s="27"/>
      <c r="J78" s="27"/>
      <c r="K78" s="27"/>
      <c r="L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row>
    <row r="79" spans="1:56" x14ac:dyDescent="0.25">
      <c r="A79" s="114" t="s">
        <v>39</v>
      </c>
      <c r="B79" s="113">
        <v>2240</v>
      </c>
      <c r="C79" s="112">
        <v>692.59017857142862</v>
      </c>
      <c r="D79" s="27"/>
      <c r="E79" s="27"/>
      <c r="F79" s="27"/>
      <c r="G79" s="27"/>
      <c r="H79" s="27"/>
      <c r="I79" s="27"/>
      <c r="J79" s="27"/>
      <c r="K79" s="27"/>
      <c r="L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row>
    <row r="80" spans="1:56" x14ac:dyDescent="0.25">
      <c r="A80" s="59" t="s">
        <v>22</v>
      </c>
      <c r="B80" s="60">
        <v>311</v>
      </c>
      <c r="C80" s="111">
        <v>481.06109324758842</v>
      </c>
      <c r="D80" s="27"/>
      <c r="E80" s="27"/>
      <c r="F80" s="27"/>
      <c r="G80" s="27"/>
      <c r="H80" s="27"/>
      <c r="I80" s="27"/>
      <c r="J80" s="27"/>
      <c r="K80" s="27"/>
      <c r="L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row>
    <row r="81" spans="1:56" x14ac:dyDescent="0.25">
      <c r="A81" s="59" t="s">
        <v>23</v>
      </c>
      <c r="B81" s="60">
        <v>1531</v>
      </c>
      <c r="C81" s="111">
        <v>680.62246897452644</v>
      </c>
      <c r="D81" s="27"/>
      <c r="E81" s="27"/>
      <c r="F81" s="27"/>
      <c r="G81" s="27"/>
      <c r="H81" s="27"/>
      <c r="I81" s="27"/>
      <c r="J81" s="27"/>
      <c r="K81" s="27"/>
      <c r="L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row>
    <row r="82" spans="1:56" x14ac:dyDescent="0.25">
      <c r="A82" s="59" t="s">
        <v>24</v>
      </c>
      <c r="B82" s="60">
        <v>398</v>
      </c>
      <c r="C82" s="111">
        <v>903.9170854271357</v>
      </c>
      <c r="D82" s="27"/>
      <c r="E82" s="27"/>
      <c r="F82" s="27"/>
      <c r="G82" s="27"/>
      <c r="H82" s="27"/>
      <c r="I82" s="27"/>
      <c r="J82" s="27"/>
      <c r="K82" s="27"/>
      <c r="L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row>
    <row r="83" spans="1:56" x14ac:dyDescent="0.25">
      <c r="A83" s="114" t="s">
        <v>40</v>
      </c>
      <c r="B83" s="113">
        <v>1564</v>
      </c>
      <c r="C83" s="112">
        <v>208.2455242966752</v>
      </c>
      <c r="D83" s="27"/>
      <c r="E83" s="27"/>
      <c r="F83" s="27"/>
      <c r="G83" s="27"/>
      <c r="H83" s="27"/>
      <c r="I83" s="27"/>
      <c r="J83" s="27"/>
      <c r="K83" s="27"/>
      <c r="L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row>
    <row r="84" spans="1:56" x14ac:dyDescent="0.25">
      <c r="A84" s="59" t="s">
        <v>22</v>
      </c>
      <c r="B84" s="60">
        <v>1040</v>
      </c>
      <c r="C84" s="111">
        <v>148.69903846153846</v>
      </c>
      <c r="D84" s="27"/>
      <c r="E84" s="27"/>
      <c r="F84" s="27"/>
      <c r="G84" s="27"/>
      <c r="H84" s="27"/>
      <c r="I84" s="27"/>
      <c r="J84" s="27"/>
      <c r="K84" s="27"/>
      <c r="L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row>
    <row r="85" spans="1:56" x14ac:dyDescent="0.25">
      <c r="A85" s="59" t="s">
        <v>23</v>
      </c>
      <c r="B85" s="60">
        <v>501</v>
      </c>
      <c r="C85" s="111">
        <v>307.08982035928142</v>
      </c>
      <c r="D85" s="27"/>
      <c r="E85" s="27"/>
      <c r="F85" s="27"/>
      <c r="G85" s="27"/>
      <c r="H85" s="27"/>
      <c r="I85" s="27"/>
      <c r="J85" s="27"/>
      <c r="K85" s="27"/>
      <c r="L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row>
    <row r="86" spans="1:56" x14ac:dyDescent="0.25">
      <c r="A86" s="59" t="s">
        <v>24</v>
      </c>
      <c r="B86" s="60">
        <v>23</v>
      </c>
      <c r="C86" s="111">
        <v>747.695652173913</v>
      </c>
      <c r="D86" s="27"/>
      <c r="E86" s="27"/>
      <c r="F86" s="27"/>
      <c r="G86" s="27"/>
      <c r="H86" s="27"/>
      <c r="I86" s="27"/>
      <c r="J86" s="27"/>
      <c r="K86" s="27"/>
      <c r="L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row>
    <row r="87" spans="1:56" x14ac:dyDescent="0.25">
      <c r="A87" s="114" t="s">
        <v>41</v>
      </c>
      <c r="B87" s="113">
        <v>3061</v>
      </c>
      <c r="C87" s="112">
        <v>1006.8964390721986</v>
      </c>
      <c r="D87" s="27"/>
      <c r="E87" s="27"/>
      <c r="F87" s="27"/>
      <c r="G87" s="27"/>
      <c r="H87" s="27"/>
      <c r="I87" s="27"/>
      <c r="J87" s="27"/>
      <c r="K87" s="27"/>
      <c r="L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row>
    <row r="88" spans="1:56" x14ac:dyDescent="0.25">
      <c r="A88" s="59" t="s">
        <v>22</v>
      </c>
      <c r="B88" s="60">
        <v>322</v>
      </c>
      <c r="C88" s="111">
        <v>627.7981366459627</v>
      </c>
      <c r="D88" s="27"/>
      <c r="E88" s="27"/>
      <c r="F88" s="27"/>
      <c r="G88" s="27"/>
      <c r="H88" s="27"/>
      <c r="I88" s="27"/>
      <c r="J88" s="27"/>
      <c r="K88" s="27"/>
      <c r="L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row>
    <row r="89" spans="1:56" x14ac:dyDescent="0.25">
      <c r="A89" s="59" t="s">
        <v>23</v>
      </c>
      <c r="B89" s="60">
        <v>2224</v>
      </c>
      <c r="C89" s="111">
        <v>997.96582733812954</v>
      </c>
      <c r="D89" s="27"/>
      <c r="E89" s="27"/>
      <c r="F89" s="27"/>
      <c r="G89" s="27"/>
      <c r="H89" s="27"/>
      <c r="I89" s="27"/>
      <c r="J89" s="27"/>
      <c r="K89" s="27"/>
      <c r="L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row>
    <row r="90" spans="1:56" x14ac:dyDescent="0.25">
      <c r="A90" s="59" t="s">
        <v>24</v>
      </c>
      <c r="B90" s="60">
        <v>515</v>
      </c>
      <c r="C90" s="111">
        <v>1282.4912621359224</v>
      </c>
      <c r="D90" s="27"/>
      <c r="E90" s="27"/>
      <c r="F90" s="27"/>
      <c r="G90" s="27"/>
      <c r="H90" s="27"/>
      <c r="I90" s="27"/>
      <c r="J90" s="27"/>
      <c r="K90" s="27"/>
      <c r="L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row>
    <row r="91" spans="1:56" x14ac:dyDescent="0.25">
      <c r="A91" s="114" t="s">
        <v>42</v>
      </c>
      <c r="B91" s="113">
        <v>4332</v>
      </c>
      <c r="C91" s="112">
        <v>226.77516158818099</v>
      </c>
      <c r="D91" s="27"/>
      <c r="E91" s="27"/>
      <c r="F91" s="27"/>
      <c r="G91" s="27"/>
      <c r="H91" s="27"/>
      <c r="I91" s="27"/>
      <c r="J91" s="27"/>
      <c r="K91" s="27"/>
      <c r="L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row>
    <row r="92" spans="1:56" x14ac:dyDescent="0.25">
      <c r="A92" s="59" t="s">
        <v>22</v>
      </c>
      <c r="B92" s="60">
        <v>2957</v>
      </c>
      <c r="C92" s="111">
        <v>71.702401082177886</v>
      </c>
      <c r="D92" s="27"/>
      <c r="E92" s="27"/>
      <c r="F92" s="27"/>
      <c r="G92" s="27"/>
      <c r="H92" s="27"/>
      <c r="I92" s="27"/>
      <c r="J92" s="27"/>
      <c r="K92" s="27"/>
      <c r="L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row>
    <row r="93" spans="1:56" x14ac:dyDescent="0.25">
      <c r="A93" s="59" t="s">
        <v>23</v>
      </c>
      <c r="B93" s="60">
        <v>791</v>
      </c>
      <c r="C93" s="111">
        <v>509.24905183312262</v>
      </c>
      <c r="D93" s="27"/>
      <c r="E93" s="27"/>
      <c r="F93" s="27"/>
      <c r="G93" s="27"/>
      <c r="H93" s="27"/>
      <c r="I93" s="27"/>
      <c r="J93" s="27"/>
      <c r="K93" s="27"/>
      <c r="L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row>
    <row r="94" spans="1:56" x14ac:dyDescent="0.25">
      <c r="A94" s="59" t="s">
        <v>24</v>
      </c>
      <c r="B94" s="60">
        <v>584</v>
      </c>
      <c r="C94" s="111">
        <v>629.36643835616439</v>
      </c>
      <c r="D94" s="27"/>
      <c r="E94" s="27"/>
      <c r="F94" s="27"/>
      <c r="G94" s="27"/>
      <c r="H94" s="27"/>
      <c r="I94" s="27"/>
      <c r="J94" s="27"/>
      <c r="K94" s="27"/>
      <c r="L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row>
    <row r="95" spans="1:56" x14ac:dyDescent="0.25">
      <c r="A95" s="114" t="s">
        <v>43</v>
      </c>
      <c r="B95" s="113">
        <v>3575</v>
      </c>
      <c r="C95" s="112">
        <v>758.43664335664334</v>
      </c>
      <c r="D95" s="27"/>
      <c r="E95" s="27"/>
      <c r="F95" s="27"/>
      <c r="G95" s="27"/>
      <c r="H95" s="27"/>
      <c r="I95" s="27"/>
      <c r="J95" s="27"/>
      <c r="K95" s="27"/>
      <c r="L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row>
    <row r="96" spans="1:56" x14ac:dyDescent="0.25">
      <c r="A96" s="59" t="s">
        <v>22</v>
      </c>
      <c r="B96" s="60">
        <v>1475</v>
      </c>
      <c r="C96" s="111">
        <v>294.02305084745763</v>
      </c>
      <c r="D96" s="27"/>
      <c r="E96" s="27"/>
      <c r="F96" s="27"/>
      <c r="G96" s="27"/>
      <c r="H96" s="27"/>
      <c r="I96" s="27"/>
      <c r="J96" s="27"/>
      <c r="K96" s="27"/>
      <c r="L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row>
    <row r="97" spans="1:56" x14ac:dyDescent="0.25">
      <c r="A97" s="59" t="s">
        <v>23</v>
      </c>
      <c r="B97" s="60">
        <v>1309</v>
      </c>
      <c r="C97" s="111">
        <v>903.86019862490446</v>
      </c>
      <c r="D97" s="27"/>
      <c r="E97" s="27"/>
      <c r="F97" s="27"/>
      <c r="G97" s="27"/>
      <c r="H97" s="27"/>
      <c r="I97" s="27"/>
      <c r="J97" s="27"/>
      <c r="K97" s="27"/>
      <c r="L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row>
    <row r="98" spans="1:56" x14ac:dyDescent="0.25">
      <c r="A98" s="59" t="s">
        <v>24</v>
      </c>
      <c r="B98" s="60">
        <v>791</v>
      </c>
      <c r="C98" s="111">
        <v>1383.7850821744628</v>
      </c>
      <c r="D98" s="27"/>
      <c r="E98" s="27"/>
      <c r="F98" s="27"/>
      <c r="G98" s="27"/>
      <c r="H98" s="27"/>
      <c r="I98" s="27"/>
      <c r="J98" s="27"/>
      <c r="K98" s="27"/>
      <c r="L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row>
    <row r="99" spans="1:56" x14ac:dyDescent="0.25">
      <c r="A99" s="114" t="s">
        <v>44</v>
      </c>
      <c r="B99" s="113">
        <v>10668</v>
      </c>
      <c r="C99" s="112">
        <v>1125.487532808399</v>
      </c>
      <c r="D99" s="27"/>
      <c r="E99" s="27"/>
      <c r="F99" s="27"/>
      <c r="G99" s="27"/>
      <c r="H99" s="27"/>
      <c r="I99" s="27"/>
      <c r="J99" s="27"/>
      <c r="K99" s="27"/>
      <c r="L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row>
    <row r="100" spans="1:56" x14ac:dyDescent="0.25">
      <c r="A100" s="59" t="s">
        <v>22</v>
      </c>
      <c r="B100" s="60">
        <v>3200</v>
      </c>
      <c r="C100" s="111">
        <v>755.83437500000002</v>
      </c>
      <c r="D100" s="27"/>
      <c r="E100" s="27"/>
      <c r="F100" s="27"/>
      <c r="G100" s="27"/>
      <c r="H100" s="27"/>
      <c r="I100" s="27"/>
      <c r="J100" s="27"/>
      <c r="K100" s="27"/>
      <c r="L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row>
    <row r="101" spans="1:56" x14ac:dyDescent="0.25">
      <c r="A101" s="59" t="s">
        <v>23</v>
      </c>
      <c r="B101" s="60">
        <v>1827</v>
      </c>
      <c r="C101" s="111">
        <v>807.23864258347021</v>
      </c>
      <c r="D101" s="27"/>
      <c r="E101" s="27"/>
      <c r="F101" s="27"/>
      <c r="G101" s="27"/>
      <c r="H101" s="27"/>
      <c r="I101" s="27"/>
      <c r="J101" s="27"/>
      <c r="K101" s="27"/>
      <c r="L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row>
    <row r="102" spans="1:56" x14ac:dyDescent="0.25">
      <c r="A102" s="59" t="s">
        <v>24</v>
      </c>
      <c r="B102" s="60">
        <v>5641</v>
      </c>
      <c r="C102" s="111">
        <v>1438.2566920758732</v>
      </c>
      <c r="D102" s="27"/>
      <c r="E102" s="27"/>
      <c r="F102" s="27"/>
      <c r="G102" s="27"/>
      <c r="H102" s="27"/>
      <c r="I102" s="27"/>
      <c r="J102" s="27"/>
      <c r="K102" s="27"/>
      <c r="L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row>
    <row r="103" spans="1:56" x14ac:dyDescent="0.25">
      <c r="A103" s="114" t="s">
        <v>45</v>
      </c>
      <c r="B103" s="113">
        <v>3828</v>
      </c>
      <c r="C103" s="112">
        <v>1007.2254440961337</v>
      </c>
      <c r="D103" s="27"/>
      <c r="E103" s="27"/>
      <c r="F103" s="27"/>
      <c r="G103" s="27"/>
      <c r="H103" s="27"/>
      <c r="I103" s="27"/>
      <c r="J103" s="27"/>
      <c r="K103" s="27"/>
      <c r="L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row>
    <row r="104" spans="1:56" x14ac:dyDescent="0.25">
      <c r="A104" s="59" t="s">
        <v>22</v>
      </c>
      <c r="B104" s="60">
        <v>465</v>
      </c>
      <c r="C104" s="111">
        <v>568.73978494623657</v>
      </c>
      <c r="D104" s="27"/>
      <c r="E104" s="27"/>
      <c r="F104" s="27"/>
      <c r="G104" s="27"/>
      <c r="H104" s="27"/>
      <c r="I104" s="27"/>
      <c r="J104" s="27"/>
      <c r="K104" s="27"/>
      <c r="L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row>
    <row r="105" spans="1:56" x14ac:dyDescent="0.25">
      <c r="A105" s="59" t="s">
        <v>23</v>
      </c>
      <c r="B105" s="60">
        <v>1857</v>
      </c>
      <c r="C105" s="111">
        <v>814.48680667743668</v>
      </c>
      <c r="D105" s="27"/>
      <c r="E105" s="27"/>
      <c r="F105" s="27"/>
      <c r="G105" s="27"/>
      <c r="H105" s="27"/>
      <c r="I105" s="27"/>
      <c r="J105" s="27"/>
      <c r="K105" s="27"/>
      <c r="L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row>
    <row r="106" spans="1:56" x14ac:dyDescent="0.25">
      <c r="A106" s="59" t="s">
        <v>24</v>
      </c>
      <c r="B106" s="60">
        <v>1506</v>
      </c>
      <c r="C106" s="111">
        <v>1380.2742363877821</v>
      </c>
      <c r="D106" s="27"/>
      <c r="E106" s="27"/>
      <c r="F106" s="27"/>
      <c r="G106" s="27"/>
      <c r="H106" s="27"/>
      <c r="I106" s="27"/>
      <c r="J106" s="27"/>
      <c r="K106" s="27"/>
      <c r="L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row>
    <row r="107" spans="1:56" x14ac:dyDescent="0.25">
      <c r="A107" s="114" t="s">
        <v>46</v>
      </c>
      <c r="B107" s="113">
        <v>2382</v>
      </c>
      <c r="C107" s="112">
        <v>1162.4068010075566</v>
      </c>
      <c r="D107" s="27"/>
      <c r="E107" s="27"/>
      <c r="F107" s="27"/>
      <c r="G107" s="27"/>
      <c r="H107" s="27"/>
      <c r="I107" s="27"/>
      <c r="J107" s="27"/>
      <c r="K107" s="27"/>
      <c r="L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row>
    <row r="108" spans="1:56" x14ac:dyDescent="0.25">
      <c r="A108" s="59" t="s">
        <v>22</v>
      </c>
      <c r="B108" s="60">
        <v>452</v>
      </c>
      <c r="C108" s="111">
        <v>476.54646017699116</v>
      </c>
      <c r="D108" s="27"/>
      <c r="E108" s="27"/>
      <c r="F108" s="27"/>
      <c r="G108" s="27"/>
      <c r="H108" s="27"/>
      <c r="I108" s="27"/>
      <c r="J108" s="27"/>
      <c r="K108" s="27"/>
      <c r="L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row>
    <row r="109" spans="1:56" x14ac:dyDescent="0.25">
      <c r="A109" s="59" t="s">
        <v>23</v>
      </c>
      <c r="B109" s="60">
        <v>940</v>
      </c>
      <c r="C109" s="111">
        <v>1005.6074468085106</v>
      </c>
      <c r="D109" s="27"/>
      <c r="E109" s="27"/>
      <c r="F109" s="27"/>
      <c r="G109" s="27"/>
      <c r="H109" s="27"/>
      <c r="I109" s="27"/>
      <c r="J109" s="27"/>
      <c r="K109" s="27"/>
      <c r="L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row>
    <row r="110" spans="1:56" x14ac:dyDescent="0.25">
      <c r="A110" s="59" t="s">
        <v>24</v>
      </c>
      <c r="B110" s="60">
        <v>990</v>
      </c>
      <c r="C110" s="111">
        <v>1624.4272727272728</v>
      </c>
      <c r="D110" s="27"/>
      <c r="E110" s="27"/>
      <c r="F110" s="27"/>
      <c r="G110" s="27"/>
      <c r="H110" s="27"/>
      <c r="I110" s="27"/>
      <c r="J110" s="27"/>
      <c r="K110" s="27"/>
      <c r="L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row>
    <row r="111" spans="1:56" x14ac:dyDescent="0.25">
      <c r="A111" s="114" t="s">
        <v>47</v>
      </c>
      <c r="B111" s="113">
        <v>2794</v>
      </c>
      <c r="C111" s="112">
        <v>615.28060128847528</v>
      </c>
      <c r="D111" s="27"/>
      <c r="E111" s="27"/>
      <c r="F111" s="27"/>
      <c r="G111" s="27"/>
      <c r="H111" s="27"/>
      <c r="I111" s="27"/>
      <c r="J111" s="27"/>
      <c r="K111" s="27"/>
      <c r="L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row>
    <row r="112" spans="1:56" x14ac:dyDescent="0.25">
      <c r="A112" s="59" t="s">
        <v>22</v>
      </c>
      <c r="B112" s="60">
        <v>879</v>
      </c>
      <c r="C112" s="111">
        <v>486.14448236632535</v>
      </c>
      <c r="D112" s="27"/>
      <c r="E112" s="27"/>
      <c r="F112" s="27"/>
      <c r="G112" s="27"/>
      <c r="H112" s="27"/>
      <c r="I112" s="27"/>
      <c r="J112" s="27"/>
      <c r="K112" s="27"/>
      <c r="L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row>
    <row r="113" spans="1:56" x14ac:dyDescent="0.25">
      <c r="A113" s="59" t="s">
        <v>23</v>
      </c>
      <c r="B113" s="60">
        <v>1725</v>
      </c>
      <c r="C113" s="111">
        <v>653.59768115942029</v>
      </c>
      <c r="D113" s="27"/>
      <c r="E113" s="27"/>
      <c r="F113" s="27"/>
      <c r="G113" s="27"/>
      <c r="H113" s="27"/>
      <c r="I113" s="27"/>
      <c r="J113" s="27"/>
      <c r="K113" s="27"/>
      <c r="L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row>
    <row r="114" spans="1:56" x14ac:dyDescent="0.25">
      <c r="A114" s="59" t="s">
        <v>24</v>
      </c>
      <c r="B114" s="60">
        <v>190</v>
      </c>
      <c r="C114" s="111">
        <v>864.82631578947371</v>
      </c>
      <c r="M114"/>
    </row>
    <row r="116" spans="1:56" x14ac:dyDescent="0.2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F3E04-2595-4F1F-9C53-F7A1D50307FD}">
  <dimension ref="A1:AX126"/>
  <sheetViews>
    <sheetView showGridLines="0" zoomScale="70" zoomScaleNormal="70" zoomScaleSheetLayoutView="70" zoomScalePageLayoutView="90" workbookViewId="0">
      <selection activeCell="F14" sqref="F14"/>
    </sheetView>
  </sheetViews>
  <sheetFormatPr defaultRowHeight="15" x14ac:dyDescent="0.25"/>
  <cols>
    <col min="1" max="1" width="36.42578125" customWidth="1"/>
    <col min="2" max="2" width="20.5703125" bestFit="1" customWidth="1"/>
    <col min="3" max="3" width="11.42578125" customWidth="1"/>
    <col min="4" max="4" width="14.42578125" customWidth="1"/>
    <col min="5" max="5" width="13.140625" customWidth="1"/>
    <col min="6" max="6" width="12.85546875" customWidth="1"/>
    <col min="7" max="8" width="10.42578125" customWidth="1"/>
    <col min="9" max="9" width="13.42578125" customWidth="1"/>
    <col min="10" max="10" width="11.5703125" customWidth="1"/>
    <col min="12" max="12" width="8.140625" customWidth="1"/>
    <col min="13" max="13" width="9" bestFit="1" customWidth="1"/>
    <col min="14" max="14" width="13.5703125" customWidth="1"/>
    <col min="15" max="15" width="17.140625" customWidth="1"/>
    <col min="16" max="16" width="10.42578125" customWidth="1"/>
    <col min="25" max="25" width="8.85546875" customWidth="1"/>
    <col min="27" max="27" width="10.5703125" bestFit="1" customWidth="1"/>
  </cols>
  <sheetData>
    <row r="1" spans="1:50" s="5" customFormat="1" ht="27.75" customHeight="1" x14ac:dyDescent="0.2">
      <c r="A1" s="245" t="s">
        <v>5</v>
      </c>
      <c r="B1" s="245"/>
      <c r="C1" s="245"/>
      <c r="D1" s="245"/>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row>
    <row r="2" spans="1:50" s="1" customFormat="1" ht="45.75" customHeight="1" x14ac:dyDescent="0.2">
      <c r="A2" s="246" t="s">
        <v>1</v>
      </c>
      <c r="B2" s="246"/>
      <c r="C2" s="246"/>
      <c r="D2" s="246"/>
      <c r="E2" s="246"/>
      <c r="F2" s="246"/>
      <c r="G2" s="246"/>
      <c r="H2" s="246"/>
      <c r="I2" s="246"/>
      <c r="J2" s="246"/>
      <c r="K2" s="246"/>
      <c r="L2" s="246"/>
      <c r="M2" s="246"/>
      <c r="N2" s="246"/>
      <c r="O2" s="246"/>
      <c r="P2" s="246"/>
      <c r="Q2" s="54"/>
      <c r="R2" s="54"/>
      <c r="S2" s="54"/>
      <c r="T2" s="54"/>
      <c r="U2" s="54"/>
      <c r="V2" s="54"/>
    </row>
    <row r="3" spans="1:50" ht="31.5" customHeight="1" x14ac:dyDescent="0.25">
      <c r="A3" s="244" t="s">
        <v>48</v>
      </c>
      <c r="B3" s="244"/>
      <c r="C3" s="244"/>
      <c r="D3" s="244"/>
      <c r="E3" s="52"/>
      <c r="F3" s="52"/>
      <c r="G3" s="52"/>
      <c r="H3" s="52"/>
      <c r="I3" s="52"/>
      <c r="J3" s="52"/>
      <c r="K3" s="52"/>
      <c r="L3" s="52"/>
      <c r="M3" s="52"/>
      <c r="N3" s="52"/>
      <c r="O3" s="52"/>
      <c r="P3" s="52"/>
      <c r="Q3" s="52"/>
      <c r="R3" s="52"/>
      <c r="S3" s="52"/>
      <c r="T3" s="52"/>
      <c r="U3" s="52"/>
      <c r="V3" s="52"/>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row>
    <row r="4" spans="1:50" s="5" customFormat="1" ht="30.75" customHeight="1" x14ac:dyDescent="0.2">
      <c r="A4" s="249"/>
      <c r="B4" s="249"/>
      <c r="C4" s="249"/>
      <c r="D4" s="249"/>
      <c r="E4" s="249"/>
      <c r="F4" s="249"/>
      <c r="G4" s="249"/>
      <c r="H4" s="249"/>
      <c r="I4" s="249"/>
      <c r="J4" s="249"/>
      <c r="K4" s="249"/>
      <c r="L4" s="249"/>
      <c r="M4" s="249"/>
      <c r="N4" s="249"/>
      <c r="O4" s="249"/>
      <c r="P4" s="249"/>
      <c r="Q4" s="249"/>
      <c r="R4" s="249"/>
      <c r="S4" s="249"/>
      <c r="T4" s="249"/>
      <c r="U4" s="249"/>
      <c r="V4" s="249"/>
      <c r="W4" s="167"/>
      <c r="X4" s="167"/>
      <c r="Y4" s="167"/>
      <c r="Z4" s="167"/>
      <c r="AA4" s="161"/>
      <c r="AB4" s="161"/>
      <c r="AC4" s="161"/>
      <c r="AD4" s="161"/>
      <c r="AE4" s="161"/>
      <c r="AF4" s="161"/>
      <c r="AG4" s="161"/>
      <c r="AH4" s="161"/>
      <c r="AI4" s="161"/>
      <c r="AJ4" s="161"/>
      <c r="AK4" s="161"/>
      <c r="AL4" s="161"/>
      <c r="AM4" s="161"/>
      <c r="AN4" s="161"/>
      <c r="AO4" s="161"/>
      <c r="AP4" s="161"/>
      <c r="AQ4" s="161"/>
      <c r="AR4" s="161"/>
      <c r="AS4" s="161"/>
      <c r="AT4" s="161"/>
      <c r="AU4" s="161"/>
      <c r="AV4" s="161"/>
      <c r="AW4" s="161"/>
      <c r="AX4" s="161"/>
    </row>
    <row r="5" spans="1:50" s="1" customFormat="1" ht="7.5" customHeight="1" thickBot="1" x14ac:dyDescent="0.25">
      <c r="A5" s="166"/>
      <c r="B5" s="166"/>
      <c r="C5" s="166"/>
      <c r="D5" s="166"/>
      <c r="E5" s="166"/>
      <c r="F5" s="166"/>
      <c r="G5" s="166"/>
      <c r="H5" s="166"/>
      <c r="I5" s="166"/>
      <c r="J5" s="166"/>
      <c r="K5" s="166"/>
      <c r="L5" s="166"/>
      <c r="M5" s="166"/>
      <c r="N5" s="166"/>
      <c r="O5" s="166"/>
      <c r="P5" s="166"/>
      <c r="Q5" s="166"/>
      <c r="R5" s="166"/>
      <c r="S5" s="166"/>
      <c r="T5" s="166"/>
      <c r="U5" s="166"/>
      <c r="V5" s="166"/>
      <c r="W5" s="2"/>
      <c r="X5" s="2"/>
      <c r="Y5" s="2"/>
      <c r="Z5" s="2"/>
    </row>
    <row r="6" spans="1:50" s="1" customFormat="1" ht="16.5" customHeight="1" x14ac:dyDescent="0.2">
      <c r="A6" s="275"/>
      <c r="B6" s="276"/>
      <c r="C6" s="276"/>
      <c r="D6" s="276"/>
      <c r="E6" s="276"/>
      <c r="F6" s="276"/>
      <c r="G6" s="276"/>
      <c r="H6" s="276"/>
      <c r="I6" s="276"/>
      <c r="J6" s="276"/>
      <c r="K6" s="276"/>
      <c r="L6" s="276"/>
      <c r="M6" s="276"/>
      <c r="N6" s="276"/>
      <c r="O6" s="276"/>
      <c r="P6" s="276"/>
      <c r="Q6" s="276"/>
      <c r="R6" s="276"/>
      <c r="S6" s="276"/>
      <c r="T6" s="276"/>
      <c r="U6" s="276"/>
      <c r="V6" s="277"/>
      <c r="W6" s="2"/>
      <c r="X6" s="2"/>
      <c r="Y6" s="2"/>
      <c r="Z6" s="2"/>
    </row>
    <row r="7" spans="1:50" s="5" customFormat="1" ht="16.5" customHeight="1" x14ac:dyDescent="0.2">
      <c r="A7" s="67"/>
      <c r="B7" s="159"/>
      <c r="C7" s="159"/>
      <c r="D7" s="159"/>
      <c r="E7" s="159"/>
      <c r="F7" s="159"/>
      <c r="G7" s="159"/>
      <c r="H7" s="159"/>
      <c r="I7" s="161"/>
      <c r="J7" s="165"/>
      <c r="K7" s="165"/>
      <c r="L7" s="165"/>
      <c r="M7" s="161"/>
      <c r="N7" s="159"/>
      <c r="O7" s="159"/>
      <c r="P7" s="159"/>
      <c r="Q7" s="159"/>
      <c r="R7" s="159"/>
      <c r="S7" s="159"/>
      <c r="T7" s="159"/>
      <c r="U7" s="159"/>
      <c r="V7" s="34"/>
      <c r="W7" s="35"/>
      <c r="X7" s="35"/>
      <c r="Y7" s="35"/>
      <c r="Z7" s="35"/>
      <c r="AA7" s="161"/>
      <c r="AB7" s="161"/>
      <c r="AC7" s="161"/>
      <c r="AD7" s="161"/>
      <c r="AE7" s="161"/>
      <c r="AF7" s="161"/>
      <c r="AG7" s="161"/>
      <c r="AH7" s="161"/>
      <c r="AI7" s="161"/>
      <c r="AJ7" s="161"/>
      <c r="AK7" s="161"/>
      <c r="AL7" s="161"/>
      <c r="AM7" s="161"/>
      <c r="AN7" s="161"/>
      <c r="AO7" s="161"/>
      <c r="AP7" s="161"/>
      <c r="AQ7" s="161"/>
      <c r="AR7" s="161"/>
      <c r="AS7" s="161"/>
      <c r="AT7" s="161"/>
      <c r="AU7" s="161"/>
      <c r="AV7" s="161"/>
      <c r="AW7" s="161"/>
      <c r="AX7" s="161"/>
    </row>
    <row r="8" spans="1:50" s="62" customFormat="1" ht="30.6" customHeight="1" x14ac:dyDescent="0.2">
      <c r="A8" s="261" t="s">
        <v>49</v>
      </c>
      <c r="B8" s="262"/>
      <c r="C8" s="262"/>
      <c r="D8" s="262"/>
      <c r="E8" s="164"/>
      <c r="F8" s="164"/>
      <c r="G8" s="262" t="s">
        <v>50</v>
      </c>
      <c r="H8" s="262"/>
      <c r="I8" s="262"/>
      <c r="J8" s="262"/>
      <c r="K8" s="262"/>
      <c r="M8" s="262" t="s">
        <v>51</v>
      </c>
      <c r="N8" s="262"/>
      <c r="O8" s="262"/>
      <c r="P8" s="262"/>
      <c r="Q8" s="262"/>
      <c r="T8" s="163"/>
      <c r="U8" s="163"/>
      <c r="V8" s="107"/>
      <c r="W8" s="63"/>
      <c r="X8" s="63"/>
      <c r="Y8" s="63"/>
      <c r="Z8" s="63"/>
      <c r="AB8" s="162"/>
      <c r="AC8" s="162"/>
    </row>
    <row r="9" spans="1:50" s="5" customFormat="1" ht="28.35" customHeight="1" x14ac:dyDescent="0.2">
      <c r="A9" s="197" t="s">
        <v>52</v>
      </c>
      <c r="B9" s="106" t="s">
        <v>53</v>
      </c>
      <c r="C9" s="106" t="s">
        <v>54</v>
      </c>
      <c r="D9" s="106" t="s">
        <v>15</v>
      </c>
      <c r="E9" s="159"/>
      <c r="F9" s="159"/>
      <c r="G9" s="281" t="s">
        <v>55</v>
      </c>
      <c r="H9" s="282"/>
      <c r="I9" s="65" t="s">
        <v>53</v>
      </c>
      <c r="J9" s="65" t="s">
        <v>54</v>
      </c>
      <c r="K9" s="65" t="s">
        <v>15</v>
      </c>
      <c r="L9" s="161"/>
      <c r="M9" s="290" t="s">
        <v>56</v>
      </c>
      <c r="N9" s="290"/>
      <c r="O9" s="290" t="s">
        <v>57</v>
      </c>
      <c r="P9" s="290"/>
      <c r="Q9" s="290"/>
      <c r="R9" s="159"/>
      <c r="S9" s="159"/>
      <c r="T9" s="159"/>
      <c r="U9" s="35"/>
      <c r="V9" s="39"/>
      <c r="W9" s="35"/>
      <c r="X9" s="35"/>
      <c r="Y9" s="161"/>
      <c r="Z9" s="161"/>
      <c r="AA9" s="161"/>
      <c r="AB9" s="139"/>
      <c r="AC9" s="139"/>
      <c r="AD9" s="161"/>
      <c r="AE9" s="161"/>
      <c r="AF9" s="161"/>
      <c r="AG9" s="161"/>
      <c r="AH9" s="161"/>
      <c r="AI9" s="161"/>
      <c r="AJ9" s="161"/>
      <c r="AK9" s="161"/>
      <c r="AL9" s="161"/>
      <c r="AM9" s="161"/>
      <c r="AN9" s="161"/>
      <c r="AO9" s="161"/>
      <c r="AP9" s="161"/>
      <c r="AQ9" s="161"/>
      <c r="AR9" s="161"/>
      <c r="AS9" s="161"/>
      <c r="AT9" s="161"/>
      <c r="AU9" s="161"/>
      <c r="AV9" s="161"/>
      <c r="AW9" s="161"/>
      <c r="AX9" s="161"/>
    </row>
    <row r="10" spans="1:50" s="5" customFormat="1" ht="16.5" customHeight="1" thickBot="1" x14ac:dyDescent="0.25">
      <c r="A10" s="68" t="s">
        <v>15</v>
      </c>
      <c r="B10" s="83">
        <v>596</v>
      </c>
      <c r="C10" s="83">
        <v>21533</v>
      </c>
      <c r="D10" s="83">
        <v>22129</v>
      </c>
      <c r="E10" s="159"/>
      <c r="F10" s="159"/>
      <c r="G10" s="278" t="s">
        <v>58</v>
      </c>
      <c r="H10" s="278"/>
      <c r="I10" s="36">
        <v>78.871129999999994</v>
      </c>
      <c r="J10" s="36">
        <v>55.525979999999997</v>
      </c>
      <c r="K10" s="36">
        <v>55.696260000000002</v>
      </c>
      <c r="L10" s="161"/>
      <c r="M10" s="291" t="s">
        <v>15</v>
      </c>
      <c r="N10" s="291"/>
      <c r="O10" s="287">
        <v>2644</v>
      </c>
      <c r="P10" s="288"/>
      <c r="Q10" s="289"/>
      <c r="R10" s="159"/>
      <c r="S10" s="159"/>
      <c r="T10" s="159"/>
      <c r="U10" s="133"/>
      <c r="V10" s="160"/>
      <c r="W10" s="35"/>
      <c r="X10" s="133"/>
      <c r="Y10" s="139"/>
      <c r="Z10" s="139"/>
      <c r="AA10" s="139"/>
      <c r="AB10" s="139"/>
      <c r="AC10" s="139"/>
      <c r="AD10" s="161"/>
      <c r="AE10" s="161"/>
      <c r="AF10" s="161"/>
      <c r="AG10" s="161"/>
      <c r="AH10" s="161"/>
      <c r="AI10" s="161"/>
      <c r="AJ10" s="161"/>
      <c r="AK10" s="161"/>
      <c r="AL10" s="161"/>
      <c r="AM10" s="161"/>
      <c r="AN10" s="161"/>
      <c r="AO10" s="161"/>
      <c r="AP10" s="161"/>
      <c r="AQ10" s="161"/>
      <c r="AR10" s="161"/>
      <c r="AS10" s="161"/>
      <c r="AT10" s="161"/>
      <c r="AU10" s="161"/>
      <c r="AV10" s="161"/>
      <c r="AW10" s="161"/>
      <c r="AX10" s="161"/>
    </row>
    <row r="11" spans="1:50" s="5" customFormat="1" ht="13.35" customHeight="1" thickTop="1" x14ac:dyDescent="0.2">
      <c r="A11" s="69" t="s">
        <v>59</v>
      </c>
      <c r="B11" s="241">
        <v>0</v>
      </c>
      <c r="C11" s="241">
        <v>12225</v>
      </c>
      <c r="D11" s="241">
        <v>12225</v>
      </c>
      <c r="E11" s="159"/>
      <c r="F11" s="159"/>
      <c r="G11" s="283"/>
      <c r="H11" s="283"/>
      <c r="I11" s="64"/>
      <c r="J11" s="64"/>
      <c r="K11" s="64"/>
      <c r="L11" s="161"/>
      <c r="M11" s="268" t="s">
        <v>53</v>
      </c>
      <c r="N11" s="268"/>
      <c r="O11" s="292">
        <v>0</v>
      </c>
      <c r="P11" s="293"/>
      <c r="Q11" s="294"/>
      <c r="R11" s="159"/>
      <c r="S11" s="159"/>
      <c r="T11" s="159"/>
      <c r="U11" s="133"/>
      <c r="V11" s="160"/>
      <c r="W11" s="133"/>
      <c r="X11" s="133"/>
      <c r="Y11" s="139"/>
      <c r="Z11" s="139"/>
      <c r="AA11" s="139"/>
      <c r="AB11" s="139"/>
      <c r="AC11" s="139"/>
      <c r="AD11" s="161"/>
      <c r="AE11" s="161"/>
      <c r="AF11" s="161"/>
      <c r="AG11" s="161"/>
      <c r="AH11" s="161"/>
      <c r="AI11" s="161"/>
      <c r="AJ11" s="161"/>
      <c r="AK11" s="161"/>
      <c r="AL11" s="161"/>
      <c r="AM11" s="161"/>
      <c r="AN11" s="161"/>
      <c r="AO11" s="161"/>
      <c r="AP11" s="161"/>
      <c r="AQ11" s="161"/>
      <c r="AR11" s="161"/>
      <c r="AS11" s="161"/>
      <c r="AT11" s="161"/>
      <c r="AU11" s="161"/>
      <c r="AV11" s="161"/>
      <c r="AW11" s="161"/>
      <c r="AX11" s="161"/>
    </row>
    <row r="12" spans="1:50" s="5" customFormat="1" ht="13.35" customHeight="1" x14ac:dyDescent="0.2">
      <c r="A12" s="70" t="s">
        <v>60</v>
      </c>
      <c r="B12" s="241">
        <v>222</v>
      </c>
      <c r="C12" s="241">
        <v>7241</v>
      </c>
      <c r="D12" s="241">
        <v>7463</v>
      </c>
      <c r="E12" s="159"/>
      <c r="F12" s="159"/>
      <c r="G12" s="161"/>
      <c r="H12" s="161"/>
      <c r="I12" s="161"/>
      <c r="J12" s="161"/>
      <c r="K12" s="161"/>
      <c r="L12" s="161"/>
      <c r="M12" s="274" t="s">
        <v>54</v>
      </c>
      <c r="N12" s="274"/>
      <c r="O12" s="284">
        <v>2644</v>
      </c>
      <c r="P12" s="285"/>
      <c r="Q12" s="286"/>
      <c r="R12" s="159"/>
      <c r="S12" s="159"/>
      <c r="T12" s="159"/>
      <c r="U12" s="133"/>
      <c r="V12" s="160"/>
      <c r="W12" s="133"/>
      <c r="X12" s="133"/>
      <c r="Y12" s="139"/>
      <c r="Z12" s="139"/>
      <c r="AA12" s="139"/>
      <c r="AB12" s="139"/>
      <c r="AC12" s="139"/>
      <c r="AD12" s="161"/>
      <c r="AE12" s="161"/>
      <c r="AF12" s="161"/>
      <c r="AG12" s="161"/>
      <c r="AH12" s="161"/>
      <c r="AI12" s="161"/>
      <c r="AJ12" s="161"/>
      <c r="AK12" s="161"/>
      <c r="AL12" s="161"/>
      <c r="AM12" s="161"/>
      <c r="AN12" s="161"/>
      <c r="AO12" s="161"/>
      <c r="AP12" s="161"/>
      <c r="AQ12" s="161"/>
      <c r="AR12" s="161"/>
      <c r="AS12" s="161"/>
      <c r="AT12" s="161"/>
      <c r="AU12" s="161"/>
      <c r="AV12" s="161"/>
      <c r="AW12" s="161"/>
      <c r="AX12" s="161"/>
    </row>
    <row r="13" spans="1:50" s="5" customFormat="1" ht="13.35" customHeight="1" x14ac:dyDescent="0.2">
      <c r="A13" s="70" t="s">
        <v>61</v>
      </c>
      <c r="B13" s="241">
        <v>7</v>
      </c>
      <c r="C13" s="241">
        <v>1411</v>
      </c>
      <c r="D13" s="241">
        <v>1418</v>
      </c>
      <c r="E13" s="159"/>
      <c r="F13" s="159"/>
      <c r="G13" s="159"/>
      <c r="H13" s="159"/>
      <c r="I13" s="159"/>
      <c r="J13" s="159"/>
      <c r="K13" s="159"/>
      <c r="L13" s="161"/>
      <c r="M13" s="161"/>
      <c r="N13" s="161"/>
      <c r="O13" s="161"/>
      <c r="P13" s="161"/>
      <c r="Q13" s="161"/>
      <c r="R13" s="159"/>
      <c r="S13" s="159"/>
      <c r="T13" s="159"/>
      <c r="U13" s="133"/>
      <c r="V13" s="160"/>
      <c r="W13" s="133"/>
      <c r="X13" s="133"/>
      <c r="Y13" s="139"/>
      <c r="Z13" s="139"/>
      <c r="AA13" s="139"/>
      <c r="AB13" s="139"/>
      <c r="AC13" s="139"/>
      <c r="AD13" s="161"/>
      <c r="AE13" s="161"/>
      <c r="AF13" s="161"/>
      <c r="AG13" s="161"/>
      <c r="AH13" s="161"/>
      <c r="AI13" s="161"/>
      <c r="AJ13" s="161"/>
      <c r="AK13" s="161"/>
      <c r="AL13" s="161"/>
      <c r="AM13" s="161"/>
      <c r="AN13" s="161"/>
      <c r="AO13" s="161"/>
      <c r="AP13" s="161"/>
      <c r="AQ13" s="161"/>
      <c r="AR13" s="161"/>
      <c r="AS13" s="161"/>
      <c r="AT13" s="161"/>
      <c r="AU13" s="161"/>
      <c r="AV13" s="161"/>
      <c r="AW13" s="161"/>
      <c r="AX13" s="161"/>
    </row>
    <row r="14" spans="1:50" s="5" customFormat="1" ht="13.35" customHeight="1" x14ac:dyDescent="0.2">
      <c r="A14" s="70" t="s">
        <v>62</v>
      </c>
      <c r="B14" s="241">
        <v>367</v>
      </c>
      <c r="C14" s="241">
        <v>656</v>
      </c>
      <c r="D14" s="241">
        <v>1023</v>
      </c>
      <c r="E14" s="159"/>
      <c r="F14" s="159"/>
      <c r="G14" s="159"/>
      <c r="H14" s="159"/>
      <c r="I14" s="159"/>
      <c r="J14" s="159"/>
      <c r="K14" s="159"/>
      <c r="L14" s="159"/>
      <c r="M14" s="159"/>
      <c r="N14" s="159"/>
      <c r="O14" s="159"/>
      <c r="P14" s="159"/>
      <c r="Q14" s="159"/>
      <c r="R14" s="159"/>
      <c r="S14" s="159"/>
      <c r="T14" s="159"/>
      <c r="U14" s="133"/>
      <c r="V14" s="160"/>
      <c r="W14" s="133"/>
      <c r="X14" s="133"/>
      <c r="Y14" s="139"/>
      <c r="Z14" s="139"/>
      <c r="AA14" s="139"/>
      <c r="AB14" s="139"/>
      <c r="AC14" s="139"/>
      <c r="AD14" s="161"/>
      <c r="AE14" s="161"/>
      <c r="AF14" s="161"/>
      <c r="AG14" s="161"/>
      <c r="AH14" s="161"/>
      <c r="AI14" s="161"/>
      <c r="AJ14" s="161"/>
      <c r="AK14" s="161"/>
      <c r="AL14" s="161"/>
      <c r="AM14" s="161"/>
      <c r="AN14" s="161"/>
      <c r="AO14" s="161"/>
      <c r="AP14" s="161"/>
      <c r="AQ14" s="161"/>
      <c r="AR14" s="161"/>
      <c r="AS14" s="161"/>
      <c r="AT14" s="161"/>
      <c r="AU14" s="161"/>
      <c r="AV14" s="161"/>
      <c r="AW14" s="161"/>
      <c r="AX14" s="161"/>
    </row>
    <row r="15" spans="1:50" s="5" customFormat="1" ht="16.5" customHeight="1" x14ac:dyDescent="0.2">
      <c r="A15" s="71"/>
      <c r="B15" s="37"/>
      <c r="C15" s="37"/>
      <c r="D15" s="37"/>
      <c r="E15" s="37"/>
      <c r="F15" s="37"/>
      <c r="G15" s="159"/>
      <c r="H15" s="159"/>
      <c r="I15" s="159"/>
      <c r="J15" s="159"/>
      <c r="K15" s="159"/>
      <c r="L15" s="159"/>
      <c r="M15" s="159"/>
      <c r="N15" s="159"/>
      <c r="O15" s="159"/>
      <c r="P15" s="159"/>
      <c r="Q15" s="159"/>
      <c r="R15" s="159"/>
      <c r="S15" s="159"/>
      <c r="T15" s="159"/>
      <c r="U15" s="159"/>
      <c r="V15" s="34"/>
      <c r="W15" s="35"/>
      <c r="X15" s="139"/>
      <c r="Y15" s="133"/>
      <c r="Z15" s="133"/>
      <c r="AA15" s="139"/>
      <c r="AB15" s="139"/>
      <c r="AC15" s="139"/>
      <c r="AD15" s="161"/>
      <c r="AE15" s="161"/>
      <c r="AF15" s="161"/>
      <c r="AG15" s="161"/>
      <c r="AH15" s="161"/>
      <c r="AI15" s="161"/>
      <c r="AJ15" s="161"/>
      <c r="AK15" s="139"/>
      <c r="AL15" s="139"/>
      <c r="AM15" s="161"/>
      <c r="AN15" s="161"/>
      <c r="AO15" s="161"/>
      <c r="AP15" s="161"/>
      <c r="AQ15" s="161"/>
      <c r="AR15" s="161"/>
      <c r="AS15" s="161"/>
      <c r="AT15" s="161"/>
      <c r="AU15" s="161"/>
      <c r="AV15" s="161"/>
      <c r="AW15" s="161"/>
      <c r="AX15" s="161"/>
    </row>
    <row r="16" spans="1:50" s="5" customFormat="1" ht="16.5" customHeight="1" x14ac:dyDescent="0.2">
      <c r="A16" s="269"/>
      <c r="B16" s="270"/>
      <c r="C16" s="270"/>
      <c r="D16" s="270"/>
      <c r="E16" s="270"/>
      <c r="F16" s="270"/>
      <c r="G16" s="270"/>
      <c r="H16" s="270"/>
      <c r="I16" s="270"/>
      <c r="J16" s="270"/>
      <c r="K16" s="270"/>
      <c r="L16" s="270"/>
      <c r="M16" s="270"/>
      <c r="N16" s="270"/>
      <c r="O16" s="270"/>
      <c r="P16" s="270"/>
      <c r="Q16" s="270"/>
      <c r="R16" s="270"/>
      <c r="S16" s="270"/>
      <c r="T16" s="270"/>
      <c r="U16" s="270"/>
      <c r="V16" s="271"/>
      <c r="W16" s="35"/>
      <c r="X16" s="139"/>
      <c r="Y16" s="35"/>
      <c r="Z16" s="35"/>
      <c r="AA16" s="161"/>
      <c r="AB16" s="161"/>
      <c r="AC16" s="161"/>
      <c r="AD16" s="161"/>
      <c r="AE16" s="161"/>
      <c r="AF16" s="161"/>
      <c r="AG16" s="161"/>
      <c r="AH16" s="161"/>
      <c r="AI16" s="161"/>
      <c r="AJ16" s="161"/>
      <c r="AK16" s="139"/>
      <c r="AL16" s="161"/>
      <c r="AM16" s="161"/>
      <c r="AN16" s="161"/>
      <c r="AO16" s="161"/>
      <c r="AP16" s="161"/>
      <c r="AQ16" s="161"/>
      <c r="AR16" s="161"/>
      <c r="AS16" s="161"/>
      <c r="AT16" s="161"/>
      <c r="AU16" s="161"/>
      <c r="AV16" s="161"/>
      <c r="AW16" s="161"/>
      <c r="AX16" s="161"/>
    </row>
    <row r="17" spans="1:38" s="5" customFormat="1" ht="16.5" customHeight="1" x14ac:dyDescent="0.2">
      <c r="A17" s="67"/>
      <c r="B17" s="159"/>
      <c r="C17" s="159"/>
      <c r="D17" s="159"/>
      <c r="E17" s="159"/>
      <c r="F17" s="159"/>
      <c r="G17" s="159"/>
      <c r="H17" s="159"/>
      <c r="I17" s="159"/>
      <c r="J17" s="159"/>
      <c r="K17" s="159"/>
      <c r="L17" s="159"/>
      <c r="M17" s="159"/>
      <c r="N17" s="159"/>
      <c r="O17" s="159"/>
      <c r="P17" s="159"/>
      <c r="Q17" s="159"/>
      <c r="R17" s="159"/>
      <c r="S17" s="159"/>
      <c r="T17" s="159"/>
      <c r="U17" s="159"/>
      <c r="V17" s="34"/>
      <c r="W17" s="35"/>
      <c r="X17" s="35"/>
      <c r="Y17" s="35"/>
      <c r="Z17" s="35"/>
      <c r="AA17" s="161"/>
      <c r="AB17" s="161"/>
      <c r="AC17" s="161"/>
      <c r="AD17" s="161"/>
      <c r="AE17" s="161"/>
      <c r="AF17" s="139"/>
      <c r="AG17" s="161"/>
      <c r="AH17" s="161"/>
      <c r="AI17" s="161"/>
      <c r="AJ17" s="161"/>
      <c r="AK17" s="139"/>
      <c r="AL17" s="161"/>
    </row>
    <row r="18" spans="1:38" s="6" customFormat="1" ht="27.6" customHeight="1" x14ac:dyDescent="0.2">
      <c r="A18" s="261" t="s">
        <v>63</v>
      </c>
      <c r="B18" s="262"/>
      <c r="C18" s="262"/>
      <c r="D18" s="262"/>
      <c r="E18" s="262"/>
      <c r="F18" s="262"/>
      <c r="I18" s="252" t="s">
        <v>64</v>
      </c>
      <c r="J18" s="252"/>
      <c r="K18" s="252"/>
      <c r="L18" s="252"/>
      <c r="M18" s="252"/>
      <c r="N18" s="252"/>
      <c r="O18" s="252"/>
      <c r="P18" s="252"/>
      <c r="Q18" s="252"/>
      <c r="R18" s="252"/>
      <c r="S18" s="252"/>
      <c r="T18" s="252"/>
      <c r="U18" s="252"/>
      <c r="V18" s="300"/>
      <c r="W18" s="38"/>
      <c r="X18" s="38"/>
      <c r="Y18" s="38"/>
      <c r="AE18" s="161"/>
      <c r="AF18" s="139"/>
      <c r="AG18" s="161"/>
      <c r="AH18" s="161"/>
      <c r="AI18" s="161"/>
      <c r="AJ18" s="161"/>
      <c r="AK18" s="161"/>
      <c r="AL18" s="139"/>
    </row>
    <row r="19" spans="1:38" s="1" customFormat="1" ht="28.7" customHeight="1" x14ac:dyDescent="0.2">
      <c r="A19" s="242" t="s">
        <v>65</v>
      </c>
      <c r="B19" s="106" t="s">
        <v>66</v>
      </c>
      <c r="C19" s="106" t="s">
        <v>67</v>
      </c>
      <c r="D19" s="106" t="s">
        <v>68</v>
      </c>
      <c r="E19" s="106" t="s">
        <v>69</v>
      </c>
      <c r="F19" s="106" t="s">
        <v>15</v>
      </c>
      <c r="I19" s="242" t="s">
        <v>70</v>
      </c>
      <c r="J19" s="106" t="s">
        <v>71</v>
      </c>
      <c r="K19" s="106" t="s">
        <v>72</v>
      </c>
      <c r="L19" s="106" t="s">
        <v>73</v>
      </c>
      <c r="M19" s="106" t="s">
        <v>74</v>
      </c>
      <c r="N19" s="106" t="s">
        <v>75</v>
      </c>
      <c r="O19" s="106" t="s">
        <v>76</v>
      </c>
      <c r="P19" s="106" t="s">
        <v>77</v>
      </c>
      <c r="Q19" s="106" t="s">
        <v>78</v>
      </c>
      <c r="R19" s="106" t="s">
        <v>79</v>
      </c>
      <c r="S19" s="106" t="s">
        <v>80</v>
      </c>
      <c r="T19" s="106" t="s">
        <v>81</v>
      </c>
      <c r="U19" s="106" t="s">
        <v>82</v>
      </c>
      <c r="V19" s="106" t="s">
        <v>15</v>
      </c>
      <c r="W19" s="40"/>
      <c r="X19" s="136"/>
      <c r="Y19" s="136"/>
      <c r="Z19" s="38"/>
      <c r="AA19" s="6"/>
      <c r="AB19" s="126"/>
      <c r="AC19" s="126"/>
      <c r="AD19" s="126"/>
      <c r="AE19" s="134"/>
      <c r="AF19" s="126"/>
      <c r="AG19" s="126"/>
      <c r="AH19" s="126"/>
      <c r="AI19" s="126"/>
      <c r="AJ19" s="126"/>
      <c r="AK19" s="126"/>
    </row>
    <row r="20" spans="1:38" s="1" customFormat="1" ht="18" customHeight="1" thickBot="1" x14ac:dyDescent="0.25">
      <c r="A20" s="68" t="s">
        <v>15</v>
      </c>
      <c r="B20" s="83">
        <v>4996</v>
      </c>
      <c r="C20" s="79">
        <f>B20/F20</f>
        <v>0.22576709295494599</v>
      </c>
      <c r="D20" s="83">
        <v>17133</v>
      </c>
      <c r="E20" s="79">
        <f>D20/F20</f>
        <v>0.77423290704505399</v>
      </c>
      <c r="F20" s="83">
        <v>22129</v>
      </c>
      <c r="I20" s="82" t="s">
        <v>15</v>
      </c>
      <c r="J20" s="88">
        <v>9195</v>
      </c>
      <c r="K20" s="89">
        <v>8062</v>
      </c>
      <c r="L20" s="88">
        <v>8621</v>
      </c>
      <c r="M20" s="89">
        <v>8139</v>
      </c>
      <c r="N20" s="88">
        <v>6905</v>
      </c>
      <c r="O20" s="89">
        <v>12420</v>
      </c>
      <c r="P20" s="88">
        <v>17632</v>
      </c>
      <c r="Q20" s="89">
        <v>22620</v>
      </c>
      <c r="R20" s="88">
        <v>26530</v>
      </c>
      <c r="S20" s="88">
        <v>26060</v>
      </c>
      <c r="T20" s="89">
        <v>33044</v>
      </c>
      <c r="U20" s="88">
        <v>28344</v>
      </c>
      <c r="V20" s="81">
        <v>207572</v>
      </c>
      <c r="W20" s="40"/>
      <c r="X20" s="40"/>
      <c r="Y20" s="136"/>
      <c r="Z20" s="136"/>
      <c r="AA20" s="126"/>
      <c r="AB20" s="126"/>
      <c r="AC20" s="126"/>
      <c r="AD20" s="126"/>
      <c r="AE20" s="134"/>
      <c r="AF20" s="126"/>
      <c r="AG20" s="126"/>
    </row>
    <row r="21" spans="1:38" s="1" customFormat="1" ht="15" customHeight="1" thickTop="1" x14ac:dyDescent="0.2">
      <c r="A21" s="69" t="s">
        <v>83</v>
      </c>
      <c r="B21" s="108">
        <v>3948</v>
      </c>
      <c r="C21" s="77">
        <f>B21/F21</f>
        <v>0.87017853206964957</v>
      </c>
      <c r="D21" s="108">
        <v>589</v>
      </c>
      <c r="E21" s="77">
        <f>D21/F21</f>
        <v>0.12982146793035046</v>
      </c>
      <c r="F21" s="108">
        <v>4537</v>
      </c>
      <c r="I21" s="108" t="s">
        <v>68</v>
      </c>
      <c r="J21" s="90">
        <v>2391</v>
      </c>
      <c r="K21" s="90">
        <v>2084</v>
      </c>
      <c r="L21" s="90">
        <v>2553</v>
      </c>
      <c r="M21" s="90">
        <v>3022</v>
      </c>
      <c r="N21" s="90">
        <v>4924</v>
      </c>
      <c r="O21" s="90">
        <v>10076</v>
      </c>
      <c r="P21" s="90">
        <v>14787</v>
      </c>
      <c r="Q21" s="90">
        <v>19785</v>
      </c>
      <c r="R21" s="90">
        <v>23098</v>
      </c>
      <c r="S21" s="90">
        <v>22738</v>
      </c>
      <c r="T21" s="90">
        <v>29383</v>
      </c>
      <c r="U21" s="90">
        <v>24063</v>
      </c>
      <c r="V21" s="80">
        <v>158904</v>
      </c>
      <c r="W21" s="40"/>
      <c r="X21" s="141"/>
      <c r="Y21" s="141"/>
      <c r="Z21" s="136"/>
      <c r="AA21" s="126"/>
      <c r="AB21" s="134"/>
      <c r="AC21" s="134"/>
      <c r="AD21" s="134"/>
      <c r="AE21" s="134"/>
      <c r="AF21" s="134"/>
      <c r="AG21" s="134"/>
      <c r="AH21" s="134"/>
      <c r="AI21" s="134"/>
      <c r="AJ21" s="134"/>
      <c r="AK21" s="134"/>
      <c r="AL21" s="134"/>
    </row>
    <row r="22" spans="1:38" s="1" customFormat="1" ht="15" customHeight="1" x14ac:dyDescent="0.2">
      <c r="A22" s="70" t="s">
        <v>84</v>
      </c>
      <c r="B22" s="109">
        <v>525</v>
      </c>
      <c r="C22" s="78">
        <f>B22/F22</f>
        <v>0.61619718309859151</v>
      </c>
      <c r="D22" s="109">
        <v>327</v>
      </c>
      <c r="E22" s="78">
        <f>D22/F22</f>
        <v>0.38380281690140844</v>
      </c>
      <c r="F22" s="109">
        <v>852</v>
      </c>
      <c r="I22" s="109" t="s">
        <v>85</v>
      </c>
      <c r="J22" s="91">
        <v>6804</v>
      </c>
      <c r="K22" s="91">
        <v>5978</v>
      </c>
      <c r="L22" s="91">
        <v>6068</v>
      </c>
      <c r="M22" s="91">
        <v>5117</v>
      </c>
      <c r="N22" s="91">
        <v>1981</v>
      </c>
      <c r="O22" s="91">
        <v>2344</v>
      </c>
      <c r="P22" s="91">
        <v>2845</v>
      </c>
      <c r="Q22" s="91">
        <v>2835</v>
      </c>
      <c r="R22" s="91">
        <v>3432</v>
      </c>
      <c r="S22" s="91">
        <v>3322</v>
      </c>
      <c r="T22" s="91">
        <v>3661</v>
      </c>
      <c r="U22" s="91">
        <v>4281</v>
      </c>
      <c r="V22" s="158">
        <v>48668</v>
      </c>
      <c r="W22" s="40"/>
      <c r="X22" s="141"/>
      <c r="Y22" s="141"/>
      <c r="Z22" s="141"/>
      <c r="AA22" s="134"/>
      <c r="AB22" s="134"/>
      <c r="AC22" s="134"/>
      <c r="AD22" s="134"/>
      <c r="AE22" s="134"/>
      <c r="AF22" s="134"/>
      <c r="AG22" s="134"/>
      <c r="AH22" s="134"/>
      <c r="AI22" s="134"/>
      <c r="AJ22" s="134"/>
      <c r="AK22" s="134"/>
      <c r="AL22" s="134"/>
    </row>
    <row r="23" spans="1:38" s="1" customFormat="1" ht="15" customHeight="1" x14ac:dyDescent="0.2">
      <c r="A23" s="70" t="s">
        <v>86</v>
      </c>
      <c r="B23" s="109">
        <v>523</v>
      </c>
      <c r="C23" s="78">
        <f>B23/F23</f>
        <v>3.124253285543608E-2</v>
      </c>
      <c r="D23" s="109">
        <v>16217</v>
      </c>
      <c r="E23" s="78">
        <f>D23/F23</f>
        <v>0.9687574671445639</v>
      </c>
      <c r="F23" s="109">
        <v>16740</v>
      </c>
      <c r="T23" s="35"/>
      <c r="U23" s="35"/>
      <c r="V23" s="39"/>
      <c r="W23" s="40"/>
      <c r="X23" s="141"/>
      <c r="Y23" s="141"/>
      <c r="Z23" s="141"/>
      <c r="AA23" s="134"/>
      <c r="AB23" s="134"/>
      <c r="AC23" s="134"/>
      <c r="AD23" s="134"/>
      <c r="AE23" s="134"/>
      <c r="AF23" s="134"/>
      <c r="AG23" s="134"/>
      <c r="AH23" s="134"/>
      <c r="AI23" s="134"/>
      <c r="AJ23" s="134"/>
      <c r="AK23" s="134"/>
      <c r="AL23" s="134"/>
    </row>
    <row r="24" spans="1:38" s="1" customFormat="1" ht="12" x14ac:dyDescent="0.2">
      <c r="A24" s="72"/>
      <c r="T24" s="35"/>
      <c r="U24" s="35"/>
      <c r="V24" s="39"/>
      <c r="W24" s="40"/>
      <c r="X24" s="40"/>
      <c r="Y24" s="141"/>
      <c r="Z24" s="141"/>
      <c r="AA24" s="134"/>
      <c r="AB24" s="134"/>
      <c r="AC24" s="134"/>
      <c r="AD24" s="134"/>
      <c r="AE24" s="134"/>
      <c r="AF24" s="134"/>
      <c r="AG24" s="134"/>
      <c r="AH24" s="134"/>
      <c r="AK24" s="134"/>
      <c r="AL24" s="134"/>
    </row>
    <row r="25" spans="1:38" s="5" customFormat="1" ht="16.5" customHeight="1" x14ac:dyDescent="0.2">
      <c r="A25" s="269"/>
      <c r="B25" s="270"/>
      <c r="C25" s="270"/>
      <c r="D25" s="270"/>
      <c r="E25" s="270"/>
      <c r="F25" s="270"/>
      <c r="G25" s="270"/>
      <c r="H25" s="270"/>
      <c r="I25" s="270"/>
      <c r="J25" s="270"/>
      <c r="K25" s="270"/>
      <c r="L25" s="270"/>
      <c r="M25" s="270"/>
      <c r="N25" s="270"/>
      <c r="O25" s="270"/>
      <c r="P25" s="270"/>
      <c r="Q25" s="270"/>
      <c r="R25" s="270"/>
      <c r="S25" s="270"/>
      <c r="T25" s="270"/>
      <c r="U25" s="270"/>
      <c r="V25" s="271"/>
      <c r="W25" s="35"/>
      <c r="X25" s="35"/>
      <c r="Y25" s="35"/>
      <c r="Z25" s="133"/>
      <c r="AA25" s="139"/>
      <c r="AB25" s="139"/>
      <c r="AC25" s="139"/>
      <c r="AD25" s="139"/>
      <c r="AE25" s="139"/>
      <c r="AF25" s="139"/>
      <c r="AG25" s="139"/>
      <c r="AH25" s="161"/>
      <c r="AI25" s="161"/>
      <c r="AJ25" s="161"/>
      <c r="AK25" s="161"/>
      <c r="AL25" s="161"/>
    </row>
    <row r="26" spans="1:38" s="1" customFormat="1" ht="12" x14ac:dyDescent="0.2">
      <c r="A26" s="72"/>
      <c r="T26" s="35"/>
      <c r="U26" s="35"/>
      <c r="V26" s="39"/>
      <c r="W26" s="40"/>
      <c r="X26" s="40"/>
      <c r="Y26" s="40"/>
      <c r="Z26" s="141"/>
      <c r="AA26" s="134"/>
      <c r="AB26" s="134"/>
      <c r="AC26" s="134"/>
      <c r="AG26" s="134"/>
    </row>
    <row r="27" spans="1:38" s="5" customFormat="1" ht="21.6" customHeight="1" x14ac:dyDescent="0.2">
      <c r="A27" s="279" t="s">
        <v>87</v>
      </c>
      <c r="B27" s="280"/>
      <c r="C27" s="280"/>
      <c r="D27" s="280"/>
      <c r="E27" s="280"/>
      <c r="F27" s="157"/>
      <c r="G27" s="161"/>
      <c r="H27" s="280" t="s">
        <v>88</v>
      </c>
      <c r="I27" s="280"/>
      <c r="J27" s="280"/>
      <c r="K27" s="280"/>
      <c r="L27" s="280"/>
      <c r="M27" s="157"/>
      <c r="N27" s="280" t="s">
        <v>89</v>
      </c>
      <c r="O27" s="280"/>
      <c r="P27" s="280"/>
      <c r="Q27" s="280"/>
      <c r="R27" s="280"/>
      <c r="S27" s="157"/>
      <c r="T27" s="161"/>
      <c r="U27" s="161"/>
      <c r="V27" s="156"/>
      <c r="W27" s="155"/>
      <c r="X27" s="240"/>
      <c r="Y27" s="240"/>
      <c r="Z27" s="240"/>
      <c r="AA27" s="124"/>
      <c r="AB27" s="124"/>
      <c r="AC27" s="124"/>
      <c r="AD27" s="124"/>
      <c r="AE27" s="139"/>
      <c r="AF27" s="139"/>
      <c r="AG27" s="139"/>
      <c r="AH27" s="124"/>
      <c r="AI27" s="124"/>
      <c r="AJ27" s="161"/>
      <c r="AK27" s="161"/>
      <c r="AL27" s="161"/>
    </row>
    <row r="28" spans="1:38" s="1" customFormat="1" ht="37.5" customHeight="1" x14ac:dyDescent="0.2">
      <c r="A28" s="197" t="s">
        <v>90</v>
      </c>
      <c r="B28" s="106" t="s">
        <v>83</v>
      </c>
      <c r="C28" s="106" t="s">
        <v>84</v>
      </c>
      <c r="D28" s="106" t="s">
        <v>86</v>
      </c>
      <c r="E28" s="106" t="s">
        <v>15</v>
      </c>
      <c r="H28" s="290" t="s">
        <v>90</v>
      </c>
      <c r="I28" s="290"/>
      <c r="J28" s="290" t="s">
        <v>15</v>
      </c>
      <c r="K28" s="290"/>
      <c r="L28" s="290"/>
      <c r="M28" s="35"/>
      <c r="N28" s="295"/>
      <c r="O28" s="297"/>
      <c r="P28" s="295" t="s">
        <v>91</v>
      </c>
      <c r="Q28" s="296"/>
      <c r="R28" s="297"/>
      <c r="U28" s="35"/>
      <c r="V28" s="73"/>
      <c r="W28" s="40"/>
      <c r="X28" s="40"/>
      <c r="Y28" s="40"/>
      <c r="Z28" s="134"/>
      <c r="AD28" s="134"/>
      <c r="AE28" s="134"/>
      <c r="AF28" s="134"/>
      <c r="AG28" s="134"/>
    </row>
    <row r="29" spans="1:38" s="1" customFormat="1" ht="15" customHeight="1" thickBot="1" x14ac:dyDescent="0.25">
      <c r="A29" s="68" t="s">
        <v>15</v>
      </c>
      <c r="B29" s="83">
        <v>40462</v>
      </c>
      <c r="C29" s="83">
        <v>10485</v>
      </c>
      <c r="D29" s="83">
        <v>156625</v>
      </c>
      <c r="E29" s="89">
        <v>207572</v>
      </c>
      <c r="H29" s="291" t="s">
        <v>15</v>
      </c>
      <c r="I29" s="291"/>
      <c r="J29" s="304">
        <v>156490</v>
      </c>
      <c r="K29" s="305"/>
      <c r="L29" s="306"/>
      <c r="M29" s="35"/>
      <c r="N29" s="298" t="s">
        <v>15</v>
      </c>
      <c r="O29" s="299"/>
      <c r="P29" s="301">
        <v>57627</v>
      </c>
      <c r="Q29" s="302"/>
      <c r="R29" s="303"/>
      <c r="U29" s="133"/>
      <c r="V29" s="154"/>
      <c r="W29" s="40"/>
      <c r="X29" s="141"/>
      <c r="Y29" s="141"/>
      <c r="Z29" s="134"/>
      <c r="AA29" s="134"/>
      <c r="AB29" s="134"/>
      <c r="AC29" s="134"/>
      <c r="AD29" s="134"/>
      <c r="AE29" s="134"/>
      <c r="AF29" s="134"/>
      <c r="AG29" s="134"/>
      <c r="AH29" s="134"/>
      <c r="AI29" s="134"/>
      <c r="AJ29" s="134"/>
    </row>
    <row r="30" spans="1:38" s="1" customFormat="1" ht="15" customHeight="1" thickTop="1" x14ac:dyDescent="0.2">
      <c r="A30" s="69" t="s">
        <v>53</v>
      </c>
      <c r="B30" s="108">
        <v>51</v>
      </c>
      <c r="C30" s="108">
        <v>99</v>
      </c>
      <c r="D30" s="108">
        <v>13520</v>
      </c>
      <c r="E30" s="108">
        <v>13670</v>
      </c>
      <c r="F30" s="161"/>
      <c r="G30" s="161"/>
      <c r="H30" s="268" t="s">
        <v>53</v>
      </c>
      <c r="I30" s="268"/>
      <c r="J30" s="253">
        <v>29849</v>
      </c>
      <c r="K30" s="254"/>
      <c r="L30" s="255"/>
      <c r="M30" s="35"/>
      <c r="N30" s="272" t="s">
        <v>839</v>
      </c>
      <c r="O30" s="273"/>
      <c r="P30" s="253">
        <v>246</v>
      </c>
      <c r="Q30" s="254"/>
      <c r="R30" s="255"/>
      <c r="U30" s="133"/>
      <c r="V30" s="154"/>
      <c r="W30" s="40"/>
      <c r="X30" s="141"/>
      <c r="Y30" s="141"/>
      <c r="Z30" s="134"/>
      <c r="AA30" s="134"/>
      <c r="AB30" s="134"/>
      <c r="AC30" s="134"/>
      <c r="AD30" s="134"/>
      <c r="AE30" s="134"/>
      <c r="AF30" s="134"/>
      <c r="AG30" s="134"/>
      <c r="AH30" s="134"/>
      <c r="AI30" s="134"/>
      <c r="AJ30" s="134"/>
    </row>
    <row r="31" spans="1:38" s="1" customFormat="1" ht="14.45" customHeight="1" x14ac:dyDescent="0.2">
      <c r="A31" s="70" t="s">
        <v>54</v>
      </c>
      <c r="B31" s="109">
        <v>40411</v>
      </c>
      <c r="C31" s="109">
        <v>10386</v>
      </c>
      <c r="D31" s="109">
        <v>143105</v>
      </c>
      <c r="E31" s="109">
        <v>193902</v>
      </c>
      <c r="F31" s="161"/>
      <c r="G31" s="161"/>
      <c r="H31" s="274" t="s">
        <v>54</v>
      </c>
      <c r="I31" s="274"/>
      <c r="J31" s="256">
        <v>126641</v>
      </c>
      <c r="K31" s="257"/>
      <c r="L31" s="258"/>
      <c r="M31" s="35"/>
      <c r="N31" s="35"/>
      <c r="O31" s="35"/>
      <c r="P31" s="35"/>
      <c r="Q31" s="35"/>
      <c r="R31" s="35"/>
      <c r="U31" s="133"/>
      <c r="V31" s="154"/>
      <c r="W31" s="40"/>
      <c r="X31" s="141"/>
      <c r="Y31" s="141"/>
      <c r="Z31" s="134"/>
      <c r="AA31" s="134"/>
      <c r="AB31" s="134"/>
      <c r="AC31" s="134"/>
      <c r="AD31" s="134"/>
      <c r="AE31" s="134"/>
      <c r="AF31" s="134"/>
      <c r="AG31" s="134"/>
      <c r="AH31" s="134"/>
      <c r="AI31" s="134"/>
      <c r="AJ31" s="134"/>
    </row>
    <row r="32" spans="1:38" s="1" customFormat="1" ht="12" x14ac:dyDescent="0.2">
      <c r="A32" s="72"/>
      <c r="F32" s="161"/>
      <c r="G32" s="161"/>
      <c r="H32" s="161"/>
      <c r="K32" s="161"/>
      <c r="L32" s="35"/>
      <c r="M32" s="35"/>
      <c r="N32" s="35"/>
      <c r="O32" s="35"/>
      <c r="P32" s="35"/>
      <c r="Q32" s="35"/>
      <c r="R32" s="35"/>
      <c r="S32" s="35"/>
      <c r="T32" s="35"/>
      <c r="U32" s="133"/>
      <c r="V32" s="39"/>
      <c r="W32" s="40"/>
      <c r="X32" s="141"/>
      <c r="Y32" s="141"/>
      <c r="Z32" s="141"/>
      <c r="AA32" s="134"/>
      <c r="AB32" s="134"/>
      <c r="AC32" s="134"/>
      <c r="AD32" s="134"/>
      <c r="AE32" s="134"/>
      <c r="AF32" s="134"/>
      <c r="AG32" s="134"/>
    </row>
    <row r="33" spans="1:45" s="5" customFormat="1" ht="16.5" customHeight="1" x14ac:dyDescent="0.2">
      <c r="A33" s="269"/>
      <c r="B33" s="270"/>
      <c r="C33" s="270"/>
      <c r="D33" s="270"/>
      <c r="E33" s="270"/>
      <c r="F33" s="270"/>
      <c r="G33" s="270"/>
      <c r="H33" s="270"/>
      <c r="I33" s="270"/>
      <c r="J33" s="270"/>
      <c r="K33" s="270"/>
      <c r="L33" s="270"/>
      <c r="M33" s="270"/>
      <c r="N33" s="270"/>
      <c r="O33" s="270"/>
      <c r="P33" s="270"/>
      <c r="Q33" s="270"/>
      <c r="R33" s="270"/>
      <c r="S33" s="270"/>
      <c r="T33" s="270"/>
      <c r="U33" s="270"/>
      <c r="V33" s="271"/>
      <c r="W33" s="35"/>
      <c r="X33" s="35"/>
      <c r="Y33" s="35"/>
      <c r="Z33" s="133"/>
      <c r="AA33" s="139"/>
      <c r="AB33" s="139"/>
      <c r="AC33" s="139"/>
      <c r="AD33" s="139"/>
      <c r="AE33" s="139"/>
      <c r="AF33" s="139"/>
      <c r="AG33" s="139"/>
      <c r="AH33" s="161"/>
      <c r="AI33" s="161"/>
      <c r="AJ33" s="161"/>
      <c r="AK33" s="161"/>
      <c r="AL33" s="161"/>
      <c r="AM33" s="161"/>
      <c r="AN33" s="161"/>
      <c r="AO33" s="161"/>
      <c r="AP33" s="161"/>
      <c r="AQ33" s="161"/>
      <c r="AR33" s="161"/>
      <c r="AS33" s="161"/>
    </row>
    <row r="34" spans="1:45" s="1" customFormat="1" ht="12" x14ac:dyDescent="0.2">
      <c r="A34" s="72"/>
      <c r="F34" s="161"/>
      <c r="G34" s="161"/>
      <c r="H34" s="161"/>
      <c r="I34" s="134"/>
      <c r="K34" s="161"/>
      <c r="L34" s="35"/>
      <c r="M34" s="35"/>
      <c r="N34" s="35"/>
      <c r="O34" s="35"/>
      <c r="P34" s="35"/>
      <c r="Q34" s="35"/>
      <c r="R34" s="35"/>
      <c r="S34" s="35"/>
      <c r="T34" s="35"/>
      <c r="U34" s="35"/>
      <c r="V34" s="153"/>
      <c r="W34" s="40"/>
      <c r="X34" s="40"/>
      <c r="Y34" s="40"/>
      <c r="Z34" s="141"/>
      <c r="AA34" s="134"/>
      <c r="AB34" s="134"/>
      <c r="AC34" s="134"/>
      <c r="AD34" s="134"/>
      <c r="AE34" s="134"/>
    </row>
    <row r="35" spans="1:45" s="1" customFormat="1" ht="12" x14ac:dyDescent="0.2">
      <c r="A35" s="72"/>
      <c r="F35" s="161"/>
      <c r="G35" s="161"/>
      <c r="H35" s="161"/>
      <c r="I35" s="126"/>
      <c r="J35" s="126"/>
      <c r="K35" s="124"/>
      <c r="L35" s="128"/>
      <c r="M35" s="128"/>
      <c r="N35" s="128"/>
      <c r="O35" s="128"/>
      <c r="P35" s="128"/>
      <c r="Q35" s="128"/>
      <c r="R35" s="128"/>
      <c r="S35" s="128"/>
      <c r="T35" s="35"/>
      <c r="U35" s="35"/>
      <c r="V35" s="39"/>
      <c r="W35" s="40"/>
      <c r="X35" s="40"/>
      <c r="Y35" s="40"/>
      <c r="Z35" s="141"/>
      <c r="AB35" s="134"/>
      <c r="AC35" s="134"/>
      <c r="AE35" s="134"/>
    </row>
    <row r="36" spans="1:45" s="1" customFormat="1" ht="22.5" customHeight="1" x14ac:dyDescent="0.2">
      <c r="A36" s="261" t="s">
        <v>92</v>
      </c>
      <c r="B36" s="262"/>
      <c r="C36" s="262"/>
      <c r="D36" s="262"/>
      <c r="E36" s="262"/>
      <c r="F36" s="157"/>
      <c r="G36" s="161"/>
      <c r="H36" s="161"/>
      <c r="I36" s="161"/>
      <c r="J36" s="161"/>
      <c r="K36" s="161"/>
      <c r="L36" s="161"/>
      <c r="M36" s="161"/>
      <c r="N36" s="161"/>
      <c r="O36" s="161"/>
      <c r="P36" s="161"/>
      <c r="Q36" s="161"/>
      <c r="R36" s="161"/>
      <c r="S36" s="161"/>
      <c r="T36" s="161"/>
      <c r="U36" s="161"/>
      <c r="V36" s="140"/>
      <c r="W36" s="40"/>
      <c r="X36" s="40"/>
      <c r="Y36" s="40"/>
      <c r="Z36" s="141"/>
      <c r="AB36" s="134"/>
      <c r="AC36" s="134"/>
      <c r="AE36" s="134"/>
    </row>
    <row r="37" spans="1:45" s="1" customFormat="1" ht="38.450000000000003" customHeight="1" x14ac:dyDescent="0.2">
      <c r="A37" s="198" t="s">
        <v>93</v>
      </c>
      <c r="B37" s="106" t="s">
        <v>65</v>
      </c>
      <c r="C37" s="106" t="s">
        <v>71</v>
      </c>
      <c r="D37" s="106" t="s">
        <v>72</v>
      </c>
      <c r="E37" s="106" t="s">
        <v>73</v>
      </c>
      <c r="F37" s="106" t="s">
        <v>74</v>
      </c>
      <c r="G37" s="106" t="s">
        <v>75</v>
      </c>
      <c r="H37" s="106" t="s">
        <v>76</v>
      </c>
      <c r="I37" s="106" t="s">
        <v>77</v>
      </c>
      <c r="J37" s="106" t="s">
        <v>78</v>
      </c>
      <c r="K37" s="106" t="s">
        <v>79</v>
      </c>
      <c r="L37" s="106" t="s">
        <v>80</v>
      </c>
      <c r="M37" s="106" t="s">
        <v>81</v>
      </c>
      <c r="N37" s="106" t="s">
        <v>82</v>
      </c>
      <c r="O37" s="106" t="s">
        <v>15</v>
      </c>
      <c r="P37" s="161"/>
      <c r="Q37" s="161"/>
      <c r="R37" s="139"/>
      <c r="S37" s="161"/>
      <c r="T37" s="161"/>
      <c r="U37" s="161"/>
      <c r="V37" s="140"/>
      <c r="W37" s="161"/>
      <c r="X37" s="161"/>
      <c r="Y37" s="161"/>
      <c r="Z37" s="161"/>
      <c r="AA37" s="161"/>
      <c r="AB37" s="161"/>
      <c r="AC37" s="161"/>
      <c r="AD37" s="40"/>
      <c r="AE37" s="40"/>
      <c r="AI37" s="134"/>
      <c r="AJ37" s="134"/>
      <c r="AL37" s="134"/>
    </row>
    <row r="38" spans="1:45" s="1" customFormat="1" ht="15.75" customHeight="1" thickBot="1" x14ac:dyDescent="0.25">
      <c r="A38" s="152" t="s">
        <v>15</v>
      </c>
      <c r="B38" s="83"/>
      <c r="C38" s="89">
        <f>SUM(C43,C47,C51,C55,C59)</f>
        <v>2529</v>
      </c>
      <c r="D38" s="89">
        <f t="shared" ref="D38:N38" si="0">SUM(D43,D47,D51,D55,D59)</f>
        <v>2918</v>
      </c>
      <c r="E38" s="89">
        <f t="shared" si="0"/>
        <v>3547</v>
      </c>
      <c r="F38" s="89">
        <f t="shared" si="0"/>
        <v>3682</v>
      </c>
      <c r="G38" s="89">
        <f t="shared" si="0"/>
        <v>4792</v>
      </c>
      <c r="H38" s="89">
        <f t="shared" si="0"/>
        <v>11878</v>
      </c>
      <c r="I38" s="89">
        <f t="shared" si="0"/>
        <v>12731</v>
      </c>
      <c r="J38" s="89">
        <f t="shared" si="0"/>
        <v>13085</v>
      </c>
      <c r="K38" s="89">
        <f t="shared" si="0"/>
        <v>20791</v>
      </c>
      <c r="L38" s="89">
        <f t="shared" si="0"/>
        <v>25675</v>
      </c>
      <c r="M38" s="89">
        <f t="shared" si="0"/>
        <v>30771</v>
      </c>
      <c r="N38" s="89">
        <f t="shared" si="0"/>
        <v>24091</v>
      </c>
      <c r="O38" s="83">
        <f>SUM(C38:N38)</f>
        <v>156490</v>
      </c>
      <c r="P38" s="161"/>
      <c r="Q38" s="161"/>
      <c r="R38" s="139"/>
      <c r="S38" s="161"/>
      <c r="T38" s="161"/>
      <c r="U38" s="139"/>
      <c r="V38" s="145"/>
      <c r="W38" s="139"/>
      <c r="X38" s="139"/>
      <c r="Y38" s="139"/>
      <c r="Z38" s="139"/>
      <c r="AA38" s="139"/>
      <c r="AB38" s="139"/>
      <c r="AC38" s="139"/>
      <c r="AD38" s="141"/>
      <c r="AE38" s="141"/>
      <c r="AF38" s="134"/>
      <c r="AG38" s="134"/>
      <c r="AH38" s="134"/>
      <c r="AI38" s="134"/>
      <c r="AJ38" s="134"/>
      <c r="AL38" s="134"/>
      <c r="AP38" s="134"/>
      <c r="AQ38" s="134"/>
      <c r="AR38" s="134"/>
      <c r="AS38" s="134"/>
    </row>
    <row r="39" spans="1:45" s="1" customFormat="1" ht="15" customHeight="1" thickTop="1" x14ac:dyDescent="0.2">
      <c r="A39" s="151" t="s">
        <v>94</v>
      </c>
      <c r="B39" s="151" t="s">
        <v>15</v>
      </c>
      <c r="C39" s="150">
        <f t="shared" ref="C39:J42" si="1">C43+C47</f>
        <v>1131</v>
      </c>
      <c r="D39" s="150">
        <f t="shared" si="1"/>
        <v>924</v>
      </c>
      <c r="E39" s="150">
        <f t="shared" si="1"/>
        <v>939</v>
      </c>
      <c r="F39" s="150">
        <f t="shared" si="1"/>
        <v>876</v>
      </c>
      <c r="G39" s="150">
        <f t="shared" si="1"/>
        <v>842</v>
      </c>
      <c r="H39" s="150">
        <f t="shared" si="1"/>
        <v>752</v>
      </c>
      <c r="I39" s="150">
        <f t="shared" si="1"/>
        <v>716</v>
      </c>
      <c r="J39" s="150">
        <f t="shared" si="1"/>
        <v>1110</v>
      </c>
      <c r="K39" s="150">
        <f t="shared" ref="K39:L39" si="2">K43+K47</f>
        <v>1566</v>
      </c>
      <c r="L39" s="150">
        <f t="shared" si="2"/>
        <v>1386</v>
      </c>
      <c r="M39" s="150">
        <f t="shared" ref="M39:N39" si="3">M43+M47</f>
        <v>844</v>
      </c>
      <c r="N39" s="150">
        <f t="shared" si="3"/>
        <v>696</v>
      </c>
      <c r="O39" s="150">
        <f>SUM(O40:O42)</f>
        <v>11782</v>
      </c>
      <c r="P39" s="196"/>
      <c r="Q39" s="196"/>
      <c r="R39" s="139"/>
      <c r="S39" s="139"/>
      <c r="T39" s="139"/>
      <c r="U39" s="139"/>
      <c r="V39" s="145"/>
      <c r="W39" s="139"/>
      <c r="X39" s="139"/>
      <c r="Y39" s="139"/>
      <c r="Z39" s="139"/>
      <c r="AA39" s="139"/>
      <c r="AB39" s="139"/>
      <c r="AC39" s="139"/>
      <c r="AD39" s="141"/>
      <c r="AE39" s="141"/>
      <c r="AF39" s="134"/>
      <c r="AG39" s="134"/>
      <c r="AH39" s="134"/>
      <c r="AI39" s="134"/>
      <c r="AS39" s="134"/>
    </row>
    <row r="40" spans="1:45" s="1" customFormat="1" ht="15" customHeight="1" x14ac:dyDescent="0.2">
      <c r="A40" s="109"/>
      <c r="B40" s="109" t="s">
        <v>83</v>
      </c>
      <c r="C40" s="108">
        <f t="shared" si="1"/>
        <v>329</v>
      </c>
      <c r="D40" s="108">
        <f t="shared" si="1"/>
        <v>293</v>
      </c>
      <c r="E40" s="108">
        <f t="shared" si="1"/>
        <v>282</v>
      </c>
      <c r="F40" s="108">
        <f t="shared" si="1"/>
        <v>205</v>
      </c>
      <c r="G40" s="108">
        <f t="shared" si="1"/>
        <v>213</v>
      </c>
      <c r="H40" s="108">
        <f t="shared" si="1"/>
        <v>128</v>
      </c>
      <c r="I40" s="108">
        <f t="shared" si="1"/>
        <v>75</v>
      </c>
      <c r="J40" s="108">
        <f t="shared" si="1"/>
        <v>74</v>
      </c>
      <c r="K40" s="187">
        <f t="shared" ref="K40:L40" si="4">K44+K48</f>
        <v>79</v>
      </c>
      <c r="L40" s="187">
        <f t="shared" si="4"/>
        <v>76</v>
      </c>
      <c r="M40" s="227">
        <f t="shared" ref="M40:N40" si="5">M44+M48</f>
        <v>96</v>
      </c>
      <c r="N40" s="239">
        <f t="shared" si="5"/>
        <v>55</v>
      </c>
      <c r="O40" s="108">
        <f>O44+O48</f>
        <v>1905</v>
      </c>
      <c r="P40" s="161"/>
      <c r="Q40" s="161"/>
      <c r="R40" s="139"/>
      <c r="S40" s="161"/>
      <c r="T40" s="161"/>
      <c r="U40" s="139"/>
      <c r="V40" s="145"/>
      <c r="W40" s="161"/>
      <c r="X40" s="161"/>
      <c r="Y40" s="161"/>
      <c r="Z40" s="161"/>
      <c r="AA40" s="139"/>
      <c r="AB40" s="139"/>
      <c r="AC40" s="139"/>
      <c r="AD40" s="141"/>
      <c r="AE40" s="141"/>
      <c r="AF40" s="134"/>
      <c r="AG40" s="134"/>
      <c r="AH40" s="134"/>
      <c r="AI40" s="134"/>
      <c r="AS40" s="134"/>
    </row>
    <row r="41" spans="1:45" s="1" customFormat="1" ht="15" customHeight="1" x14ac:dyDescent="0.2">
      <c r="A41" s="109"/>
      <c r="B41" s="109" t="s">
        <v>84</v>
      </c>
      <c r="C41" s="108">
        <f t="shared" si="1"/>
        <v>398</v>
      </c>
      <c r="D41" s="108">
        <f t="shared" si="1"/>
        <v>320</v>
      </c>
      <c r="E41" s="108">
        <f t="shared" si="1"/>
        <v>328</v>
      </c>
      <c r="F41" s="108">
        <f t="shared" si="1"/>
        <v>300</v>
      </c>
      <c r="G41" s="108">
        <f t="shared" si="1"/>
        <v>226</v>
      </c>
      <c r="H41" s="108">
        <f t="shared" si="1"/>
        <v>115</v>
      </c>
      <c r="I41" s="108">
        <f t="shared" si="1"/>
        <v>58</v>
      </c>
      <c r="J41" s="108">
        <f t="shared" si="1"/>
        <v>92</v>
      </c>
      <c r="K41" s="187">
        <f t="shared" ref="K41:L41" si="6">K45+K49</f>
        <v>82</v>
      </c>
      <c r="L41" s="187">
        <f t="shared" si="6"/>
        <v>88</v>
      </c>
      <c r="M41" s="227">
        <f t="shared" ref="M41:N41" si="7">M45+M49</f>
        <v>81</v>
      </c>
      <c r="N41" s="239">
        <f t="shared" si="7"/>
        <v>68</v>
      </c>
      <c r="O41" s="108">
        <f>O45+O49</f>
        <v>2156</v>
      </c>
      <c r="P41" s="161"/>
      <c r="Q41" s="161"/>
      <c r="R41" s="161"/>
      <c r="S41" s="139"/>
      <c r="T41" s="139"/>
      <c r="U41" s="139"/>
      <c r="V41" s="145"/>
      <c r="W41" s="161"/>
      <c r="X41" s="161"/>
      <c r="Y41" s="161"/>
      <c r="Z41" s="161"/>
      <c r="AA41" s="161"/>
      <c r="AB41" s="139"/>
      <c r="AC41" s="161"/>
      <c r="AD41" s="141"/>
      <c r="AE41" s="40"/>
      <c r="AF41" s="134"/>
      <c r="AH41" s="134"/>
      <c r="AS41" s="134"/>
    </row>
    <row r="42" spans="1:45" s="1" customFormat="1" ht="15" customHeight="1" x14ac:dyDescent="0.2">
      <c r="A42" s="109"/>
      <c r="B42" s="109" t="s">
        <v>86</v>
      </c>
      <c r="C42" s="108">
        <f t="shared" si="1"/>
        <v>404</v>
      </c>
      <c r="D42" s="108">
        <f t="shared" si="1"/>
        <v>311</v>
      </c>
      <c r="E42" s="108">
        <f t="shared" si="1"/>
        <v>329</v>
      </c>
      <c r="F42" s="108">
        <f t="shared" si="1"/>
        <v>371</v>
      </c>
      <c r="G42" s="108">
        <f t="shared" si="1"/>
        <v>403</v>
      </c>
      <c r="H42" s="108">
        <f t="shared" si="1"/>
        <v>509</v>
      </c>
      <c r="I42" s="108">
        <f t="shared" si="1"/>
        <v>583</v>
      </c>
      <c r="J42" s="108">
        <f t="shared" si="1"/>
        <v>944</v>
      </c>
      <c r="K42" s="187">
        <f t="shared" ref="K42:L42" si="8">K46+K50</f>
        <v>1405</v>
      </c>
      <c r="L42" s="187">
        <f t="shared" si="8"/>
        <v>1222</v>
      </c>
      <c r="M42" s="227">
        <f t="shared" ref="M42:N42" si="9">M46+M50</f>
        <v>667</v>
      </c>
      <c r="N42" s="239">
        <f t="shared" si="9"/>
        <v>573</v>
      </c>
      <c r="O42" s="108">
        <f>O46+O50</f>
        <v>7721</v>
      </c>
      <c r="P42" s="161"/>
      <c r="Q42" s="161"/>
      <c r="R42" s="161"/>
      <c r="S42" s="161"/>
      <c r="T42" s="161"/>
      <c r="U42" s="139"/>
      <c r="V42" s="140"/>
      <c r="W42" s="161"/>
      <c r="X42" s="161"/>
      <c r="Y42" s="161"/>
      <c r="Z42" s="161"/>
      <c r="AA42" s="161"/>
      <c r="AB42" s="139"/>
      <c r="AC42" s="161"/>
      <c r="AD42" s="40"/>
      <c r="AE42" s="40"/>
      <c r="AS42" s="134"/>
    </row>
    <row r="43" spans="1:45" s="1" customFormat="1" ht="14.45" customHeight="1" x14ac:dyDescent="0.2">
      <c r="A43" s="148" t="s">
        <v>95</v>
      </c>
      <c r="B43" s="144" t="s">
        <v>15</v>
      </c>
      <c r="C43" s="143">
        <v>218</v>
      </c>
      <c r="D43" s="143">
        <v>181</v>
      </c>
      <c r="E43" s="149">
        <v>219</v>
      </c>
      <c r="F43" s="149">
        <v>225</v>
      </c>
      <c r="G43" s="149">
        <v>285</v>
      </c>
      <c r="H43" s="149">
        <v>238</v>
      </c>
      <c r="I43" s="149">
        <v>188</v>
      </c>
      <c r="J43" s="149">
        <v>422</v>
      </c>
      <c r="K43" s="149">
        <v>513</v>
      </c>
      <c r="L43" s="149">
        <v>451</v>
      </c>
      <c r="M43" s="149">
        <v>301</v>
      </c>
      <c r="N43" s="149">
        <v>199</v>
      </c>
      <c r="O43" s="149">
        <v>3440</v>
      </c>
      <c r="P43" s="196"/>
      <c r="Q43" s="161"/>
      <c r="R43" s="161"/>
      <c r="S43" s="161"/>
      <c r="T43" s="161"/>
      <c r="U43" s="161"/>
      <c r="V43" s="140"/>
      <c r="W43" s="161"/>
      <c r="X43" s="161"/>
      <c r="Y43" s="161"/>
      <c r="Z43" s="161"/>
      <c r="AA43" s="161"/>
      <c r="AB43" s="139"/>
      <c r="AC43" s="161"/>
      <c r="AD43" s="40"/>
      <c r="AE43" s="40"/>
      <c r="AF43" s="134"/>
      <c r="AG43" s="134"/>
      <c r="AH43" s="134"/>
      <c r="AQ43" s="134"/>
      <c r="AR43" s="134"/>
      <c r="AS43" s="134"/>
    </row>
    <row r="44" spans="1:45" s="1" customFormat="1" ht="14.45" customHeight="1" x14ac:dyDescent="0.2">
      <c r="A44" s="103"/>
      <c r="B44" s="109" t="s">
        <v>83</v>
      </c>
      <c r="C44" s="188">
        <v>72</v>
      </c>
      <c r="D44" s="188">
        <v>51</v>
      </c>
      <c r="E44" s="66">
        <v>49</v>
      </c>
      <c r="F44" s="66">
        <v>44</v>
      </c>
      <c r="G44" s="66">
        <v>58</v>
      </c>
      <c r="H44" s="66">
        <v>25</v>
      </c>
      <c r="I44" s="66">
        <v>13</v>
      </c>
      <c r="J44" s="66">
        <v>13</v>
      </c>
      <c r="K44" s="66">
        <v>15</v>
      </c>
      <c r="L44" s="66">
        <v>13</v>
      </c>
      <c r="M44" s="66">
        <v>23</v>
      </c>
      <c r="N44" s="66">
        <v>8</v>
      </c>
      <c r="O44" s="66">
        <v>384</v>
      </c>
      <c r="P44" s="196"/>
      <c r="Q44" s="161"/>
      <c r="R44" s="161"/>
      <c r="S44" s="161"/>
      <c r="T44" s="161"/>
      <c r="U44" s="161"/>
      <c r="V44" s="140"/>
      <c r="W44" s="161"/>
      <c r="X44" s="161"/>
      <c r="Y44" s="161"/>
      <c r="Z44" s="161"/>
      <c r="AA44" s="161"/>
      <c r="AB44" s="139"/>
      <c r="AC44" s="139"/>
      <c r="AD44" s="40"/>
      <c r="AE44" s="141"/>
      <c r="AF44" s="134"/>
      <c r="AG44" s="134"/>
      <c r="AH44" s="134"/>
      <c r="AI44" s="134"/>
      <c r="AQ44" s="134"/>
      <c r="AR44" s="134"/>
      <c r="AS44" s="134"/>
    </row>
    <row r="45" spans="1:45" s="1" customFormat="1" ht="14.45" customHeight="1" x14ac:dyDescent="0.2">
      <c r="A45" s="103"/>
      <c r="B45" s="109" t="s">
        <v>84</v>
      </c>
      <c r="C45" s="188">
        <v>85</v>
      </c>
      <c r="D45" s="188">
        <v>62</v>
      </c>
      <c r="E45" s="66">
        <v>76</v>
      </c>
      <c r="F45" s="66">
        <v>76</v>
      </c>
      <c r="G45" s="66">
        <v>68</v>
      </c>
      <c r="H45" s="66">
        <v>32</v>
      </c>
      <c r="I45" s="66">
        <v>9</v>
      </c>
      <c r="J45" s="66">
        <v>8</v>
      </c>
      <c r="K45" s="66">
        <v>18</v>
      </c>
      <c r="L45" s="66">
        <v>14</v>
      </c>
      <c r="M45" s="66">
        <v>8</v>
      </c>
      <c r="N45" s="66">
        <v>5</v>
      </c>
      <c r="O45" s="66">
        <v>461</v>
      </c>
      <c r="P45" s="161"/>
      <c r="Q45" s="161"/>
      <c r="R45" s="161"/>
      <c r="S45" s="161"/>
      <c r="T45" s="161"/>
      <c r="U45" s="161"/>
      <c r="V45" s="140"/>
      <c r="W45" s="161"/>
      <c r="X45" s="161"/>
      <c r="Y45" s="161"/>
      <c r="Z45" s="161"/>
      <c r="AA45" s="161"/>
      <c r="AB45" s="139"/>
      <c r="AC45" s="161"/>
      <c r="AD45" s="141"/>
      <c r="AE45" s="40"/>
      <c r="AF45" s="134"/>
      <c r="AG45" s="134"/>
      <c r="AH45" s="134"/>
      <c r="AI45" s="134"/>
      <c r="AQ45" s="134"/>
      <c r="AR45" s="134"/>
      <c r="AS45" s="134"/>
    </row>
    <row r="46" spans="1:45" s="1" customFormat="1" ht="14.45" customHeight="1" x14ac:dyDescent="0.2">
      <c r="A46" s="103"/>
      <c r="B46" s="109" t="s">
        <v>86</v>
      </c>
      <c r="C46" s="188">
        <v>61</v>
      </c>
      <c r="D46" s="188">
        <v>68</v>
      </c>
      <c r="E46" s="66">
        <v>94</v>
      </c>
      <c r="F46" s="66">
        <v>105</v>
      </c>
      <c r="G46" s="66">
        <v>159</v>
      </c>
      <c r="H46" s="66">
        <v>181</v>
      </c>
      <c r="I46" s="66">
        <v>166</v>
      </c>
      <c r="J46" s="66">
        <v>401</v>
      </c>
      <c r="K46" s="66">
        <v>480</v>
      </c>
      <c r="L46" s="66">
        <v>424</v>
      </c>
      <c r="M46" s="66">
        <v>270</v>
      </c>
      <c r="N46" s="66">
        <v>186</v>
      </c>
      <c r="O46" s="66">
        <v>2595</v>
      </c>
      <c r="P46" s="161"/>
      <c r="Q46" s="161"/>
      <c r="R46" s="161"/>
      <c r="S46" s="161"/>
      <c r="T46" s="161"/>
      <c r="U46" s="161"/>
      <c r="V46" s="140"/>
      <c r="W46" s="161"/>
      <c r="X46" s="161"/>
      <c r="Y46" s="161"/>
      <c r="Z46" s="161"/>
      <c r="AA46" s="161"/>
      <c r="AB46" s="139"/>
      <c r="AC46" s="161"/>
      <c r="AD46" s="141"/>
      <c r="AE46" s="40"/>
      <c r="AF46" s="134"/>
      <c r="AG46" s="134"/>
      <c r="AH46" s="134"/>
      <c r="AI46" s="134"/>
      <c r="AQ46" s="134"/>
      <c r="AR46" s="134"/>
      <c r="AS46" s="134"/>
    </row>
    <row r="47" spans="1:45" s="1" customFormat="1" ht="14.45" customHeight="1" x14ac:dyDescent="0.2">
      <c r="A47" s="148" t="s">
        <v>96</v>
      </c>
      <c r="B47" s="144" t="s">
        <v>15</v>
      </c>
      <c r="C47" s="143">
        <v>913</v>
      </c>
      <c r="D47" s="143">
        <v>743</v>
      </c>
      <c r="E47" s="142">
        <v>720</v>
      </c>
      <c r="F47" s="142">
        <v>651</v>
      </c>
      <c r="G47" s="142">
        <v>557</v>
      </c>
      <c r="H47" s="142">
        <v>514</v>
      </c>
      <c r="I47" s="142">
        <v>528</v>
      </c>
      <c r="J47" s="142">
        <v>688</v>
      </c>
      <c r="K47" s="142">
        <v>1053</v>
      </c>
      <c r="L47" s="142">
        <v>935</v>
      </c>
      <c r="M47" s="142">
        <v>543</v>
      </c>
      <c r="N47" s="147">
        <v>497</v>
      </c>
      <c r="O47" s="142">
        <v>8342</v>
      </c>
      <c r="P47" s="161"/>
      <c r="Q47" s="161"/>
      <c r="R47" s="161"/>
      <c r="S47" s="161"/>
      <c r="T47" s="161"/>
      <c r="U47" s="161"/>
      <c r="V47" s="140"/>
      <c r="W47" s="161"/>
      <c r="X47" s="161"/>
      <c r="Y47" s="161"/>
      <c r="Z47" s="161"/>
      <c r="AA47" s="161"/>
      <c r="AB47" s="161"/>
      <c r="AC47" s="161"/>
      <c r="AD47" s="141"/>
      <c r="AE47" s="40"/>
      <c r="AF47" s="134"/>
      <c r="AG47" s="134"/>
      <c r="AH47" s="134"/>
      <c r="AI47" s="134"/>
      <c r="AP47" s="134"/>
      <c r="AQ47" s="134"/>
      <c r="AR47" s="134"/>
      <c r="AS47" s="134"/>
    </row>
    <row r="48" spans="1:45" s="1" customFormat="1" ht="14.45" customHeight="1" x14ac:dyDescent="0.2">
      <c r="A48" s="103"/>
      <c r="B48" s="109" t="s">
        <v>83</v>
      </c>
      <c r="C48" s="188">
        <v>257</v>
      </c>
      <c r="D48" s="188">
        <v>242</v>
      </c>
      <c r="E48" s="98">
        <v>233</v>
      </c>
      <c r="F48" s="98">
        <v>161</v>
      </c>
      <c r="G48" s="98">
        <v>155</v>
      </c>
      <c r="H48" s="98">
        <v>103</v>
      </c>
      <c r="I48" s="98">
        <v>62</v>
      </c>
      <c r="J48" s="98">
        <v>61</v>
      </c>
      <c r="K48" s="98">
        <v>64</v>
      </c>
      <c r="L48" s="98">
        <v>63</v>
      </c>
      <c r="M48" s="98">
        <v>73</v>
      </c>
      <c r="N48" s="146">
        <v>47</v>
      </c>
      <c r="O48" s="98">
        <v>1521</v>
      </c>
      <c r="P48" s="161"/>
      <c r="Q48" s="161"/>
      <c r="R48" s="161"/>
      <c r="S48" s="161"/>
      <c r="T48" s="161"/>
      <c r="U48" s="161"/>
      <c r="V48" s="145"/>
      <c r="W48" s="139"/>
      <c r="X48" s="139"/>
      <c r="Y48" s="139"/>
      <c r="Z48" s="139"/>
      <c r="AA48" s="139"/>
      <c r="AB48" s="139"/>
      <c r="AC48" s="139"/>
      <c r="AD48" s="141"/>
      <c r="AE48" s="141"/>
      <c r="AF48" s="134"/>
      <c r="AG48" s="134"/>
      <c r="AH48" s="134"/>
      <c r="AI48" s="134"/>
      <c r="AP48" s="134"/>
      <c r="AQ48" s="134"/>
      <c r="AR48" s="134"/>
      <c r="AS48" s="134"/>
    </row>
    <row r="49" spans="1:45" s="1" customFormat="1" ht="14.45" customHeight="1" x14ac:dyDescent="0.2">
      <c r="A49" s="103"/>
      <c r="B49" s="109" t="s">
        <v>84</v>
      </c>
      <c r="C49" s="188">
        <v>313</v>
      </c>
      <c r="D49" s="188">
        <v>258</v>
      </c>
      <c r="E49" s="98">
        <v>252</v>
      </c>
      <c r="F49" s="98">
        <v>224</v>
      </c>
      <c r="G49" s="98">
        <v>158</v>
      </c>
      <c r="H49" s="98">
        <v>83</v>
      </c>
      <c r="I49" s="98">
        <v>49</v>
      </c>
      <c r="J49" s="98">
        <v>84</v>
      </c>
      <c r="K49" s="98">
        <v>64</v>
      </c>
      <c r="L49" s="98">
        <v>74</v>
      </c>
      <c r="M49" s="98">
        <v>73</v>
      </c>
      <c r="N49" s="146">
        <v>63</v>
      </c>
      <c r="O49" s="98">
        <v>1695</v>
      </c>
      <c r="P49" s="161"/>
      <c r="Q49" s="161"/>
      <c r="R49" s="161"/>
      <c r="S49" s="161"/>
      <c r="T49" s="161"/>
      <c r="U49" s="139"/>
      <c r="V49" s="145"/>
      <c r="W49" s="139"/>
      <c r="X49" s="139"/>
      <c r="Y49" s="139"/>
      <c r="Z49" s="139"/>
      <c r="AA49" s="139"/>
      <c r="AB49" s="139"/>
      <c r="AC49" s="139"/>
      <c r="AD49" s="141"/>
      <c r="AE49" s="141"/>
      <c r="AF49" s="134"/>
      <c r="AG49" s="134"/>
      <c r="AH49" s="134"/>
      <c r="AI49" s="134"/>
      <c r="AL49" s="134"/>
      <c r="AM49" s="134"/>
      <c r="AN49" s="134"/>
      <c r="AO49" s="134"/>
      <c r="AP49" s="134"/>
      <c r="AQ49" s="134"/>
      <c r="AR49" s="134"/>
      <c r="AS49" s="134"/>
    </row>
    <row r="50" spans="1:45" s="1" customFormat="1" ht="14.45" customHeight="1" x14ac:dyDescent="0.2">
      <c r="A50" s="103"/>
      <c r="B50" s="109" t="s">
        <v>86</v>
      </c>
      <c r="C50" s="188">
        <v>343</v>
      </c>
      <c r="D50" s="188">
        <v>243</v>
      </c>
      <c r="E50" s="98">
        <v>235</v>
      </c>
      <c r="F50" s="98">
        <v>266</v>
      </c>
      <c r="G50" s="98">
        <v>244</v>
      </c>
      <c r="H50" s="98">
        <v>328</v>
      </c>
      <c r="I50" s="98">
        <v>417</v>
      </c>
      <c r="J50" s="98">
        <v>543</v>
      </c>
      <c r="K50" s="98">
        <v>925</v>
      </c>
      <c r="L50" s="98">
        <v>798</v>
      </c>
      <c r="M50" s="98">
        <v>397</v>
      </c>
      <c r="N50" s="146">
        <v>387</v>
      </c>
      <c r="O50" s="98">
        <v>5126</v>
      </c>
      <c r="P50" s="161"/>
      <c r="Q50" s="161"/>
      <c r="R50" s="161"/>
      <c r="S50" s="161"/>
      <c r="T50" s="161"/>
      <c r="U50" s="161"/>
      <c r="V50" s="140"/>
      <c r="W50" s="161"/>
      <c r="X50" s="161"/>
      <c r="Y50" s="161"/>
      <c r="Z50" s="161"/>
      <c r="AA50" s="161"/>
      <c r="AB50" s="161"/>
      <c r="AC50" s="161"/>
      <c r="AD50" s="141"/>
      <c r="AE50" s="40"/>
      <c r="AF50" s="134"/>
      <c r="AG50" s="134"/>
      <c r="AH50" s="134"/>
      <c r="AI50" s="134"/>
      <c r="AP50" s="134"/>
      <c r="AQ50" s="134"/>
      <c r="AR50" s="134"/>
      <c r="AS50" s="134"/>
    </row>
    <row r="51" spans="1:45" s="1" customFormat="1" ht="14.45" customHeight="1" x14ac:dyDescent="0.2">
      <c r="A51" s="144" t="s">
        <v>97</v>
      </c>
      <c r="B51" s="144" t="s">
        <v>15</v>
      </c>
      <c r="C51" s="143">
        <v>603</v>
      </c>
      <c r="D51" s="143">
        <v>1064</v>
      </c>
      <c r="E51" s="142">
        <v>1401</v>
      </c>
      <c r="F51" s="142">
        <v>1511</v>
      </c>
      <c r="G51" s="142">
        <v>2202</v>
      </c>
      <c r="H51" s="142">
        <v>7167</v>
      </c>
      <c r="I51" s="142">
        <v>9100</v>
      </c>
      <c r="J51" s="142">
        <v>9590</v>
      </c>
      <c r="K51" s="142">
        <v>15859</v>
      </c>
      <c r="L51" s="142">
        <v>16131</v>
      </c>
      <c r="M51" s="142">
        <v>20054</v>
      </c>
      <c r="N51" s="142">
        <v>14600</v>
      </c>
      <c r="O51" s="142">
        <v>99282</v>
      </c>
      <c r="P51" s="161"/>
      <c r="Q51" s="161"/>
      <c r="R51" s="161"/>
      <c r="S51" s="161"/>
      <c r="T51" s="161"/>
      <c r="U51" s="161"/>
      <c r="V51" s="140"/>
      <c r="W51" s="161"/>
      <c r="X51" s="161"/>
      <c r="Y51" s="139"/>
      <c r="Z51" s="139"/>
      <c r="AA51" s="139"/>
      <c r="AB51" s="139"/>
      <c r="AC51" s="139"/>
      <c r="AD51" s="141"/>
      <c r="AE51" s="141"/>
      <c r="AF51" s="134"/>
      <c r="AG51" s="134"/>
      <c r="AH51" s="134"/>
      <c r="AI51" s="134"/>
      <c r="AP51" s="134"/>
      <c r="AQ51" s="134"/>
      <c r="AR51" s="134"/>
      <c r="AS51" s="134"/>
    </row>
    <row r="52" spans="1:45" s="1" customFormat="1" ht="14.45" customHeight="1" x14ac:dyDescent="0.2">
      <c r="A52" s="109"/>
      <c r="B52" s="109" t="s">
        <v>83</v>
      </c>
      <c r="C52" s="188">
        <v>223</v>
      </c>
      <c r="D52" s="188">
        <v>442</v>
      </c>
      <c r="E52" s="98">
        <v>536</v>
      </c>
      <c r="F52" s="98">
        <v>539</v>
      </c>
      <c r="G52" s="98">
        <v>333</v>
      </c>
      <c r="H52" s="98">
        <v>402</v>
      </c>
      <c r="I52" s="98">
        <v>263</v>
      </c>
      <c r="J52" s="98">
        <v>126</v>
      </c>
      <c r="K52" s="98">
        <v>115</v>
      </c>
      <c r="L52" s="98">
        <v>159</v>
      </c>
      <c r="M52" s="98">
        <v>228</v>
      </c>
      <c r="N52" s="98">
        <v>118</v>
      </c>
      <c r="O52" s="98">
        <v>3484</v>
      </c>
      <c r="P52" s="161"/>
      <c r="Q52" s="161"/>
      <c r="R52" s="161"/>
      <c r="S52" s="161"/>
      <c r="T52" s="161"/>
      <c r="U52" s="161"/>
      <c r="V52" s="140"/>
      <c r="W52" s="161"/>
      <c r="X52" s="139"/>
      <c r="Y52" s="139"/>
      <c r="Z52" s="139"/>
      <c r="AA52" s="139"/>
      <c r="AB52" s="139"/>
      <c r="AC52" s="139"/>
      <c r="AD52" s="141"/>
      <c r="AE52" s="141"/>
      <c r="AF52" s="134"/>
      <c r="AG52" s="134"/>
      <c r="AH52" s="134"/>
      <c r="AI52" s="134"/>
      <c r="AO52" s="134"/>
      <c r="AP52" s="134"/>
      <c r="AQ52" s="134"/>
      <c r="AR52" s="134"/>
      <c r="AS52" s="134"/>
    </row>
    <row r="53" spans="1:45" s="1" customFormat="1" ht="14.45" customHeight="1" x14ac:dyDescent="0.2">
      <c r="A53" s="109"/>
      <c r="B53" s="109" t="s">
        <v>84</v>
      </c>
      <c r="C53" s="188">
        <v>142</v>
      </c>
      <c r="D53" s="188">
        <v>299</v>
      </c>
      <c r="E53" s="98">
        <v>381</v>
      </c>
      <c r="F53" s="98">
        <v>426</v>
      </c>
      <c r="G53" s="98">
        <v>206</v>
      </c>
      <c r="H53" s="98">
        <v>270</v>
      </c>
      <c r="I53" s="98">
        <v>214</v>
      </c>
      <c r="J53" s="98">
        <v>129</v>
      </c>
      <c r="K53" s="98">
        <v>171</v>
      </c>
      <c r="L53" s="98">
        <v>370</v>
      </c>
      <c r="M53" s="98">
        <v>199</v>
      </c>
      <c r="N53" s="98">
        <v>143</v>
      </c>
      <c r="O53" s="98">
        <v>2950</v>
      </c>
      <c r="P53" s="161"/>
      <c r="Q53" s="161"/>
      <c r="R53" s="161"/>
      <c r="S53" s="161"/>
      <c r="T53" s="161"/>
      <c r="U53" s="161"/>
      <c r="V53" s="140"/>
      <c r="W53" s="161"/>
      <c r="X53" s="161"/>
      <c r="Y53" s="139"/>
      <c r="Z53" s="139"/>
      <c r="AA53" s="139"/>
      <c r="AB53" s="139"/>
      <c r="AC53" s="161"/>
      <c r="AD53" s="141"/>
      <c r="AE53" s="40"/>
      <c r="AF53" s="134"/>
      <c r="AG53" s="134"/>
      <c r="AH53" s="134"/>
      <c r="AI53" s="134"/>
      <c r="AP53" s="134"/>
      <c r="AQ53" s="134"/>
      <c r="AR53" s="134"/>
      <c r="AS53" s="134"/>
    </row>
    <row r="54" spans="1:45" s="1" customFormat="1" ht="14.45" customHeight="1" x14ac:dyDescent="0.2">
      <c r="A54" s="109"/>
      <c r="B54" s="109" t="s">
        <v>86</v>
      </c>
      <c r="C54" s="188">
        <v>238</v>
      </c>
      <c r="D54" s="188">
        <v>323</v>
      </c>
      <c r="E54" s="98">
        <v>484</v>
      </c>
      <c r="F54" s="98">
        <v>546</v>
      </c>
      <c r="G54" s="98">
        <v>1663</v>
      </c>
      <c r="H54" s="98">
        <v>6495</v>
      </c>
      <c r="I54" s="98">
        <v>8623</v>
      </c>
      <c r="J54" s="98">
        <v>9335</v>
      </c>
      <c r="K54" s="98">
        <v>15573</v>
      </c>
      <c r="L54" s="98">
        <v>15602</v>
      </c>
      <c r="M54" s="98">
        <v>19627</v>
      </c>
      <c r="N54" s="98">
        <v>14339</v>
      </c>
      <c r="O54" s="98">
        <v>92848</v>
      </c>
      <c r="P54" s="161"/>
      <c r="Q54" s="161"/>
      <c r="R54" s="161"/>
      <c r="S54" s="161"/>
      <c r="T54" s="161"/>
      <c r="U54" s="161"/>
      <c r="V54" s="140"/>
      <c r="W54" s="161"/>
      <c r="X54" s="161"/>
      <c r="Y54" s="161"/>
      <c r="Z54" s="161"/>
      <c r="AA54" s="161"/>
      <c r="AB54" s="139"/>
      <c r="AC54" s="161"/>
      <c r="AD54" s="141"/>
      <c r="AE54" s="40"/>
      <c r="AF54" s="134"/>
      <c r="AG54" s="134"/>
      <c r="AH54" s="134"/>
      <c r="AI54" s="134"/>
      <c r="AP54" s="134"/>
      <c r="AQ54" s="134"/>
      <c r="AR54" s="134"/>
      <c r="AS54" s="134"/>
    </row>
    <row r="55" spans="1:45" s="1" customFormat="1" ht="14.45" customHeight="1" x14ac:dyDescent="0.2">
      <c r="A55" s="144" t="s">
        <v>98</v>
      </c>
      <c r="B55" s="144" t="s">
        <v>15</v>
      </c>
      <c r="C55" s="143">
        <v>405</v>
      </c>
      <c r="D55" s="143">
        <v>686</v>
      </c>
      <c r="E55" s="142">
        <v>785</v>
      </c>
      <c r="F55" s="142">
        <v>844</v>
      </c>
      <c r="G55" s="142">
        <v>978</v>
      </c>
      <c r="H55" s="142">
        <v>1889</v>
      </c>
      <c r="I55" s="142">
        <v>1031</v>
      </c>
      <c r="J55" s="142">
        <v>652</v>
      </c>
      <c r="K55" s="142">
        <v>824</v>
      </c>
      <c r="L55" s="142">
        <v>861</v>
      </c>
      <c r="M55" s="142">
        <v>976</v>
      </c>
      <c r="N55" s="142">
        <v>491</v>
      </c>
      <c r="O55" s="142">
        <v>10422</v>
      </c>
      <c r="P55" s="161"/>
      <c r="Q55" s="161"/>
      <c r="R55" s="161"/>
      <c r="S55" s="161"/>
      <c r="T55" s="161"/>
      <c r="U55" s="161"/>
      <c r="V55" s="140"/>
      <c r="W55" s="161"/>
      <c r="X55" s="161"/>
      <c r="Y55" s="161"/>
      <c r="Z55" s="161"/>
      <c r="AA55" s="161"/>
      <c r="AB55" s="139"/>
      <c r="AC55" s="161"/>
      <c r="AD55" s="40"/>
      <c r="AE55" s="40"/>
      <c r="AF55" s="134"/>
      <c r="AG55" s="134"/>
      <c r="AH55" s="134"/>
      <c r="AI55" s="134"/>
      <c r="AP55" s="134"/>
      <c r="AQ55" s="134"/>
      <c r="AR55" s="134"/>
      <c r="AS55" s="134"/>
    </row>
    <row r="56" spans="1:45" s="1" customFormat="1" ht="14.45" customHeight="1" x14ac:dyDescent="0.2">
      <c r="A56" s="109"/>
      <c r="B56" s="109" t="s">
        <v>83</v>
      </c>
      <c r="C56" s="188">
        <v>228</v>
      </c>
      <c r="D56" s="188">
        <v>333</v>
      </c>
      <c r="E56" s="98">
        <v>436</v>
      </c>
      <c r="F56" s="98">
        <v>425</v>
      </c>
      <c r="G56" s="98">
        <v>469</v>
      </c>
      <c r="H56" s="98">
        <v>734</v>
      </c>
      <c r="I56" s="98">
        <v>425</v>
      </c>
      <c r="J56" s="98">
        <v>254</v>
      </c>
      <c r="K56" s="98">
        <v>236</v>
      </c>
      <c r="L56" s="98">
        <v>208</v>
      </c>
      <c r="M56" s="98">
        <v>240</v>
      </c>
      <c r="N56" s="98">
        <v>105</v>
      </c>
      <c r="O56" s="98">
        <v>4093</v>
      </c>
      <c r="P56" s="161"/>
      <c r="Q56" s="161"/>
      <c r="R56" s="161"/>
      <c r="S56" s="161"/>
      <c r="T56" s="161"/>
      <c r="U56" s="161"/>
      <c r="V56" s="140"/>
      <c r="W56" s="161"/>
      <c r="X56" s="161"/>
      <c r="Y56" s="161"/>
      <c r="Z56" s="139"/>
      <c r="AA56" s="139"/>
      <c r="AB56" s="139"/>
      <c r="AC56" s="139"/>
      <c r="AD56" s="141"/>
      <c r="AE56" s="141"/>
      <c r="AF56" s="134"/>
      <c r="AG56" s="134"/>
      <c r="AH56" s="134"/>
      <c r="AP56" s="134"/>
      <c r="AQ56" s="134"/>
      <c r="AR56" s="134"/>
      <c r="AS56" s="134"/>
    </row>
    <row r="57" spans="1:45" s="1" customFormat="1" ht="14.45" customHeight="1" x14ac:dyDescent="0.2">
      <c r="A57" s="109"/>
      <c r="B57" s="109" t="s">
        <v>84</v>
      </c>
      <c r="C57" s="188">
        <v>39</v>
      </c>
      <c r="D57" s="188">
        <v>77</v>
      </c>
      <c r="E57" s="98">
        <v>90</v>
      </c>
      <c r="F57" s="98">
        <v>90</v>
      </c>
      <c r="G57" s="98">
        <v>123</v>
      </c>
      <c r="H57" s="98">
        <v>252</v>
      </c>
      <c r="I57" s="98">
        <v>101</v>
      </c>
      <c r="J57" s="98">
        <v>45</v>
      </c>
      <c r="K57" s="98">
        <v>37</v>
      </c>
      <c r="L57" s="98">
        <v>43</v>
      </c>
      <c r="M57" s="98">
        <v>44</v>
      </c>
      <c r="N57" s="98">
        <v>24</v>
      </c>
      <c r="O57" s="98">
        <v>965</v>
      </c>
      <c r="P57" s="161"/>
      <c r="Q57" s="161"/>
      <c r="R57" s="161"/>
      <c r="S57" s="161"/>
      <c r="T57" s="161"/>
      <c r="U57" s="161"/>
      <c r="V57" s="145"/>
      <c r="W57" s="139"/>
      <c r="X57" s="139"/>
      <c r="Y57" s="139"/>
      <c r="Z57" s="139"/>
      <c r="AA57" s="139"/>
      <c r="AB57" s="139"/>
      <c r="AC57" s="139"/>
      <c r="AD57" s="141"/>
      <c r="AE57" s="141"/>
      <c r="AF57" s="134"/>
      <c r="AG57" s="134"/>
      <c r="AH57" s="134"/>
      <c r="AI57" s="134"/>
      <c r="AP57" s="134"/>
      <c r="AQ57" s="134"/>
      <c r="AR57" s="134"/>
      <c r="AS57" s="134"/>
    </row>
    <row r="58" spans="1:45" s="1" customFormat="1" ht="14.45" customHeight="1" x14ac:dyDescent="0.2">
      <c r="A58" s="109"/>
      <c r="B58" s="109" t="s">
        <v>86</v>
      </c>
      <c r="C58" s="188">
        <v>138</v>
      </c>
      <c r="D58" s="188">
        <v>276</v>
      </c>
      <c r="E58" s="98">
        <v>259</v>
      </c>
      <c r="F58" s="98">
        <v>329</v>
      </c>
      <c r="G58" s="98">
        <v>386</v>
      </c>
      <c r="H58" s="98">
        <v>903</v>
      </c>
      <c r="I58" s="98">
        <v>505</v>
      </c>
      <c r="J58" s="98">
        <v>353</v>
      </c>
      <c r="K58" s="98">
        <v>551</v>
      </c>
      <c r="L58" s="98">
        <v>610</v>
      </c>
      <c r="M58" s="98">
        <v>692</v>
      </c>
      <c r="N58" s="98">
        <v>362</v>
      </c>
      <c r="O58" s="98">
        <v>5364</v>
      </c>
      <c r="P58" s="161"/>
      <c r="Q58" s="161"/>
      <c r="R58" s="161"/>
      <c r="S58" s="161"/>
      <c r="T58" s="161"/>
      <c r="U58" s="161"/>
      <c r="V58" s="145"/>
      <c r="W58" s="139"/>
      <c r="X58" s="139"/>
      <c r="Y58" s="139"/>
      <c r="Z58" s="139"/>
      <c r="AA58" s="139"/>
      <c r="AB58" s="139"/>
      <c r="AC58" s="161"/>
      <c r="AD58" s="40"/>
      <c r="AE58" s="40"/>
      <c r="AG58" s="134"/>
      <c r="AI58" s="134"/>
      <c r="AP58" s="134"/>
      <c r="AQ58" s="134"/>
      <c r="AR58" s="134"/>
      <c r="AS58" s="134"/>
    </row>
    <row r="59" spans="1:45" s="1" customFormat="1" ht="14.45" customHeight="1" x14ac:dyDescent="0.2">
      <c r="A59" s="144" t="s">
        <v>99</v>
      </c>
      <c r="B59" s="144" t="s">
        <v>15</v>
      </c>
      <c r="C59" s="143">
        <v>390</v>
      </c>
      <c r="D59" s="143">
        <v>244</v>
      </c>
      <c r="E59" s="142">
        <v>422</v>
      </c>
      <c r="F59" s="142">
        <v>451</v>
      </c>
      <c r="G59" s="142">
        <v>770</v>
      </c>
      <c r="H59" s="142">
        <v>2070</v>
      </c>
      <c r="I59" s="142">
        <v>1884</v>
      </c>
      <c r="J59" s="142">
        <v>1733</v>
      </c>
      <c r="K59" s="142">
        <v>2542</v>
      </c>
      <c r="L59" s="142">
        <v>7297</v>
      </c>
      <c r="M59" s="142">
        <v>8897</v>
      </c>
      <c r="N59" s="142">
        <v>8304</v>
      </c>
      <c r="O59" s="142">
        <v>35004</v>
      </c>
      <c r="P59" s="161"/>
      <c r="Q59" s="161"/>
      <c r="R59" s="161"/>
      <c r="S59" s="161"/>
      <c r="T59" s="161"/>
      <c r="U59" s="161"/>
      <c r="V59" s="140"/>
      <c r="W59" s="161"/>
      <c r="X59" s="161"/>
      <c r="Y59" s="161"/>
      <c r="Z59" s="139"/>
      <c r="AA59" s="139"/>
      <c r="AB59" s="139"/>
      <c r="AC59" s="139"/>
      <c r="AD59" s="141"/>
      <c r="AE59" s="141"/>
      <c r="AF59" s="134"/>
      <c r="AG59" s="134"/>
      <c r="AH59" s="134"/>
      <c r="AI59" s="134"/>
      <c r="AP59" s="134"/>
      <c r="AQ59" s="134"/>
      <c r="AR59" s="134"/>
      <c r="AS59" s="134"/>
    </row>
    <row r="60" spans="1:45" s="1" customFormat="1" ht="14.45" customHeight="1" x14ac:dyDescent="0.2">
      <c r="A60" s="109"/>
      <c r="B60" s="109" t="s">
        <v>83</v>
      </c>
      <c r="C60" s="188">
        <v>10</v>
      </c>
      <c r="D60" s="188">
        <v>14</v>
      </c>
      <c r="E60" s="98">
        <v>10</v>
      </c>
      <c r="F60" s="98">
        <v>14</v>
      </c>
      <c r="G60" s="98">
        <v>12</v>
      </c>
      <c r="H60" s="98">
        <v>48</v>
      </c>
      <c r="I60" s="98">
        <v>19</v>
      </c>
      <c r="J60" s="98">
        <v>21</v>
      </c>
      <c r="K60" s="98">
        <v>19</v>
      </c>
      <c r="L60" s="98">
        <v>34</v>
      </c>
      <c r="M60" s="98">
        <v>47</v>
      </c>
      <c r="N60" s="98">
        <v>32</v>
      </c>
      <c r="O60" s="98">
        <v>280</v>
      </c>
      <c r="P60" s="161"/>
      <c r="Q60" s="161"/>
      <c r="R60" s="161"/>
      <c r="S60" s="161"/>
      <c r="T60" s="161"/>
      <c r="U60" s="161"/>
      <c r="V60" s="140"/>
      <c r="W60" s="161"/>
      <c r="X60" s="161"/>
      <c r="Y60" s="139"/>
      <c r="Z60" s="139"/>
      <c r="AA60" s="139"/>
      <c r="AB60" s="139"/>
      <c r="AC60" s="139"/>
      <c r="AD60" s="141"/>
      <c r="AE60" s="141"/>
      <c r="AF60" s="134"/>
      <c r="AG60" s="134"/>
      <c r="AH60" s="134"/>
      <c r="AP60" s="134"/>
      <c r="AQ60" s="134"/>
      <c r="AR60" s="134"/>
      <c r="AS60" s="134"/>
    </row>
    <row r="61" spans="1:45" s="1" customFormat="1" ht="14.45" customHeight="1" x14ac:dyDescent="0.2">
      <c r="A61" s="109"/>
      <c r="B61" s="109" t="s">
        <v>84</v>
      </c>
      <c r="C61" s="188">
        <v>13</v>
      </c>
      <c r="D61" s="188">
        <v>8</v>
      </c>
      <c r="E61" s="98">
        <v>19</v>
      </c>
      <c r="F61" s="98">
        <v>6</v>
      </c>
      <c r="G61" s="98">
        <v>17</v>
      </c>
      <c r="H61" s="98">
        <v>37</v>
      </c>
      <c r="I61" s="98">
        <v>74</v>
      </c>
      <c r="J61" s="98">
        <v>58</v>
      </c>
      <c r="K61" s="98">
        <v>71</v>
      </c>
      <c r="L61" s="98">
        <v>122</v>
      </c>
      <c r="M61" s="98">
        <v>134</v>
      </c>
      <c r="N61" s="98">
        <v>58</v>
      </c>
      <c r="O61" s="98">
        <v>617</v>
      </c>
      <c r="P61" s="161"/>
      <c r="Q61" s="161"/>
      <c r="R61" s="161"/>
      <c r="S61" s="161"/>
      <c r="T61" s="161"/>
      <c r="U61" s="161"/>
      <c r="V61" s="140"/>
      <c r="W61" s="161"/>
      <c r="X61" s="161"/>
      <c r="Y61" s="139"/>
      <c r="Z61" s="139"/>
      <c r="AA61" s="139"/>
      <c r="AB61" s="139"/>
      <c r="AC61" s="139"/>
      <c r="AD61" s="141"/>
      <c r="AE61" s="141"/>
      <c r="AF61" s="134"/>
      <c r="AG61" s="134"/>
      <c r="AH61" s="134"/>
      <c r="AK61" s="134"/>
      <c r="AL61" s="134"/>
      <c r="AM61" s="134"/>
      <c r="AN61" s="134"/>
      <c r="AO61" s="134"/>
      <c r="AP61" s="134"/>
      <c r="AQ61" s="134"/>
      <c r="AR61" s="134"/>
      <c r="AS61" s="134"/>
    </row>
    <row r="62" spans="1:45" s="1" customFormat="1" ht="14.45" customHeight="1" x14ac:dyDescent="0.2">
      <c r="A62" s="109"/>
      <c r="B62" s="109" t="s">
        <v>86</v>
      </c>
      <c r="C62" s="188">
        <v>367</v>
      </c>
      <c r="D62" s="188">
        <v>222</v>
      </c>
      <c r="E62" s="98">
        <v>393</v>
      </c>
      <c r="F62" s="98">
        <v>431</v>
      </c>
      <c r="G62" s="98">
        <v>741</v>
      </c>
      <c r="H62" s="98">
        <v>1985</v>
      </c>
      <c r="I62" s="98">
        <v>1791</v>
      </c>
      <c r="J62" s="98">
        <v>1654</v>
      </c>
      <c r="K62" s="98">
        <v>2452</v>
      </c>
      <c r="L62" s="98">
        <v>7141</v>
      </c>
      <c r="M62" s="98">
        <v>8716</v>
      </c>
      <c r="N62" s="98">
        <v>8214</v>
      </c>
      <c r="O62" s="98">
        <v>34107</v>
      </c>
      <c r="P62" s="161"/>
      <c r="Q62" s="161"/>
      <c r="R62" s="161"/>
      <c r="S62" s="161"/>
      <c r="T62" s="161"/>
      <c r="U62" s="161"/>
      <c r="V62" s="140"/>
      <c r="W62" s="161"/>
      <c r="X62" s="161"/>
      <c r="Y62" s="161"/>
      <c r="Z62" s="139"/>
      <c r="AA62" s="161"/>
      <c r="AB62" s="139"/>
      <c r="AC62" s="161"/>
      <c r="AD62" s="40"/>
      <c r="AE62" s="40"/>
      <c r="AG62" s="134"/>
      <c r="AI62" s="134"/>
      <c r="AP62" s="134"/>
      <c r="AQ62" s="134"/>
      <c r="AR62" s="134"/>
      <c r="AS62" s="134"/>
    </row>
    <row r="63" spans="1:45" s="1" customFormat="1" ht="12" x14ac:dyDescent="0.2">
      <c r="A63" s="72"/>
      <c r="E63" s="161"/>
      <c r="F63" s="161"/>
      <c r="G63" s="161"/>
      <c r="Q63" s="161"/>
      <c r="R63" s="35"/>
      <c r="S63" s="35"/>
      <c r="T63" s="133"/>
      <c r="U63" s="133"/>
      <c r="V63" s="138"/>
      <c r="W63" s="35"/>
      <c r="X63" s="133"/>
      <c r="Y63" s="133"/>
      <c r="Z63" s="35"/>
      <c r="AA63" s="35"/>
      <c r="AB63" s="35"/>
      <c r="AC63" s="40"/>
      <c r="AD63" s="40"/>
      <c r="AE63" s="40"/>
      <c r="AF63" s="40"/>
      <c r="AQ63" s="134"/>
      <c r="AS63" s="134"/>
    </row>
    <row r="64" spans="1:45" s="5" customFormat="1" ht="18" customHeight="1" x14ac:dyDescent="0.2">
      <c r="A64" s="266"/>
      <c r="B64" s="264"/>
      <c r="C64" s="264"/>
      <c r="D64" s="264"/>
      <c r="E64" s="264"/>
      <c r="F64" s="264"/>
      <c r="G64" s="264"/>
      <c r="H64" s="264"/>
      <c r="I64" s="264"/>
      <c r="J64" s="264"/>
      <c r="K64" s="264"/>
      <c r="L64" s="264"/>
      <c r="M64" s="264"/>
      <c r="N64" s="264"/>
      <c r="O64" s="264"/>
      <c r="P64" s="264"/>
      <c r="Q64" s="264"/>
      <c r="R64" s="264"/>
      <c r="S64" s="264"/>
      <c r="T64" s="264"/>
      <c r="U64" s="264"/>
      <c r="V64" s="267"/>
      <c r="W64" s="35"/>
      <c r="X64" s="35"/>
      <c r="Y64" s="35"/>
      <c r="Z64" s="35"/>
      <c r="AA64" s="161"/>
      <c r="AB64" s="161"/>
      <c r="AC64" s="161"/>
      <c r="AD64" s="161"/>
      <c r="AE64" s="161"/>
      <c r="AF64" s="161"/>
      <c r="AG64" s="161"/>
      <c r="AH64" s="161"/>
      <c r="AI64" s="161"/>
      <c r="AJ64" s="161"/>
      <c r="AK64" s="161"/>
      <c r="AL64" s="161"/>
      <c r="AM64" s="161"/>
      <c r="AN64" s="161"/>
      <c r="AO64" s="161"/>
      <c r="AP64" s="161"/>
      <c r="AQ64" s="161"/>
      <c r="AR64" s="161"/>
      <c r="AS64" s="161"/>
    </row>
    <row r="65" spans="1:33" s="1" customFormat="1" ht="12" x14ac:dyDescent="0.2">
      <c r="A65" s="72"/>
      <c r="F65" s="161"/>
      <c r="G65" s="161"/>
      <c r="H65" s="161"/>
      <c r="K65" s="161"/>
      <c r="L65" s="35"/>
      <c r="M65" s="35"/>
      <c r="N65" s="35"/>
      <c r="O65" s="35"/>
      <c r="P65" s="35"/>
      <c r="Q65" s="35"/>
      <c r="R65" s="35"/>
      <c r="S65" s="35"/>
      <c r="T65" s="35"/>
      <c r="U65" s="35"/>
      <c r="V65" s="39"/>
      <c r="W65" s="40"/>
      <c r="X65" s="40"/>
      <c r="Y65" s="40"/>
      <c r="Z65" s="40"/>
    </row>
    <row r="66" spans="1:33" s="1" customFormat="1" ht="23.25" customHeight="1" x14ac:dyDescent="0.2">
      <c r="A66" s="259" t="s">
        <v>100</v>
      </c>
      <c r="B66" s="260"/>
      <c r="C66" s="260"/>
      <c r="D66" s="260"/>
      <c r="E66" s="260"/>
      <c r="F66" s="260"/>
      <c r="G66" s="260"/>
      <c r="H66" s="260"/>
      <c r="I66" s="260"/>
      <c r="J66" s="260"/>
      <c r="K66" s="260"/>
      <c r="L66" s="260"/>
      <c r="M66" s="260"/>
      <c r="N66" s="260"/>
      <c r="O66" s="35"/>
      <c r="P66" s="35"/>
      <c r="Q66" s="128"/>
      <c r="R66" s="128"/>
      <c r="S66" s="128"/>
      <c r="T66" s="128"/>
      <c r="U66" s="128"/>
      <c r="V66" s="127"/>
      <c r="W66" s="136"/>
      <c r="X66" s="136"/>
      <c r="Y66" s="136"/>
      <c r="Z66" s="136"/>
      <c r="AA66" s="126"/>
      <c r="AB66" s="126"/>
    </row>
    <row r="67" spans="1:33" s="1" customFormat="1" ht="22.5" customHeight="1" x14ac:dyDescent="0.2">
      <c r="A67" s="197" t="s">
        <v>70</v>
      </c>
      <c r="B67" s="106" t="s">
        <v>71</v>
      </c>
      <c r="C67" s="106" t="s">
        <v>72</v>
      </c>
      <c r="D67" s="106" t="s">
        <v>73</v>
      </c>
      <c r="E67" s="106" t="s">
        <v>74</v>
      </c>
      <c r="F67" s="106" t="s">
        <v>75</v>
      </c>
      <c r="G67" s="106" t="s">
        <v>76</v>
      </c>
      <c r="H67" s="106" t="s">
        <v>77</v>
      </c>
      <c r="I67" s="106" t="s">
        <v>78</v>
      </c>
      <c r="J67" s="106" t="s">
        <v>79</v>
      </c>
      <c r="K67" s="106" t="s">
        <v>80</v>
      </c>
      <c r="L67" s="106" t="s">
        <v>81</v>
      </c>
      <c r="M67" s="106" t="s">
        <v>82</v>
      </c>
      <c r="N67" s="106" t="s">
        <v>101</v>
      </c>
      <c r="O67" s="35"/>
      <c r="P67" s="128"/>
      <c r="Q67" s="128"/>
      <c r="R67" s="128"/>
      <c r="S67" s="128"/>
      <c r="T67" s="128"/>
      <c r="U67" s="128"/>
      <c r="V67" s="127"/>
      <c r="W67" s="136"/>
      <c r="X67" s="136"/>
      <c r="Y67" s="136"/>
      <c r="Z67" s="136"/>
      <c r="AA67" s="126"/>
      <c r="AB67" s="126"/>
      <c r="AC67" s="126"/>
      <c r="AD67" s="126"/>
      <c r="AE67" s="126"/>
      <c r="AF67" s="126"/>
    </row>
    <row r="68" spans="1:33" s="1" customFormat="1" ht="12" x14ac:dyDescent="0.2">
      <c r="A68" s="74" t="s">
        <v>102</v>
      </c>
      <c r="B68" s="84">
        <v>6253.6129000000001</v>
      </c>
      <c r="C68" s="85">
        <v>5381.3666700000003</v>
      </c>
      <c r="D68" s="84">
        <v>5113.67742</v>
      </c>
      <c r="E68" s="85">
        <v>4927.9354800000001</v>
      </c>
      <c r="F68" s="84">
        <v>5601.67857</v>
      </c>
      <c r="G68" s="85">
        <v>7505.0645199999999</v>
      </c>
      <c r="H68" s="85">
        <v>10315.200000000001</v>
      </c>
      <c r="I68" s="84">
        <v>16118.54839</v>
      </c>
      <c r="J68" s="85">
        <v>21472.133330000001</v>
      </c>
      <c r="K68" s="84">
        <v>22404.74194</v>
      </c>
      <c r="L68" s="84">
        <v>20573.48387</v>
      </c>
      <c r="M68" s="85">
        <v>18319</v>
      </c>
      <c r="N68" s="84">
        <v>11943.588890000001</v>
      </c>
      <c r="O68" s="204"/>
      <c r="P68" s="131"/>
      <c r="Q68" s="131"/>
      <c r="R68" s="131"/>
      <c r="S68" s="131"/>
      <c r="T68" s="131"/>
      <c r="U68" s="131"/>
      <c r="V68" s="130"/>
      <c r="W68" s="137"/>
      <c r="X68" s="137"/>
      <c r="Y68" s="137"/>
      <c r="Z68" s="137"/>
      <c r="AA68" s="129"/>
      <c r="AB68" s="129"/>
    </row>
    <row r="69" spans="1:33" s="1" customFormat="1" ht="12" x14ac:dyDescent="0.2">
      <c r="A69" s="75" t="s">
        <v>83</v>
      </c>
      <c r="B69" s="91">
        <v>985.77418999999998</v>
      </c>
      <c r="C69" s="91">
        <v>803.26666999999998</v>
      </c>
      <c r="D69" s="91">
        <v>771.12902999999994</v>
      </c>
      <c r="E69" s="91">
        <v>682.48387000000002</v>
      </c>
      <c r="F69" s="91">
        <v>608.64286000000004</v>
      </c>
      <c r="G69" s="91">
        <v>490.58064999999999</v>
      </c>
      <c r="H69" s="91">
        <v>424.76666999999998</v>
      </c>
      <c r="I69" s="91">
        <v>450.87097</v>
      </c>
      <c r="J69" s="91">
        <v>518.16666999999995</v>
      </c>
      <c r="K69" s="91">
        <v>632.80645000000004</v>
      </c>
      <c r="L69" s="91">
        <v>646.38710000000003</v>
      </c>
      <c r="M69" s="91">
        <v>616.72</v>
      </c>
      <c r="N69" s="91">
        <v>636.96388999999999</v>
      </c>
      <c r="O69" s="35"/>
      <c r="P69" s="131"/>
      <c r="Q69" s="131"/>
      <c r="R69" s="131"/>
      <c r="S69" s="131"/>
      <c r="T69" s="131"/>
      <c r="U69" s="133"/>
      <c r="V69" s="130"/>
      <c r="W69" s="137"/>
      <c r="X69" s="137"/>
      <c r="Y69" s="137"/>
      <c r="Z69" s="137"/>
      <c r="AA69" s="129"/>
      <c r="AB69" s="129"/>
      <c r="AC69" s="129"/>
      <c r="AD69" s="129"/>
      <c r="AE69" s="129"/>
      <c r="AF69" s="129"/>
      <c r="AG69" s="129"/>
    </row>
    <row r="70" spans="1:33" s="1" customFormat="1" ht="12" x14ac:dyDescent="0.2">
      <c r="A70" s="76" t="s">
        <v>84</v>
      </c>
      <c r="B70" s="91">
        <v>253.83870999999999</v>
      </c>
      <c r="C70" s="91">
        <v>247.16667000000001</v>
      </c>
      <c r="D70" s="91">
        <v>241.25806</v>
      </c>
      <c r="E70" s="91">
        <v>245.6129</v>
      </c>
      <c r="F70" s="91">
        <v>257.32143000000002</v>
      </c>
      <c r="G70" s="91">
        <v>228.35484</v>
      </c>
      <c r="H70" s="91">
        <v>257.46667000000002</v>
      </c>
      <c r="I70" s="91">
        <v>361.19355000000002</v>
      </c>
      <c r="J70" s="91">
        <v>652.16666999999995</v>
      </c>
      <c r="K70" s="91">
        <v>643.67741999999998</v>
      </c>
      <c r="L70" s="91">
        <v>405.54838999999998</v>
      </c>
      <c r="M70" s="91">
        <v>316.60000000000002</v>
      </c>
      <c r="N70" s="91">
        <v>343.3</v>
      </c>
      <c r="O70" s="35"/>
      <c r="P70" s="128"/>
      <c r="Q70" s="128"/>
      <c r="R70" s="128"/>
      <c r="S70" s="128"/>
      <c r="T70" s="128"/>
      <c r="U70" s="128"/>
      <c r="V70" s="127"/>
      <c r="W70" s="136"/>
      <c r="X70" s="136"/>
      <c r="Y70" s="136"/>
      <c r="Z70" s="136"/>
      <c r="AA70" s="129"/>
      <c r="AB70" s="129"/>
      <c r="AC70" s="129"/>
      <c r="AG70" s="129"/>
    </row>
    <row r="71" spans="1:33" s="41" customFormat="1" ht="12" x14ac:dyDescent="0.2">
      <c r="A71" s="76" t="s">
        <v>86</v>
      </c>
      <c r="B71" s="91">
        <v>5014</v>
      </c>
      <c r="C71" s="91">
        <v>4330.9333299999998</v>
      </c>
      <c r="D71" s="91">
        <v>4101.2903200000001</v>
      </c>
      <c r="E71" s="91">
        <v>3999.83871</v>
      </c>
      <c r="F71" s="91">
        <v>4735.7142899999999</v>
      </c>
      <c r="G71" s="91">
        <v>6786.1290300000001</v>
      </c>
      <c r="H71" s="91">
        <v>9632.9666699999998</v>
      </c>
      <c r="I71" s="91">
        <v>15306.48387</v>
      </c>
      <c r="J71" s="91">
        <v>20301.8</v>
      </c>
      <c r="K71" s="91">
        <v>21128.25806</v>
      </c>
      <c r="L71" s="91">
        <v>19521.54839</v>
      </c>
      <c r="M71" s="91">
        <v>17385.68</v>
      </c>
      <c r="N71" s="91">
        <v>10963.325000000001</v>
      </c>
      <c r="O71" s="131"/>
      <c r="P71" s="131"/>
      <c r="Q71" s="131"/>
      <c r="R71" s="131"/>
      <c r="S71" s="131"/>
      <c r="T71" s="131"/>
      <c r="U71" s="131"/>
      <c r="V71" s="130"/>
      <c r="W71" s="135"/>
      <c r="X71" s="135"/>
      <c r="Y71" s="135"/>
      <c r="Z71" s="135"/>
      <c r="AA71" s="135"/>
      <c r="AB71" s="135"/>
      <c r="AC71" s="135"/>
      <c r="AD71" s="135"/>
      <c r="AE71" s="135"/>
      <c r="AF71" s="135"/>
      <c r="AG71" s="135"/>
    </row>
    <row r="72" spans="1:33" s="1" customFormat="1" ht="12" x14ac:dyDescent="0.2">
      <c r="A72" s="74" t="s">
        <v>103</v>
      </c>
      <c r="B72" s="84">
        <v>12491.96774</v>
      </c>
      <c r="C72" s="85">
        <v>11490.3</v>
      </c>
      <c r="D72" s="84">
        <v>11015.32258</v>
      </c>
      <c r="E72" s="85">
        <v>10171.16129</v>
      </c>
      <c r="F72" s="84">
        <v>8485.2857100000001</v>
      </c>
      <c r="G72" s="85">
        <v>6646.2258099999999</v>
      </c>
      <c r="H72" s="85">
        <v>5246.1666699999996</v>
      </c>
      <c r="I72" s="84">
        <v>4844.1290300000001</v>
      </c>
      <c r="J72" s="85">
        <v>4726.5</v>
      </c>
      <c r="K72" s="84">
        <v>4653.19355</v>
      </c>
      <c r="L72" s="84">
        <v>4632.2580600000001</v>
      </c>
      <c r="M72" s="85">
        <v>4817.32</v>
      </c>
      <c r="N72" s="84">
        <v>7472.2</v>
      </c>
      <c r="O72" s="35"/>
      <c r="P72" s="131"/>
      <c r="Q72" s="131"/>
      <c r="R72" s="131"/>
      <c r="S72" s="131"/>
      <c r="T72" s="131"/>
      <c r="U72" s="131"/>
      <c r="V72" s="130"/>
      <c r="W72" s="129"/>
      <c r="X72" s="129"/>
      <c r="Y72" s="129"/>
      <c r="Z72" s="129"/>
      <c r="AA72" s="129"/>
      <c r="AB72" s="129"/>
      <c r="AC72" s="129"/>
      <c r="AD72" s="129"/>
      <c r="AE72" s="129"/>
      <c r="AF72" s="129"/>
      <c r="AG72" s="129"/>
    </row>
    <row r="73" spans="1:33" s="1" customFormat="1" ht="12" x14ac:dyDescent="0.2">
      <c r="A73" s="75" t="s">
        <v>83</v>
      </c>
      <c r="B73" s="91">
        <v>9226.51613</v>
      </c>
      <c r="C73" s="91">
        <v>8461.6333300000006</v>
      </c>
      <c r="D73" s="91">
        <v>8082.7741900000001</v>
      </c>
      <c r="E73" s="91">
        <v>7525.6129000000001</v>
      </c>
      <c r="F73" s="91">
        <v>6550.1428599999999</v>
      </c>
      <c r="G73" s="91">
        <v>5433.7741900000001</v>
      </c>
      <c r="H73" s="91">
        <v>4461</v>
      </c>
      <c r="I73" s="91">
        <v>4154.19355</v>
      </c>
      <c r="J73" s="91">
        <v>4034.2</v>
      </c>
      <c r="K73" s="91">
        <v>4000.1290300000001</v>
      </c>
      <c r="L73" s="91">
        <v>3947.7096799999999</v>
      </c>
      <c r="M73" s="91">
        <v>4038.76</v>
      </c>
      <c r="N73" s="91">
        <v>5851.5833300000004</v>
      </c>
      <c r="O73" s="35"/>
      <c r="P73" s="131"/>
      <c r="Q73" s="131"/>
      <c r="R73" s="131"/>
      <c r="S73" s="131"/>
      <c r="T73" s="131"/>
      <c r="U73" s="131"/>
      <c r="V73" s="130"/>
      <c r="W73" s="129"/>
      <c r="X73" s="129"/>
      <c r="Y73" s="129"/>
      <c r="Z73" s="129"/>
      <c r="AA73" s="129"/>
      <c r="AB73" s="129"/>
      <c r="AC73" s="134"/>
      <c r="AD73" s="129"/>
      <c r="AE73" s="129"/>
      <c r="AF73" s="129"/>
      <c r="AG73" s="129"/>
    </row>
    <row r="74" spans="1:33" s="1" customFormat="1" ht="12" x14ac:dyDescent="0.2">
      <c r="A74" s="76" t="s">
        <v>84</v>
      </c>
      <c r="B74" s="91">
        <v>2589.9354800000001</v>
      </c>
      <c r="C74" s="91">
        <v>2422.3333299999999</v>
      </c>
      <c r="D74" s="91">
        <v>2312.5806499999999</v>
      </c>
      <c r="E74" s="91">
        <v>2076.8709699999999</v>
      </c>
      <c r="F74" s="91">
        <v>1440.4642899999999</v>
      </c>
      <c r="G74" s="91">
        <v>846.54839000000004</v>
      </c>
      <c r="H74" s="91">
        <v>508.23333000000002</v>
      </c>
      <c r="I74" s="91">
        <v>416.64515999999998</v>
      </c>
      <c r="J74" s="91">
        <v>405.9</v>
      </c>
      <c r="K74" s="91">
        <v>403.61290000000002</v>
      </c>
      <c r="L74" s="91">
        <v>447.61290000000002</v>
      </c>
      <c r="M74" s="91">
        <v>499.72</v>
      </c>
      <c r="N74" s="91">
        <v>1207.85556</v>
      </c>
      <c r="O74" s="35"/>
      <c r="P74" s="131"/>
      <c r="Q74" s="131"/>
      <c r="R74" s="131"/>
      <c r="S74" s="131"/>
      <c r="T74" s="133"/>
      <c r="U74" s="131"/>
      <c r="V74" s="130"/>
      <c r="W74" s="129"/>
      <c r="X74" s="129"/>
      <c r="Y74" s="129"/>
      <c r="Z74" s="129"/>
      <c r="AA74" s="129"/>
      <c r="AB74" s="129"/>
      <c r="AC74" s="129"/>
      <c r="AD74" s="129"/>
      <c r="AE74" s="129"/>
      <c r="AF74" s="129"/>
      <c r="AG74" s="129"/>
    </row>
    <row r="75" spans="1:33" s="1" customFormat="1" ht="12" x14ac:dyDescent="0.2">
      <c r="A75" s="76" t="s">
        <v>86</v>
      </c>
      <c r="B75" s="91">
        <v>675.51612999999998</v>
      </c>
      <c r="C75" s="91">
        <v>606.33333000000005</v>
      </c>
      <c r="D75" s="91">
        <v>619.96774000000005</v>
      </c>
      <c r="E75" s="91">
        <v>568.67741999999998</v>
      </c>
      <c r="F75" s="91">
        <v>494.67856999999998</v>
      </c>
      <c r="G75" s="91">
        <v>365.90323000000001</v>
      </c>
      <c r="H75" s="91">
        <v>276.93333000000001</v>
      </c>
      <c r="I75" s="91">
        <v>273.29032000000001</v>
      </c>
      <c r="J75" s="91">
        <v>286.39999999999998</v>
      </c>
      <c r="K75" s="91">
        <v>249.45160999999999</v>
      </c>
      <c r="L75" s="91">
        <v>236.93548000000001</v>
      </c>
      <c r="M75" s="91">
        <v>278.83999999999997</v>
      </c>
      <c r="N75" s="91">
        <v>412.76110999999997</v>
      </c>
      <c r="O75" s="35"/>
      <c r="P75" s="131"/>
      <c r="Q75" s="131"/>
      <c r="R75" s="131"/>
      <c r="S75" s="131"/>
      <c r="T75" s="131"/>
      <c r="U75" s="131"/>
      <c r="V75" s="130"/>
      <c r="W75" s="129"/>
      <c r="X75" s="129"/>
      <c r="Y75" s="129"/>
      <c r="Z75" s="134"/>
      <c r="AA75" s="129"/>
      <c r="AB75" s="129"/>
      <c r="AC75" s="129"/>
      <c r="AD75" s="129"/>
      <c r="AG75" s="129"/>
    </row>
    <row r="76" spans="1:33" s="1" customFormat="1" ht="12" x14ac:dyDescent="0.2">
      <c r="A76" s="74" t="s">
        <v>104</v>
      </c>
      <c r="B76" s="84">
        <v>18745.58065</v>
      </c>
      <c r="C76" s="85">
        <v>16871.666669999999</v>
      </c>
      <c r="D76" s="84">
        <v>16129</v>
      </c>
      <c r="E76" s="85">
        <v>15099.09677</v>
      </c>
      <c r="F76" s="84">
        <v>14086.96429</v>
      </c>
      <c r="G76" s="85">
        <v>14151.29032</v>
      </c>
      <c r="H76" s="85">
        <v>15561.366669999999</v>
      </c>
      <c r="I76" s="84">
        <v>20962.67742</v>
      </c>
      <c r="J76" s="85">
        <v>26198.633330000001</v>
      </c>
      <c r="K76" s="84">
        <v>27057.93548</v>
      </c>
      <c r="L76" s="84">
        <v>25205.74194</v>
      </c>
      <c r="M76" s="85">
        <v>23136.32</v>
      </c>
      <c r="N76" s="84">
        <v>19415.78889</v>
      </c>
      <c r="O76" s="35"/>
      <c r="P76" s="131"/>
      <c r="Q76" s="131"/>
      <c r="R76" s="131"/>
      <c r="S76" s="131"/>
      <c r="T76" s="131"/>
      <c r="U76" s="131"/>
      <c r="V76" s="130"/>
      <c r="W76" s="129"/>
      <c r="X76" s="129"/>
      <c r="Y76" s="129"/>
      <c r="Z76" s="129"/>
      <c r="AA76" s="129"/>
      <c r="AB76" s="129"/>
      <c r="AC76" s="129"/>
      <c r="AD76" s="129"/>
      <c r="AG76" s="129"/>
    </row>
    <row r="77" spans="1:33" s="1" customFormat="1" ht="12" x14ac:dyDescent="0.2">
      <c r="A77" s="75" t="s">
        <v>83</v>
      </c>
      <c r="B77" s="91">
        <v>10212.29032</v>
      </c>
      <c r="C77" s="91">
        <v>9264.9</v>
      </c>
      <c r="D77" s="91">
        <v>8853.9032299999999</v>
      </c>
      <c r="E77" s="91">
        <v>8208.0967700000001</v>
      </c>
      <c r="F77" s="91">
        <v>7158.7857100000001</v>
      </c>
      <c r="G77" s="91">
        <v>5924.35484</v>
      </c>
      <c r="H77" s="91">
        <v>4885.76667</v>
      </c>
      <c r="I77" s="91">
        <v>4605.0645199999999</v>
      </c>
      <c r="J77" s="91">
        <v>4552.3666700000003</v>
      </c>
      <c r="K77" s="91">
        <v>4632.9354800000001</v>
      </c>
      <c r="L77" s="91">
        <v>4594.0967700000001</v>
      </c>
      <c r="M77" s="91">
        <v>4655.4799999999996</v>
      </c>
      <c r="N77" s="91">
        <v>6488.5472200000004</v>
      </c>
      <c r="O77" s="35"/>
      <c r="P77" s="131"/>
      <c r="Q77" s="131"/>
      <c r="R77" s="129"/>
      <c r="S77" s="131"/>
      <c r="T77" s="131"/>
      <c r="U77" s="131"/>
      <c r="V77" s="130"/>
      <c r="W77" s="129"/>
      <c r="X77" s="129"/>
      <c r="Y77" s="129"/>
      <c r="Z77" s="129"/>
      <c r="AA77" s="129"/>
      <c r="AB77" s="129"/>
    </row>
    <row r="78" spans="1:33" s="1" customFormat="1" ht="12" x14ac:dyDescent="0.2">
      <c r="A78" s="76" t="s">
        <v>84</v>
      </c>
      <c r="B78" s="91">
        <v>2843.7741900000001</v>
      </c>
      <c r="C78" s="91">
        <v>2669.5</v>
      </c>
      <c r="D78" s="91">
        <v>2553.83871</v>
      </c>
      <c r="E78" s="91">
        <v>2322.48387</v>
      </c>
      <c r="F78" s="91">
        <v>1697.7857100000001</v>
      </c>
      <c r="G78" s="91">
        <v>1074.9032299999999</v>
      </c>
      <c r="H78" s="91">
        <v>765.7</v>
      </c>
      <c r="I78" s="91">
        <v>777.83870999999999</v>
      </c>
      <c r="J78" s="91">
        <v>1058.0666699999999</v>
      </c>
      <c r="K78" s="91">
        <v>1047.2903200000001</v>
      </c>
      <c r="L78" s="91">
        <v>853.16129000000001</v>
      </c>
      <c r="M78" s="91">
        <v>816.32</v>
      </c>
      <c r="N78" s="91">
        <v>1551.1555599999999</v>
      </c>
      <c r="O78" s="35"/>
      <c r="P78" s="131"/>
      <c r="Q78" s="131"/>
      <c r="R78" s="133"/>
      <c r="S78" s="131"/>
      <c r="T78" s="131"/>
      <c r="U78" s="131"/>
      <c r="V78" s="130"/>
      <c r="W78" s="129"/>
      <c r="X78" s="129"/>
      <c r="Y78" s="129"/>
      <c r="Z78" s="129"/>
      <c r="AA78" s="129"/>
      <c r="AB78" s="129"/>
    </row>
    <row r="79" spans="1:33" s="1" customFormat="1" ht="12" x14ac:dyDescent="0.2">
      <c r="A79" s="76" t="s">
        <v>86</v>
      </c>
      <c r="B79" s="91">
        <v>5689.51613</v>
      </c>
      <c r="C79" s="91">
        <v>4937.26667</v>
      </c>
      <c r="D79" s="91">
        <v>4721.2580600000001</v>
      </c>
      <c r="E79" s="91">
        <v>4568.51613</v>
      </c>
      <c r="F79" s="91">
        <v>5230.3928599999999</v>
      </c>
      <c r="G79" s="91">
        <v>7152.03226</v>
      </c>
      <c r="H79" s="91">
        <v>9909.9</v>
      </c>
      <c r="I79" s="91">
        <v>15579.77419</v>
      </c>
      <c r="J79" s="91">
        <v>20588.2</v>
      </c>
      <c r="K79" s="91">
        <v>21377.70968</v>
      </c>
      <c r="L79" s="91">
        <v>19758.48387</v>
      </c>
      <c r="M79" s="91">
        <v>17664.52</v>
      </c>
      <c r="N79" s="91">
        <v>11376.08611</v>
      </c>
      <c r="O79" s="35"/>
      <c r="P79" s="131"/>
      <c r="Q79" s="131"/>
      <c r="R79" s="133"/>
      <c r="S79" s="133"/>
      <c r="T79" s="131"/>
      <c r="U79" s="131"/>
      <c r="V79" s="130"/>
      <c r="W79" s="129"/>
      <c r="X79" s="129"/>
      <c r="Y79" s="129"/>
      <c r="Z79" s="129"/>
      <c r="AA79" s="129"/>
      <c r="AB79" s="129"/>
    </row>
    <row r="80" spans="1:33" s="1" customFormat="1" ht="12" x14ac:dyDescent="0.2">
      <c r="A80" s="72"/>
      <c r="F80" s="161"/>
      <c r="G80" s="161"/>
      <c r="H80" s="161"/>
      <c r="I80" s="161"/>
      <c r="J80" s="161"/>
      <c r="K80" s="161"/>
      <c r="L80" s="35"/>
      <c r="M80" s="35"/>
      <c r="N80" s="35"/>
      <c r="O80" s="35"/>
      <c r="P80" s="131"/>
      <c r="Q80" s="131"/>
      <c r="R80" s="131"/>
      <c r="S80" s="133"/>
      <c r="T80" s="131"/>
      <c r="U80" s="131"/>
      <c r="V80" s="130"/>
      <c r="W80" s="129"/>
      <c r="X80" s="129"/>
      <c r="Y80" s="129"/>
      <c r="Z80" s="129"/>
      <c r="AA80" s="129"/>
      <c r="AB80" s="129"/>
    </row>
    <row r="81" spans="1:34" s="1" customFormat="1" ht="12" customHeight="1" x14ac:dyDescent="0.2">
      <c r="A81" s="263"/>
      <c r="B81" s="264"/>
      <c r="C81" s="264"/>
      <c r="D81" s="264"/>
      <c r="E81" s="264"/>
      <c r="F81" s="264"/>
      <c r="G81" s="264"/>
      <c r="H81" s="264"/>
      <c r="I81" s="264"/>
      <c r="J81" s="264"/>
      <c r="K81" s="264"/>
      <c r="L81" s="264"/>
      <c r="M81" s="264"/>
      <c r="N81" s="264"/>
      <c r="O81" s="264"/>
      <c r="P81" s="264"/>
      <c r="Q81" s="264"/>
      <c r="R81" s="264"/>
      <c r="S81" s="264"/>
      <c r="T81" s="264"/>
      <c r="U81" s="264"/>
      <c r="V81" s="265"/>
    </row>
    <row r="82" spans="1:34" s="1" customFormat="1" ht="12" x14ac:dyDescent="0.2">
      <c r="A82" s="72"/>
      <c r="F82" s="161"/>
      <c r="G82" s="161"/>
      <c r="H82" s="161"/>
      <c r="I82" s="161"/>
      <c r="J82" s="161"/>
      <c r="K82" s="161"/>
      <c r="L82" s="35"/>
      <c r="M82" s="35"/>
      <c r="N82" s="35"/>
      <c r="O82" s="35"/>
      <c r="P82" s="35"/>
      <c r="Q82" s="35"/>
      <c r="R82" s="35"/>
      <c r="S82" s="35"/>
      <c r="T82" s="35"/>
      <c r="U82" s="35"/>
      <c r="V82" s="39"/>
      <c r="AA82" s="126"/>
      <c r="AB82" s="126"/>
      <c r="AC82" s="126"/>
      <c r="AD82" s="126"/>
      <c r="AE82" s="126"/>
      <c r="AF82" s="126"/>
      <c r="AG82" s="126"/>
    </row>
    <row r="83" spans="1:34" s="1" customFormat="1" ht="24.75" customHeight="1" x14ac:dyDescent="0.2">
      <c r="A83" s="259" t="s">
        <v>105</v>
      </c>
      <c r="B83" s="260"/>
      <c r="C83" s="260"/>
      <c r="D83" s="260"/>
      <c r="E83" s="260"/>
      <c r="F83" s="260"/>
      <c r="G83" s="260"/>
      <c r="H83" s="260"/>
      <c r="I83" s="260"/>
      <c r="J83" s="260"/>
      <c r="K83" s="260"/>
      <c r="L83" s="260"/>
      <c r="M83" s="260"/>
      <c r="N83" s="260"/>
      <c r="O83" s="35"/>
      <c r="P83" s="35"/>
      <c r="Q83" s="128"/>
      <c r="R83" s="128"/>
      <c r="S83" s="128"/>
      <c r="T83" s="128"/>
      <c r="U83" s="128"/>
      <c r="V83" s="127"/>
      <c r="W83" s="126"/>
      <c r="X83" s="126"/>
      <c r="Y83" s="126"/>
      <c r="Z83" s="126"/>
      <c r="AA83" s="126"/>
      <c r="AB83" s="126"/>
    </row>
    <row r="84" spans="1:34" s="1" customFormat="1" ht="12" x14ac:dyDescent="0.2">
      <c r="A84" s="197" t="s">
        <v>70</v>
      </c>
      <c r="B84" s="106" t="s">
        <v>71</v>
      </c>
      <c r="C84" s="106" t="s">
        <v>72</v>
      </c>
      <c r="D84" s="106" t="s">
        <v>73</v>
      </c>
      <c r="E84" s="106" t="s">
        <v>74</v>
      </c>
      <c r="F84" s="106" t="s">
        <v>75</v>
      </c>
      <c r="G84" s="106" t="s">
        <v>76</v>
      </c>
      <c r="H84" s="106" t="s">
        <v>77</v>
      </c>
      <c r="I84" s="106" t="s">
        <v>78</v>
      </c>
      <c r="J84" s="106" t="s">
        <v>79</v>
      </c>
      <c r="K84" s="106" t="s">
        <v>80</v>
      </c>
      <c r="L84" s="106" t="s">
        <v>81</v>
      </c>
      <c r="M84" s="106" t="s">
        <v>82</v>
      </c>
      <c r="N84" s="106" t="s">
        <v>101</v>
      </c>
      <c r="O84" s="35"/>
      <c r="P84" s="128"/>
      <c r="Q84" s="128"/>
      <c r="R84" s="128"/>
      <c r="S84" s="128"/>
      <c r="T84" s="128"/>
      <c r="U84" s="128"/>
      <c r="V84" s="127"/>
      <c r="W84" s="126"/>
      <c r="X84" s="126"/>
      <c r="Y84" s="126"/>
      <c r="Z84" s="126"/>
      <c r="AA84" s="126"/>
      <c r="AB84" s="126"/>
      <c r="AC84" s="129"/>
      <c r="AD84" s="129"/>
      <c r="AE84" s="129"/>
      <c r="AF84" s="129"/>
      <c r="AG84" s="129"/>
      <c r="AH84" s="129"/>
    </row>
    <row r="85" spans="1:34" s="1" customFormat="1" ht="12.75" customHeight="1" x14ac:dyDescent="0.2">
      <c r="A85" s="74" t="s">
        <v>102</v>
      </c>
      <c r="B85" s="86">
        <v>112.83962</v>
      </c>
      <c r="C85" s="87">
        <v>121.29964</v>
      </c>
      <c r="D85" s="86">
        <v>110.57213</v>
      </c>
      <c r="E85" s="87">
        <v>83.086089999999999</v>
      </c>
      <c r="F85" s="86">
        <v>65.415530000000004</v>
      </c>
      <c r="G85" s="87">
        <v>70.750969999999995</v>
      </c>
      <c r="H85" s="87">
        <v>31.664400000000001</v>
      </c>
      <c r="I85" s="86">
        <v>17.185780000000001</v>
      </c>
      <c r="J85" s="87">
        <v>19.990919999999999</v>
      </c>
      <c r="K85" s="86">
        <v>29.325970000000002</v>
      </c>
      <c r="L85" s="86">
        <v>23.82507</v>
      </c>
      <c r="M85" s="87">
        <v>18.43946</v>
      </c>
      <c r="N85" s="86">
        <v>33.628610000000002</v>
      </c>
      <c r="O85" s="35"/>
      <c r="P85" s="35"/>
      <c r="Q85" s="128"/>
      <c r="R85" s="128"/>
      <c r="S85" s="128"/>
      <c r="T85" s="128"/>
      <c r="U85" s="128"/>
      <c r="V85" s="127"/>
      <c r="W85" s="126"/>
      <c r="X85" s="126"/>
      <c r="Y85" s="126"/>
      <c r="Z85" s="126"/>
      <c r="AA85" s="126"/>
      <c r="AB85" s="126"/>
      <c r="AC85" s="129"/>
      <c r="AD85" s="129"/>
      <c r="AE85" s="129"/>
      <c r="AF85" s="129"/>
      <c r="AG85" s="129"/>
      <c r="AH85" s="129"/>
    </row>
    <row r="86" spans="1:34" s="1" customFormat="1" ht="12" x14ac:dyDescent="0.2">
      <c r="A86" s="75" t="s">
        <v>83</v>
      </c>
      <c r="B86" s="92">
        <v>90.489230000000006</v>
      </c>
      <c r="C86" s="92">
        <v>92.937150000000003</v>
      </c>
      <c r="D86" s="92">
        <v>70.530680000000004</v>
      </c>
      <c r="E86" s="92">
        <v>50.326210000000003</v>
      </c>
      <c r="F86" s="92">
        <v>59.459719999999997</v>
      </c>
      <c r="G86" s="92">
        <v>102.1045</v>
      </c>
      <c r="H86" s="92">
        <v>63.502859999999998</v>
      </c>
      <c r="I86" s="92">
        <v>37.313009999999998</v>
      </c>
      <c r="J86" s="92">
        <v>22.07921</v>
      </c>
      <c r="K86" s="92">
        <v>27.160139999999998</v>
      </c>
      <c r="L86" s="92">
        <v>31.650359999999999</v>
      </c>
      <c r="M86" s="92">
        <v>24.982939999999999</v>
      </c>
      <c r="N86" s="92">
        <v>57.422240000000002</v>
      </c>
      <c r="O86" s="35"/>
      <c r="P86" s="35"/>
      <c r="Q86" s="35"/>
      <c r="R86" s="128"/>
      <c r="S86" s="128"/>
      <c r="T86" s="128"/>
      <c r="U86" s="128"/>
      <c r="V86" s="127"/>
      <c r="W86" s="126"/>
      <c r="X86" s="126"/>
      <c r="Y86" s="126"/>
      <c r="Z86" s="126"/>
      <c r="AA86" s="129"/>
      <c r="AB86" s="129"/>
      <c r="AC86" s="134"/>
      <c r="AD86" s="129"/>
      <c r="AE86" s="129"/>
      <c r="AF86" s="129"/>
      <c r="AH86" s="129"/>
    </row>
    <row r="87" spans="1:34" s="1" customFormat="1" ht="12" x14ac:dyDescent="0.2">
      <c r="A87" s="76" t="s">
        <v>84</v>
      </c>
      <c r="B87" s="92">
        <v>129.12418</v>
      </c>
      <c r="C87" s="92">
        <v>76.49091</v>
      </c>
      <c r="D87" s="92">
        <v>79.866669999999999</v>
      </c>
      <c r="E87" s="92">
        <v>62.75817</v>
      </c>
      <c r="F87" s="92">
        <v>71.426360000000003</v>
      </c>
      <c r="G87" s="92">
        <v>89.421570000000003</v>
      </c>
      <c r="H87" s="92">
        <v>26.41065</v>
      </c>
      <c r="I87" s="92">
        <v>25.684819999999998</v>
      </c>
      <c r="J87" s="92">
        <v>25.901540000000001</v>
      </c>
      <c r="K87" s="92">
        <v>38.773809999999997</v>
      </c>
      <c r="L87" s="92">
        <v>44.906329999999997</v>
      </c>
      <c r="M87" s="92">
        <v>34.887390000000003</v>
      </c>
      <c r="N87" s="92">
        <v>49.84901</v>
      </c>
      <c r="O87" s="35"/>
      <c r="P87" s="35"/>
      <c r="Q87" s="128"/>
      <c r="R87" s="128"/>
      <c r="S87" s="128"/>
      <c r="T87" s="128"/>
      <c r="U87" s="128"/>
      <c r="V87" s="127"/>
      <c r="W87" s="126"/>
      <c r="X87" s="126"/>
      <c r="AA87" s="129"/>
      <c r="AB87" s="129"/>
      <c r="AC87" s="129"/>
      <c r="AD87" s="129"/>
      <c r="AE87" s="129"/>
      <c r="AF87" s="129"/>
      <c r="AG87" s="129"/>
      <c r="AH87" s="129"/>
    </row>
    <row r="88" spans="1:34" s="1" customFormat="1" ht="12" x14ac:dyDescent="0.2">
      <c r="A88" s="76" t="s">
        <v>86</v>
      </c>
      <c r="B88" s="92">
        <v>119.72163</v>
      </c>
      <c r="C88" s="92">
        <v>132.30565000000001</v>
      </c>
      <c r="D88" s="92">
        <v>124.06295</v>
      </c>
      <c r="E88" s="92">
        <v>94.953180000000003</v>
      </c>
      <c r="F88" s="92">
        <v>65.948480000000004</v>
      </c>
      <c r="G88" s="92">
        <v>67.912750000000003</v>
      </c>
      <c r="H88" s="92">
        <v>30.10248</v>
      </c>
      <c r="I88" s="92">
        <v>16.180129999999998</v>
      </c>
      <c r="J88" s="92">
        <v>19.82967</v>
      </c>
      <c r="K88" s="92">
        <v>29.14179</v>
      </c>
      <c r="L88" s="92">
        <v>23.361940000000001</v>
      </c>
      <c r="M88" s="92">
        <v>18.161950000000001</v>
      </c>
      <c r="N88" s="92">
        <v>32.074069999999999</v>
      </c>
      <c r="O88" s="35"/>
      <c r="P88" s="128"/>
      <c r="Q88" s="128"/>
      <c r="R88" s="128"/>
      <c r="S88" s="128"/>
      <c r="T88" s="128"/>
      <c r="U88" s="128"/>
      <c r="V88" s="127"/>
      <c r="W88" s="126"/>
      <c r="X88" s="126"/>
      <c r="Y88" s="126"/>
      <c r="Z88" s="126"/>
    </row>
    <row r="89" spans="1:34" s="1" customFormat="1" ht="12" x14ac:dyDescent="0.2">
      <c r="A89" s="74" t="s">
        <v>103</v>
      </c>
      <c r="B89" s="86">
        <v>75.861069999999998</v>
      </c>
      <c r="C89" s="87">
        <v>70.203980000000001</v>
      </c>
      <c r="D89" s="86">
        <v>67.412670000000006</v>
      </c>
      <c r="E89" s="87">
        <v>67.966660000000005</v>
      </c>
      <c r="F89" s="86">
        <v>77.113029999999995</v>
      </c>
      <c r="G89" s="87">
        <v>111.56643</v>
      </c>
      <c r="H89" s="87">
        <v>91.096580000000003</v>
      </c>
      <c r="I89" s="86">
        <v>69.294020000000003</v>
      </c>
      <c r="J89" s="87">
        <v>54.89237</v>
      </c>
      <c r="K89" s="86">
        <v>55.846429999999998</v>
      </c>
      <c r="L89" s="86">
        <v>46.406999999999996</v>
      </c>
      <c r="M89" s="87">
        <v>32.756610000000002</v>
      </c>
      <c r="N89" s="86">
        <v>69.624089999999995</v>
      </c>
      <c r="O89" s="35"/>
      <c r="P89" s="128"/>
      <c r="Q89" s="128"/>
      <c r="R89" s="131"/>
      <c r="S89" s="131"/>
      <c r="T89" s="131"/>
      <c r="U89" s="131"/>
      <c r="V89" s="39"/>
      <c r="Z89" s="126"/>
      <c r="AA89" s="126"/>
      <c r="AB89" s="126"/>
      <c r="AC89" s="126"/>
      <c r="AD89" s="126"/>
      <c r="AE89" s="126"/>
      <c r="AF89" s="126"/>
    </row>
    <row r="90" spans="1:34" s="1" customFormat="1" ht="12" x14ac:dyDescent="0.2">
      <c r="A90" s="75" t="s">
        <v>83</v>
      </c>
      <c r="B90" s="92">
        <v>77.952789999999993</v>
      </c>
      <c r="C90" s="92">
        <v>74.404929999999993</v>
      </c>
      <c r="D90" s="92">
        <v>72.263959999999997</v>
      </c>
      <c r="E90" s="92">
        <v>73.985380000000006</v>
      </c>
      <c r="F90" s="92">
        <v>75.406080000000003</v>
      </c>
      <c r="G90" s="92">
        <v>107.63692</v>
      </c>
      <c r="H90" s="92">
        <v>92.900390000000002</v>
      </c>
      <c r="I90" s="92">
        <v>76.357020000000006</v>
      </c>
      <c r="J90" s="92">
        <v>68.043109999999999</v>
      </c>
      <c r="K90" s="92">
        <v>69.898700000000005</v>
      </c>
      <c r="L90" s="92">
        <v>62.410530000000001</v>
      </c>
      <c r="M90" s="92">
        <v>53.222830000000002</v>
      </c>
      <c r="N90" s="92">
        <v>76.543040000000005</v>
      </c>
      <c r="O90" s="35"/>
      <c r="P90" s="128"/>
      <c r="Q90" s="128"/>
      <c r="R90" s="128"/>
      <c r="S90" s="128"/>
      <c r="T90" s="128"/>
      <c r="U90" s="131"/>
      <c r="V90" s="127"/>
      <c r="W90" s="126"/>
      <c r="X90" s="126"/>
      <c r="Y90" s="126"/>
      <c r="Z90" s="126"/>
      <c r="AA90" s="126"/>
      <c r="AB90" s="126"/>
      <c r="AC90" s="126"/>
    </row>
    <row r="91" spans="1:34" s="1" customFormat="1" ht="12" customHeight="1" x14ac:dyDescent="0.2">
      <c r="A91" s="76" t="s">
        <v>84</v>
      </c>
      <c r="B91" s="92">
        <v>67.528310000000005</v>
      </c>
      <c r="C91" s="92">
        <v>55.626420000000003</v>
      </c>
      <c r="D91" s="92">
        <v>54.14085</v>
      </c>
      <c r="E91" s="92">
        <v>53.164839999999998</v>
      </c>
      <c r="F91" s="92">
        <v>78.518559999999994</v>
      </c>
      <c r="G91" s="92">
        <v>122.79255000000001</v>
      </c>
      <c r="H91" s="92">
        <v>114.12428</v>
      </c>
      <c r="I91" s="92">
        <v>95.793390000000002</v>
      </c>
      <c r="J91" s="92">
        <v>54.61842</v>
      </c>
      <c r="K91" s="92">
        <v>63.514290000000003</v>
      </c>
      <c r="L91" s="92">
        <v>45.8</v>
      </c>
      <c r="M91" s="92">
        <v>38.668810000000001</v>
      </c>
      <c r="N91" s="92">
        <v>66.979560000000006</v>
      </c>
      <c r="O91" s="35"/>
      <c r="P91" s="128"/>
      <c r="Q91" s="128"/>
      <c r="R91" s="131"/>
      <c r="S91" s="131"/>
      <c r="T91" s="131"/>
      <c r="U91" s="131"/>
      <c r="V91" s="127"/>
      <c r="W91" s="126"/>
      <c r="X91" s="126"/>
      <c r="Y91" s="126"/>
      <c r="Z91" s="126"/>
      <c r="AA91" s="126"/>
      <c r="AB91" s="126"/>
    </row>
    <row r="92" spans="1:34" s="1" customFormat="1" ht="12" x14ac:dyDescent="0.2">
      <c r="A92" s="76" t="s">
        <v>86</v>
      </c>
      <c r="B92" s="92">
        <v>80.937269999999998</v>
      </c>
      <c r="C92" s="92">
        <v>74.013260000000002</v>
      </c>
      <c r="D92" s="92">
        <v>62.228720000000003</v>
      </c>
      <c r="E92" s="92">
        <v>61.221969999999999</v>
      </c>
      <c r="F92" s="92">
        <v>91.909090000000006</v>
      </c>
      <c r="G92" s="92">
        <v>128.21886000000001</v>
      </c>
      <c r="H92" s="92">
        <v>58.050759999999997</v>
      </c>
      <c r="I92" s="92">
        <v>22.121949999999998</v>
      </c>
      <c r="J92" s="92">
        <v>15.796760000000001</v>
      </c>
      <c r="K92" s="92">
        <v>14.52347</v>
      </c>
      <c r="L92" s="92">
        <v>8.1385199999999998</v>
      </c>
      <c r="M92" s="92">
        <v>3.8204600000000002</v>
      </c>
      <c r="N92" s="92">
        <v>35.069330000000001</v>
      </c>
      <c r="O92" s="35"/>
      <c r="P92" s="128"/>
      <c r="Q92" s="128"/>
      <c r="R92" s="128"/>
      <c r="S92" s="128"/>
      <c r="T92" s="128"/>
      <c r="U92" s="128"/>
      <c r="V92" s="127"/>
      <c r="W92" s="126"/>
      <c r="X92" s="126"/>
      <c r="Y92" s="126"/>
      <c r="Z92" s="126"/>
      <c r="AA92" s="126"/>
      <c r="AB92" s="126"/>
    </row>
    <row r="93" spans="1:34" s="1" customFormat="1" ht="12" x14ac:dyDescent="0.2">
      <c r="A93" s="74" t="s">
        <v>104</v>
      </c>
      <c r="B93" s="86">
        <v>86.483580000000003</v>
      </c>
      <c r="C93" s="87">
        <v>84.643050000000002</v>
      </c>
      <c r="D93" s="86">
        <v>80.363249999999994</v>
      </c>
      <c r="E93" s="87">
        <v>72.904640000000001</v>
      </c>
      <c r="F93" s="86">
        <v>71.265050000000002</v>
      </c>
      <c r="G93" s="87">
        <v>85.085279999999997</v>
      </c>
      <c r="H93" s="87">
        <v>46.541350000000001</v>
      </c>
      <c r="I93" s="86">
        <v>27.39742</v>
      </c>
      <c r="J93" s="87">
        <v>25.247430000000001</v>
      </c>
      <c r="K93" s="86">
        <v>32.55368</v>
      </c>
      <c r="L93" s="86">
        <v>26.204429999999999</v>
      </c>
      <c r="M93" s="87">
        <v>20.327649999999998</v>
      </c>
      <c r="N93" s="86">
        <v>43.665230000000001</v>
      </c>
      <c r="O93" s="35"/>
      <c r="P93" s="35"/>
      <c r="Q93" s="35"/>
      <c r="R93" s="35"/>
      <c r="S93" s="35"/>
      <c r="T93" s="35"/>
      <c r="U93" s="35"/>
      <c r="V93" s="39"/>
    </row>
    <row r="94" spans="1:34" s="1" customFormat="1" ht="12" x14ac:dyDescent="0.2">
      <c r="A94" s="75" t="s">
        <v>83</v>
      </c>
      <c r="B94" s="92">
        <v>79.501549999999995</v>
      </c>
      <c r="C94" s="92">
        <v>76.376599999999996</v>
      </c>
      <c r="D94" s="92">
        <v>72.065929999999994</v>
      </c>
      <c r="E94" s="92">
        <v>70.670919999999995</v>
      </c>
      <c r="F94" s="92">
        <v>73.29325</v>
      </c>
      <c r="G94" s="92">
        <v>106.86194</v>
      </c>
      <c r="H94" s="92">
        <v>88.260069999999999</v>
      </c>
      <c r="I94" s="92">
        <v>69.663759999999996</v>
      </c>
      <c r="J94" s="92">
        <v>60.022460000000002</v>
      </c>
      <c r="K94" s="92">
        <v>61.238869999999999</v>
      </c>
      <c r="L94" s="92">
        <v>55.446910000000003</v>
      </c>
      <c r="M94" s="92">
        <v>47.851990000000001</v>
      </c>
      <c r="N94" s="92">
        <v>73.711539999999999</v>
      </c>
      <c r="O94" s="35"/>
      <c r="P94" s="35"/>
      <c r="Q94" s="35"/>
      <c r="R94" s="35"/>
      <c r="S94" s="35"/>
      <c r="T94" s="35"/>
      <c r="U94" s="35"/>
      <c r="V94" s="39"/>
    </row>
    <row r="95" spans="1:34" s="1" customFormat="1" ht="12" x14ac:dyDescent="0.2">
      <c r="A95" s="76" t="s">
        <v>84</v>
      </c>
      <c r="B95" s="92">
        <v>72.307299999999998</v>
      </c>
      <c r="C95" s="92">
        <v>57.138339999999999</v>
      </c>
      <c r="D95" s="92">
        <v>56.187390000000001</v>
      </c>
      <c r="E95" s="92">
        <v>54.025210000000001</v>
      </c>
      <c r="F95" s="92">
        <v>77.542159999999996</v>
      </c>
      <c r="G95" s="92">
        <v>115.67155</v>
      </c>
      <c r="H95" s="92">
        <v>76.244659999999996</v>
      </c>
      <c r="I95" s="92">
        <v>59.685369999999999</v>
      </c>
      <c r="J95" s="92">
        <v>37.741410000000002</v>
      </c>
      <c r="K95" s="92">
        <v>46.050420000000003</v>
      </c>
      <c r="L95" s="92">
        <v>45.265149999999998</v>
      </c>
      <c r="M95" s="92">
        <v>37.093809999999998</v>
      </c>
      <c r="N95" s="92">
        <v>62.94997</v>
      </c>
      <c r="O95" s="35"/>
      <c r="P95" s="35"/>
      <c r="Q95" s="35"/>
      <c r="R95" s="35"/>
      <c r="S95" s="35"/>
      <c r="T95" s="35"/>
      <c r="U95" s="35"/>
      <c r="V95" s="39"/>
    </row>
    <row r="96" spans="1:34" s="1" customFormat="1" ht="12" x14ac:dyDescent="0.2">
      <c r="A96" s="76" t="s">
        <v>86</v>
      </c>
      <c r="B96" s="92">
        <v>112.46044999999999</v>
      </c>
      <c r="C96" s="92">
        <v>122.40197999999999</v>
      </c>
      <c r="D96" s="92">
        <v>114.66154</v>
      </c>
      <c r="E96" s="92">
        <v>89.363290000000006</v>
      </c>
      <c r="F96" s="92">
        <v>67.74194</v>
      </c>
      <c r="G96" s="92">
        <v>70.217889999999997</v>
      </c>
      <c r="H96" s="92">
        <v>31.180879999999998</v>
      </c>
      <c r="I96" s="92">
        <v>16.413799999999998</v>
      </c>
      <c r="J96" s="92">
        <v>19.66168</v>
      </c>
      <c r="K96" s="92">
        <v>28.637540000000001</v>
      </c>
      <c r="L96" s="92">
        <v>22.87171</v>
      </c>
      <c r="M96" s="92">
        <v>17.338069999999998</v>
      </c>
      <c r="N96" s="92">
        <v>32.225009999999997</v>
      </c>
      <c r="O96" s="35"/>
      <c r="P96" s="35"/>
      <c r="Q96" s="35"/>
      <c r="R96" s="35"/>
      <c r="S96" s="35"/>
      <c r="T96" s="35"/>
      <c r="U96" s="35"/>
      <c r="V96" s="39"/>
    </row>
    <row r="97" spans="1:33" s="1" customFormat="1" ht="12" x14ac:dyDescent="0.2">
      <c r="A97" s="72"/>
      <c r="F97" s="161"/>
      <c r="G97" s="161"/>
      <c r="H97" s="161"/>
      <c r="I97" s="161"/>
      <c r="J97" s="161"/>
      <c r="K97" s="161"/>
      <c r="L97" s="35"/>
      <c r="M97" s="35"/>
      <c r="N97" s="35"/>
      <c r="O97" s="35"/>
      <c r="P97" s="35"/>
      <c r="Q97" s="35"/>
      <c r="R97" s="35"/>
      <c r="S97" s="35"/>
      <c r="T97" s="35"/>
      <c r="U97" s="35"/>
      <c r="V97" s="39"/>
    </row>
    <row r="98" spans="1:33" s="1" customFormat="1" ht="12" x14ac:dyDescent="0.2">
      <c r="A98" s="263"/>
      <c r="B98" s="264"/>
      <c r="C98" s="264"/>
      <c r="D98" s="264"/>
      <c r="E98" s="264"/>
      <c r="F98" s="264"/>
      <c r="G98" s="264"/>
      <c r="H98" s="264"/>
      <c r="I98" s="264"/>
      <c r="J98" s="264"/>
      <c r="K98" s="264"/>
      <c r="L98" s="264"/>
      <c r="M98" s="264"/>
      <c r="N98" s="264"/>
      <c r="O98" s="264"/>
      <c r="P98" s="264"/>
      <c r="Q98" s="264"/>
      <c r="R98" s="264"/>
      <c r="S98" s="264"/>
      <c r="T98" s="264"/>
      <c r="U98" s="264"/>
      <c r="V98" s="265"/>
    </row>
    <row r="99" spans="1:33" s="1" customFormat="1" ht="12" x14ac:dyDescent="0.2">
      <c r="A99" s="72"/>
      <c r="F99" s="161"/>
      <c r="G99" s="161"/>
      <c r="H99" s="161"/>
      <c r="I99" s="161"/>
      <c r="J99" s="161"/>
      <c r="K99" s="161"/>
      <c r="L99" s="35"/>
      <c r="M99" s="35"/>
      <c r="N99" s="35"/>
      <c r="O99" s="35"/>
      <c r="P99" s="35"/>
      <c r="Q99" s="35"/>
      <c r="R99" s="35"/>
      <c r="S99" s="128"/>
      <c r="T99" s="128"/>
      <c r="U99" s="128"/>
      <c r="V99" s="127"/>
    </row>
    <row r="100" spans="1:33" s="5" customFormat="1" ht="24.75" customHeight="1" x14ac:dyDescent="0.2">
      <c r="A100" s="251" t="s">
        <v>106</v>
      </c>
      <c r="B100" s="252"/>
      <c r="C100" s="252"/>
      <c r="D100" s="252"/>
      <c r="E100" s="252"/>
      <c r="F100" s="252"/>
      <c r="G100" s="252"/>
      <c r="H100" s="252"/>
      <c r="I100" s="252"/>
      <c r="J100" s="252"/>
      <c r="K100" s="252"/>
      <c r="L100" s="252"/>
      <c r="M100" s="252"/>
      <c r="N100" s="252"/>
      <c r="O100" s="35"/>
      <c r="P100" s="128"/>
      <c r="Q100" s="128"/>
      <c r="R100" s="128"/>
      <c r="S100" s="128"/>
      <c r="T100" s="128"/>
      <c r="U100" s="128"/>
      <c r="V100" s="127"/>
      <c r="W100" s="124"/>
      <c r="X100" s="124"/>
      <c r="Y100" s="124"/>
      <c r="Z100" s="124"/>
      <c r="AA100" s="124"/>
      <c r="AB100" s="124"/>
      <c r="AC100" s="161"/>
      <c r="AD100" s="161"/>
      <c r="AE100" s="161"/>
      <c r="AF100" s="161"/>
      <c r="AG100" s="161"/>
    </row>
    <row r="101" spans="1:33" s="1" customFormat="1" ht="12" x14ac:dyDescent="0.2">
      <c r="A101" s="197" t="s">
        <v>90</v>
      </c>
      <c r="B101" s="106" t="s">
        <v>71</v>
      </c>
      <c r="C101" s="106" t="s">
        <v>72</v>
      </c>
      <c r="D101" s="106" t="s">
        <v>73</v>
      </c>
      <c r="E101" s="106" t="s">
        <v>74</v>
      </c>
      <c r="F101" s="106" t="s">
        <v>75</v>
      </c>
      <c r="G101" s="106" t="s">
        <v>76</v>
      </c>
      <c r="H101" s="106" t="s">
        <v>77</v>
      </c>
      <c r="I101" s="106" t="s">
        <v>78</v>
      </c>
      <c r="J101" s="106" t="s">
        <v>79</v>
      </c>
      <c r="K101" s="106" t="s">
        <v>80</v>
      </c>
      <c r="L101" s="106" t="s">
        <v>81</v>
      </c>
      <c r="M101" s="106" t="s">
        <v>82</v>
      </c>
      <c r="N101" s="106" t="s">
        <v>101</v>
      </c>
      <c r="O101" s="35"/>
      <c r="P101" s="131"/>
      <c r="Q101" s="128"/>
      <c r="R101" s="128"/>
      <c r="S101" s="128"/>
      <c r="T101" s="128"/>
      <c r="U101" s="128"/>
      <c r="V101" s="127"/>
      <c r="W101" s="126"/>
      <c r="X101" s="126"/>
      <c r="Y101" s="126"/>
      <c r="Z101" s="126"/>
      <c r="AA101" s="126"/>
      <c r="AB101" s="126"/>
      <c r="AC101" s="126"/>
      <c r="AD101" s="126"/>
      <c r="AE101" s="126"/>
      <c r="AF101" s="126"/>
    </row>
    <row r="102" spans="1:33" s="1" customFormat="1" ht="12.75" customHeight="1" thickBot="1" x14ac:dyDescent="0.25">
      <c r="A102" s="68" t="s">
        <v>15</v>
      </c>
      <c r="B102" s="88">
        <v>18745.58065</v>
      </c>
      <c r="C102" s="89">
        <v>16871.666669999999</v>
      </c>
      <c r="D102" s="88">
        <v>16129</v>
      </c>
      <c r="E102" s="89">
        <v>15099.09677</v>
      </c>
      <c r="F102" s="88">
        <v>14086.96429</v>
      </c>
      <c r="G102" s="89">
        <v>14151.29032</v>
      </c>
      <c r="H102" s="89">
        <v>15561.366669999999</v>
      </c>
      <c r="I102" s="88">
        <v>20962.67742</v>
      </c>
      <c r="J102" s="89">
        <v>26198.633330000001</v>
      </c>
      <c r="K102" s="88">
        <v>27057.93548</v>
      </c>
      <c r="L102" s="88">
        <v>25205.74194</v>
      </c>
      <c r="M102" s="89">
        <v>23136.32</v>
      </c>
      <c r="N102" s="88">
        <v>19415.78889</v>
      </c>
      <c r="O102" s="35"/>
      <c r="P102" s="131"/>
      <c r="Q102" s="131"/>
      <c r="R102" s="131"/>
      <c r="S102" s="131"/>
      <c r="T102" s="133"/>
      <c r="U102" s="131"/>
      <c r="V102" s="130"/>
      <c r="W102" s="129"/>
      <c r="X102" s="129"/>
      <c r="Y102" s="129"/>
      <c r="Z102" s="129"/>
      <c r="AA102" s="129"/>
      <c r="AB102" s="129"/>
    </row>
    <row r="103" spans="1:33" s="1" customFormat="1" ht="12.75" thickTop="1" x14ac:dyDescent="0.2">
      <c r="A103" s="69" t="s">
        <v>53</v>
      </c>
      <c r="B103" s="90">
        <v>321.25806</v>
      </c>
      <c r="C103" s="90">
        <v>256.39999999999998</v>
      </c>
      <c r="D103" s="90">
        <v>276</v>
      </c>
      <c r="E103" s="90">
        <v>333.19355000000002</v>
      </c>
      <c r="F103" s="90">
        <v>491.10714000000002</v>
      </c>
      <c r="G103" s="90">
        <v>782.70968000000005</v>
      </c>
      <c r="H103" s="90">
        <v>897.26666999999998</v>
      </c>
      <c r="I103" s="90">
        <v>549.32258000000002</v>
      </c>
      <c r="J103" s="90">
        <v>1121.3</v>
      </c>
      <c r="K103" s="90">
        <v>1056.96774</v>
      </c>
      <c r="L103" s="90">
        <v>940.64516000000003</v>
      </c>
      <c r="M103" s="90">
        <v>936.32</v>
      </c>
      <c r="N103" s="90">
        <v>659.64166999999998</v>
      </c>
      <c r="O103" s="35"/>
      <c r="P103" s="131"/>
      <c r="Q103" s="131"/>
      <c r="R103" s="131"/>
      <c r="S103" s="131"/>
      <c r="T103" s="131"/>
      <c r="U103" s="131"/>
      <c r="V103" s="130"/>
      <c r="W103" s="129"/>
      <c r="X103" s="129"/>
      <c r="Y103" s="129"/>
      <c r="Z103" s="129"/>
      <c r="AA103" s="129"/>
      <c r="AB103" s="129"/>
      <c r="AC103" s="129"/>
      <c r="AD103" s="129"/>
      <c r="AE103" s="129"/>
      <c r="AF103" s="129"/>
      <c r="AG103" s="129"/>
    </row>
    <row r="104" spans="1:33" s="1" customFormat="1" ht="12" x14ac:dyDescent="0.2">
      <c r="A104" s="70" t="s">
        <v>54</v>
      </c>
      <c r="B104" s="91">
        <v>18424.32258</v>
      </c>
      <c r="C104" s="91">
        <v>16615.266670000001</v>
      </c>
      <c r="D104" s="91">
        <v>15853</v>
      </c>
      <c r="E104" s="91">
        <v>14765.90323</v>
      </c>
      <c r="F104" s="91">
        <v>13595.85714</v>
      </c>
      <c r="G104" s="91">
        <v>13368.58065</v>
      </c>
      <c r="H104" s="91">
        <v>14664.1</v>
      </c>
      <c r="I104" s="91">
        <v>20413.35484</v>
      </c>
      <c r="J104" s="91">
        <v>25077.333330000001</v>
      </c>
      <c r="K104" s="91">
        <v>26000.96774</v>
      </c>
      <c r="L104" s="91">
        <v>24265.09677</v>
      </c>
      <c r="M104" s="91">
        <v>22200</v>
      </c>
      <c r="N104" s="91">
        <v>18756.147219999999</v>
      </c>
      <c r="O104" s="35"/>
      <c r="P104" s="131"/>
      <c r="Q104" s="131"/>
      <c r="R104" s="131"/>
      <c r="S104" s="131"/>
      <c r="T104" s="131"/>
      <c r="U104" s="131"/>
      <c r="V104" s="130"/>
      <c r="W104" s="129"/>
      <c r="X104" s="129"/>
      <c r="Y104" s="129"/>
      <c r="Z104" s="129"/>
      <c r="AA104" s="126"/>
      <c r="AB104" s="129"/>
      <c r="AF104" s="129"/>
      <c r="AG104" s="129"/>
    </row>
    <row r="105" spans="1:33" s="3" customFormat="1" ht="23.25" customHeight="1" x14ac:dyDescent="0.2">
      <c r="A105" s="72"/>
      <c r="B105" s="1"/>
      <c r="C105" s="1"/>
      <c r="D105" s="1"/>
      <c r="E105" s="1"/>
      <c r="F105" s="161"/>
      <c r="G105" s="161"/>
      <c r="H105" s="161"/>
      <c r="I105" s="161"/>
      <c r="J105" s="161"/>
      <c r="K105" s="161"/>
      <c r="L105" s="35"/>
      <c r="M105" s="35"/>
      <c r="N105" s="35"/>
      <c r="O105" s="35"/>
      <c r="P105" s="131"/>
      <c r="Q105" s="131"/>
      <c r="R105" s="131"/>
      <c r="S105" s="131"/>
      <c r="T105" s="131"/>
      <c r="U105" s="131"/>
      <c r="V105" s="130"/>
      <c r="W105" s="132"/>
      <c r="X105" s="132"/>
      <c r="Y105" s="132"/>
      <c r="Z105" s="132"/>
      <c r="AA105" s="132"/>
      <c r="AB105" s="132"/>
      <c r="AC105" s="132"/>
      <c r="AD105" s="132"/>
      <c r="AE105" s="132"/>
      <c r="AF105" s="132"/>
      <c r="AG105" s="132"/>
    </row>
    <row r="106" spans="1:33" s="1" customFormat="1" ht="12.75" customHeight="1" x14ac:dyDescent="0.2">
      <c r="A106" s="251" t="s">
        <v>107</v>
      </c>
      <c r="B106" s="252"/>
      <c r="C106" s="252"/>
      <c r="D106" s="252"/>
      <c r="E106" s="252"/>
      <c r="F106" s="252"/>
      <c r="G106" s="252"/>
      <c r="H106" s="252"/>
      <c r="I106" s="252"/>
      <c r="J106" s="252"/>
      <c r="K106" s="252"/>
      <c r="L106" s="252"/>
      <c r="M106" s="252"/>
      <c r="N106" s="252"/>
      <c r="O106" s="35"/>
      <c r="P106" s="35"/>
      <c r="Q106" s="131"/>
      <c r="R106" s="131"/>
      <c r="S106" s="128"/>
      <c r="T106" s="128"/>
      <c r="U106" s="128"/>
      <c r="V106" s="130"/>
      <c r="W106" s="129"/>
      <c r="X106" s="129"/>
      <c r="Y106" s="129"/>
      <c r="Z106" s="129"/>
      <c r="AA106" s="129"/>
    </row>
    <row r="107" spans="1:33" s="1" customFormat="1" ht="12.75" customHeight="1" x14ac:dyDescent="0.2">
      <c r="A107" s="197" t="s">
        <v>90</v>
      </c>
      <c r="B107" s="106" t="s">
        <v>71</v>
      </c>
      <c r="C107" s="106" t="s">
        <v>72</v>
      </c>
      <c r="D107" s="106" t="s">
        <v>73</v>
      </c>
      <c r="E107" s="106" t="s">
        <v>74</v>
      </c>
      <c r="F107" s="106" t="s">
        <v>75</v>
      </c>
      <c r="G107" s="106" t="s">
        <v>76</v>
      </c>
      <c r="H107" s="106" t="s">
        <v>77</v>
      </c>
      <c r="I107" s="106" t="s">
        <v>78</v>
      </c>
      <c r="J107" s="106" t="s">
        <v>79</v>
      </c>
      <c r="K107" s="106" t="s">
        <v>80</v>
      </c>
      <c r="L107" s="106" t="s">
        <v>81</v>
      </c>
      <c r="M107" s="106" t="s">
        <v>82</v>
      </c>
      <c r="N107" s="106" t="s">
        <v>101</v>
      </c>
      <c r="O107" s="35"/>
      <c r="P107" s="128"/>
      <c r="Q107" s="128"/>
      <c r="R107" s="128"/>
      <c r="S107" s="128"/>
      <c r="T107" s="128"/>
      <c r="U107" s="128"/>
      <c r="V107" s="127"/>
      <c r="W107" s="126"/>
      <c r="X107" s="126"/>
      <c r="Y107" s="126"/>
      <c r="Z107" s="126"/>
      <c r="AA107" s="126"/>
      <c r="AB107" s="126"/>
      <c r="AC107" s="126"/>
      <c r="AD107" s="126"/>
      <c r="AE107" s="126"/>
      <c r="AF107" s="126"/>
    </row>
    <row r="108" spans="1:33" s="5" customFormat="1" ht="14.25" customHeight="1" thickBot="1" x14ac:dyDescent="0.25">
      <c r="A108" s="68" t="s">
        <v>15</v>
      </c>
      <c r="B108" s="93">
        <v>86.483580000000003</v>
      </c>
      <c r="C108" s="94">
        <v>84.643050000000002</v>
      </c>
      <c r="D108" s="93">
        <v>80.363249999999994</v>
      </c>
      <c r="E108" s="94">
        <v>72.904640000000001</v>
      </c>
      <c r="F108" s="93">
        <v>71.265050000000002</v>
      </c>
      <c r="G108" s="94">
        <v>85.085279999999997</v>
      </c>
      <c r="H108" s="94">
        <v>46.541350000000001</v>
      </c>
      <c r="I108" s="93">
        <v>27.39742</v>
      </c>
      <c r="J108" s="94">
        <v>25.247430000000001</v>
      </c>
      <c r="K108" s="93">
        <v>32.55368</v>
      </c>
      <c r="L108" s="93">
        <v>26.204429999999999</v>
      </c>
      <c r="M108" s="93">
        <v>20.327649999999998</v>
      </c>
      <c r="N108" s="93">
        <v>43.665230000000001</v>
      </c>
      <c r="O108" s="161"/>
      <c r="P108" s="124"/>
      <c r="Q108" s="124"/>
      <c r="R108" s="124"/>
      <c r="S108" s="124"/>
      <c r="T108" s="124"/>
      <c r="U108" s="124"/>
      <c r="V108" s="125"/>
      <c r="W108" s="124"/>
      <c r="X108" s="124"/>
      <c r="Y108" s="124"/>
      <c r="Z108" s="124"/>
      <c r="AA108" s="123"/>
      <c r="AB108" s="124"/>
      <c r="AC108" s="161"/>
      <c r="AD108" s="161"/>
      <c r="AE108" s="161"/>
      <c r="AF108" s="161"/>
      <c r="AG108" s="161"/>
    </row>
    <row r="109" spans="1:33" s="1" customFormat="1" ht="12.75" thickTop="1" x14ac:dyDescent="0.2">
      <c r="A109" s="69" t="s">
        <v>53</v>
      </c>
      <c r="B109" s="95">
        <v>129.11493999999999</v>
      </c>
      <c r="C109" s="95">
        <v>81.1875</v>
      </c>
      <c r="D109" s="95">
        <v>229.34693999999999</v>
      </c>
      <c r="E109" s="95">
        <v>80.733329999999995</v>
      </c>
      <c r="F109" s="95">
        <v>59.472439999999999</v>
      </c>
      <c r="G109" s="95">
        <v>7.50936</v>
      </c>
      <c r="H109" s="95">
        <v>8.7661800000000003</v>
      </c>
      <c r="I109" s="95">
        <v>5.4009099999999997</v>
      </c>
      <c r="J109" s="95">
        <v>7.7995700000000001</v>
      </c>
      <c r="K109" s="95">
        <v>7.3921400000000004</v>
      </c>
      <c r="L109" s="95">
        <v>8.2512100000000004</v>
      </c>
      <c r="M109" s="95">
        <v>3.8657900000000001</v>
      </c>
      <c r="N109" s="95">
        <v>9.3129100000000005</v>
      </c>
      <c r="O109" s="35"/>
      <c r="P109" s="35"/>
      <c r="Q109" s="35"/>
      <c r="R109" s="35"/>
      <c r="S109" s="35"/>
      <c r="T109" s="35"/>
      <c r="U109" s="35"/>
      <c r="V109" s="122"/>
    </row>
    <row r="110" spans="1:33" s="1" customFormat="1" ht="12.75" customHeight="1" x14ac:dyDescent="0.2">
      <c r="A110" s="70" t="s">
        <v>54</v>
      </c>
      <c r="B110" s="92">
        <v>86.162379999999999</v>
      </c>
      <c r="C110" s="92">
        <v>84.649330000000006</v>
      </c>
      <c r="D110" s="92">
        <v>79.586550000000003</v>
      </c>
      <c r="E110" s="92">
        <v>72.892070000000004</v>
      </c>
      <c r="F110" s="92">
        <v>71.464789999999994</v>
      </c>
      <c r="G110" s="92">
        <v>88.142049999999998</v>
      </c>
      <c r="H110" s="92">
        <v>51.488250000000001</v>
      </c>
      <c r="I110" s="92">
        <v>29.766459999999999</v>
      </c>
      <c r="J110" s="92">
        <v>27.214500000000001</v>
      </c>
      <c r="K110" s="92">
        <v>35.199370000000002</v>
      </c>
      <c r="L110" s="92">
        <v>27.345359999999999</v>
      </c>
      <c r="M110" s="92">
        <v>21.603649999999998</v>
      </c>
      <c r="N110" s="92">
        <v>46.017539999999997</v>
      </c>
      <c r="O110" s="35"/>
      <c r="P110" s="35"/>
      <c r="Q110" s="35"/>
      <c r="R110" s="35"/>
      <c r="S110" s="35"/>
      <c r="T110" s="35"/>
      <c r="U110" s="35"/>
      <c r="V110" s="122"/>
    </row>
    <row r="111" spans="1:33" s="1" customFormat="1" ht="12.75" customHeight="1" x14ac:dyDescent="0.2">
      <c r="A111" s="71"/>
      <c r="B111" s="189"/>
      <c r="C111" s="189"/>
      <c r="D111" s="189"/>
      <c r="E111" s="189"/>
      <c r="F111" s="189"/>
      <c r="G111" s="189"/>
      <c r="H111" s="189"/>
      <c r="I111" s="189"/>
      <c r="J111" s="189"/>
      <c r="K111" s="189"/>
      <c r="L111" s="189"/>
      <c r="M111" s="189"/>
      <c r="N111" s="189"/>
      <c r="O111" s="35"/>
      <c r="P111" s="35"/>
      <c r="Q111" s="35"/>
      <c r="R111" s="35"/>
      <c r="S111" s="35"/>
      <c r="T111" s="35"/>
      <c r="U111" s="35"/>
      <c r="V111" s="122"/>
    </row>
    <row r="112" spans="1:33" s="1" customFormat="1" ht="12" x14ac:dyDescent="0.2">
      <c r="A112" s="251" t="s">
        <v>837</v>
      </c>
      <c r="B112" s="252"/>
      <c r="C112" s="252"/>
      <c r="D112" s="252"/>
      <c r="E112" s="252"/>
      <c r="F112" s="252"/>
      <c r="G112" s="252"/>
      <c r="H112" s="252"/>
      <c r="I112" s="252"/>
      <c r="J112" s="252"/>
      <c r="K112" s="252"/>
      <c r="L112" s="252"/>
      <c r="M112" s="252"/>
      <c r="N112" s="252"/>
      <c r="O112" s="35"/>
      <c r="P112" s="35"/>
      <c r="Q112" s="35"/>
      <c r="R112" s="128"/>
      <c r="S112" s="128"/>
      <c r="T112" s="128"/>
      <c r="U112" s="128"/>
      <c r="V112" s="236"/>
      <c r="W112" s="126"/>
      <c r="X112" s="126"/>
      <c r="Y112" s="126"/>
      <c r="Z112" s="126"/>
      <c r="AA112" s="126"/>
      <c r="AB112" s="126"/>
      <c r="AC112" s="126"/>
    </row>
    <row r="113" spans="1:29" s="1" customFormat="1" ht="12" x14ac:dyDescent="0.2">
      <c r="A113" s="197" t="s">
        <v>838</v>
      </c>
      <c r="B113" s="186" t="s">
        <v>71</v>
      </c>
      <c r="C113" s="186" t="s">
        <v>72</v>
      </c>
      <c r="D113" s="186" t="s">
        <v>73</v>
      </c>
      <c r="E113" s="186" t="s">
        <v>74</v>
      </c>
      <c r="F113" s="186" t="s">
        <v>75</v>
      </c>
      <c r="G113" s="186" t="s">
        <v>76</v>
      </c>
      <c r="H113" s="186" t="s">
        <v>77</v>
      </c>
      <c r="I113" s="186" t="s">
        <v>78</v>
      </c>
      <c r="J113" s="186" t="s">
        <v>79</v>
      </c>
      <c r="K113" s="186" t="s">
        <v>80</v>
      </c>
      <c r="L113" s="186" t="s">
        <v>81</v>
      </c>
      <c r="M113" s="186" t="s">
        <v>82</v>
      </c>
      <c r="N113" s="186" t="s">
        <v>101</v>
      </c>
      <c r="O113" s="35"/>
      <c r="P113" s="35"/>
      <c r="Q113" s="35"/>
      <c r="R113" s="128"/>
      <c r="S113" s="128"/>
      <c r="T113" s="128"/>
      <c r="U113" s="128"/>
      <c r="V113" s="236"/>
      <c r="W113" s="126"/>
      <c r="X113" s="126"/>
      <c r="Y113" s="126"/>
      <c r="Z113" s="126"/>
      <c r="AA113" s="126"/>
      <c r="AB113" s="126"/>
      <c r="AC113" s="126"/>
    </row>
    <row r="114" spans="1:29" ht="15.75" thickBot="1" x14ac:dyDescent="0.3">
      <c r="A114" s="68" t="s">
        <v>15</v>
      </c>
      <c r="B114" s="93">
        <v>86.162379999999999</v>
      </c>
      <c r="C114" s="94">
        <v>84.649330000000006</v>
      </c>
      <c r="D114" s="93">
        <v>79.586550000000003</v>
      </c>
      <c r="E114" s="94">
        <v>72.892070000000004</v>
      </c>
      <c r="F114" s="93">
        <v>71.464789999999994</v>
      </c>
      <c r="G114" s="94">
        <v>88.142049999999998</v>
      </c>
      <c r="H114" s="94">
        <v>51.488250000000001</v>
      </c>
      <c r="I114" s="93">
        <v>29.766459999999999</v>
      </c>
      <c r="J114" s="94">
        <v>27.214500000000001</v>
      </c>
      <c r="K114" s="190">
        <v>35.199370000000002</v>
      </c>
      <c r="L114" s="94">
        <v>27.345359999999999</v>
      </c>
      <c r="M114" s="94">
        <v>21.603649999999998</v>
      </c>
      <c r="N114" s="193">
        <v>46.017539999999997</v>
      </c>
      <c r="V114" s="122"/>
    </row>
    <row r="115" spans="1:29" ht="15.75" thickTop="1" x14ac:dyDescent="0.25">
      <c r="A115" s="69" t="s">
        <v>68</v>
      </c>
      <c r="B115" s="95">
        <v>112.35635000000001</v>
      </c>
      <c r="C115" s="95">
        <v>121.55874</v>
      </c>
      <c r="D115" s="95">
        <v>108.48313</v>
      </c>
      <c r="E115" s="95">
        <v>83.097700000000003</v>
      </c>
      <c r="F115" s="95">
        <v>65.571039999999996</v>
      </c>
      <c r="G115" s="95">
        <v>74.566019999999995</v>
      </c>
      <c r="H115" s="95">
        <v>35.659649999999999</v>
      </c>
      <c r="I115" s="95">
        <v>18.786719999999999</v>
      </c>
      <c r="J115" s="95">
        <v>21.64209</v>
      </c>
      <c r="K115" s="191">
        <v>31.990680000000001</v>
      </c>
      <c r="L115" s="95">
        <v>24.906980000000001</v>
      </c>
      <c r="M115" s="95">
        <v>19.442689999999999</v>
      </c>
      <c r="N115" s="194">
        <v>35.863520000000001</v>
      </c>
      <c r="V115" s="122"/>
    </row>
    <row r="116" spans="1:29" x14ac:dyDescent="0.25">
      <c r="A116" s="70" t="s">
        <v>66</v>
      </c>
      <c r="B116" s="92">
        <v>75.866810000000001</v>
      </c>
      <c r="C116" s="92">
        <v>70.203980000000001</v>
      </c>
      <c r="D116" s="92">
        <v>67.412670000000006</v>
      </c>
      <c r="E116" s="92">
        <v>67.966660000000005</v>
      </c>
      <c r="F116" s="92">
        <v>77.169820000000001</v>
      </c>
      <c r="G116" s="92">
        <v>111.85733999999999</v>
      </c>
      <c r="H116" s="92">
        <v>92.518950000000004</v>
      </c>
      <c r="I116" s="92">
        <v>69.611879999999999</v>
      </c>
      <c r="J116" s="92">
        <v>54.89237</v>
      </c>
      <c r="K116" s="192">
        <v>55.846429999999998</v>
      </c>
      <c r="L116" s="92">
        <v>47.013440000000003</v>
      </c>
      <c r="M116" s="92">
        <v>36.563229999999997</v>
      </c>
      <c r="N116" s="195">
        <v>70.293700000000001</v>
      </c>
      <c r="O116" s="121"/>
      <c r="V116" s="122"/>
    </row>
    <row r="117" spans="1:29" x14ac:dyDescent="0.25">
      <c r="B117" s="121"/>
      <c r="C117" s="121"/>
      <c r="D117" s="121"/>
      <c r="E117" s="121"/>
      <c r="F117" s="121"/>
      <c r="G117" s="121"/>
      <c r="H117" s="121"/>
      <c r="I117" s="121"/>
      <c r="J117" s="121"/>
      <c r="K117" s="121"/>
      <c r="L117" s="121"/>
      <c r="M117" s="121"/>
      <c r="V117" s="122"/>
    </row>
    <row r="118" spans="1:29" ht="15.75" thickBot="1" x14ac:dyDescent="0.3">
      <c r="A118" s="96"/>
      <c r="B118" s="96"/>
      <c r="C118" s="96"/>
      <c r="D118" s="96"/>
      <c r="E118" s="96"/>
      <c r="F118" s="96"/>
      <c r="G118" s="96"/>
      <c r="H118" s="96"/>
      <c r="I118" s="96"/>
      <c r="J118" s="96"/>
      <c r="K118" s="96"/>
      <c r="L118" s="96"/>
      <c r="M118" s="96"/>
      <c r="N118" s="96"/>
      <c r="O118" s="96"/>
      <c r="P118" s="96"/>
      <c r="Q118" s="96"/>
      <c r="R118" s="96"/>
      <c r="S118" s="96"/>
      <c r="T118" s="96"/>
      <c r="U118" s="96"/>
      <c r="V118" s="97"/>
    </row>
    <row r="119" spans="1:29" x14ac:dyDescent="0.25">
      <c r="B119" s="120"/>
      <c r="C119" s="120"/>
      <c r="D119" s="120"/>
      <c r="E119" s="120"/>
      <c r="F119" s="120"/>
      <c r="G119" s="120"/>
      <c r="H119" s="120"/>
      <c r="I119" s="120"/>
      <c r="J119" s="120"/>
      <c r="K119" s="120"/>
      <c r="L119" s="120"/>
      <c r="M119" s="120"/>
      <c r="P119" s="120"/>
    </row>
    <row r="120" spans="1:29" x14ac:dyDescent="0.25">
      <c r="A120" s="250"/>
      <c r="B120" s="250"/>
      <c r="C120" s="250"/>
      <c r="D120" s="250"/>
      <c r="E120" s="250"/>
      <c r="F120" s="250"/>
      <c r="G120" s="250"/>
      <c r="H120" s="250"/>
      <c r="I120" s="250"/>
      <c r="J120" s="250"/>
      <c r="K120" s="250"/>
      <c r="L120" s="250"/>
      <c r="M120" s="250"/>
      <c r="N120" s="250"/>
    </row>
    <row r="121" spans="1:29" x14ac:dyDescent="0.25">
      <c r="A121" s="199"/>
      <c r="B121" s="199"/>
      <c r="C121" s="228"/>
      <c r="D121" s="200"/>
      <c r="E121" s="200"/>
      <c r="F121" s="200"/>
      <c r="G121" s="200"/>
      <c r="H121" s="200"/>
      <c r="I121" s="200"/>
      <c r="J121" s="200"/>
      <c r="K121" s="200"/>
      <c r="L121" s="200"/>
      <c r="M121" s="203"/>
      <c r="N121" s="201"/>
      <c r="P121" s="120"/>
    </row>
    <row r="122" spans="1:29" x14ac:dyDescent="0.25">
      <c r="A122" s="202"/>
      <c r="B122" s="202"/>
      <c r="C122" s="202"/>
      <c r="D122" s="200"/>
      <c r="E122" s="200"/>
      <c r="F122" s="200"/>
      <c r="G122" s="200"/>
      <c r="H122" s="203"/>
      <c r="I122" s="203"/>
      <c r="J122" s="201"/>
      <c r="K122" s="201"/>
      <c r="L122" s="201"/>
      <c r="M122" s="201"/>
      <c r="N122" s="201"/>
    </row>
    <row r="123" spans="1:29" x14ac:dyDescent="0.25">
      <c r="A123" s="202"/>
      <c r="B123" s="202"/>
      <c r="C123" s="202"/>
      <c r="D123" s="203"/>
      <c r="E123" s="200"/>
      <c r="F123" s="203"/>
      <c r="G123" s="201"/>
      <c r="H123" s="201"/>
      <c r="I123" s="201"/>
      <c r="J123" s="201"/>
      <c r="K123" s="201"/>
      <c r="L123" s="201"/>
      <c r="M123" s="201"/>
      <c r="N123" s="201"/>
    </row>
    <row r="124" spans="1:29" x14ac:dyDescent="0.25">
      <c r="A124" s="202"/>
      <c r="B124" s="202"/>
      <c r="C124" s="202"/>
      <c r="D124" s="201"/>
      <c r="E124" s="201"/>
      <c r="F124" s="201"/>
      <c r="G124" s="201"/>
      <c r="H124" s="201"/>
      <c r="I124" s="201"/>
      <c r="J124" s="201"/>
      <c r="K124" s="201"/>
      <c r="L124" s="201"/>
      <c r="M124" s="201"/>
      <c r="N124" s="201"/>
    </row>
    <row r="125" spans="1:29" x14ac:dyDescent="0.25">
      <c r="A125" s="202"/>
      <c r="B125" s="202"/>
      <c r="C125" s="202"/>
      <c r="D125" s="201"/>
      <c r="E125" s="201"/>
      <c r="F125" s="201"/>
      <c r="G125" s="201"/>
      <c r="H125" s="201"/>
      <c r="I125" s="201"/>
      <c r="J125" s="201"/>
      <c r="K125" s="201"/>
      <c r="L125" s="201"/>
      <c r="M125" s="201"/>
      <c r="N125" s="201"/>
    </row>
    <row r="126" spans="1:29" x14ac:dyDescent="0.25">
      <c r="A126" s="201"/>
      <c r="B126" s="201"/>
      <c r="C126" s="201"/>
      <c r="D126" s="201"/>
      <c r="E126" s="201"/>
      <c r="F126" s="201"/>
      <c r="G126" s="201"/>
      <c r="H126" s="201"/>
      <c r="I126" s="201"/>
      <c r="J126" s="201"/>
      <c r="K126" s="201"/>
      <c r="L126" s="201"/>
      <c r="M126" s="201"/>
      <c r="N126" s="201"/>
    </row>
  </sheetData>
  <mergeCells count="54">
    <mergeCell ref="A112:N112"/>
    <mergeCell ref="O9:Q9"/>
    <mergeCell ref="H28:I28"/>
    <mergeCell ref="H29:I29"/>
    <mergeCell ref="M10:N10"/>
    <mergeCell ref="M11:N11"/>
    <mergeCell ref="O11:Q11"/>
    <mergeCell ref="P28:R28"/>
    <mergeCell ref="N29:O29"/>
    <mergeCell ref="I18:V18"/>
    <mergeCell ref="J28:L28"/>
    <mergeCell ref="N28:O28"/>
    <mergeCell ref="P29:R29"/>
    <mergeCell ref="J29:L29"/>
    <mergeCell ref="M12:N12"/>
    <mergeCell ref="A6:V6"/>
    <mergeCell ref="A8:D8"/>
    <mergeCell ref="G8:K8"/>
    <mergeCell ref="G10:H10"/>
    <mergeCell ref="A27:E27"/>
    <mergeCell ref="H27:L27"/>
    <mergeCell ref="N27:R27"/>
    <mergeCell ref="G9:H9"/>
    <mergeCell ref="G11:H11"/>
    <mergeCell ref="A18:F18"/>
    <mergeCell ref="A16:V16"/>
    <mergeCell ref="A25:V25"/>
    <mergeCell ref="M8:Q8"/>
    <mergeCell ref="O12:Q12"/>
    <mergeCell ref="O10:Q10"/>
    <mergeCell ref="M9:N9"/>
    <mergeCell ref="A120:N120"/>
    <mergeCell ref="A106:N106"/>
    <mergeCell ref="P30:R30"/>
    <mergeCell ref="J30:L30"/>
    <mergeCell ref="J31:L31"/>
    <mergeCell ref="A83:N83"/>
    <mergeCell ref="A100:N100"/>
    <mergeCell ref="A36:E36"/>
    <mergeCell ref="A81:V81"/>
    <mergeCell ref="A98:V98"/>
    <mergeCell ref="A66:N66"/>
    <mergeCell ref="A64:V64"/>
    <mergeCell ref="H30:I30"/>
    <mergeCell ref="A33:V33"/>
    <mergeCell ref="N30:O30"/>
    <mergeCell ref="H31:I31"/>
    <mergeCell ref="A4:V4"/>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906C3-7386-4878-A11A-262398F49810}">
  <dimension ref="A1:AZ56"/>
  <sheetViews>
    <sheetView zoomScale="70" zoomScaleNormal="70" workbookViewId="0"/>
  </sheetViews>
  <sheetFormatPr defaultColWidth="9.140625" defaultRowHeight="15.75" x14ac:dyDescent="0.25"/>
  <cols>
    <col min="1" max="1" width="66.5703125" style="206" bestFit="1" customWidth="1"/>
    <col min="2" max="26" width="6.85546875" style="206" bestFit="1" customWidth="1"/>
    <col min="27" max="27" width="7.5703125" style="206" bestFit="1" customWidth="1"/>
    <col min="28" max="16384" width="9.140625" style="206"/>
  </cols>
  <sheetData>
    <row r="1" spans="1:52" x14ac:dyDescent="0.25">
      <c r="A1" s="205" t="s">
        <v>840</v>
      </c>
      <c r="B1" s="205"/>
      <c r="C1" s="205"/>
      <c r="D1" s="205"/>
      <c r="E1" s="205"/>
      <c r="F1" s="205"/>
      <c r="G1" s="205"/>
      <c r="H1" s="205"/>
      <c r="I1" s="205"/>
      <c r="J1" s="205"/>
      <c r="K1" s="205"/>
      <c r="L1" s="205"/>
      <c r="M1" s="205"/>
      <c r="N1" s="205"/>
      <c r="O1" s="205"/>
      <c r="P1" s="205"/>
      <c r="Q1" s="205"/>
      <c r="R1" s="205"/>
      <c r="S1" s="205"/>
      <c r="T1" s="205"/>
      <c r="U1" s="205"/>
      <c r="V1" s="205"/>
      <c r="W1" s="205"/>
      <c r="X1" s="205"/>
      <c r="Y1" s="205"/>
      <c r="Z1" s="205"/>
      <c r="AA1" s="205"/>
    </row>
    <row r="2" spans="1:52" x14ac:dyDescent="0.25">
      <c r="A2" s="205"/>
    </row>
    <row r="3" spans="1:52" x14ac:dyDescent="0.25">
      <c r="A3" s="205"/>
    </row>
    <row r="4" spans="1:52" x14ac:dyDescent="0.25">
      <c r="A4" s="312" t="s">
        <v>841</v>
      </c>
      <c r="B4" s="207">
        <v>2020</v>
      </c>
      <c r="C4" s="208"/>
      <c r="D4" s="208"/>
      <c r="E4" s="208"/>
      <c r="F4" s="208"/>
      <c r="G4" s="208"/>
      <c r="H4" s="208"/>
      <c r="I4" s="208"/>
      <c r="J4" s="208"/>
      <c r="K4" s="208"/>
      <c r="L4" s="208"/>
      <c r="M4" s="209"/>
      <c r="N4" s="210">
        <v>2021</v>
      </c>
      <c r="O4" s="211"/>
      <c r="P4" s="211"/>
      <c r="Q4" s="211"/>
      <c r="R4" s="211"/>
      <c r="S4" s="211"/>
      <c r="T4" s="211"/>
      <c r="U4" s="211"/>
      <c r="V4" s="211"/>
      <c r="W4" s="211"/>
      <c r="X4" s="211"/>
      <c r="Y4" s="211"/>
      <c r="Z4" s="211"/>
      <c r="AA4" s="211"/>
      <c r="AB4" s="211"/>
      <c r="AC4" s="211"/>
      <c r="AD4" s="211"/>
      <c r="AE4" s="212"/>
      <c r="AF4" s="237"/>
      <c r="AG4" s="237"/>
      <c r="AH4" s="237"/>
      <c r="AI4" s="237"/>
      <c r="AJ4" s="237"/>
      <c r="AK4" s="237"/>
      <c r="AL4" s="237"/>
      <c r="AM4" s="237"/>
      <c r="AN4" s="237"/>
      <c r="AO4" s="237"/>
      <c r="AP4" s="237"/>
      <c r="AQ4" s="237"/>
      <c r="AR4" s="237"/>
      <c r="AS4" s="237"/>
    </row>
    <row r="5" spans="1:52" x14ac:dyDescent="0.25">
      <c r="A5" s="312"/>
      <c r="B5" s="310" t="s">
        <v>842</v>
      </c>
      <c r="C5" s="311"/>
      <c r="D5" s="310" t="s">
        <v>843</v>
      </c>
      <c r="E5" s="311"/>
      <c r="F5" s="310" t="s">
        <v>844</v>
      </c>
      <c r="G5" s="311"/>
      <c r="H5" s="310" t="s">
        <v>845</v>
      </c>
      <c r="I5" s="311"/>
      <c r="J5" s="310" t="s">
        <v>846</v>
      </c>
      <c r="K5" s="311"/>
      <c r="L5" s="310" t="s">
        <v>847</v>
      </c>
      <c r="M5" s="311"/>
      <c r="N5" s="307" t="s">
        <v>848</v>
      </c>
      <c r="O5" s="308"/>
      <c r="P5" s="307" t="s">
        <v>849</v>
      </c>
      <c r="Q5" s="308"/>
      <c r="R5" s="307" t="s">
        <v>850</v>
      </c>
      <c r="S5" s="308"/>
      <c r="T5" s="307" t="s">
        <v>851</v>
      </c>
      <c r="U5" s="308"/>
      <c r="V5" s="307" t="s">
        <v>78</v>
      </c>
      <c r="W5" s="308"/>
      <c r="X5" s="307" t="s">
        <v>852</v>
      </c>
      <c r="Y5" s="308"/>
      <c r="Z5" s="307" t="s">
        <v>842</v>
      </c>
      <c r="AA5" s="308"/>
      <c r="AB5" s="307" t="s">
        <v>843</v>
      </c>
      <c r="AC5" s="308"/>
      <c r="AD5" s="307" t="s">
        <v>844</v>
      </c>
      <c r="AE5" s="308"/>
      <c r="AH5" s="237"/>
      <c r="AI5" s="237"/>
      <c r="AJ5" s="237"/>
      <c r="AK5" s="237"/>
      <c r="AL5" s="237"/>
      <c r="AM5" s="237"/>
      <c r="AN5" s="237"/>
      <c r="AO5" s="237"/>
      <c r="AP5" s="237"/>
      <c r="AQ5" s="237"/>
      <c r="AR5" s="237"/>
      <c r="AS5" s="237"/>
      <c r="AT5" s="237"/>
      <c r="AU5" s="237"/>
      <c r="AV5" s="237"/>
      <c r="AW5" s="237"/>
      <c r="AX5" s="237"/>
      <c r="AY5" s="237"/>
      <c r="AZ5" s="237"/>
    </row>
    <row r="6" spans="1:52" x14ac:dyDescent="0.25">
      <c r="A6" s="312"/>
      <c r="B6" s="213" t="s">
        <v>853</v>
      </c>
      <c r="C6" s="213" t="s">
        <v>854</v>
      </c>
      <c r="D6" s="213" t="s">
        <v>853</v>
      </c>
      <c r="E6" s="213" t="s">
        <v>854</v>
      </c>
      <c r="F6" s="213" t="s">
        <v>853</v>
      </c>
      <c r="G6" s="213" t="s">
        <v>854</v>
      </c>
      <c r="H6" s="213" t="s">
        <v>853</v>
      </c>
      <c r="I6" s="213" t="s">
        <v>854</v>
      </c>
      <c r="J6" s="213" t="s">
        <v>853</v>
      </c>
      <c r="K6" s="213" t="s">
        <v>854</v>
      </c>
      <c r="L6" s="213" t="s">
        <v>853</v>
      </c>
      <c r="M6" s="213" t="s">
        <v>854</v>
      </c>
      <c r="N6" s="214" t="s">
        <v>853</v>
      </c>
      <c r="O6" s="214" t="s">
        <v>854</v>
      </c>
      <c r="P6" s="214" t="s">
        <v>853</v>
      </c>
      <c r="Q6" s="214" t="s">
        <v>854</v>
      </c>
      <c r="R6" s="214" t="s">
        <v>853</v>
      </c>
      <c r="S6" s="214" t="s">
        <v>854</v>
      </c>
      <c r="T6" s="214" t="s">
        <v>853</v>
      </c>
      <c r="U6" s="214" t="s">
        <v>854</v>
      </c>
      <c r="V6" s="214" t="s">
        <v>853</v>
      </c>
      <c r="W6" s="214" t="s">
        <v>854</v>
      </c>
      <c r="X6" s="214" t="s">
        <v>853</v>
      </c>
      <c r="Y6" s="214" t="s">
        <v>854</v>
      </c>
      <c r="Z6" s="214" t="s">
        <v>853</v>
      </c>
      <c r="AA6" s="214" t="s">
        <v>854</v>
      </c>
      <c r="AB6" s="214" t="s">
        <v>853</v>
      </c>
      <c r="AC6" s="214" t="s">
        <v>854</v>
      </c>
      <c r="AD6" s="214" t="s">
        <v>853</v>
      </c>
      <c r="AE6" s="214" t="s">
        <v>854</v>
      </c>
      <c r="AF6" s="237"/>
      <c r="AG6" s="237"/>
      <c r="AH6" s="237"/>
      <c r="AI6" s="237"/>
      <c r="AJ6" s="237"/>
      <c r="AK6" s="237"/>
      <c r="AL6" s="237"/>
      <c r="AM6" s="237"/>
      <c r="AN6" s="237"/>
      <c r="AO6" s="237"/>
      <c r="AP6" s="237"/>
    </row>
    <row r="7" spans="1:52" x14ac:dyDescent="0.25">
      <c r="A7" s="215" t="s">
        <v>855</v>
      </c>
      <c r="B7" s="216">
        <v>166.45621</v>
      </c>
      <c r="C7" s="216">
        <v>166.60888</v>
      </c>
      <c r="D7" s="216">
        <v>166.07884000000001</v>
      </c>
      <c r="E7" s="216">
        <v>163.90737999999999</v>
      </c>
      <c r="F7" s="216">
        <v>162.40288000000001</v>
      </c>
      <c r="G7" s="216">
        <v>156.58816999999999</v>
      </c>
      <c r="H7" s="216">
        <v>155.78474</v>
      </c>
      <c r="I7" s="216">
        <v>156.10682</v>
      </c>
      <c r="J7" s="216">
        <v>154.09211999999999</v>
      </c>
      <c r="K7" s="216">
        <v>148.91552999999999</v>
      </c>
      <c r="L7" s="216">
        <v>140.98845</v>
      </c>
      <c r="M7" s="216">
        <v>143.2731</v>
      </c>
      <c r="N7" s="216">
        <v>144.55412000000001</v>
      </c>
      <c r="O7" s="216">
        <v>142.93003999999999</v>
      </c>
      <c r="P7" s="216">
        <v>144.13909000000001</v>
      </c>
      <c r="Q7" s="216">
        <v>142.94234</v>
      </c>
      <c r="R7" s="216">
        <v>128.33867000000001</v>
      </c>
      <c r="S7" s="216">
        <v>111.89475</v>
      </c>
      <c r="T7" s="216">
        <v>93.174599999999998</v>
      </c>
      <c r="U7" s="216">
        <v>76.456299999999999</v>
      </c>
      <c r="V7" s="216">
        <v>65.218429999999998</v>
      </c>
      <c r="W7" s="216">
        <v>63.736170000000001</v>
      </c>
      <c r="X7" s="216">
        <v>59.785589999999999</v>
      </c>
      <c r="Y7" s="216">
        <v>60.378889999999998</v>
      </c>
      <c r="Z7" s="216">
        <v>58.870269999999998</v>
      </c>
      <c r="AA7" s="216">
        <v>61.958440000000003</v>
      </c>
      <c r="AB7" s="216">
        <v>57.575609999999998</v>
      </c>
      <c r="AC7" s="216">
        <v>61.307749999999999</v>
      </c>
      <c r="AD7" s="216">
        <v>64.807699999999997</v>
      </c>
      <c r="AE7" s="216"/>
    </row>
    <row r="8" spans="1:52" x14ac:dyDescent="0.25">
      <c r="A8" s="215" t="s">
        <v>856</v>
      </c>
      <c r="B8" s="216">
        <v>83.423079999999999</v>
      </c>
      <c r="C8" s="216">
        <v>92.953590000000005</v>
      </c>
      <c r="D8" s="216">
        <v>128.72662</v>
      </c>
      <c r="E8" s="216">
        <v>116.94904</v>
      </c>
      <c r="F8" s="216">
        <v>137.77778000000001</v>
      </c>
      <c r="G8" s="216">
        <v>63.13308</v>
      </c>
      <c r="H8" s="216">
        <v>60.2</v>
      </c>
      <c r="I8" s="216">
        <v>73.017650000000003</v>
      </c>
      <c r="J8" s="216">
        <v>66.228070000000002</v>
      </c>
      <c r="K8" s="216">
        <v>54.49785</v>
      </c>
      <c r="L8" s="216">
        <v>65.342860000000002</v>
      </c>
      <c r="M8" s="216">
        <v>33.012549999999997</v>
      </c>
      <c r="N8" s="216">
        <v>41.149430000000002</v>
      </c>
      <c r="O8" s="216">
        <v>16.395389999999999</v>
      </c>
      <c r="P8" s="216">
        <v>12.27163</v>
      </c>
      <c r="Q8" s="216">
        <v>13.5214</v>
      </c>
      <c r="R8" s="216">
        <v>3.4177</v>
      </c>
      <c r="S8" s="216">
        <v>4.7975500000000002</v>
      </c>
      <c r="T8" s="216">
        <v>7.6909400000000003</v>
      </c>
      <c r="U8" s="216">
        <v>4.40313</v>
      </c>
      <c r="V8" s="216">
        <v>5.7128100000000002</v>
      </c>
      <c r="W8" s="216">
        <v>4.3956</v>
      </c>
      <c r="X8" s="216">
        <v>5.3226699999999996</v>
      </c>
      <c r="Y8" s="216">
        <v>4.3573000000000004</v>
      </c>
      <c r="Z8" s="216">
        <v>4.0636000000000001</v>
      </c>
      <c r="AA8" s="216">
        <v>5.8949800000000003</v>
      </c>
      <c r="AB8" s="216">
        <v>4.9431399999999996</v>
      </c>
      <c r="AC8" s="216">
        <v>2.92327</v>
      </c>
      <c r="AD8" s="216">
        <v>2.5690499999999998</v>
      </c>
      <c r="AE8" s="216"/>
    </row>
    <row r="9" spans="1:52" x14ac:dyDescent="0.25">
      <c r="A9" s="215" t="s">
        <v>857</v>
      </c>
      <c r="B9" s="216">
        <v>287.27668999999997</v>
      </c>
      <c r="C9" s="216">
        <v>299.18414000000001</v>
      </c>
      <c r="D9" s="216">
        <v>303.41052000000002</v>
      </c>
      <c r="E9" s="216">
        <v>321.93230999999997</v>
      </c>
      <c r="F9" s="216">
        <v>334.91737000000001</v>
      </c>
      <c r="G9" s="216">
        <v>346.06366000000003</v>
      </c>
      <c r="H9" s="216">
        <v>350.20936999999998</v>
      </c>
      <c r="I9" s="216">
        <v>359.56124999999997</v>
      </c>
      <c r="J9" s="216">
        <v>368.41888999999998</v>
      </c>
      <c r="K9" s="216">
        <v>366.08258000000001</v>
      </c>
      <c r="L9" s="216">
        <v>361.91541000000001</v>
      </c>
      <c r="M9" s="216">
        <v>359.04696999999999</v>
      </c>
      <c r="N9" s="216">
        <v>344.27922999999998</v>
      </c>
      <c r="O9" s="216">
        <v>341.35487999999998</v>
      </c>
      <c r="P9" s="216">
        <v>321.89215000000002</v>
      </c>
      <c r="Q9" s="216">
        <v>290.42840000000001</v>
      </c>
      <c r="R9" s="216">
        <v>231.78455</v>
      </c>
      <c r="S9" s="216">
        <v>118.06045</v>
      </c>
      <c r="T9" s="216">
        <v>87.851619999999997</v>
      </c>
      <c r="U9" s="216">
        <v>70.82938</v>
      </c>
      <c r="V9" s="216">
        <v>66.458569999999995</v>
      </c>
      <c r="W9" s="216">
        <v>69.696079999999995</v>
      </c>
      <c r="X9" s="216">
        <v>72.571020000000004</v>
      </c>
      <c r="Y9" s="216">
        <v>72.710359999999994</v>
      </c>
      <c r="Z9" s="216">
        <v>75.053430000000006</v>
      </c>
      <c r="AA9" s="216">
        <v>75.544259999999994</v>
      </c>
      <c r="AB9" s="216">
        <v>79.826340000000002</v>
      </c>
      <c r="AC9" s="216">
        <v>77.32705</v>
      </c>
      <c r="AD9" s="216">
        <v>82.722440000000006</v>
      </c>
      <c r="AE9" s="216"/>
    </row>
    <row r="10" spans="1:52" ht="16.5" thickBot="1" x14ac:dyDescent="0.3">
      <c r="A10" s="218" t="s">
        <v>858</v>
      </c>
      <c r="B10" s="219">
        <v>201.67815999999999</v>
      </c>
      <c r="C10" s="219">
        <v>174.51886999999999</v>
      </c>
      <c r="D10" s="219">
        <v>198.4898</v>
      </c>
      <c r="E10" s="219">
        <v>239.60975999999999</v>
      </c>
      <c r="F10" s="219">
        <v>296.81159000000002</v>
      </c>
      <c r="G10" s="219">
        <v>272.23077000000001</v>
      </c>
      <c r="H10" s="219">
        <v>186.91011</v>
      </c>
      <c r="I10" s="219">
        <v>177.17142999999999</v>
      </c>
      <c r="J10" s="219">
        <v>247.56863000000001</v>
      </c>
      <c r="K10" s="219">
        <v>147.31578999999999</v>
      </c>
      <c r="L10" s="219">
        <v>206.96666999999999</v>
      </c>
      <c r="M10" s="219">
        <v>46.453130000000002</v>
      </c>
      <c r="N10" s="219">
        <v>27.838709999999999</v>
      </c>
      <c r="O10" s="219">
        <v>13.11842</v>
      </c>
      <c r="P10" s="219">
        <v>22.243590000000001</v>
      </c>
      <c r="Q10" s="219">
        <v>23.435479999999998</v>
      </c>
      <c r="R10" s="220"/>
      <c r="S10" s="220"/>
      <c r="T10" s="220"/>
      <c r="U10" s="220"/>
      <c r="V10" s="220"/>
      <c r="W10" s="220"/>
      <c r="X10" s="220"/>
      <c r="Y10" s="220"/>
      <c r="Z10" s="220"/>
      <c r="AA10" s="219">
        <v>10</v>
      </c>
      <c r="AB10" s="220"/>
      <c r="AC10" s="219"/>
      <c r="AD10" s="220"/>
      <c r="AE10" s="219"/>
    </row>
    <row r="11" spans="1:52" x14ac:dyDescent="0.25">
      <c r="A11" s="221" t="s">
        <v>15</v>
      </c>
      <c r="B11" s="222">
        <v>183.48498000000001</v>
      </c>
      <c r="C11" s="222">
        <v>184.75197</v>
      </c>
      <c r="D11" s="222">
        <v>185.28295</v>
      </c>
      <c r="E11" s="222">
        <v>184.77921000000001</v>
      </c>
      <c r="F11" s="222">
        <v>184.77745999999999</v>
      </c>
      <c r="G11" s="222">
        <v>178.81926999999999</v>
      </c>
      <c r="H11" s="222">
        <v>177.94882999999999</v>
      </c>
      <c r="I11" s="222">
        <v>180.06950000000001</v>
      </c>
      <c r="J11" s="222">
        <v>178.56487000000001</v>
      </c>
      <c r="K11" s="222">
        <v>171.97140999999999</v>
      </c>
      <c r="L11" s="222">
        <v>164.59678</v>
      </c>
      <c r="M11" s="222">
        <v>164.15828999999999</v>
      </c>
      <c r="N11" s="222">
        <v>165.73697000000001</v>
      </c>
      <c r="O11" s="222">
        <v>158.92267000000001</v>
      </c>
      <c r="P11" s="222">
        <v>159.36331000000001</v>
      </c>
      <c r="Q11" s="222">
        <v>157.53375</v>
      </c>
      <c r="R11" s="222">
        <v>131.50880000000001</v>
      </c>
      <c r="S11" s="222">
        <v>103.64881</v>
      </c>
      <c r="T11" s="222">
        <v>86.897599999999997</v>
      </c>
      <c r="U11" s="222">
        <v>74.400459999999995</v>
      </c>
      <c r="V11" s="222">
        <v>64.013819999999996</v>
      </c>
      <c r="W11" s="222">
        <v>61.528759999999998</v>
      </c>
      <c r="X11" s="222">
        <v>59.31062</v>
      </c>
      <c r="Y11" s="222">
        <v>60.488030000000002</v>
      </c>
      <c r="Z11" s="222">
        <v>58.641919999999999</v>
      </c>
      <c r="AA11" s="222">
        <v>61.378410000000002</v>
      </c>
      <c r="AB11" s="222">
        <v>57.481200000000001</v>
      </c>
      <c r="AC11" s="222">
        <v>60.201819999999998</v>
      </c>
      <c r="AD11" s="222">
        <v>64.515960000000007</v>
      </c>
      <c r="AE11" s="222"/>
    </row>
    <row r="13" spans="1:52" x14ac:dyDescent="0.25">
      <c r="A13" s="205" t="s">
        <v>859</v>
      </c>
      <c r="B13"/>
      <c r="C13"/>
      <c r="D13"/>
      <c r="E13"/>
      <c r="F13"/>
      <c r="G13"/>
      <c r="H13"/>
      <c r="I13"/>
      <c r="J13"/>
      <c r="K13"/>
      <c r="L13"/>
      <c r="M13"/>
      <c r="N13"/>
      <c r="O13"/>
      <c r="P13"/>
      <c r="Q13"/>
      <c r="R13"/>
      <c r="S13"/>
      <c r="T13"/>
      <c r="U13"/>
      <c r="V13"/>
      <c r="W13"/>
      <c r="X13"/>
      <c r="Y13"/>
      <c r="Z13"/>
      <c r="AA13"/>
    </row>
    <row r="14" spans="1:52" x14ac:dyDescent="0.25">
      <c r="A14" s="224"/>
      <c r="B14"/>
      <c r="C14"/>
      <c r="D14"/>
      <c r="E14"/>
      <c r="F14"/>
      <c r="G14"/>
      <c r="H14"/>
      <c r="I14"/>
      <c r="J14"/>
      <c r="K14"/>
      <c r="L14"/>
      <c r="M14"/>
      <c r="N14"/>
      <c r="O14"/>
      <c r="P14"/>
      <c r="Q14"/>
      <c r="R14"/>
      <c r="S14"/>
      <c r="T14"/>
      <c r="U14"/>
      <c r="V14"/>
      <c r="W14"/>
      <c r="X14"/>
      <c r="Y14"/>
      <c r="Z14"/>
      <c r="AA14"/>
    </row>
    <row r="15" spans="1:52" x14ac:dyDescent="0.25">
      <c r="A15" s="224"/>
      <c r="B15"/>
      <c r="C15"/>
      <c r="D15"/>
      <c r="E15"/>
      <c r="F15"/>
      <c r="G15"/>
      <c r="H15"/>
      <c r="I15"/>
      <c r="J15"/>
      <c r="K15"/>
      <c r="L15"/>
      <c r="M15"/>
      <c r="N15"/>
      <c r="O15"/>
      <c r="P15"/>
      <c r="Q15"/>
      <c r="R15"/>
      <c r="S15"/>
      <c r="T15"/>
      <c r="U15"/>
      <c r="V15"/>
      <c r="W15"/>
      <c r="X15"/>
      <c r="Y15"/>
      <c r="Z15"/>
      <c r="AA15"/>
    </row>
    <row r="16" spans="1:52" x14ac:dyDescent="0.25">
      <c r="A16" s="309" t="s">
        <v>841</v>
      </c>
      <c r="B16" s="207">
        <v>2020</v>
      </c>
      <c r="C16" s="208"/>
      <c r="D16" s="208"/>
      <c r="E16" s="208"/>
      <c r="F16" s="208"/>
      <c r="G16" s="208"/>
      <c r="H16" s="208"/>
      <c r="I16" s="208"/>
      <c r="J16" s="208"/>
      <c r="K16" s="208"/>
      <c r="L16" s="208"/>
      <c r="M16" s="209"/>
      <c r="N16" s="210">
        <v>2021</v>
      </c>
      <c r="O16" s="211"/>
      <c r="P16" s="211"/>
      <c r="Q16" s="211"/>
      <c r="R16" s="211"/>
      <c r="S16" s="211"/>
      <c r="T16" s="211"/>
      <c r="U16" s="211"/>
      <c r="V16" s="211"/>
      <c r="W16" s="211"/>
      <c r="X16" s="211"/>
      <c r="Y16" s="211"/>
      <c r="Z16" s="211"/>
      <c r="AA16" s="211"/>
      <c r="AB16" s="211"/>
      <c r="AC16" s="211"/>
      <c r="AD16" s="211"/>
      <c r="AE16" s="212"/>
      <c r="AH16" s="237"/>
      <c r="AI16" s="237"/>
      <c r="AJ16" s="237"/>
      <c r="AK16" s="237"/>
      <c r="AL16" s="237"/>
      <c r="AM16" s="237"/>
      <c r="AN16" s="237"/>
      <c r="AO16" s="237"/>
      <c r="AP16" s="237"/>
      <c r="AQ16" s="237"/>
      <c r="AR16" s="237"/>
      <c r="AS16" s="237"/>
      <c r="AT16" s="237"/>
      <c r="AU16" s="237"/>
      <c r="AV16" s="237"/>
      <c r="AW16" s="237"/>
    </row>
    <row r="17" spans="1:52" x14ac:dyDescent="0.25">
      <c r="A17" s="309"/>
      <c r="B17" s="310" t="s">
        <v>842</v>
      </c>
      <c r="C17" s="311"/>
      <c r="D17" s="310" t="s">
        <v>843</v>
      </c>
      <c r="E17" s="311"/>
      <c r="F17" s="310" t="s">
        <v>844</v>
      </c>
      <c r="G17" s="311"/>
      <c r="H17" s="310" t="s">
        <v>845</v>
      </c>
      <c r="I17" s="311"/>
      <c r="J17" s="310" t="s">
        <v>846</v>
      </c>
      <c r="K17" s="311"/>
      <c r="L17" s="310" t="s">
        <v>847</v>
      </c>
      <c r="M17" s="311"/>
      <c r="N17" s="307" t="s">
        <v>848</v>
      </c>
      <c r="O17" s="308"/>
      <c r="P17" s="307" t="s">
        <v>849</v>
      </c>
      <c r="Q17" s="308"/>
      <c r="R17" s="307" t="s">
        <v>850</v>
      </c>
      <c r="S17" s="308"/>
      <c r="T17" s="307" t="s">
        <v>851</v>
      </c>
      <c r="U17" s="308"/>
      <c r="V17" s="307" t="s">
        <v>78</v>
      </c>
      <c r="W17" s="308"/>
      <c r="X17" s="307" t="s">
        <v>852</v>
      </c>
      <c r="Y17" s="308"/>
      <c r="Z17" s="307" t="s">
        <v>842</v>
      </c>
      <c r="AA17" s="308"/>
      <c r="AB17" s="307" t="s">
        <v>843</v>
      </c>
      <c r="AC17" s="308"/>
      <c r="AD17" s="307" t="s">
        <v>844</v>
      </c>
      <c r="AE17" s="308"/>
      <c r="AF17" s="237"/>
      <c r="AG17" s="237"/>
      <c r="AH17" s="237"/>
      <c r="AI17" s="237"/>
      <c r="AJ17" s="237"/>
      <c r="AK17" s="237"/>
      <c r="AL17" s="237"/>
      <c r="AM17" s="237"/>
      <c r="AN17" s="237"/>
      <c r="AO17" s="237"/>
      <c r="AP17" s="237"/>
      <c r="AQ17" s="237"/>
    </row>
    <row r="18" spans="1:52" x14ac:dyDescent="0.25">
      <c r="A18" s="309"/>
      <c r="B18" s="213" t="s">
        <v>853</v>
      </c>
      <c r="C18" s="213" t="s">
        <v>854</v>
      </c>
      <c r="D18" s="213" t="s">
        <v>853</v>
      </c>
      <c r="E18" s="213" t="s">
        <v>854</v>
      </c>
      <c r="F18" s="213" t="s">
        <v>853</v>
      </c>
      <c r="G18" s="213" t="s">
        <v>854</v>
      </c>
      <c r="H18" s="213" t="s">
        <v>853</v>
      </c>
      <c r="I18" s="213" t="s">
        <v>854</v>
      </c>
      <c r="J18" s="213" t="s">
        <v>853</v>
      </c>
      <c r="K18" s="213" t="s">
        <v>854</v>
      </c>
      <c r="L18" s="213" t="s">
        <v>853</v>
      </c>
      <c r="M18" s="213" t="s">
        <v>854</v>
      </c>
      <c r="N18" s="214" t="s">
        <v>853</v>
      </c>
      <c r="O18" s="214" t="s">
        <v>854</v>
      </c>
      <c r="P18" s="214" t="s">
        <v>853</v>
      </c>
      <c r="Q18" s="214" t="s">
        <v>854</v>
      </c>
      <c r="R18" s="214" t="s">
        <v>853</v>
      </c>
      <c r="S18" s="214" t="s">
        <v>854</v>
      </c>
      <c r="T18" s="214" t="s">
        <v>853</v>
      </c>
      <c r="U18" s="214" t="s">
        <v>854</v>
      </c>
      <c r="V18" s="214" t="s">
        <v>853</v>
      </c>
      <c r="W18" s="214" t="s">
        <v>854</v>
      </c>
      <c r="X18" s="214" t="s">
        <v>853</v>
      </c>
      <c r="Y18" s="214" t="s">
        <v>854</v>
      </c>
      <c r="Z18" s="214" t="s">
        <v>853</v>
      </c>
      <c r="AA18" s="214" t="s">
        <v>854</v>
      </c>
      <c r="AB18" s="214" t="s">
        <v>853</v>
      </c>
      <c r="AC18" s="214" t="s">
        <v>854</v>
      </c>
      <c r="AD18" s="214" t="s">
        <v>853</v>
      </c>
      <c r="AE18" s="214" t="s">
        <v>854</v>
      </c>
      <c r="AH18" s="238"/>
      <c r="AI18" s="238"/>
      <c r="AJ18" s="238"/>
      <c r="AK18" s="238"/>
      <c r="AL18" s="238"/>
      <c r="AM18" s="238"/>
      <c r="AN18" s="238"/>
      <c r="AO18" s="238"/>
      <c r="AP18" s="238"/>
      <c r="AQ18" s="238"/>
      <c r="AR18" s="238"/>
      <c r="AS18" s="238"/>
      <c r="AT18" s="238"/>
      <c r="AU18" s="238"/>
      <c r="AV18" s="238"/>
      <c r="AW18" s="238"/>
    </row>
    <row r="19" spans="1:52" x14ac:dyDescent="0.25">
      <c r="A19" s="225" t="s">
        <v>855</v>
      </c>
      <c r="B19" s="226"/>
      <c r="C19" s="226"/>
      <c r="D19" s="226"/>
      <c r="E19" s="226"/>
      <c r="F19" s="226"/>
      <c r="G19" s="226"/>
      <c r="H19" s="226"/>
      <c r="I19" s="226"/>
      <c r="J19" s="226"/>
      <c r="K19" s="226"/>
      <c r="L19" s="226"/>
      <c r="M19" s="226"/>
      <c r="N19" s="226"/>
      <c r="O19" s="226"/>
      <c r="P19" s="226"/>
      <c r="Q19" s="226"/>
      <c r="R19" s="226"/>
      <c r="S19" s="226"/>
      <c r="T19" s="226"/>
      <c r="U19" s="226"/>
      <c r="V19" s="226"/>
      <c r="W19" s="226"/>
      <c r="X19" s="226"/>
      <c r="Y19" s="226"/>
      <c r="Z19" s="226"/>
      <c r="AA19" s="226"/>
      <c r="AB19" s="226"/>
      <c r="AC19" s="226"/>
      <c r="AD19" s="226"/>
      <c r="AE19" s="226"/>
      <c r="AF19" s="238"/>
      <c r="AG19" s="238"/>
      <c r="AH19" s="238"/>
      <c r="AI19" s="238"/>
      <c r="AJ19" s="238"/>
      <c r="AK19" s="238"/>
      <c r="AL19" s="238"/>
      <c r="AM19" s="238"/>
      <c r="AN19" s="238"/>
      <c r="AO19" s="238"/>
      <c r="AP19" s="238"/>
      <c r="AQ19" s="238"/>
    </row>
    <row r="20" spans="1:52" x14ac:dyDescent="0.25">
      <c r="A20" s="217" t="s">
        <v>860</v>
      </c>
      <c r="B20" s="217">
        <v>13186</v>
      </c>
      <c r="C20" s="217">
        <v>12606</v>
      </c>
      <c r="D20" s="217">
        <v>12273</v>
      </c>
      <c r="E20" s="217">
        <v>11957</v>
      </c>
      <c r="F20" s="217">
        <v>11316</v>
      </c>
      <c r="G20" s="217">
        <v>11543</v>
      </c>
      <c r="H20" s="217">
        <v>11306</v>
      </c>
      <c r="I20" s="217">
        <v>10536</v>
      </c>
      <c r="J20" s="217">
        <v>10371</v>
      </c>
      <c r="K20" s="217">
        <v>10663</v>
      </c>
      <c r="L20" s="217">
        <v>10827</v>
      </c>
      <c r="M20" s="217">
        <v>10573</v>
      </c>
      <c r="N20" s="217">
        <v>9822</v>
      </c>
      <c r="O20" s="217">
        <v>9711</v>
      </c>
      <c r="P20" s="217">
        <v>9211</v>
      </c>
      <c r="Q20" s="217">
        <v>9245</v>
      </c>
      <c r="R20" s="217">
        <v>9567</v>
      </c>
      <c r="S20" s="217">
        <v>9524</v>
      </c>
      <c r="T20" s="217">
        <v>10749</v>
      </c>
      <c r="U20" s="217">
        <v>13033</v>
      </c>
      <c r="V20" s="217">
        <v>16183</v>
      </c>
      <c r="W20" s="217">
        <v>17902</v>
      </c>
      <c r="X20" s="217">
        <v>20199</v>
      </c>
      <c r="Y20" s="217">
        <v>20692</v>
      </c>
      <c r="Z20" s="217">
        <v>21657</v>
      </c>
      <c r="AA20" s="217">
        <v>20008</v>
      </c>
      <c r="AB20" s="217">
        <v>21013</v>
      </c>
      <c r="AC20" s="217">
        <v>19295</v>
      </c>
      <c r="AD20" s="217">
        <v>18236</v>
      </c>
      <c r="AE20" s="217"/>
      <c r="AF20" s="238"/>
      <c r="AG20" s="238"/>
      <c r="AH20" s="238"/>
      <c r="AI20" s="238"/>
      <c r="AJ20" s="238"/>
      <c r="AK20" s="238"/>
      <c r="AL20" s="238"/>
      <c r="AM20" s="238"/>
      <c r="AN20" s="238"/>
      <c r="AO20" s="238"/>
      <c r="AP20" s="238"/>
      <c r="AQ20" s="238"/>
    </row>
    <row r="21" spans="1:52" x14ac:dyDescent="0.25">
      <c r="A21" s="217" t="s">
        <v>861</v>
      </c>
      <c r="B21" s="217">
        <v>3921</v>
      </c>
      <c r="C21" s="217">
        <v>3963</v>
      </c>
      <c r="D21" s="217">
        <v>4050</v>
      </c>
      <c r="E21" s="217">
        <v>4095</v>
      </c>
      <c r="F21" s="217">
        <v>4222</v>
      </c>
      <c r="G21" s="217">
        <v>3678</v>
      </c>
      <c r="H21" s="217">
        <v>3132</v>
      </c>
      <c r="I21" s="217">
        <v>2500</v>
      </c>
      <c r="J21" s="217">
        <v>2182</v>
      </c>
      <c r="K21" s="217">
        <v>1958</v>
      </c>
      <c r="L21" s="217">
        <v>1720</v>
      </c>
      <c r="M21" s="217">
        <v>1580</v>
      </c>
      <c r="N21" s="217">
        <v>1425</v>
      </c>
      <c r="O21" s="217">
        <v>1335</v>
      </c>
      <c r="P21" s="217">
        <v>1254</v>
      </c>
      <c r="Q21" s="217">
        <v>1176</v>
      </c>
      <c r="R21" s="217">
        <v>1060</v>
      </c>
      <c r="S21" s="217">
        <v>939</v>
      </c>
      <c r="T21" s="217">
        <v>889</v>
      </c>
      <c r="U21" s="217">
        <v>848</v>
      </c>
      <c r="V21" s="217">
        <v>824</v>
      </c>
      <c r="W21" s="217">
        <v>818</v>
      </c>
      <c r="X21" s="217">
        <v>836</v>
      </c>
      <c r="Y21" s="217">
        <v>808</v>
      </c>
      <c r="Z21" s="217">
        <v>761</v>
      </c>
      <c r="AA21" s="217">
        <v>703</v>
      </c>
      <c r="AB21" s="217">
        <v>649</v>
      </c>
      <c r="AC21" s="217">
        <v>623</v>
      </c>
      <c r="AD21" s="217">
        <v>631</v>
      </c>
      <c r="AE21" s="217"/>
      <c r="AF21" s="238"/>
      <c r="AG21" s="238"/>
      <c r="AH21" s="238"/>
      <c r="AI21" s="238"/>
      <c r="AJ21" s="238"/>
      <c r="AK21" s="238"/>
      <c r="AL21" s="238"/>
      <c r="AM21" s="238"/>
      <c r="AN21" s="238"/>
      <c r="AO21" s="238"/>
      <c r="AP21" s="238"/>
      <c r="AQ21" s="238"/>
    </row>
    <row r="22" spans="1:52" x14ac:dyDescent="0.25">
      <c r="A22" s="217" t="s">
        <v>862</v>
      </c>
      <c r="B22" s="217">
        <v>1426</v>
      </c>
      <c r="C22" s="217">
        <v>1456</v>
      </c>
      <c r="D22" s="217">
        <v>1487</v>
      </c>
      <c r="E22" s="217">
        <v>1531</v>
      </c>
      <c r="F22" s="217">
        <v>1556</v>
      </c>
      <c r="G22" s="217">
        <v>1569</v>
      </c>
      <c r="H22" s="217">
        <v>1600</v>
      </c>
      <c r="I22" s="217">
        <v>1556</v>
      </c>
      <c r="J22" s="217">
        <v>1526</v>
      </c>
      <c r="K22" s="217">
        <v>1529</v>
      </c>
      <c r="L22" s="217">
        <v>1406</v>
      </c>
      <c r="M22" s="217">
        <v>1349</v>
      </c>
      <c r="N22" s="217">
        <v>1295</v>
      </c>
      <c r="O22" s="217">
        <v>1284</v>
      </c>
      <c r="P22" s="217">
        <v>1253</v>
      </c>
      <c r="Q22" s="217">
        <v>1269</v>
      </c>
      <c r="R22" s="217">
        <v>1113</v>
      </c>
      <c r="S22" s="217">
        <v>838</v>
      </c>
      <c r="T22" s="217">
        <v>704</v>
      </c>
      <c r="U22" s="217">
        <v>620</v>
      </c>
      <c r="V22" s="217">
        <v>589</v>
      </c>
      <c r="W22" s="217">
        <v>527</v>
      </c>
      <c r="X22" s="217">
        <v>494</v>
      </c>
      <c r="Y22" s="217">
        <v>457</v>
      </c>
      <c r="Z22" s="217">
        <v>433</v>
      </c>
      <c r="AA22" s="217">
        <v>419</v>
      </c>
      <c r="AB22" s="217">
        <v>413</v>
      </c>
      <c r="AC22" s="217">
        <v>408</v>
      </c>
      <c r="AD22" s="217">
        <v>408</v>
      </c>
      <c r="AE22" s="217"/>
      <c r="AH22" s="238"/>
      <c r="AI22" s="238"/>
      <c r="AJ22" s="238"/>
      <c r="AK22" s="238"/>
      <c r="AL22" s="238"/>
      <c r="AM22" s="238"/>
      <c r="AN22" s="238"/>
      <c r="AO22" s="238"/>
      <c r="AP22" s="238"/>
      <c r="AQ22" s="238"/>
      <c r="AR22" s="238"/>
      <c r="AS22" s="238"/>
      <c r="AT22" s="238"/>
      <c r="AU22" s="238"/>
      <c r="AV22" s="238"/>
      <c r="AW22" s="238"/>
      <c r="AX22" s="237"/>
      <c r="AY22" s="237"/>
      <c r="AZ22" s="237"/>
    </row>
    <row r="23" spans="1:52" ht="16.5" thickBot="1" x14ac:dyDescent="0.3">
      <c r="A23" s="220" t="s">
        <v>863</v>
      </c>
      <c r="B23" s="220">
        <v>432</v>
      </c>
      <c r="C23" s="220">
        <v>445</v>
      </c>
      <c r="D23" s="220">
        <v>443</v>
      </c>
      <c r="E23" s="220">
        <v>469</v>
      </c>
      <c r="F23" s="220">
        <v>447</v>
      </c>
      <c r="G23" s="220">
        <v>433</v>
      </c>
      <c r="H23" s="220">
        <v>440</v>
      </c>
      <c r="I23" s="220">
        <v>415</v>
      </c>
      <c r="J23" s="220">
        <v>392</v>
      </c>
      <c r="K23" s="220">
        <v>364</v>
      </c>
      <c r="L23" s="220">
        <v>338</v>
      </c>
      <c r="M23" s="220">
        <v>332</v>
      </c>
      <c r="N23" s="220">
        <v>318</v>
      </c>
      <c r="O23" s="220">
        <v>305</v>
      </c>
      <c r="P23" s="220">
        <v>289</v>
      </c>
      <c r="Q23" s="220">
        <v>277</v>
      </c>
      <c r="R23" s="220">
        <v>263</v>
      </c>
      <c r="S23" s="220">
        <v>233</v>
      </c>
      <c r="T23" s="220">
        <v>207</v>
      </c>
      <c r="U23" s="220">
        <v>202</v>
      </c>
      <c r="V23" s="220">
        <v>195</v>
      </c>
      <c r="W23" s="220">
        <v>201</v>
      </c>
      <c r="X23" s="220">
        <v>200</v>
      </c>
      <c r="Y23" s="220">
        <v>197</v>
      </c>
      <c r="Z23" s="220">
        <v>190</v>
      </c>
      <c r="AA23" s="220">
        <v>189</v>
      </c>
      <c r="AB23" s="220">
        <v>183</v>
      </c>
      <c r="AC23" s="220">
        <v>181</v>
      </c>
      <c r="AD23" s="220">
        <v>179</v>
      </c>
      <c r="AE23" s="220"/>
      <c r="AF23" s="238"/>
      <c r="AG23" s="238"/>
      <c r="AH23" s="238"/>
      <c r="AI23" s="238"/>
      <c r="AJ23" s="238"/>
      <c r="AK23" s="238"/>
      <c r="AL23" s="238"/>
      <c r="AM23" s="238"/>
      <c r="AN23" s="238"/>
      <c r="AO23" s="238"/>
      <c r="AP23" s="238"/>
      <c r="AQ23" s="238"/>
      <c r="AR23" s="238"/>
      <c r="AT23" s="238"/>
      <c r="AU23" s="238"/>
      <c r="AV23" s="238"/>
      <c r="AW23" s="238"/>
    </row>
    <row r="24" spans="1:52" x14ac:dyDescent="0.25">
      <c r="A24" s="223" t="s">
        <v>15</v>
      </c>
      <c r="B24" s="223">
        <f>SUM(B20:B23)</f>
        <v>18965</v>
      </c>
      <c r="C24" s="223">
        <f t="shared" ref="C24:M24" si="0">SUM(C20:C23)</f>
        <v>18470</v>
      </c>
      <c r="D24" s="223">
        <f t="shared" si="0"/>
        <v>18253</v>
      </c>
      <c r="E24" s="223">
        <f t="shared" si="0"/>
        <v>18052</v>
      </c>
      <c r="F24" s="223">
        <f t="shared" si="0"/>
        <v>17541</v>
      </c>
      <c r="G24" s="223">
        <f t="shared" si="0"/>
        <v>17223</v>
      </c>
      <c r="H24" s="223">
        <f t="shared" si="0"/>
        <v>16478</v>
      </c>
      <c r="I24" s="223">
        <f t="shared" si="0"/>
        <v>15007</v>
      </c>
      <c r="J24" s="223">
        <f t="shared" si="0"/>
        <v>14471</v>
      </c>
      <c r="K24" s="223">
        <f t="shared" si="0"/>
        <v>14514</v>
      </c>
      <c r="L24" s="223">
        <f t="shared" si="0"/>
        <v>14291</v>
      </c>
      <c r="M24" s="223">
        <f t="shared" si="0"/>
        <v>13834</v>
      </c>
      <c r="N24" s="223">
        <v>12860</v>
      </c>
      <c r="O24" s="223">
        <v>12635</v>
      </c>
      <c r="P24" s="223">
        <v>12007</v>
      </c>
      <c r="Q24" s="223">
        <v>11967</v>
      </c>
      <c r="R24" s="223">
        <v>12003</v>
      </c>
      <c r="S24" s="223">
        <v>11534</v>
      </c>
      <c r="T24" s="223">
        <v>12549</v>
      </c>
      <c r="U24" s="223">
        <v>14703</v>
      </c>
      <c r="V24" s="223">
        <v>17791</v>
      </c>
      <c r="W24" s="223">
        <v>19448</v>
      </c>
      <c r="X24" s="223">
        <v>21729</v>
      </c>
      <c r="Y24" s="223">
        <v>22154</v>
      </c>
      <c r="Z24" s="223">
        <v>23041</v>
      </c>
      <c r="AA24" s="223">
        <v>21319</v>
      </c>
      <c r="AB24" s="223">
        <v>22258</v>
      </c>
      <c r="AC24" s="223">
        <v>20507</v>
      </c>
      <c r="AD24" s="223">
        <v>19454</v>
      </c>
      <c r="AE24" s="223"/>
      <c r="AJ24" s="238"/>
      <c r="AK24" s="238"/>
      <c r="AL24" s="238"/>
      <c r="AM24" s="238"/>
      <c r="AN24" s="238"/>
      <c r="AO24" s="238"/>
      <c r="AP24" s="238"/>
      <c r="AQ24" s="238"/>
      <c r="AR24" s="238"/>
      <c r="AS24" s="238"/>
      <c r="AT24" s="238"/>
      <c r="AU24" s="238"/>
      <c r="AV24" s="238"/>
      <c r="AW24" s="238"/>
      <c r="AX24" s="238"/>
      <c r="AY24" s="238"/>
      <c r="AZ24" s="238"/>
    </row>
    <row r="25" spans="1:52" x14ac:dyDescent="0.25">
      <c r="A25" s="225" t="s">
        <v>856</v>
      </c>
      <c r="B25" s="226"/>
      <c r="C25" s="226"/>
      <c r="D25" s="226"/>
      <c r="E25" s="226"/>
      <c r="F25" s="226"/>
      <c r="G25" s="226"/>
      <c r="H25" s="226"/>
      <c r="I25" s="226"/>
      <c r="J25" s="226"/>
      <c r="K25" s="226"/>
      <c r="L25" s="226"/>
      <c r="M25" s="226"/>
      <c r="N25" s="226"/>
      <c r="O25" s="226"/>
      <c r="P25" s="226"/>
      <c r="Q25" s="226"/>
      <c r="R25" s="226"/>
      <c r="S25" s="226"/>
      <c r="T25" s="226"/>
      <c r="U25" s="226"/>
      <c r="V25" s="226"/>
      <c r="W25" s="226"/>
      <c r="X25" s="226"/>
      <c r="Y25" s="226"/>
      <c r="Z25" s="226"/>
      <c r="AA25" s="226"/>
      <c r="AB25" s="226"/>
      <c r="AC25" s="226"/>
      <c r="AD25" s="226"/>
      <c r="AE25" s="226"/>
      <c r="AJ25" s="238"/>
      <c r="AK25" s="238"/>
      <c r="AL25" s="238"/>
      <c r="AM25" s="238"/>
      <c r="AN25" s="238"/>
      <c r="AQ25" s="238"/>
      <c r="AR25" s="238"/>
      <c r="AT25" s="238"/>
      <c r="AU25" s="238"/>
      <c r="AV25" s="238"/>
      <c r="AW25" s="238"/>
    </row>
    <row r="26" spans="1:52" x14ac:dyDescent="0.25">
      <c r="A26" s="217" t="s">
        <v>860</v>
      </c>
      <c r="B26" s="217">
        <v>244</v>
      </c>
      <c r="C26" s="217">
        <v>197</v>
      </c>
      <c r="D26" s="217">
        <v>99</v>
      </c>
      <c r="E26" s="217">
        <v>116</v>
      </c>
      <c r="F26" s="217">
        <v>89</v>
      </c>
      <c r="G26" s="217">
        <v>228</v>
      </c>
      <c r="H26" s="217">
        <v>209</v>
      </c>
      <c r="I26" s="217">
        <v>146</v>
      </c>
      <c r="J26" s="217">
        <v>149</v>
      </c>
      <c r="K26" s="217">
        <v>211</v>
      </c>
      <c r="L26" s="217">
        <v>153</v>
      </c>
      <c r="M26" s="217">
        <v>227</v>
      </c>
      <c r="N26" s="217">
        <v>164</v>
      </c>
      <c r="O26" s="217">
        <v>554</v>
      </c>
      <c r="P26" s="217">
        <v>416</v>
      </c>
      <c r="Q26" s="217">
        <v>257</v>
      </c>
      <c r="R26" s="217">
        <v>1051</v>
      </c>
      <c r="S26" s="217">
        <v>1225</v>
      </c>
      <c r="T26" s="217">
        <v>1016</v>
      </c>
      <c r="U26" s="217">
        <v>320</v>
      </c>
      <c r="V26" s="217">
        <v>484</v>
      </c>
      <c r="W26" s="217">
        <v>1226</v>
      </c>
      <c r="X26" s="217">
        <v>1125</v>
      </c>
      <c r="Y26" s="217">
        <v>932</v>
      </c>
      <c r="Z26" s="217">
        <v>1132</v>
      </c>
      <c r="AA26" s="217">
        <v>1095</v>
      </c>
      <c r="AB26" s="217">
        <v>1196</v>
      </c>
      <c r="AC26" s="217">
        <v>1173</v>
      </c>
      <c r="AD26" s="217">
        <v>782</v>
      </c>
      <c r="AE26" s="217"/>
      <c r="AJ26" s="238"/>
      <c r="AK26" s="238"/>
      <c r="AL26" s="238"/>
      <c r="AM26" s="238"/>
      <c r="AN26" s="238"/>
      <c r="AO26" s="238"/>
      <c r="AP26" s="238"/>
      <c r="AQ26" s="238"/>
      <c r="AR26" s="238"/>
      <c r="AS26" s="238"/>
      <c r="AT26" s="238"/>
      <c r="AU26" s="238"/>
      <c r="AV26" s="238"/>
      <c r="AW26" s="238"/>
    </row>
    <row r="27" spans="1:52" x14ac:dyDescent="0.25">
      <c r="A27" s="217" t="s">
        <v>861</v>
      </c>
      <c r="B27" s="217">
        <v>42</v>
      </c>
      <c r="C27" s="217">
        <v>40</v>
      </c>
      <c r="D27" s="217">
        <v>40</v>
      </c>
      <c r="E27" s="217">
        <v>26</v>
      </c>
      <c r="F27" s="217">
        <v>12</v>
      </c>
      <c r="G27" s="217">
        <v>10</v>
      </c>
      <c r="H27" s="217">
        <v>12</v>
      </c>
      <c r="I27" s="217">
        <v>2</v>
      </c>
      <c r="J27" s="217">
        <v>2</v>
      </c>
      <c r="K27" s="217">
        <v>2</v>
      </c>
      <c r="L27" s="217">
        <v>2</v>
      </c>
      <c r="M27" s="217">
        <v>0</v>
      </c>
      <c r="N27" s="217">
        <v>0</v>
      </c>
      <c r="O27" s="217">
        <v>0</v>
      </c>
      <c r="P27" s="217">
        <v>0</v>
      </c>
      <c r="Q27" s="217">
        <v>0</v>
      </c>
      <c r="R27" s="217">
        <v>0</v>
      </c>
      <c r="S27" s="217">
        <v>0</v>
      </c>
      <c r="T27" s="217">
        <v>0</v>
      </c>
      <c r="U27" s="217">
        <v>0</v>
      </c>
      <c r="V27" s="217">
        <v>0</v>
      </c>
      <c r="W27" s="217">
        <v>0</v>
      </c>
      <c r="X27" s="217">
        <v>0</v>
      </c>
      <c r="Y27" s="217">
        <v>0</v>
      </c>
      <c r="Z27" s="217">
        <v>0</v>
      </c>
      <c r="AA27" s="217">
        <v>0</v>
      </c>
      <c r="AB27" s="217">
        <v>0</v>
      </c>
      <c r="AC27" s="217">
        <v>0</v>
      </c>
      <c r="AD27" s="217">
        <v>0</v>
      </c>
      <c r="AE27" s="217"/>
    </row>
    <row r="28" spans="1:52" x14ac:dyDescent="0.25">
      <c r="A28" s="217" t="s">
        <v>862</v>
      </c>
      <c r="B28" s="217">
        <v>0</v>
      </c>
      <c r="C28" s="217">
        <v>0</v>
      </c>
      <c r="D28" s="217">
        <v>0</v>
      </c>
      <c r="E28" s="217">
        <v>15</v>
      </c>
      <c r="F28" s="217">
        <v>25</v>
      </c>
      <c r="G28" s="217">
        <v>25</v>
      </c>
      <c r="H28" s="217">
        <v>24</v>
      </c>
      <c r="I28" s="217">
        <v>22</v>
      </c>
      <c r="J28" s="217">
        <v>20</v>
      </c>
      <c r="K28" s="217">
        <v>20</v>
      </c>
      <c r="L28" s="217">
        <v>20</v>
      </c>
      <c r="M28" s="217">
        <v>12</v>
      </c>
      <c r="N28" s="217">
        <v>10</v>
      </c>
      <c r="O28" s="217">
        <v>10</v>
      </c>
      <c r="P28" s="217">
        <v>0</v>
      </c>
      <c r="Q28" s="217">
        <v>0</v>
      </c>
      <c r="R28" s="217">
        <v>0</v>
      </c>
      <c r="S28" s="217">
        <v>0</v>
      </c>
      <c r="T28" s="217">
        <v>0</v>
      </c>
      <c r="U28" s="217">
        <v>0</v>
      </c>
      <c r="V28" s="217">
        <v>0</v>
      </c>
      <c r="W28" s="217">
        <v>0</v>
      </c>
      <c r="X28" s="217">
        <v>0</v>
      </c>
      <c r="Y28" s="217">
        <v>0</v>
      </c>
      <c r="Z28" s="217">
        <v>0</v>
      </c>
      <c r="AA28" s="217">
        <v>0</v>
      </c>
      <c r="AB28" s="217">
        <v>0</v>
      </c>
      <c r="AC28" s="217">
        <v>0</v>
      </c>
      <c r="AD28" s="217">
        <v>0</v>
      </c>
      <c r="AE28" s="217"/>
      <c r="AF28" s="238"/>
      <c r="AJ28" s="238"/>
      <c r="AK28" s="238"/>
      <c r="AL28" s="238"/>
      <c r="AM28" s="238"/>
      <c r="AN28" s="238"/>
      <c r="AO28" s="238"/>
      <c r="AP28" s="238"/>
      <c r="AQ28" s="238"/>
      <c r="AR28" s="238"/>
      <c r="AS28" s="238"/>
      <c r="AT28" s="238"/>
      <c r="AU28" s="238"/>
      <c r="AV28" s="238"/>
      <c r="AW28" s="238"/>
      <c r="AX28" s="238"/>
      <c r="AY28" s="238"/>
      <c r="AZ28" s="238"/>
    </row>
    <row r="29" spans="1:52" ht="16.5" thickBot="1" x14ac:dyDescent="0.3">
      <c r="A29" s="220" t="s">
        <v>863</v>
      </c>
      <c r="B29" s="220">
        <v>0</v>
      </c>
      <c r="C29" s="220">
        <v>0</v>
      </c>
      <c r="D29" s="220">
        <v>0</v>
      </c>
      <c r="E29" s="220">
        <v>0</v>
      </c>
      <c r="F29" s="220">
        <v>0</v>
      </c>
      <c r="G29" s="220">
        <v>0</v>
      </c>
      <c r="H29" s="220">
        <v>0</v>
      </c>
      <c r="I29" s="220">
        <v>0</v>
      </c>
      <c r="J29" s="220">
        <v>0</v>
      </c>
      <c r="K29" s="220">
        <v>0</v>
      </c>
      <c r="L29" s="220">
        <v>0</v>
      </c>
      <c r="M29" s="220">
        <v>0</v>
      </c>
      <c r="N29" s="220">
        <v>0</v>
      </c>
      <c r="O29" s="220">
        <v>0</v>
      </c>
      <c r="P29" s="220">
        <v>0</v>
      </c>
      <c r="Q29" s="220">
        <v>0</v>
      </c>
      <c r="R29" s="220">
        <v>0</v>
      </c>
      <c r="S29" s="220">
        <v>0</v>
      </c>
      <c r="T29" s="220">
        <v>0</v>
      </c>
      <c r="U29" s="220">
        <v>0</v>
      </c>
      <c r="V29" s="220">
        <v>0</v>
      </c>
      <c r="W29" s="220">
        <v>0</v>
      </c>
      <c r="X29" s="220">
        <v>0</v>
      </c>
      <c r="Y29" s="220">
        <v>0</v>
      </c>
      <c r="Z29" s="220">
        <v>0</v>
      </c>
      <c r="AA29" s="220">
        <v>0</v>
      </c>
      <c r="AB29" s="220">
        <v>0</v>
      </c>
      <c r="AC29" s="220">
        <v>0</v>
      </c>
      <c r="AD29" s="220">
        <v>0</v>
      </c>
      <c r="AE29" s="220"/>
      <c r="AF29" s="238"/>
      <c r="AG29" s="238"/>
      <c r="AH29" s="238"/>
      <c r="AN29" s="238"/>
      <c r="AO29" s="238"/>
      <c r="AP29" s="238"/>
      <c r="AS29" s="238"/>
      <c r="AT29" s="238"/>
      <c r="AV29" s="238"/>
      <c r="AW29" s="238"/>
      <c r="AX29" s="238"/>
      <c r="AY29" s="238"/>
    </row>
    <row r="30" spans="1:52" x14ac:dyDescent="0.25">
      <c r="A30" s="223" t="s">
        <v>15</v>
      </c>
      <c r="B30" s="223">
        <f>SUM(B26:B29)</f>
        <v>286</v>
      </c>
      <c r="C30" s="223">
        <f t="shared" ref="C30:M30" si="1">SUM(C26:C29)</f>
        <v>237</v>
      </c>
      <c r="D30" s="223">
        <f t="shared" si="1"/>
        <v>139</v>
      </c>
      <c r="E30" s="223">
        <f t="shared" si="1"/>
        <v>157</v>
      </c>
      <c r="F30" s="223">
        <f t="shared" si="1"/>
        <v>126</v>
      </c>
      <c r="G30" s="223">
        <f t="shared" si="1"/>
        <v>263</v>
      </c>
      <c r="H30" s="223">
        <f t="shared" si="1"/>
        <v>245</v>
      </c>
      <c r="I30" s="223">
        <f t="shared" si="1"/>
        <v>170</v>
      </c>
      <c r="J30" s="223">
        <f t="shared" si="1"/>
        <v>171</v>
      </c>
      <c r="K30" s="223">
        <f t="shared" si="1"/>
        <v>233</v>
      </c>
      <c r="L30" s="223">
        <f t="shared" si="1"/>
        <v>175</v>
      </c>
      <c r="M30" s="223">
        <f t="shared" si="1"/>
        <v>239</v>
      </c>
      <c r="N30" s="223">
        <v>174</v>
      </c>
      <c r="O30" s="223">
        <v>564</v>
      </c>
      <c r="P30" s="223">
        <v>416</v>
      </c>
      <c r="Q30" s="223">
        <v>257</v>
      </c>
      <c r="R30" s="223">
        <v>1051</v>
      </c>
      <c r="S30" s="223">
        <v>1225</v>
      </c>
      <c r="T30" s="223">
        <v>1016</v>
      </c>
      <c r="U30" s="223">
        <v>320</v>
      </c>
      <c r="V30" s="223">
        <v>484</v>
      </c>
      <c r="W30" s="223">
        <v>1226</v>
      </c>
      <c r="X30" s="223">
        <v>1125</v>
      </c>
      <c r="Y30" s="223">
        <v>932</v>
      </c>
      <c r="Z30" s="223">
        <v>1132</v>
      </c>
      <c r="AA30" s="223">
        <v>1095</v>
      </c>
      <c r="AB30" s="223">
        <v>1196</v>
      </c>
      <c r="AC30" s="223">
        <v>1173</v>
      </c>
      <c r="AD30" s="223">
        <v>782</v>
      </c>
      <c r="AE30" s="223"/>
      <c r="AF30" s="238"/>
      <c r="AG30" s="238"/>
      <c r="AH30" s="238"/>
      <c r="AI30" s="238"/>
      <c r="AJ30" s="238"/>
      <c r="AK30" s="238"/>
      <c r="AL30" s="238"/>
      <c r="AM30" s="238"/>
      <c r="AN30" s="238"/>
      <c r="AO30" s="238"/>
      <c r="AP30" s="238"/>
      <c r="AQ30" s="238"/>
      <c r="AR30" s="238"/>
      <c r="AS30" s="238"/>
      <c r="AT30" s="238"/>
      <c r="AU30" s="238"/>
      <c r="AV30" s="238"/>
      <c r="AW30" s="238"/>
    </row>
    <row r="31" spans="1:52" x14ac:dyDescent="0.25">
      <c r="A31" s="225" t="s">
        <v>857</v>
      </c>
      <c r="B31" s="226"/>
      <c r="C31" s="226"/>
      <c r="D31" s="226"/>
      <c r="E31" s="226"/>
      <c r="F31" s="226"/>
      <c r="G31" s="226"/>
      <c r="H31" s="226"/>
      <c r="I31" s="226"/>
      <c r="J31" s="226"/>
      <c r="K31" s="226"/>
      <c r="L31" s="226"/>
      <c r="M31" s="226"/>
      <c r="N31" s="226"/>
      <c r="O31" s="226"/>
      <c r="P31" s="226"/>
      <c r="Q31" s="226"/>
      <c r="R31" s="226"/>
      <c r="S31" s="226"/>
      <c r="T31" s="226"/>
      <c r="U31" s="226"/>
      <c r="V31" s="226"/>
      <c r="W31" s="226"/>
      <c r="X31" s="226"/>
      <c r="Y31" s="226"/>
      <c r="Z31" s="226"/>
      <c r="AA31" s="226"/>
      <c r="AB31" s="226"/>
      <c r="AC31" s="226"/>
      <c r="AD31" s="226"/>
      <c r="AE31" s="226"/>
      <c r="AN31" s="238"/>
      <c r="AO31" s="238"/>
      <c r="AP31" s="238"/>
      <c r="AS31" s="238"/>
      <c r="AT31" s="238"/>
      <c r="AV31" s="238"/>
      <c r="AW31" s="238"/>
      <c r="AX31" s="238"/>
      <c r="AY31" s="238"/>
    </row>
    <row r="32" spans="1:52" x14ac:dyDescent="0.25">
      <c r="A32" s="217" t="s">
        <v>860</v>
      </c>
      <c r="B32" s="217">
        <v>1037</v>
      </c>
      <c r="C32" s="217">
        <v>855</v>
      </c>
      <c r="D32" s="217">
        <v>795</v>
      </c>
      <c r="E32" s="217">
        <v>644</v>
      </c>
      <c r="F32" s="217">
        <v>542</v>
      </c>
      <c r="G32" s="217">
        <v>502</v>
      </c>
      <c r="H32" s="217">
        <v>531</v>
      </c>
      <c r="I32" s="217">
        <v>511</v>
      </c>
      <c r="J32" s="217">
        <v>487</v>
      </c>
      <c r="K32" s="217">
        <v>519</v>
      </c>
      <c r="L32" s="217">
        <v>548</v>
      </c>
      <c r="M32" s="217">
        <v>560</v>
      </c>
      <c r="N32" s="217">
        <v>648</v>
      </c>
      <c r="O32" s="217">
        <v>637</v>
      </c>
      <c r="P32" s="217">
        <v>699</v>
      </c>
      <c r="Q32" s="217">
        <v>855</v>
      </c>
      <c r="R32" s="217">
        <v>1097</v>
      </c>
      <c r="S32" s="217">
        <v>1529</v>
      </c>
      <c r="T32" s="217">
        <v>1625</v>
      </c>
      <c r="U32" s="217">
        <v>2075</v>
      </c>
      <c r="V32" s="217">
        <v>2671</v>
      </c>
      <c r="W32" s="217">
        <v>3211</v>
      </c>
      <c r="X32" s="217">
        <v>3691</v>
      </c>
      <c r="Y32" s="217">
        <v>4358</v>
      </c>
      <c r="Z32" s="217">
        <v>3335</v>
      </c>
      <c r="AA32" s="217">
        <v>3325</v>
      </c>
      <c r="AB32" s="217">
        <v>2609</v>
      </c>
      <c r="AC32" s="217">
        <v>2485</v>
      </c>
      <c r="AD32" s="217">
        <v>2226</v>
      </c>
      <c r="AE32" s="217"/>
      <c r="AF32" s="238"/>
      <c r="AG32" s="238"/>
      <c r="AH32" s="238"/>
      <c r="AI32" s="238"/>
      <c r="AJ32" s="238"/>
      <c r="AK32" s="238"/>
      <c r="AL32" s="238"/>
      <c r="AM32" s="238"/>
      <c r="AN32" s="238"/>
      <c r="AO32" s="238"/>
      <c r="AP32" s="238"/>
      <c r="AQ32" s="238"/>
      <c r="AR32" s="238"/>
      <c r="AS32" s="238"/>
      <c r="AT32" s="238"/>
      <c r="AU32" s="238"/>
      <c r="AV32" s="238"/>
      <c r="AW32" s="238"/>
      <c r="AX32" s="238"/>
      <c r="AY32" s="238"/>
      <c r="AZ32" s="238"/>
    </row>
    <row r="33" spans="1:52" x14ac:dyDescent="0.25">
      <c r="A33" s="217" t="s">
        <v>861</v>
      </c>
      <c r="B33" s="217">
        <v>1207</v>
      </c>
      <c r="C33" s="217">
        <v>1052</v>
      </c>
      <c r="D33" s="217">
        <v>1013</v>
      </c>
      <c r="E33" s="217">
        <v>879</v>
      </c>
      <c r="F33" s="217">
        <v>781</v>
      </c>
      <c r="G33" s="217">
        <v>678</v>
      </c>
      <c r="H33" s="217">
        <v>552</v>
      </c>
      <c r="I33" s="217">
        <v>428</v>
      </c>
      <c r="J33" s="217">
        <v>343</v>
      </c>
      <c r="K33" s="217">
        <v>306</v>
      </c>
      <c r="L33" s="217">
        <v>257</v>
      </c>
      <c r="M33" s="217">
        <v>210</v>
      </c>
      <c r="N33" s="217">
        <v>189</v>
      </c>
      <c r="O33" s="217">
        <v>159</v>
      </c>
      <c r="P33" s="217">
        <v>130</v>
      </c>
      <c r="Q33" s="217">
        <v>112</v>
      </c>
      <c r="R33" s="217">
        <v>87</v>
      </c>
      <c r="S33" s="217">
        <v>57</v>
      </c>
      <c r="T33" s="217">
        <v>53</v>
      </c>
      <c r="U33" s="217">
        <v>46</v>
      </c>
      <c r="V33" s="217">
        <v>45</v>
      </c>
      <c r="W33" s="217">
        <v>56</v>
      </c>
      <c r="X33" s="217">
        <v>60</v>
      </c>
      <c r="Y33" s="217">
        <v>68</v>
      </c>
      <c r="Z33" s="217">
        <v>61</v>
      </c>
      <c r="AA33" s="217">
        <v>58</v>
      </c>
      <c r="AB33" s="217">
        <v>60</v>
      </c>
      <c r="AC33" s="217">
        <v>70</v>
      </c>
      <c r="AD33" s="217">
        <v>80</v>
      </c>
      <c r="AE33" s="217"/>
    </row>
    <row r="34" spans="1:52" x14ac:dyDescent="0.25">
      <c r="A34" s="217" t="s">
        <v>862</v>
      </c>
      <c r="B34" s="217">
        <v>1127</v>
      </c>
      <c r="C34" s="217">
        <v>1220</v>
      </c>
      <c r="D34" s="217">
        <v>1214</v>
      </c>
      <c r="E34" s="217">
        <v>1268</v>
      </c>
      <c r="F34" s="217">
        <v>1278</v>
      </c>
      <c r="G34" s="217">
        <v>1245</v>
      </c>
      <c r="H34" s="217">
        <v>1188</v>
      </c>
      <c r="I34" s="217">
        <v>1150</v>
      </c>
      <c r="J34" s="217">
        <v>1098</v>
      </c>
      <c r="K34" s="217">
        <v>1029</v>
      </c>
      <c r="L34" s="217">
        <v>948</v>
      </c>
      <c r="M34" s="217">
        <v>874</v>
      </c>
      <c r="N34" s="217">
        <v>828</v>
      </c>
      <c r="O34" s="217">
        <v>756</v>
      </c>
      <c r="P34" s="217">
        <v>673</v>
      </c>
      <c r="Q34" s="217">
        <v>624</v>
      </c>
      <c r="R34" s="217">
        <v>478</v>
      </c>
      <c r="S34" s="217">
        <v>182</v>
      </c>
      <c r="T34" s="217">
        <v>85</v>
      </c>
      <c r="U34" s="217">
        <v>57</v>
      </c>
      <c r="V34" s="217">
        <v>48</v>
      </c>
      <c r="W34" s="217">
        <v>41</v>
      </c>
      <c r="X34" s="217">
        <v>40</v>
      </c>
      <c r="Y34" s="217">
        <v>41</v>
      </c>
      <c r="Z34" s="217">
        <v>36</v>
      </c>
      <c r="AA34" s="217">
        <v>40</v>
      </c>
      <c r="AB34" s="217">
        <v>36</v>
      </c>
      <c r="AC34" s="217">
        <v>32</v>
      </c>
      <c r="AD34" s="217">
        <v>30</v>
      </c>
      <c r="AE34" s="217"/>
      <c r="AH34" s="238"/>
      <c r="AI34" s="238"/>
      <c r="AJ34" s="238"/>
      <c r="AK34" s="238"/>
      <c r="AL34" s="238"/>
      <c r="AM34" s="238"/>
      <c r="AN34" s="238"/>
      <c r="AO34" s="238"/>
      <c r="AP34" s="238"/>
      <c r="AQ34" s="238"/>
      <c r="AR34" s="238"/>
      <c r="AS34" s="238"/>
      <c r="AT34" s="238"/>
      <c r="AU34" s="238"/>
      <c r="AV34" s="238"/>
      <c r="AW34" s="238"/>
    </row>
    <row r="35" spans="1:52" ht="16.5" thickBot="1" x14ac:dyDescent="0.3">
      <c r="A35" s="220" t="s">
        <v>863</v>
      </c>
      <c r="B35" s="220">
        <v>1</v>
      </c>
      <c r="C35" s="220">
        <v>1</v>
      </c>
      <c r="D35" s="220">
        <v>1</v>
      </c>
      <c r="E35" s="220">
        <v>1</v>
      </c>
      <c r="F35" s="220">
        <v>1</v>
      </c>
      <c r="G35" s="220">
        <v>10</v>
      </c>
      <c r="H35" s="220">
        <v>12</v>
      </c>
      <c r="I35" s="220">
        <v>17</v>
      </c>
      <c r="J35" s="220">
        <v>20</v>
      </c>
      <c r="K35" s="220">
        <v>23</v>
      </c>
      <c r="L35" s="220">
        <v>32</v>
      </c>
      <c r="M35" s="220">
        <v>38</v>
      </c>
      <c r="N35" s="220">
        <v>54</v>
      </c>
      <c r="O35" s="220">
        <v>57</v>
      </c>
      <c r="P35" s="220">
        <v>65</v>
      </c>
      <c r="Q35" s="220">
        <v>64</v>
      </c>
      <c r="R35" s="220">
        <v>60</v>
      </c>
      <c r="S35" s="220">
        <v>35</v>
      </c>
      <c r="T35" s="220">
        <v>23</v>
      </c>
      <c r="U35" s="220">
        <v>14</v>
      </c>
      <c r="V35" s="220">
        <v>12</v>
      </c>
      <c r="W35" s="220">
        <v>12</v>
      </c>
      <c r="X35" s="220">
        <v>11</v>
      </c>
      <c r="Y35" s="220">
        <v>11</v>
      </c>
      <c r="Z35" s="220">
        <v>12</v>
      </c>
      <c r="AA35" s="220">
        <v>11</v>
      </c>
      <c r="AB35" s="220">
        <v>13</v>
      </c>
      <c r="AC35" s="220">
        <v>12</v>
      </c>
      <c r="AD35" s="220">
        <v>13</v>
      </c>
      <c r="AE35" s="220"/>
    </row>
    <row r="36" spans="1:52" x14ac:dyDescent="0.25">
      <c r="A36" s="223" t="s">
        <v>15</v>
      </c>
      <c r="B36" s="223">
        <v>3372</v>
      </c>
      <c r="C36" s="223">
        <v>3128</v>
      </c>
      <c r="D36" s="223">
        <v>3023</v>
      </c>
      <c r="E36" s="223">
        <v>2792</v>
      </c>
      <c r="F36" s="223">
        <v>2602</v>
      </c>
      <c r="G36" s="223">
        <v>2435</v>
      </c>
      <c r="H36" s="223">
        <v>2283</v>
      </c>
      <c r="I36" s="223">
        <v>2106</v>
      </c>
      <c r="J36" s="223">
        <v>1948</v>
      </c>
      <c r="K36" s="223">
        <v>1877</v>
      </c>
      <c r="L36" s="223">
        <v>1785</v>
      </c>
      <c r="M36" s="223">
        <v>1682</v>
      </c>
      <c r="N36" s="223">
        <v>1719</v>
      </c>
      <c r="O36" s="223">
        <v>1609</v>
      </c>
      <c r="P36" s="223">
        <v>1567</v>
      </c>
      <c r="Q36" s="223">
        <v>1655</v>
      </c>
      <c r="R36" s="223">
        <v>1722</v>
      </c>
      <c r="S36" s="223">
        <v>1803</v>
      </c>
      <c r="T36" s="223">
        <v>1786</v>
      </c>
      <c r="U36" s="223">
        <v>2192</v>
      </c>
      <c r="V36" s="223">
        <v>2776</v>
      </c>
      <c r="W36" s="223">
        <v>3320</v>
      </c>
      <c r="X36" s="223">
        <v>3802</v>
      </c>
      <c r="Y36" s="223">
        <v>4478</v>
      </c>
      <c r="Z36" s="223">
        <v>3444</v>
      </c>
      <c r="AA36" s="223">
        <v>3434</v>
      </c>
      <c r="AB36" s="223">
        <v>2718</v>
      </c>
      <c r="AC36" s="223">
        <v>2599</v>
      </c>
      <c r="AD36" s="223">
        <v>2349</v>
      </c>
      <c r="AE36" s="223"/>
      <c r="AJ36" s="238"/>
      <c r="AK36" s="238"/>
      <c r="AL36" s="238"/>
      <c r="AM36" s="238"/>
      <c r="AN36" s="238"/>
      <c r="AO36" s="238"/>
      <c r="AP36" s="238"/>
      <c r="AQ36" s="238"/>
      <c r="AR36" s="238"/>
      <c r="AS36" s="238"/>
      <c r="AT36" s="238"/>
      <c r="AU36" s="238"/>
      <c r="AV36" s="238"/>
      <c r="AW36" s="238"/>
      <c r="AX36" s="238"/>
      <c r="AY36" s="238"/>
      <c r="AZ36" s="238"/>
    </row>
    <row r="37" spans="1:52" x14ac:dyDescent="0.25">
      <c r="A37" s="225" t="s">
        <v>858</v>
      </c>
      <c r="B37" s="226"/>
      <c r="C37" s="226"/>
      <c r="D37" s="226"/>
      <c r="E37" s="226"/>
      <c r="F37" s="226"/>
      <c r="G37" s="226"/>
      <c r="H37" s="226"/>
      <c r="I37" s="226"/>
      <c r="J37" s="226"/>
      <c r="K37" s="226"/>
      <c r="L37" s="226"/>
      <c r="M37" s="226"/>
      <c r="N37" s="226"/>
      <c r="O37" s="226"/>
      <c r="P37" s="226"/>
      <c r="Q37" s="226"/>
      <c r="R37" s="226"/>
      <c r="S37" s="226"/>
      <c r="T37" s="226"/>
      <c r="U37" s="226"/>
      <c r="V37" s="226"/>
      <c r="W37" s="226"/>
      <c r="X37" s="226"/>
      <c r="Y37" s="226"/>
      <c r="Z37" s="226"/>
      <c r="AA37" s="226"/>
      <c r="AB37" s="226"/>
      <c r="AC37" s="226"/>
      <c r="AD37" s="226"/>
      <c r="AE37" s="226"/>
      <c r="AF37" s="238"/>
      <c r="AG37" s="238"/>
      <c r="AH37" s="238"/>
      <c r="AI37" s="238"/>
      <c r="AJ37" s="238"/>
      <c r="AK37" s="238"/>
      <c r="AL37" s="238"/>
      <c r="AM37" s="238"/>
      <c r="AN37" s="238"/>
      <c r="AO37" s="238"/>
      <c r="AP37" s="238"/>
      <c r="AQ37" s="238"/>
    </row>
    <row r="38" spans="1:52" x14ac:dyDescent="0.25">
      <c r="A38" s="217" t="s">
        <v>860</v>
      </c>
      <c r="B38" s="217">
        <v>38</v>
      </c>
      <c r="C38" s="217">
        <v>54</v>
      </c>
      <c r="D38" s="217">
        <v>46</v>
      </c>
      <c r="E38" s="217">
        <v>30</v>
      </c>
      <c r="F38" s="217">
        <v>7</v>
      </c>
      <c r="G38" s="217">
        <v>13</v>
      </c>
      <c r="H38" s="217">
        <v>46</v>
      </c>
      <c r="I38" s="217">
        <v>39</v>
      </c>
      <c r="J38" s="217">
        <v>20</v>
      </c>
      <c r="K38" s="217">
        <v>64</v>
      </c>
      <c r="L38" s="217">
        <v>33</v>
      </c>
      <c r="M38" s="217">
        <v>58</v>
      </c>
      <c r="N38" s="217">
        <v>90</v>
      </c>
      <c r="O38" s="217">
        <v>76</v>
      </c>
      <c r="P38" s="217">
        <v>78</v>
      </c>
      <c r="Q38" s="217">
        <v>62</v>
      </c>
      <c r="R38" s="217">
        <v>0</v>
      </c>
      <c r="S38" s="217">
        <v>0</v>
      </c>
      <c r="T38" s="217">
        <v>0</v>
      </c>
      <c r="U38" s="217">
        <v>0</v>
      </c>
      <c r="V38" s="217">
        <v>0</v>
      </c>
      <c r="W38" s="217">
        <v>0</v>
      </c>
      <c r="X38" s="217">
        <v>0</v>
      </c>
      <c r="Y38" s="217">
        <v>0</v>
      </c>
      <c r="Z38" s="217">
        <v>0</v>
      </c>
      <c r="AA38" s="217">
        <v>5</v>
      </c>
      <c r="AB38" s="217">
        <v>0</v>
      </c>
      <c r="AC38" s="217">
        <v>0</v>
      </c>
      <c r="AD38" s="217">
        <v>0</v>
      </c>
      <c r="AE38" s="217"/>
    </row>
    <row r="39" spans="1:52" x14ac:dyDescent="0.25">
      <c r="A39" s="217" t="s">
        <v>861</v>
      </c>
      <c r="B39" s="217">
        <v>49</v>
      </c>
      <c r="C39" s="217">
        <v>52</v>
      </c>
      <c r="D39" s="217">
        <v>52</v>
      </c>
      <c r="E39" s="217">
        <v>30</v>
      </c>
      <c r="F39" s="217">
        <v>36</v>
      </c>
      <c r="G39" s="217">
        <v>22</v>
      </c>
      <c r="H39" s="217">
        <v>10</v>
      </c>
      <c r="I39" s="217">
        <v>10</v>
      </c>
      <c r="J39" s="217">
        <v>10</v>
      </c>
      <c r="K39" s="217">
        <v>10</v>
      </c>
      <c r="L39" s="217">
        <v>6</v>
      </c>
      <c r="M39" s="217">
        <v>6</v>
      </c>
      <c r="N39" s="217">
        <v>3</v>
      </c>
      <c r="O39" s="217">
        <v>0</v>
      </c>
      <c r="P39" s="217">
        <v>0</v>
      </c>
      <c r="Q39" s="217">
        <v>0</v>
      </c>
      <c r="R39" s="217">
        <v>0</v>
      </c>
      <c r="S39" s="217">
        <v>0</v>
      </c>
      <c r="T39" s="217">
        <v>0</v>
      </c>
      <c r="U39" s="217">
        <v>0</v>
      </c>
      <c r="V39" s="217">
        <v>0</v>
      </c>
      <c r="W39" s="217">
        <v>0</v>
      </c>
      <c r="X39" s="217">
        <v>0</v>
      </c>
      <c r="Y39" s="217">
        <v>0</v>
      </c>
      <c r="Z39" s="217">
        <v>0</v>
      </c>
      <c r="AA39" s="217">
        <v>0</v>
      </c>
      <c r="AB39" s="217">
        <v>0</v>
      </c>
      <c r="AC39" s="217">
        <v>0</v>
      </c>
      <c r="AD39" s="217">
        <v>0</v>
      </c>
      <c r="AE39" s="217"/>
    </row>
    <row r="40" spans="1:52" x14ac:dyDescent="0.25">
      <c r="A40" s="217" t="s">
        <v>862</v>
      </c>
      <c r="B40" s="217">
        <v>0</v>
      </c>
      <c r="C40" s="217">
        <v>0</v>
      </c>
      <c r="D40" s="217">
        <v>0</v>
      </c>
      <c r="E40" s="217">
        <v>22</v>
      </c>
      <c r="F40" s="217">
        <v>26</v>
      </c>
      <c r="G40" s="217">
        <v>30</v>
      </c>
      <c r="H40" s="217">
        <v>33</v>
      </c>
      <c r="I40" s="217">
        <v>21</v>
      </c>
      <c r="J40" s="217">
        <v>21</v>
      </c>
      <c r="K40" s="217">
        <v>21</v>
      </c>
      <c r="L40" s="217">
        <v>21</v>
      </c>
      <c r="M40" s="217">
        <v>0</v>
      </c>
      <c r="N40" s="217">
        <v>0</v>
      </c>
      <c r="O40" s="217">
        <v>0</v>
      </c>
      <c r="P40" s="217">
        <v>0</v>
      </c>
      <c r="Q40" s="217">
        <v>0</v>
      </c>
      <c r="R40" s="217">
        <v>0</v>
      </c>
      <c r="S40" s="217">
        <v>0</v>
      </c>
      <c r="T40" s="217">
        <v>0</v>
      </c>
      <c r="U40" s="217">
        <v>0</v>
      </c>
      <c r="V40" s="217">
        <v>0</v>
      </c>
      <c r="W40" s="217">
        <v>0</v>
      </c>
      <c r="X40" s="217">
        <v>0</v>
      </c>
      <c r="Y40" s="217">
        <v>0</v>
      </c>
      <c r="Z40" s="217">
        <v>0</v>
      </c>
      <c r="AA40" s="217">
        <v>0</v>
      </c>
      <c r="AB40" s="217">
        <v>0</v>
      </c>
      <c r="AC40" s="217">
        <v>0</v>
      </c>
      <c r="AD40" s="217">
        <v>0</v>
      </c>
      <c r="AE40" s="217"/>
      <c r="AJ40" s="238"/>
      <c r="AK40" s="238"/>
      <c r="AL40" s="238"/>
      <c r="AM40" s="238"/>
      <c r="AN40" s="238"/>
      <c r="AO40" s="238"/>
      <c r="AP40" s="238"/>
      <c r="AQ40" s="238"/>
      <c r="AR40" s="238"/>
      <c r="AS40" s="238"/>
      <c r="AT40" s="238"/>
      <c r="AU40" s="238"/>
      <c r="AV40" s="238"/>
      <c r="AW40" s="238"/>
      <c r="AX40" s="238"/>
      <c r="AY40" s="238"/>
      <c r="AZ40" s="238"/>
    </row>
    <row r="41" spans="1:52" ht="16.5" thickBot="1" x14ac:dyDescent="0.3">
      <c r="A41" s="220" t="s">
        <v>863</v>
      </c>
      <c r="B41" s="220">
        <v>0</v>
      </c>
      <c r="C41" s="220">
        <v>0</v>
      </c>
      <c r="D41" s="220">
        <v>0</v>
      </c>
      <c r="E41" s="220">
        <v>0</v>
      </c>
      <c r="F41" s="220">
        <v>0</v>
      </c>
      <c r="G41" s="220">
        <v>0</v>
      </c>
      <c r="H41" s="220">
        <v>0</v>
      </c>
      <c r="I41" s="220">
        <v>0</v>
      </c>
      <c r="J41" s="220">
        <v>0</v>
      </c>
      <c r="K41" s="220">
        <v>0</v>
      </c>
      <c r="L41" s="220">
        <v>0</v>
      </c>
      <c r="M41" s="220">
        <v>0</v>
      </c>
      <c r="N41" s="220">
        <v>0</v>
      </c>
      <c r="O41" s="220">
        <v>0</v>
      </c>
      <c r="P41" s="220">
        <v>0</v>
      </c>
      <c r="Q41" s="220">
        <v>0</v>
      </c>
      <c r="R41" s="220">
        <v>0</v>
      </c>
      <c r="S41" s="220">
        <v>0</v>
      </c>
      <c r="T41" s="220">
        <v>0</v>
      </c>
      <c r="U41" s="220">
        <v>0</v>
      </c>
      <c r="V41" s="220">
        <v>0</v>
      </c>
      <c r="W41" s="220">
        <v>0</v>
      </c>
      <c r="X41" s="220">
        <v>0</v>
      </c>
      <c r="Y41" s="220">
        <v>0</v>
      </c>
      <c r="Z41" s="220">
        <v>0</v>
      </c>
      <c r="AA41" s="220">
        <v>0</v>
      </c>
      <c r="AB41" s="220">
        <v>0</v>
      </c>
      <c r="AC41" s="220">
        <v>0</v>
      </c>
      <c r="AD41" s="220">
        <v>0</v>
      </c>
      <c r="AE41" s="220"/>
    </row>
    <row r="42" spans="1:52" x14ac:dyDescent="0.25">
      <c r="A42" s="223" t="s">
        <v>15</v>
      </c>
      <c r="B42" s="223">
        <v>87</v>
      </c>
      <c r="C42" s="223">
        <v>106</v>
      </c>
      <c r="D42" s="223">
        <v>98</v>
      </c>
      <c r="E42" s="223">
        <v>82</v>
      </c>
      <c r="F42" s="223">
        <v>69</v>
      </c>
      <c r="G42" s="223">
        <v>65</v>
      </c>
      <c r="H42" s="223">
        <v>89</v>
      </c>
      <c r="I42" s="223">
        <v>70</v>
      </c>
      <c r="J42" s="223">
        <v>51</v>
      </c>
      <c r="K42" s="223">
        <v>95</v>
      </c>
      <c r="L42" s="223">
        <v>60</v>
      </c>
      <c r="M42" s="223">
        <v>64</v>
      </c>
      <c r="N42" s="223">
        <v>93</v>
      </c>
      <c r="O42" s="223">
        <v>76</v>
      </c>
      <c r="P42" s="223">
        <v>78</v>
      </c>
      <c r="Q42" s="223">
        <v>62</v>
      </c>
      <c r="R42" s="223">
        <v>0</v>
      </c>
      <c r="S42" s="223">
        <v>0</v>
      </c>
      <c r="T42" s="223">
        <v>0</v>
      </c>
      <c r="U42" s="223">
        <v>0</v>
      </c>
      <c r="V42" s="223">
        <v>0</v>
      </c>
      <c r="W42" s="223">
        <v>0</v>
      </c>
      <c r="X42" s="223">
        <v>0</v>
      </c>
      <c r="Y42" s="223">
        <v>0</v>
      </c>
      <c r="Z42" s="223">
        <v>0</v>
      </c>
      <c r="AA42" s="223">
        <v>5</v>
      </c>
      <c r="AB42" s="223">
        <v>0</v>
      </c>
      <c r="AC42" s="223">
        <v>0</v>
      </c>
      <c r="AD42" s="223">
        <v>0</v>
      </c>
      <c r="AE42" s="223"/>
    </row>
    <row r="43" spans="1:52" x14ac:dyDescent="0.25">
      <c r="A43" s="225" t="s">
        <v>15</v>
      </c>
      <c r="B43" s="226"/>
      <c r="C43" s="226"/>
      <c r="D43" s="226"/>
      <c r="E43" s="226"/>
      <c r="F43" s="226"/>
      <c r="G43" s="226"/>
      <c r="H43" s="226"/>
      <c r="I43" s="226"/>
      <c r="J43" s="226"/>
      <c r="K43" s="226"/>
      <c r="L43" s="226"/>
      <c r="M43" s="226"/>
      <c r="N43" s="226"/>
      <c r="O43" s="226"/>
      <c r="P43" s="226"/>
      <c r="Q43" s="226"/>
      <c r="R43" s="226"/>
      <c r="S43" s="226"/>
      <c r="T43" s="226"/>
      <c r="U43" s="226"/>
      <c r="V43" s="226"/>
      <c r="W43" s="226"/>
      <c r="X43" s="226"/>
      <c r="Y43" s="226"/>
      <c r="Z43" s="226"/>
      <c r="AA43" s="226"/>
      <c r="AB43" s="226"/>
      <c r="AC43" s="226"/>
      <c r="AD43" s="226"/>
      <c r="AE43" s="226"/>
    </row>
    <row r="44" spans="1:52" x14ac:dyDescent="0.25">
      <c r="A44" s="217" t="s">
        <v>860</v>
      </c>
      <c r="B44" s="217">
        <f t="shared" ref="B44:AA47" si="2">SUM(B20,B26,B32,B38)</f>
        <v>14505</v>
      </c>
      <c r="C44" s="217">
        <f t="shared" si="2"/>
        <v>13712</v>
      </c>
      <c r="D44" s="217">
        <f t="shared" si="2"/>
        <v>13213</v>
      </c>
      <c r="E44" s="217">
        <f t="shared" si="2"/>
        <v>12747</v>
      </c>
      <c r="F44" s="217">
        <f t="shared" si="2"/>
        <v>11954</v>
      </c>
      <c r="G44" s="217">
        <f t="shared" si="2"/>
        <v>12286</v>
      </c>
      <c r="H44" s="217">
        <f>SUM(H20,H26,H32,H38)</f>
        <v>12092</v>
      </c>
      <c r="I44" s="217">
        <f t="shared" si="2"/>
        <v>11232</v>
      </c>
      <c r="J44" s="217">
        <f t="shared" si="2"/>
        <v>11027</v>
      </c>
      <c r="K44" s="217">
        <f t="shared" si="2"/>
        <v>11457</v>
      </c>
      <c r="L44" s="217">
        <f t="shared" si="2"/>
        <v>11561</v>
      </c>
      <c r="M44" s="217">
        <f t="shared" si="2"/>
        <v>11418</v>
      </c>
      <c r="N44" s="217">
        <f t="shared" si="2"/>
        <v>10724</v>
      </c>
      <c r="O44" s="217">
        <f t="shared" si="2"/>
        <v>10978</v>
      </c>
      <c r="P44" s="217">
        <f t="shared" si="2"/>
        <v>10404</v>
      </c>
      <c r="Q44" s="217">
        <f t="shared" si="2"/>
        <v>10419</v>
      </c>
      <c r="R44" s="217">
        <f t="shared" si="2"/>
        <v>11715</v>
      </c>
      <c r="S44" s="217">
        <f t="shared" si="2"/>
        <v>12278</v>
      </c>
      <c r="T44" s="217">
        <f t="shared" si="2"/>
        <v>13390</v>
      </c>
      <c r="U44" s="217">
        <f t="shared" si="2"/>
        <v>15428</v>
      </c>
      <c r="V44" s="217">
        <f t="shared" si="2"/>
        <v>19338</v>
      </c>
      <c r="W44" s="217">
        <f t="shared" si="2"/>
        <v>22339</v>
      </c>
      <c r="X44" s="217">
        <f t="shared" si="2"/>
        <v>25015</v>
      </c>
      <c r="Y44" s="217">
        <f t="shared" si="2"/>
        <v>25982</v>
      </c>
      <c r="Z44" s="217">
        <f t="shared" si="2"/>
        <v>26124</v>
      </c>
      <c r="AA44" s="217">
        <f t="shared" si="2"/>
        <v>24433</v>
      </c>
      <c r="AB44" s="217">
        <f t="shared" ref="AB44:AC44" si="3">SUM(AB20,AB26,AB32,AB38)</f>
        <v>24818</v>
      </c>
      <c r="AC44" s="217">
        <f t="shared" si="3"/>
        <v>22953</v>
      </c>
      <c r="AD44" s="217">
        <f t="shared" ref="AD44" si="4">SUM(AD20,AD26,AD32,AD38)</f>
        <v>21244</v>
      </c>
      <c r="AE44" s="217"/>
    </row>
    <row r="45" spans="1:52" x14ac:dyDescent="0.25">
      <c r="A45" s="217" t="s">
        <v>861</v>
      </c>
      <c r="B45" s="217">
        <f t="shared" si="2"/>
        <v>5219</v>
      </c>
      <c r="C45" s="217">
        <f t="shared" si="2"/>
        <v>5107</v>
      </c>
      <c r="D45" s="217">
        <f t="shared" si="2"/>
        <v>5155</v>
      </c>
      <c r="E45" s="217">
        <f t="shared" si="2"/>
        <v>5030</v>
      </c>
      <c r="F45" s="217">
        <f t="shared" si="2"/>
        <v>5051</v>
      </c>
      <c r="G45" s="217">
        <f t="shared" si="2"/>
        <v>4388</v>
      </c>
      <c r="H45" s="217">
        <f t="shared" si="2"/>
        <v>3706</v>
      </c>
      <c r="I45" s="217">
        <f t="shared" si="2"/>
        <v>2940</v>
      </c>
      <c r="J45" s="217">
        <f t="shared" si="2"/>
        <v>2537</v>
      </c>
      <c r="K45" s="217">
        <f t="shared" si="2"/>
        <v>2276</v>
      </c>
      <c r="L45" s="217">
        <f t="shared" si="2"/>
        <v>1985</v>
      </c>
      <c r="M45" s="217">
        <f t="shared" si="2"/>
        <v>1796</v>
      </c>
      <c r="N45" s="217">
        <f t="shared" si="2"/>
        <v>1617</v>
      </c>
      <c r="O45" s="217">
        <f t="shared" si="2"/>
        <v>1494</v>
      </c>
      <c r="P45" s="217">
        <f t="shared" si="2"/>
        <v>1384</v>
      </c>
      <c r="Q45" s="217">
        <f t="shared" si="2"/>
        <v>1288</v>
      </c>
      <c r="R45" s="217">
        <f t="shared" si="2"/>
        <v>1147</v>
      </c>
      <c r="S45" s="217">
        <f t="shared" si="2"/>
        <v>996</v>
      </c>
      <c r="T45" s="217">
        <f t="shared" si="2"/>
        <v>942</v>
      </c>
      <c r="U45" s="217">
        <f t="shared" si="2"/>
        <v>894</v>
      </c>
      <c r="V45" s="217">
        <f t="shared" si="2"/>
        <v>869</v>
      </c>
      <c r="W45" s="217">
        <f t="shared" si="2"/>
        <v>874</v>
      </c>
      <c r="X45" s="217">
        <f t="shared" si="2"/>
        <v>896</v>
      </c>
      <c r="Y45" s="217">
        <f t="shared" si="2"/>
        <v>876</v>
      </c>
      <c r="Z45" s="217">
        <f t="shared" si="2"/>
        <v>822</v>
      </c>
      <c r="AA45" s="217">
        <f t="shared" si="2"/>
        <v>761</v>
      </c>
      <c r="AB45" s="217">
        <f t="shared" ref="AB45:AC45" si="5">SUM(AB21,AB27,AB33,AB39)</f>
        <v>709</v>
      </c>
      <c r="AC45" s="217">
        <f t="shared" si="5"/>
        <v>693</v>
      </c>
      <c r="AD45" s="217">
        <f t="shared" ref="AD45" si="6">SUM(AD21,AD27,AD33,AD39)</f>
        <v>711</v>
      </c>
      <c r="AE45" s="217"/>
    </row>
    <row r="46" spans="1:52" x14ac:dyDescent="0.25">
      <c r="A46" s="217" t="s">
        <v>862</v>
      </c>
      <c r="B46" s="217">
        <f t="shared" si="2"/>
        <v>2553</v>
      </c>
      <c r="C46" s="217">
        <f t="shared" si="2"/>
        <v>2676</v>
      </c>
      <c r="D46" s="217">
        <f t="shared" si="2"/>
        <v>2701</v>
      </c>
      <c r="E46" s="217">
        <f t="shared" si="2"/>
        <v>2836</v>
      </c>
      <c r="F46" s="217">
        <f t="shared" si="2"/>
        <v>2885</v>
      </c>
      <c r="G46" s="217">
        <f t="shared" si="2"/>
        <v>2869</v>
      </c>
      <c r="H46" s="217">
        <f t="shared" si="2"/>
        <v>2845</v>
      </c>
      <c r="I46" s="217">
        <f t="shared" si="2"/>
        <v>2749</v>
      </c>
      <c r="J46" s="217">
        <f t="shared" si="2"/>
        <v>2665</v>
      </c>
      <c r="K46" s="217">
        <f t="shared" si="2"/>
        <v>2599</v>
      </c>
      <c r="L46" s="217">
        <f t="shared" si="2"/>
        <v>2395</v>
      </c>
      <c r="M46" s="217">
        <f t="shared" si="2"/>
        <v>2235</v>
      </c>
      <c r="N46" s="217">
        <f t="shared" si="2"/>
        <v>2133</v>
      </c>
      <c r="O46" s="217">
        <f t="shared" si="2"/>
        <v>2050</v>
      </c>
      <c r="P46" s="217">
        <f t="shared" si="2"/>
        <v>1926</v>
      </c>
      <c r="Q46" s="217">
        <f t="shared" si="2"/>
        <v>1893</v>
      </c>
      <c r="R46" s="217">
        <f t="shared" si="2"/>
        <v>1591</v>
      </c>
      <c r="S46" s="217">
        <f t="shared" si="2"/>
        <v>1020</v>
      </c>
      <c r="T46" s="217">
        <f t="shared" si="2"/>
        <v>789</v>
      </c>
      <c r="U46" s="217">
        <f t="shared" si="2"/>
        <v>677</v>
      </c>
      <c r="V46" s="217">
        <f t="shared" si="2"/>
        <v>637</v>
      </c>
      <c r="W46" s="217">
        <f t="shared" si="2"/>
        <v>568</v>
      </c>
      <c r="X46" s="217">
        <f t="shared" si="2"/>
        <v>534</v>
      </c>
      <c r="Y46" s="217">
        <f t="shared" si="2"/>
        <v>498</v>
      </c>
      <c r="Z46" s="217">
        <f t="shared" si="2"/>
        <v>469</v>
      </c>
      <c r="AA46" s="217">
        <f t="shared" si="2"/>
        <v>459</v>
      </c>
      <c r="AB46" s="217">
        <f t="shared" ref="AB46:AC46" si="7">SUM(AB22,AB28,AB34,AB40)</f>
        <v>449</v>
      </c>
      <c r="AC46" s="217">
        <f t="shared" si="7"/>
        <v>440</v>
      </c>
      <c r="AD46" s="217">
        <f t="shared" ref="AD46" si="8">SUM(AD22,AD28,AD34,AD40)</f>
        <v>438</v>
      </c>
      <c r="AE46" s="217"/>
    </row>
    <row r="47" spans="1:52" ht="16.5" thickBot="1" x14ac:dyDescent="0.3">
      <c r="A47" s="220" t="s">
        <v>863</v>
      </c>
      <c r="B47" s="220">
        <f t="shared" si="2"/>
        <v>433</v>
      </c>
      <c r="C47" s="220">
        <f t="shared" si="2"/>
        <v>446</v>
      </c>
      <c r="D47" s="220">
        <f t="shared" si="2"/>
        <v>444</v>
      </c>
      <c r="E47" s="220">
        <f t="shared" si="2"/>
        <v>470</v>
      </c>
      <c r="F47" s="220">
        <f t="shared" si="2"/>
        <v>448</v>
      </c>
      <c r="G47" s="220">
        <f t="shared" si="2"/>
        <v>443</v>
      </c>
      <c r="H47" s="220">
        <f t="shared" si="2"/>
        <v>452</v>
      </c>
      <c r="I47" s="220">
        <f t="shared" si="2"/>
        <v>432</v>
      </c>
      <c r="J47" s="220">
        <f t="shared" si="2"/>
        <v>412</v>
      </c>
      <c r="K47" s="220">
        <f t="shared" si="2"/>
        <v>387</v>
      </c>
      <c r="L47" s="220">
        <f t="shared" si="2"/>
        <v>370</v>
      </c>
      <c r="M47" s="220">
        <f t="shared" si="2"/>
        <v>370</v>
      </c>
      <c r="N47" s="220">
        <f t="shared" si="2"/>
        <v>372</v>
      </c>
      <c r="O47" s="220">
        <f t="shared" si="2"/>
        <v>362</v>
      </c>
      <c r="P47" s="220">
        <f t="shared" si="2"/>
        <v>354</v>
      </c>
      <c r="Q47" s="220">
        <f t="shared" si="2"/>
        <v>341</v>
      </c>
      <c r="R47" s="220">
        <f t="shared" si="2"/>
        <v>323</v>
      </c>
      <c r="S47" s="220">
        <f t="shared" si="2"/>
        <v>268</v>
      </c>
      <c r="T47" s="220">
        <f t="shared" si="2"/>
        <v>230</v>
      </c>
      <c r="U47" s="220">
        <f t="shared" si="2"/>
        <v>216</v>
      </c>
      <c r="V47" s="220">
        <f t="shared" si="2"/>
        <v>207</v>
      </c>
      <c r="W47" s="220">
        <f t="shared" si="2"/>
        <v>213</v>
      </c>
      <c r="X47" s="220">
        <f t="shared" si="2"/>
        <v>211</v>
      </c>
      <c r="Y47" s="220">
        <f t="shared" si="2"/>
        <v>208</v>
      </c>
      <c r="Z47" s="220">
        <f t="shared" si="2"/>
        <v>202</v>
      </c>
      <c r="AA47" s="220">
        <f t="shared" si="2"/>
        <v>200</v>
      </c>
      <c r="AB47" s="220">
        <f t="shared" ref="AB47:AC47" si="9">SUM(AB23,AB29,AB35,AB41)</f>
        <v>196</v>
      </c>
      <c r="AC47" s="220">
        <f t="shared" si="9"/>
        <v>193</v>
      </c>
      <c r="AD47" s="220">
        <f t="shared" ref="AD47" si="10">SUM(AD23,AD29,AD35,AD41)</f>
        <v>192</v>
      </c>
      <c r="AE47" s="220"/>
    </row>
    <row r="48" spans="1:52" x14ac:dyDescent="0.25">
      <c r="A48" s="223" t="s">
        <v>15</v>
      </c>
      <c r="B48" s="223">
        <f t="shared" ref="B48:N48" si="11">SUM(B44:B47)</f>
        <v>22710</v>
      </c>
      <c r="C48" s="223">
        <f t="shared" si="11"/>
        <v>21941</v>
      </c>
      <c r="D48" s="223">
        <f t="shared" si="11"/>
        <v>21513</v>
      </c>
      <c r="E48" s="223">
        <f t="shared" si="11"/>
        <v>21083</v>
      </c>
      <c r="F48" s="223">
        <f t="shared" si="11"/>
        <v>20338</v>
      </c>
      <c r="G48" s="223">
        <f t="shared" si="11"/>
        <v>19986</v>
      </c>
      <c r="H48" s="223">
        <f t="shared" si="11"/>
        <v>19095</v>
      </c>
      <c r="I48" s="223">
        <f t="shared" si="11"/>
        <v>17353</v>
      </c>
      <c r="J48" s="223">
        <f t="shared" si="11"/>
        <v>16641</v>
      </c>
      <c r="K48" s="223">
        <f t="shared" si="11"/>
        <v>16719</v>
      </c>
      <c r="L48" s="223">
        <f t="shared" si="11"/>
        <v>16311</v>
      </c>
      <c r="M48" s="223">
        <f t="shared" si="11"/>
        <v>15819</v>
      </c>
      <c r="N48" s="223">
        <f t="shared" si="11"/>
        <v>14846</v>
      </c>
      <c r="O48" s="223">
        <f t="shared" ref="O48:AA48" si="12">SUM(O44:O47)</f>
        <v>14884</v>
      </c>
      <c r="P48" s="223">
        <f t="shared" si="12"/>
        <v>14068</v>
      </c>
      <c r="Q48" s="223">
        <f t="shared" si="12"/>
        <v>13941</v>
      </c>
      <c r="R48" s="223">
        <f t="shared" si="12"/>
        <v>14776</v>
      </c>
      <c r="S48" s="223">
        <f t="shared" si="12"/>
        <v>14562</v>
      </c>
      <c r="T48" s="223">
        <f t="shared" si="12"/>
        <v>15351</v>
      </c>
      <c r="U48" s="223">
        <f t="shared" si="12"/>
        <v>17215</v>
      </c>
      <c r="V48" s="223">
        <f t="shared" si="12"/>
        <v>21051</v>
      </c>
      <c r="W48" s="223">
        <f t="shared" si="12"/>
        <v>23994</v>
      </c>
      <c r="X48" s="223">
        <f t="shared" si="12"/>
        <v>26656</v>
      </c>
      <c r="Y48" s="223">
        <f t="shared" si="12"/>
        <v>27564</v>
      </c>
      <c r="Z48" s="223">
        <f t="shared" si="12"/>
        <v>27617</v>
      </c>
      <c r="AA48" s="223">
        <f t="shared" si="12"/>
        <v>25853</v>
      </c>
      <c r="AB48" s="223">
        <f t="shared" ref="AB48:AC48" si="13">SUM(AB44:AB47)</f>
        <v>26172</v>
      </c>
      <c r="AC48" s="223">
        <f t="shared" si="13"/>
        <v>24279</v>
      </c>
      <c r="AD48" s="223">
        <f t="shared" ref="AD48" si="14">SUM(AD44:AD47)</f>
        <v>22585</v>
      </c>
      <c r="AE48" s="223"/>
    </row>
    <row r="49" spans="2:31" x14ac:dyDescent="0.25">
      <c r="B49" s="238"/>
      <c r="C49" s="238"/>
      <c r="D49" s="238"/>
      <c r="E49" s="238"/>
      <c r="F49" s="238"/>
      <c r="G49" s="238"/>
      <c r="H49" s="238"/>
      <c r="I49" s="238"/>
      <c r="J49" s="238"/>
      <c r="K49" s="238"/>
      <c r="L49" s="238"/>
      <c r="M49" s="238"/>
    </row>
    <row r="50" spans="2:31" x14ac:dyDescent="0.25">
      <c r="N50" s="238"/>
      <c r="O50" s="238"/>
      <c r="P50" s="238"/>
      <c r="Q50" s="238"/>
      <c r="R50" s="238"/>
      <c r="S50" s="238"/>
      <c r="T50" s="238"/>
      <c r="U50" s="238"/>
      <c r="V50" s="238"/>
      <c r="W50" s="238"/>
      <c r="X50" s="238"/>
      <c r="Y50" s="238"/>
      <c r="Z50" s="238"/>
      <c r="AA50" s="238"/>
      <c r="AB50" s="238"/>
      <c r="AC50" s="238"/>
      <c r="AD50" s="238"/>
      <c r="AE50" s="237"/>
    </row>
    <row r="52" spans="2:31" x14ac:dyDescent="0.25">
      <c r="O52" s="238"/>
      <c r="P52" s="238"/>
      <c r="Q52" s="238"/>
      <c r="R52" s="238"/>
      <c r="S52" s="238"/>
      <c r="T52" s="238"/>
      <c r="U52" s="238"/>
      <c r="V52" s="238"/>
      <c r="W52" s="238"/>
      <c r="X52" s="238"/>
      <c r="Y52" s="238"/>
      <c r="Z52" s="238"/>
      <c r="AA52" s="238"/>
      <c r="AB52" s="238"/>
      <c r="AC52" s="238"/>
      <c r="AD52" s="238"/>
      <c r="AE52" s="238"/>
    </row>
    <row r="53" spans="2:31" x14ac:dyDescent="0.25">
      <c r="O53" s="238"/>
      <c r="P53" s="238"/>
      <c r="Q53" s="238"/>
      <c r="R53" s="238"/>
      <c r="S53" s="238"/>
    </row>
    <row r="54" spans="2:31" x14ac:dyDescent="0.25">
      <c r="O54" s="238"/>
      <c r="P54" s="238"/>
      <c r="Q54" s="238"/>
      <c r="R54" s="238"/>
      <c r="S54" s="238"/>
      <c r="T54" s="238"/>
    </row>
    <row r="56" spans="2:31" x14ac:dyDescent="0.25">
      <c r="O56" s="238"/>
      <c r="P56" s="238"/>
      <c r="Q56" s="238"/>
      <c r="R56" s="238"/>
      <c r="S56" s="238"/>
      <c r="T56" s="238"/>
      <c r="U56" s="238"/>
      <c r="V56" s="238"/>
      <c r="W56" s="238"/>
      <c r="X56" s="238"/>
      <c r="Y56" s="238"/>
      <c r="Z56" s="238"/>
      <c r="AA56" s="238"/>
      <c r="AB56" s="238"/>
      <c r="AC56" s="238"/>
      <c r="AD56" s="238"/>
      <c r="AE56" s="238"/>
    </row>
  </sheetData>
  <mergeCells count="32">
    <mergeCell ref="A4:A6"/>
    <mergeCell ref="B5:C5"/>
    <mergeCell ref="D5:E5"/>
    <mergeCell ref="F5:G5"/>
    <mergeCell ref="H5:I5"/>
    <mergeCell ref="J17:K17"/>
    <mergeCell ref="L17:M17"/>
    <mergeCell ref="N17:O17"/>
    <mergeCell ref="L5:M5"/>
    <mergeCell ref="N5:O5"/>
    <mergeCell ref="J5:K5"/>
    <mergeCell ref="A16:A18"/>
    <mergeCell ref="B17:C17"/>
    <mergeCell ref="D17:E17"/>
    <mergeCell ref="F17:G17"/>
    <mergeCell ref="H17:I17"/>
    <mergeCell ref="AD5:AE5"/>
    <mergeCell ref="AD17:AE17"/>
    <mergeCell ref="AB5:AC5"/>
    <mergeCell ref="AB17:AC17"/>
    <mergeCell ref="P17:Q17"/>
    <mergeCell ref="R17:S17"/>
    <mergeCell ref="T17:U17"/>
    <mergeCell ref="V17:W17"/>
    <mergeCell ref="X17:Y17"/>
    <mergeCell ref="Z17:AA17"/>
    <mergeCell ref="X5:Y5"/>
    <mergeCell ref="Z5:AA5"/>
    <mergeCell ref="P5:Q5"/>
    <mergeCell ref="R5:S5"/>
    <mergeCell ref="T5:U5"/>
    <mergeCell ref="V5:W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B876C-D062-45D4-B5C2-663A420055DF}">
  <dimension ref="A1:AE148"/>
  <sheetViews>
    <sheetView zoomScale="80" zoomScaleNormal="80" workbookViewId="0">
      <selection activeCell="B33" sqref="B33"/>
    </sheetView>
  </sheetViews>
  <sheetFormatPr defaultColWidth="9.42578125" defaultRowHeight="15" x14ac:dyDescent="0.25"/>
  <cols>
    <col min="1" max="1" width="72.5703125" customWidth="1"/>
    <col min="2" max="2" width="40.5703125" customWidth="1"/>
    <col min="3" max="3" width="27.5703125" customWidth="1"/>
    <col min="4" max="4" width="10" customWidth="1"/>
    <col min="5" max="5" width="8" customWidth="1"/>
    <col min="6" max="6" width="10.42578125" customWidth="1"/>
    <col min="7" max="7" width="23.5703125" customWidth="1"/>
    <col min="8" max="8" width="14.42578125" customWidth="1"/>
    <col min="9" max="9" width="23.42578125" customWidth="1"/>
    <col min="10" max="10" width="17.5703125" customWidth="1"/>
    <col min="11" max="11" width="20" customWidth="1"/>
    <col min="12" max="12" width="11.5703125" customWidth="1"/>
    <col min="13" max="13" width="13.42578125" customWidth="1"/>
    <col min="14" max="15" width="14.5703125" customWidth="1"/>
    <col min="16" max="19" width="13.42578125" customWidth="1"/>
    <col min="20" max="21" width="12" customWidth="1"/>
    <col min="22" max="22" width="18.5703125" customWidth="1"/>
    <col min="23" max="23" width="14.5703125" customWidth="1"/>
    <col min="24" max="24" width="12.42578125" customWidth="1"/>
    <col min="25" max="25" width="22.5703125" customWidth="1"/>
    <col min="26" max="26" width="23.42578125" customWidth="1"/>
    <col min="27" max="27" width="16.5703125" customWidth="1"/>
    <col min="28" max="28" width="16.42578125" customWidth="1"/>
    <col min="29" max="29" width="20.5703125" customWidth="1"/>
    <col min="30" max="30" width="16" customWidth="1"/>
    <col min="31" max="31" width="16.42578125" customWidth="1"/>
  </cols>
  <sheetData>
    <row r="1" spans="1:31" s="7" customFormat="1" ht="26.25" x14ac:dyDescent="0.25">
      <c r="A1" s="245" t="s">
        <v>5</v>
      </c>
      <c r="B1" s="245"/>
      <c r="C1" s="245"/>
      <c r="D1" s="245"/>
      <c r="E1" s="27"/>
      <c r="F1" s="27"/>
      <c r="G1" s="27"/>
      <c r="H1" s="27"/>
      <c r="I1" s="27"/>
      <c r="J1" s="27"/>
      <c r="K1" s="27"/>
      <c r="L1" s="27"/>
      <c r="M1" s="27"/>
      <c r="N1" s="27"/>
      <c r="O1" s="27"/>
      <c r="P1" s="27"/>
      <c r="Q1" s="27"/>
      <c r="R1" s="27"/>
      <c r="S1" s="27"/>
      <c r="T1" s="27"/>
      <c r="U1" s="27"/>
      <c r="V1" s="27"/>
      <c r="W1" s="27"/>
      <c r="X1" s="27"/>
      <c r="Y1" s="27"/>
      <c r="Z1" s="27"/>
      <c r="AA1" s="27"/>
      <c r="AB1" s="27"/>
      <c r="AC1" s="27"/>
      <c r="AD1" s="27"/>
      <c r="AE1" s="27"/>
    </row>
    <row r="2" spans="1:31" s="7" customFormat="1" ht="74.25" customHeight="1" x14ac:dyDescent="0.25">
      <c r="A2" s="246" t="s">
        <v>108</v>
      </c>
      <c r="B2" s="246"/>
      <c r="C2" s="246"/>
      <c r="D2" s="246"/>
      <c r="E2" s="27"/>
      <c r="F2" s="27"/>
      <c r="G2" s="27"/>
      <c r="H2" s="27"/>
      <c r="I2" s="27"/>
      <c r="J2" s="27"/>
      <c r="K2" s="27"/>
      <c r="L2" s="27"/>
      <c r="M2" s="27"/>
      <c r="N2" s="27"/>
      <c r="O2" s="27"/>
      <c r="P2" s="27"/>
      <c r="Q2" s="27"/>
      <c r="R2" s="27"/>
      <c r="S2" s="27"/>
      <c r="T2" s="27"/>
      <c r="U2" s="27"/>
      <c r="V2" s="27"/>
      <c r="W2" s="27"/>
      <c r="X2" s="27"/>
      <c r="Y2" s="27"/>
      <c r="Z2" s="27"/>
      <c r="AA2" s="27"/>
      <c r="AB2" s="27"/>
      <c r="AC2" s="27"/>
      <c r="AD2" s="27"/>
      <c r="AE2" s="27"/>
    </row>
    <row r="3" spans="1:31" s="7" customFormat="1" ht="48.6" customHeight="1" x14ac:dyDescent="0.25">
      <c r="A3" s="244" t="s">
        <v>109</v>
      </c>
      <c r="B3" s="244"/>
      <c r="C3" s="244"/>
      <c r="D3" s="244"/>
      <c r="E3" s="244"/>
      <c r="F3" s="244"/>
      <c r="G3" s="244"/>
      <c r="H3" s="244"/>
      <c r="I3" s="244"/>
      <c r="J3" s="244"/>
      <c r="K3" s="244"/>
      <c r="L3" s="244"/>
      <c r="M3" s="244"/>
      <c r="N3" s="244"/>
      <c r="O3" s="244"/>
      <c r="P3" s="244"/>
      <c r="Q3" s="244"/>
      <c r="R3" s="244"/>
      <c r="S3" s="244"/>
      <c r="T3" s="244"/>
      <c r="U3" s="244"/>
      <c r="V3" s="244"/>
      <c r="W3" s="244"/>
      <c r="X3" s="244"/>
      <c r="Y3" s="244"/>
      <c r="Z3" s="244"/>
      <c r="AA3" s="244"/>
      <c r="AB3" s="244"/>
      <c r="AC3" s="244"/>
      <c r="AD3" s="244"/>
      <c r="AE3" s="244"/>
    </row>
    <row r="4" spans="1:31" s="5" customFormat="1" ht="30.75" customHeight="1" thickBot="1" x14ac:dyDescent="0.25">
      <c r="A4" s="314" t="s">
        <v>110</v>
      </c>
      <c r="B4" s="314"/>
      <c r="C4" s="314"/>
      <c r="D4" s="314"/>
      <c r="E4" s="314"/>
      <c r="F4" s="314"/>
      <c r="G4" s="314"/>
      <c r="H4" s="314"/>
      <c r="I4" s="314"/>
      <c r="J4" s="314"/>
      <c r="K4" s="314"/>
      <c r="L4" s="314"/>
      <c r="M4" s="314"/>
      <c r="N4" s="314"/>
      <c r="O4" s="314"/>
      <c r="P4" s="314"/>
      <c r="Q4" s="314"/>
      <c r="R4" s="314"/>
      <c r="S4" s="314"/>
      <c r="T4" s="314"/>
      <c r="U4" s="314"/>
      <c r="V4" s="314"/>
      <c r="W4" s="167"/>
      <c r="X4" s="167"/>
      <c r="Y4" s="167"/>
      <c r="Z4" s="167"/>
      <c r="AA4" s="161"/>
      <c r="AB4" s="161"/>
      <c r="AC4" s="161"/>
      <c r="AD4" s="161"/>
      <c r="AE4" s="161"/>
    </row>
    <row r="5" spans="1:31" s="171" customFormat="1" ht="36" customHeight="1" x14ac:dyDescent="0.2">
      <c r="A5" s="42" t="s">
        <v>111</v>
      </c>
      <c r="B5" s="8"/>
      <c r="C5" s="8"/>
      <c r="D5" s="8"/>
      <c r="E5" s="8"/>
      <c r="F5" s="8"/>
      <c r="G5" s="8"/>
      <c r="H5" s="8"/>
      <c r="I5" s="8" t="s">
        <v>112</v>
      </c>
      <c r="J5" s="315" t="s">
        <v>113</v>
      </c>
      <c r="K5" s="315"/>
      <c r="L5" s="315"/>
      <c r="M5" s="315"/>
      <c r="N5" s="316" t="s">
        <v>114</v>
      </c>
      <c r="O5" s="316"/>
      <c r="P5" s="316"/>
      <c r="Q5" s="316"/>
      <c r="R5" s="313" t="s">
        <v>115</v>
      </c>
      <c r="S5" s="313"/>
      <c r="T5" s="313"/>
      <c r="U5" s="313"/>
      <c r="V5" s="29" t="s">
        <v>116</v>
      </c>
      <c r="W5" s="313" t="s">
        <v>117</v>
      </c>
      <c r="X5" s="313"/>
      <c r="Y5" s="313"/>
      <c r="Z5" s="313"/>
      <c r="AA5" s="313"/>
      <c r="AB5" s="313"/>
      <c r="AC5" s="313"/>
      <c r="AD5" s="313"/>
      <c r="AE5" s="313"/>
    </row>
    <row r="6" spans="1:31" s="171" customFormat="1" ht="20.25" customHeight="1" x14ac:dyDescent="0.2">
      <c r="A6" s="43" t="s">
        <v>118</v>
      </c>
      <c r="B6" s="173"/>
      <c r="C6" s="173"/>
      <c r="D6" s="173"/>
      <c r="E6" s="173"/>
      <c r="F6" s="173"/>
      <c r="G6" s="173"/>
      <c r="H6" s="173"/>
      <c r="I6" s="172"/>
      <c r="J6" s="173"/>
      <c r="K6" s="173"/>
      <c r="L6" s="173"/>
      <c r="M6" s="173"/>
      <c r="N6" s="173"/>
      <c r="O6" s="173"/>
      <c r="P6" s="173"/>
      <c r="Q6" s="173"/>
      <c r="R6" s="110"/>
      <c r="S6" s="110"/>
      <c r="T6" s="110"/>
      <c r="U6" s="110"/>
      <c r="V6" s="29"/>
      <c r="W6" s="110"/>
      <c r="X6" s="110"/>
      <c r="Y6" s="110"/>
      <c r="Z6" s="110"/>
      <c r="AA6" s="110"/>
      <c r="AB6" s="110"/>
      <c r="AC6" s="110"/>
      <c r="AD6" s="110"/>
      <c r="AE6" s="110"/>
    </row>
    <row r="7" spans="1:31" s="171" customFormat="1" ht="48" customHeight="1" x14ac:dyDescent="0.25">
      <c r="A7" s="9" t="s">
        <v>119</v>
      </c>
      <c r="B7" s="10" t="s">
        <v>120</v>
      </c>
      <c r="C7" s="10" t="s">
        <v>121</v>
      </c>
      <c r="D7" s="10" t="s">
        <v>122</v>
      </c>
      <c r="E7" s="11" t="s">
        <v>123</v>
      </c>
      <c r="F7" s="10" t="s">
        <v>124</v>
      </c>
      <c r="G7" s="12" t="s">
        <v>125</v>
      </c>
      <c r="H7" s="13" t="s">
        <v>126</v>
      </c>
      <c r="I7" s="14" t="s">
        <v>127</v>
      </c>
      <c r="J7" s="15" t="s">
        <v>128</v>
      </c>
      <c r="K7" s="16" t="s">
        <v>129</v>
      </c>
      <c r="L7" s="17" t="s">
        <v>130</v>
      </c>
      <c r="M7" s="28" t="s">
        <v>131</v>
      </c>
      <c r="N7" s="15" t="s">
        <v>132</v>
      </c>
      <c r="O7" s="16" t="s">
        <v>133</v>
      </c>
      <c r="P7" s="17" t="s">
        <v>134</v>
      </c>
      <c r="Q7" s="18" t="s">
        <v>135</v>
      </c>
      <c r="R7" s="15" t="s">
        <v>136</v>
      </c>
      <c r="S7" s="16" t="s">
        <v>137</v>
      </c>
      <c r="T7" s="17" t="s">
        <v>138</v>
      </c>
      <c r="U7" s="28" t="s">
        <v>139</v>
      </c>
      <c r="V7" s="15" t="s">
        <v>140</v>
      </c>
      <c r="W7" s="16" t="s">
        <v>141</v>
      </c>
      <c r="X7" s="10" t="s">
        <v>142</v>
      </c>
      <c r="Y7" s="10" t="s">
        <v>143</v>
      </c>
      <c r="Z7" s="10" t="s">
        <v>144</v>
      </c>
      <c r="AA7" s="10" t="s">
        <v>145</v>
      </c>
      <c r="AB7" s="10" t="s">
        <v>146</v>
      </c>
      <c r="AC7" s="10" t="s">
        <v>147</v>
      </c>
      <c r="AD7" s="10" t="s">
        <v>148</v>
      </c>
      <c r="AE7" s="30" t="s">
        <v>149</v>
      </c>
    </row>
    <row r="8" spans="1:31" s="171" customFormat="1" ht="12.75" customHeight="1" x14ac:dyDescent="0.2">
      <c r="A8" s="19" t="s">
        <v>150</v>
      </c>
      <c r="B8" s="20" t="s">
        <v>151</v>
      </c>
      <c r="C8" s="20" t="s">
        <v>152</v>
      </c>
      <c r="D8" s="20" t="s">
        <v>153</v>
      </c>
      <c r="E8" s="20">
        <v>78061</v>
      </c>
      <c r="F8" s="20" t="s">
        <v>154</v>
      </c>
      <c r="G8" s="20" t="s">
        <v>155</v>
      </c>
      <c r="H8" s="20" t="s">
        <v>156</v>
      </c>
      <c r="I8" s="21">
        <v>70.503744043567096</v>
      </c>
      <c r="J8" s="22">
        <v>534.6103286385005</v>
      </c>
      <c r="K8" s="22">
        <v>68.436619718309871</v>
      </c>
      <c r="L8" s="22">
        <v>85.399061032863884</v>
      </c>
      <c r="M8" s="22">
        <v>58.544600938967115</v>
      </c>
      <c r="N8" s="22">
        <v>213.3849765258214</v>
      </c>
      <c r="O8" s="22">
        <v>533.52112676056549</v>
      </c>
      <c r="P8" s="22">
        <v>0</v>
      </c>
      <c r="Q8" s="22">
        <v>8.4507042253521125E-2</v>
      </c>
      <c r="R8" s="22">
        <v>72.572769953051662</v>
      </c>
      <c r="S8" s="22">
        <v>63.877934272300443</v>
      </c>
      <c r="T8" s="22">
        <v>77.267605633802759</v>
      </c>
      <c r="U8" s="22">
        <v>533.27230046948557</v>
      </c>
      <c r="V8" s="22">
        <v>496.43661971830869</v>
      </c>
      <c r="W8" s="23">
        <v>1350</v>
      </c>
      <c r="X8" s="20" t="s">
        <v>157</v>
      </c>
      <c r="Y8" s="20" t="s">
        <v>158</v>
      </c>
      <c r="Z8" s="20" t="s">
        <v>159</v>
      </c>
      <c r="AA8" s="24" t="s">
        <v>160</v>
      </c>
      <c r="AB8" s="20" t="s">
        <v>157</v>
      </c>
      <c r="AC8" s="20" t="s">
        <v>161</v>
      </c>
      <c r="AD8" s="20" t="s">
        <v>159</v>
      </c>
      <c r="AE8" s="31">
        <v>43888</v>
      </c>
    </row>
    <row r="9" spans="1:31" ht="15.75" x14ac:dyDescent="0.25">
      <c r="A9" s="19" t="s">
        <v>162</v>
      </c>
      <c r="B9" s="20" t="s">
        <v>163</v>
      </c>
      <c r="C9" s="20" t="s">
        <v>164</v>
      </c>
      <c r="D9" s="20" t="s">
        <v>165</v>
      </c>
      <c r="E9" s="25">
        <v>31815</v>
      </c>
      <c r="F9" s="20" t="s">
        <v>166</v>
      </c>
      <c r="G9" s="20" t="s">
        <v>167</v>
      </c>
      <c r="H9" s="20" t="s">
        <v>168</v>
      </c>
      <c r="I9" s="21">
        <v>77.856278904304503</v>
      </c>
      <c r="J9" s="22">
        <v>147.85915492957761</v>
      </c>
      <c r="K9" s="22">
        <v>128.65727699530535</v>
      </c>
      <c r="L9" s="22">
        <v>169.64319248826311</v>
      </c>
      <c r="M9" s="22">
        <v>172.44600938967153</v>
      </c>
      <c r="N9" s="22">
        <v>432.46948356807508</v>
      </c>
      <c r="O9" s="22">
        <v>177.80281690140851</v>
      </c>
      <c r="P9" s="22">
        <v>3.2535211267605635</v>
      </c>
      <c r="Q9" s="22">
        <v>5.0798122065727611</v>
      </c>
      <c r="R9" s="22">
        <v>259.84507042253506</v>
      </c>
      <c r="S9" s="22">
        <v>90.624413145539933</v>
      </c>
      <c r="T9" s="22">
        <v>84.638497652582146</v>
      </c>
      <c r="U9" s="22">
        <v>183.49765258215982</v>
      </c>
      <c r="V9" s="22">
        <v>486.22065727699345</v>
      </c>
      <c r="W9" s="23">
        <v>1600</v>
      </c>
      <c r="X9" s="20" t="s">
        <v>157</v>
      </c>
      <c r="Y9" s="26" t="s">
        <v>161</v>
      </c>
      <c r="Z9" s="20" t="s">
        <v>159</v>
      </c>
      <c r="AA9" s="24" t="s">
        <v>169</v>
      </c>
      <c r="AB9" s="20" t="s">
        <v>157</v>
      </c>
      <c r="AC9" s="26" t="s">
        <v>161</v>
      </c>
      <c r="AD9" s="26" t="s">
        <v>159</v>
      </c>
      <c r="AE9" s="32">
        <v>43594</v>
      </c>
    </row>
    <row r="10" spans="1:31" ht="15.75" x14ac:dyDescent="0.25">
      <c r="A10" s="19" t="s">
        <v>170</v>
      </c>
      <c r="B10" s="20" t="s">
        <v>171</v>
      </c>
      <c r="C10" s="20" t="s">
        <v>172</v>
      </c>
      <c r="D10" s="20" t="s">
        <v>173</v>
      </c>
      <c r="E10" s="25">
        <v>85131</v>
      </c>
      <c r="F10" s="20" t="s">
        <v>174</v>
      </c>
      <c r="G10" s="20" t="s">
        <v>167</v>
      </c>
      <c r="H10" s="20" t="s">
        <v>168</v>
      </c>
      <c r="I10" s="21">
        <v>82.532651455546798</v>
      </c>
      <c r="J10" s="22">
        <v>348.09859154929376</v>
      </c>
      <c r="K10" s="22">
        <v>40.455399061032864</v>
      </c>
      <c r="L10" s="22">
        <v>38.352112676056343</v>
      </c>
      <c r="M10" s="22">
        <v>35.610328638497656</v>
      </c>
      <c r="N10" s="22">
        <v>90.107981220657379</v>
      </c>
      <c r="O10" s="22">
        <v>372.40845070422461</v>
      </c>
      <c r="P10" s="22">
        <v>0</v>
      </c>
      <c r="Q10" s="22">
        <v>0</v>
      </c>
      <c r="R10" s="22">
        <v>39.727699530516418</v>
      </c>
      <c r="S10" s="22">
        <v>19</v>
      </c>
      <c r="T10" s="22">
        <v>30.164319248826317</v>
      </c>
      <c r="U10" s="22">
        <v>373.62441314553911</v>
      </c>
      <c r="V10" s="22">
        <v>292.57746478873031</v>
      </c>
      <c r="W10" s="23">
        <v>1800</v>
      </c>
      <c r="X10" s="20" t="s">
        <v>157</v>
      </c>
      <c r="Y10" s="26" t="s">
        <v>158</v>
      </c>
      <c r="Z10" s="20" t="s">
        <v>159</v>
      </c>
      <c r="AA10" s="24" t="s">
        <v>175</v>
      </c>
      <c r="AB10" s="20" t="s">
        <v>157</v>
      </c>
      <c r="AC10" s="26" t="s">
        <v>161</v>
      </c>
      <c r="AD10" s="26" t="s">
        <v>159</v>
      </c>
      <c r="AE10" s="32">
        <v>43643</v>
      </c>
    </row>
    <row r="11" spans="1:31" ht="15.75" x14ac:dyDescent="0.25">
      <c r="A11" s="19" t="s">
        <v>176</v>
      </c>
      <c r="B11" s="20" t="s">
        <v>177</v>
      </c>
      <c r="C11" s="20" t="s">
        <v>178</v>
      </c>
      <c r="D11" s="20" t="s">
        <v>179</v>
      </c>
      <c r="E11" s="25">
        <v>71342</v>
      </c>
      <c r="F11" s="20" t="s">
        <v>180</v>
      </c>
      <c r="G11" s="20" t="s">
        <v>167</v>
      </c>
      <c r="H11" s="20" t="s">
        <v>156</v>
      </c>
      <c r="I11" s="21">
        <v>114.915306915307</v>
      </c>
      <c r="J11" s="22">
        <v>184.04225352112792</v>
      </c>
      <c r="K11" s="22">
        <v>95.596244131455478</v>
      </c>
      <c r="L11" s="22">
        <v>124.66197183098591</v>
      </c>
      <c r="M11" s="22">
        <v>48.84507042253523</v>
      </c>
      <c r="N11" s="22">
        <v>161.13615023474179</v>
      </c>
      <c r="O11" s="22">
        <v>220.26760563380384</v>
      </c>
      <c r="P11" s="22">
        <v>51.784037558685426</v>
      </c>
      <c r="Q11" s="22">
        <v>19.957746478873233</v>
      </c>
      <c r="R11" s="22">
        <v>122.64319248826291</v>
      </c>
      <c r="S11" s="22">
        <v>31.910798122065732</v>
      </c>
      <c r="T11" s="22">
        <v>58.507042253521114</v>
      </c>
      <c r="U11" s="22">
        <v>240.08450704225467</v>
      </c>
      <c r="V11" s="22">
        <v>333.39436619718305</v>
      </c>
      <c r="W11" s="23">
        <v>1170</v>
      </c>
      <c r="X11" s="20" t="s">
        <v>157</v>
      </c>
      <c r="Y11" s="26" t="s">
        <v>161</v>
      </c>
      <c r="Z11" s="20" t="s">
        <v>159</v>
      </c>
      <c r="AA11" s="24" t="s">
        <v>181</v>
      </c>
      <c r="AB11" s="20" t="s">
        <v>157</v>
      </c>
      <c r="AC11" s="26" t="s">
        <v>161</v>
      </c>
      <c r="AD11" s="26" t="s">
        <v>159</v>
      </c>
      <c r="AE11" s="32">
        <v>43734</v>
      </c>
    </row>
    <row r="12" spans="1:31" ht="15.75" x14ac:dyDescent="0.25">
      <c r="A12" s="19" t="s">
        <v>182</v>
      </c>
      <c r="B12" s="20" t="s">
        <v>183</v>
      </c>
      <c r="C12" s="20" t="s">
        <v>184</v>
      </c>
      <c r="D12" s="20" t="s">
        <v>185</v>
      </c>
      <c r="E12" s="25">
        <v>39120</v>
      </c>
      <c r="F12" s="20" t="s">
        <v>180</v>
      </c>
      <c r="G12" s="20" t="s">
        <v>167</v>
      </c>
      <c r="H12" s="20" t="s">
        <v>156</v>
      </c>
      <c r="I12" s="21">
        <v>53.778330019880698</v>
      </c>
      <c r="J12" s="22">
        <v>335.24413145539421</v>
      </c>
      <c r="K12" s="22">
        <v>24.737089201877971</v>
      </c>
      <c r="L12" s="22">
        <v>40.3521126760564</v>
      </c>
      <c r="M12" s="22">
        <v>42.258215962441334</v>
      </c>
      <c r="N12" s="22">
        <v>104.13145539906154</v>
      </c>
      <c r="O12" s="22">
        <v>312.35680751173226</v>
      </c>
      <c r="P12" s="22">
        <v>3.6338028169014085</v>
      </c>
      <c r="Q12" s="22">
        <v>22.469483568075113</v>
      </c>
      <c r="R12" s="22">
        <v>56.178403755868608</v>
      </c>
      <c r="S12" s="22">
        <v>23.413145539906118</v>
      </c>
      <c r="T12" s="22">
        <v>28.173708920187835</v>
      </c>
      <c r="U12" s="22">
        <v>334.82629107980767</v>
      </c>
      <c r="V12" s="22">
        <v>412.55868544600509</v>
      </c>
      <c r="W12" s="23">
        <v>1100</v>
      </c>
      <c r="X12" s="20" t="s">
        <v>157</v>
      </c>
      <c r="Y12" s="26" t="s">
        <v>158</v>
      </c>
      <c r="Z12" s="20" t="s">
        <v>159</v>
      </c>
      <c r="AA12" s="24" t="s">
        <v>186</v>
      </c>
      <c r="AB12" s="20" t="s">
        <v>157</v>
      </c>
      <c r="AC12" s="26" t="s">
        <v>161</v>
      </c>
      <c r="AD12" s="26" t="s">
        <v>159</v>
      </c>
      <c r="AE12" s="32">
        <v>43790</v>
      </c>
    </row>
    <row r="13" spans="1:31" ht="15.75" x14ac:dyDescent="0.25">
      <c r="A13" s="19" t="s">
        <v>187</v>
      </c>
      <c r="B13" s="20" t="s">
        <v>188</v>
      </c>
      <c r="C13" s="20" t="s">
        <v>172</v>
      </c>
      <c r="D13" s="20" t="s">
        <v>173</v>
      </c>
      <c r="E13" s="25">
        <v>85131</v>
      </c>
      <c r="F13" s="20" t="s">
        <v>174</v>
      </c>
      <c r="G13" s="20" t="s">
        <v>167</v>
      </c>
      <c r="H13" s="20" t="s">
        <v>156</v>
      </c>
      <c r="I13" s="21">
        <v>44.051092818620504</v>
      </c>
      <c r="J13" s="22">
        <v>335.23943661971538</v>
      </c>
      <c r="K13" s="22">
        <v>27.051643192488271</v>
      </c>
      <c r="L13" s="22">
        <v>38.046948356807498</v>
      </c>
      <c r="M13" s="22">
        <v>38.441314553990601</v>
      </c>
      <c r="N13" s="22">
        <v>66.924882629107984</v>
      </c>
      <c r="O13" s="22">
        <v>126.23943661971967</v>
      </c>
      <c r="P13" s="22">
        <v>17.352112676056336</v>
      </c>
      <c r="Q13" s="22">
        <v>228.26291079812106</v>
      </c>
      <c r="R13" s="22">
        <v>37.492957746478886</v>
      </c>
      <c r="S13" s="22">
        <v>18.004694835680748</v>
      </c>
      <c r="T13" s="22">
        <v>27.868544600938986</v>
      </c>
      <c r="U13" s="22">
        <v>355.41314553990185</v>
      </c>
      <c r="V13" s="22">
        <v>303.3990610328612</v>
      </c>
      <c r="W13" s="23"/>
      <c r="X13" s="20" t="s">
        <v>157</v>
      </c>
      <c r="Y13" s="26" t="s">
        <v>158</v>
      </c>
      <c r="Z13" s="20" t="s">
        <v>159</v>
      </c>
      <c r="AA13" s="24" t="s">
        <v>189</v>
      </c>
      <c r="AB13" s="20" t="s">
        <v>157</v>
      </c>
      <c r="AC13" s="26" t="s">
        <v>161</v>
      </c>
      <c r="AD13" s="26" t="s">
        <v>159</v>
      </c>
      <c r="AE13" s="32">
        <v>43867</v>
      </c>
    </row>
    <row r="14" spans="1:31" ht="15.75" x14ac:dyDescent="0.25">
      <c r="A14" s="19" t="s">
        <v>190</v>
      </c>
      <c r="B14" s="20" t="s">
        <v>171</v>
      </c>
      <c r="C14" s="20" t="s">
        <v>172</v>
      </c>
      <c r="D14" s="20" t="s">
        <v>173</v>
      </c>
      <c r="E14" s="25">
        <v>85131</v>
      </c>
      <c r="F14" s="20" t="s">
        <v>174</v>
      </c>
      <c r="G14" s="20" t="s">
        <v>167</v>
      </c>
      <c r="H14" s="20" t="s">
        <v>168</v>
      </c>
      <c r="I14" s="21">
        <v>39.476423990946799</v>
      </c>
      <c r="J14" s="22">
        <v>283.91079812206641</v>
      </c>
      <c r="K14" s="22">
        <v>33.948356807511729</v>
      </c>
      <c r="L14" s="22">
        <v>40.356807511737095</v>
      </c>
      <c r="M14" s="22">
        <v>54.441314553990608</v>
      </c>
      <c r="N14" s="22">
        <v>107.16901408450718</v>
      </c>
      <c r="O14" s="22">
        <v>305.36150234741928</v>
      </c>
      <c r="P14" s="22">
        <v>0.12676056338028169</v>
      </c>
      <c r="Q14" s="22">
        <v>0</v>
      </c>
      <c r="R14" s="22">
        <v>55.422535211267622</v>
      </c>
      <c r="S14" s="22">
        <v>21.070422535211268</v>
      </c>
      <c r="T14" s="22">
        <v>29.380281690140865</v>
      </c>
      <c r="U14" s="22">
        <v>306.7840375586868</v>
      </c>
      <c r="V14" s="22">
        <v>287.99061032863995</v>
      </c>
      <c r="W14" s="23">
        <v>1800</v>
      </c>
      <c r="X14" s="20" t="s">
        <v>191</v>
      </c>
      <c r="Y14" s="26"/>
      <c r="Z14" s="20"/>
      <c r="AA14" s="24" t="s">
        <v>192</v>
      </c>
      <c r="AB14" s="20" t="s">
        <v>191</v>
      </c>
      <c r="AC14" s="26"/>
      <c r="AD14" s="26"/>
      <c r="AE14" s="32"/>
    </row>
    <row r="15" spans="1:31" ht="15.75" x14ac:dyDescent="0.25">
      <c r="A15" s="19" t="s">
        <v>193</v>
      </c>
      <c r="B15" s="20" t="s">
        <v>194</v>
      </c>
      <c r="C15" s="20" t="s">
        <v>195</v>
      </c>
      <c r="D15" s="20" t="s">
        <v>153</v>
      </c>
      <c r="E15" s="25">
        <v>78566</v>
      </c>
      <c r="F15" s="20" t="s">
        <v>154</v>
      </c>
      <c r="G15" s="20" t="s">
        <v>196</v>
      </c>
      <c r="H15" s="20" t="s">
        <v>156</v>
      </c>
      <c r="I15" s="21">
        <v>11.0957621166003</v>
      </c>
      <c r="J15" s="22">
        <v>351.53051643192845</v>
      </c>
      <c r="K15" s="22">
        <v>22.713615023474198</v>
      </c>
      <c r="L15" s="22">
        <v>2.0187793427230045</v>
      </c>
      <c r="M15" s="22">
        <v>9.6056338028169002</v>
      </c>
      <c r="N15" s="22">
        <v>66.394366197183146</v>
      </c>
      <c r="O15" s="22">
        <v>319.10328638497822</v>
      </c>
      <c r="P15" s="22">
        <v>2.3474178403755867E-2</v>
      </c>
      <c r="Q15" s="22">
        <v>0.34741784037558737</v>
      </c>
      <c r="R15" s="22">
        <v>23.009389671361522</v>
      </c>
      <c r="S15" s="22">
        <v>17.713615023474187</v>
      </c>
      <c r="T15" s="22">
        <v>23.76995305164322</v>
      </c>
      <c r="U15" s="22">
        <v>321.3755868544614</v>
      </c>
      <c r="V15" s="22">
        <v>197.28169014084034</v>
      </c>
      <c r="W15" s="23">
        <v>800</v>
      </c>
      <c r="X15" s="20" t="s">
        <v>157</v>
      </c>
      <c r="Y15" s="26" t="s">
        <v>158</v>
      </c>
      <c r="Z15" s="20" t="s">
        <v>159</v>
      </c>
      <c r="AA15" s="24" t="s">
        <v>197</v>
      </c>
      <c r="AB15" s="20" t="s">
        <v>157</v>
      </c>
      <c r="AC15" s="26" t="s">
        <v>161</v>
      </c>
      <c r="AD15" s="26" t="s">
        <v>159</v>
      </c>
      <c r="AE15" s="32">
        <v>43860</v>
      </c>
    </row>
    <row r="16" spans="1:31" ht="15.75" x14ac:dyDescent="0.25">
      <c r="A16" s="19" t="s">
        <v>198</v>
      </c>
      <c r="B16" s="20" t="s">
        <v>199</v>
      </c>
      <c r="C16" s="20" t="s">
        <v>200</v>
      </c>
      <c r="D16" s="20" t="s">
        <v>179</v>
      </c>
      <c r="E16" s="25">
        <v>71483</v>
      </c>
      <c r="F16" s="20" t="s">
        <v>180</v>
      </c>
      <c r="G16" s="20" t="s">
        <v>167</v>
      </c>
      <c r="H16" s="20" t="s">
        <v>168</v>
      </c>
      <c r="I16" s="21">
        <v>97.337222870478399</v>
      </c>
      <c r="J16" s="22">
        <v>175.28169014084347</v>
      </c>
      <c r="K16" s="22">
        <v>51.619718309859145</v>
      </c>
      <c r="L16" s="22">
        <v>77.577464788732414</v>
      </c>
      <c r="M16" s="22">
        <v>60.450704225352148</v>
      </c>
      <c r="N16" s="22">
        <v>147.97652582159631</v>
      </c>
      <c r="O16" s="22">
        <v>216.95305164319029</v>
      </c>
      <c r="P16" s="22">
        <v>0</v>
      </c>
      <c r="Q16" s="22">
        <v>0</v>
      </c>
      <c r="R16" s="22">
        <v>76.793427230046973</v>
      </c>
      <c r="S16" s="22">
        <v>33.97652582159629</v>
      </c>
      <c r="T16" s="22">
        <v>36.877934272300493</v>
      </c>
      <c r="U16" s="22">
        <v>217.2816901408429</v>
      </c>
      <c r="V16" s="22">
        <v>285.35211267605609</v>
      </c>
      <c r="W16" s="23">
        <v>946</v>
      </c>
      <c r="X16" s="20" t="s">
        <v>157</v>
      </c>
      <c r="Y16" s="26" t="s">
        <v>158</v>
      </c>
      <c r="Z16" s="20" t="s">
        <v>159</v>
      </c>
      <c r="AA16" s="24" t="s">
        <v>201</v>
      </c>
      <c r="AB16" s="20" t="s">
        <v>157</v>
      </c>
      <c r="AC16" s="26" t="s">
        <v>161</v>
      </c>
      <c r="AD16" s="26" t="s">
        <v>159</v>
      </c>
      <c r="AE16" s="32">
        <v>43748</v>
      </c>
    </row>
    <row r="17" spans="1:31" ht="15.75" x14ac:dyDescent="0.25">
      <c r="A17" s="19" t="s">
        <v>202</v>
      </c>
      <c r="B17" s="20" t="s">
        <v>203</v>
      </c>
      <c r="C17" s="20" t="s">
        <v>204</v>
      </c>
      <c r="D17" s="20" t="s">
        <v>153</v>
      </c>
      <c r="E17" s="25">
        <v>79501</v>
      </c>
      <c r="F17" s="20" t="s">
        <v>205</v>
      </c>
      <c r="G17" s="20" t="s">
        <v>206</v>
      </c>
      <c r="H17" s="20" t="s">
        <v>168</v>
      </c>
      <c r="I17" s="21">
        <v>47.0035377358491</v>
      </c>
      <c r="J17" s="22">
        <v>88.821596244131044</v>
      </c>
      <c r="K17" s="22">
        <v>103.91549295774668</v>
      </c>
      <c r="L17" s="22">
        <v>85.192488262910857</v>
      </c>
      <c r="M17" s="22">
        <v>77.352112676056365</v>
      </c>
      <c r="N17" s="22">
        <v>250.18309859154894</v>
      </c>
      <c r="O17" s="22">
        <v>94.55399061032854</v>
      </c>
      <c r="P17" s="22">
        <v>1.9953051643192488</v>
      </c>
      <c r="Q17" s="22">
        <v>8.5492957746478755</v>
      </c>
      <c r="R17" s="22">
        <v>138.39906103286393</v>
      </c>
      <c r="S17" s="22">
        <v>59.723004694835637</v>
      </c>
      <c r="T17" s="22">
        <v>54.009389671361525</v>
      </c>
      <c r="U17" s="22">
        <v>103.15023474178366</v>
      </c>
      <c r="V17" s="22">
        <v>220.59154929577431</v>
      </c>
      <c r="W17" s="23">
        <v>750</v>
      </c>
      <c r="X17" s="20" t="s">
        <v>157</v>
      </c>
      <c r="Y17" s="26" t="s">
        <v>158</v>
      </c>
      <c r="Z17" s="20" t="s">
        <v>159</v>
      </c>
      <c r="AA17" s="24" t="s">
        <v>201</v>
      </c>
      <c r="AB17" s="20" t="s">
        <v>157</v>
      </c>
      <c r="AC17" s="26" t="s">
        <v>161</v>
      </c>
      <c r="AD17" s="26" t="s">
        <v>207</v>
      </c>
      <c r="AE17" s="32">
        <v>43818</v>
      </c>
    </row>
    <row r="18" spans="1:31" ht="15.75" x14ac:dyDescent="0.25">
      <c r="A18" s="19" t="s">
        <v>208</v>
      </c>
      <c r="B18" s="20" t="s">
        <v>209</v>
      </c>
      <c r="C18" s="20" t="s">
        <v>210</v>
      </c>
      <c r="D18" s="20" t="s">
        <v>211</v>
      </c>
      <c r="E18" s="25">
        <v>92154</v>
      </c>
      <c r="F18" s="20" t="s">
        <v>212</v>
      </c>
      <c r="G18" s="20" t="s">
        <v>155</v>
      </c>
      <c r="H18" s="20" t="s">
        <v>156</v>
      </c>
      <c r="I18" s="21">
        <v>124.552472858866</v>
      </c>
      <c r="J18" s="22">
        <v>183.71830985915523</v>
      </c>
      <c r="K18" s="22">
        <v>48.845070422535208</v>
      </c>
      <c r="L18" s="22">
        <v>42.417840375586856</v>
      </c>
      <c r="M18" s="22">
        <v>76.765258215962447</v>
      </c>
      <c r="N18" s="22">
        <v>146.93896713615004</v>
      </c>
      <c r="O18" s="22">
        <v>161.33802816901422</v>
      </c>
      <c r="P18" s="22">
        <v>11.469483568075118</v>
      </c>
      <c r="Q18" s="22">
        <v>31.999999999999982</v>
      </c>
      <c r="R18" s="22">
        <v>90.446009389671417</v>
      </c>
      <c r="S18" s="22">
        <v>28.55399061032864</v>
      </c>
      <c r="T18" s="22">
        <v>39.225352112676063</v>
      </c>
      <c r="U18" s="22">
        <v>193.52112676056359</v>
      </c>
      <c r="V18" s="22">
        <v>231.34741784037533</v>
      </c>
      <c r="W18" s="23">
        <v>750</v>
      </c>
      <c r="X18" s="20" t="s">
        <v>157</v>
      </c>
      <c r="Y18" s="26" t="s">
        <v>158</v>
      </c>
      <c r="Z18" s="20" t="s">
        <v>159</v>
      </c>
      <c r="AA18" s="24" t="s">
        <v>213</v>
      </c>
      <c r="AB18" s="20" t="s">
        <v>157</v>
      </c>
      <c r="AC18" s="26" t="s">
        <v>161</v>
      </c>
      <c r="AD18" s="26" t="s">
        <v>159</v>
      </c>
      <c r="AE18" s="32">
        <v>43854</v>
      </c>
    </row>
    <row r="19" spans="1:31" ht="15.75" x14ac:dyDescent="0.25">
      <c r="A19" s="19" t="s">
        <v>214</v>
      </c>
      <c r="B19" s="20" t="s">
        <v>215</v>
      </c>
      <c r="C19" s="20" t="s">
        <v>216</v>
      </c>
      <c r="D19" s="20" t="s">
        <v>153</v>
      </c>
      <c r="E19" s="25">
        <v>78017</v>
      </c>
      <c r="F19" s="20" t="s">
        <v>154</v>
      </c>
      <c r="G19" s="20" t="s">
        <v>217</v>
      </c>
      <c r="H19" s="20" t="s">
        <v>156</v>
      </c>
      <c r="I19" s="21">
        <v>17.0243741765481</v>
      </c>
      <c r="J19" s="22">
        <v>340.62441314553303</v>
      </c>
      <c r="K19" s="22">
        <v>7.624413145539906</v>
      </c>
      <c r="L19" s="22">
        <v>0.36619718309859156</v>
      </c>
      <c r="M19" s="22">
        <v>0</v>
      </c>
      <c r="N19" s="22">
        <v>0.57746478873239437</v>
      </c>
      <c r="O19" s="22">
        <v>127.1267605633841</v>
      </c>
      <c r="P19" s="22">
        <v>0.80281690140845074</v>
      </c>
      <c r="Q19" s="22">
        <v>220.10798122065734</v>
      </c>
      <c r="R19" s="22">
        <v>2.3474178403755867E-2</v>
      </c>
      <c r="S19" s="22">
        <v>7.9812206572769953E-2</v>
      </c>
      <c r="T19" s="22">
        <v>1.2769953051643195</v>
      </c>
      <c r="U19" s="22">
        <v>347.23474178403063</v>
      </c>
      <c r="V19" s="22">
        <v>135.72769953051557</v>
      </c>
      <c r="W19" s="23">
        <v>2400</v>
      </c>
      <c r="X19" s="20" t="s">
        <v>157</v>
      </c>
      <c r="Y19" s="26" t="s">
        <v>218</v>
      </c>
      <c r="Z19" s="20"/>
      <c r="AA19" s="24" t="s">
        <v>219</v>
      </c>
      <c r="AB19" s="20" t="s">
        <v>157</v>
      </c>
      <c r="AC19" s="26" t="s">
        <v>218</v>
      </c>
      <c r="AD19" s="26"/>
      <c r="AE19" s="32">
        <v>44183</v>
      </c>
    </row>
    <row r="20" spans="1:31" ht="15.75" x14ac:dyDescent="0.25">
      <c r="A20" s="19" t="s">
        <v>220</v>
      </c>
      <c r="B20" s="20" t="s">
        <v>221</v>
      </c>
      <c r="C20" s="20" t="s">
        <v>222</v>
      </c>
      <c r="D20" s="20" t="s">
        <v>153</v>
      </c>
      <c r="E20" s="25">
        <v>78580</v>
      </c>
      <c r="F20" s="20" t="s">
        <v>154</v>
      </c>
      <c r="G20" s="20" t="s">
        <v>206</v>
      </c>
      <c r="H20" s="20" t="s">
        <v>156</v>
      </c>
      <c r="I20" s="21">
        <v>24.741318891366699</v>
      </c>
      <c r="J20" s="22">
        <v>312.31924882628971</v>
      </c>
      <c r="K20" s="22">
        <v>12.4037558685446</v>
      </c>
      <c r="L20" s="22">
        <v>8.7746478873239422</v>
      </c>
      <c r="M20" s="22">
        <v>7.3802816901408432</v>
      </c>
      <c r="N20" s="22">
        <v>40.868544600938968</v>
      </c>
      <c r="O20" s="22">
        <v>125.78403755868625</v>
      </c>
      <c r="P20" s="22">
        <v>13.96713615023474</v>
      </c>
      <c r="Q20" s="22">
        <v>160.258215962441</v>
      </c>
      <c r="R20" s="22">
        <v>30.178403755868569</v>
      </c>
      <c r="S20" s="22">
        <v>11.455399061032862</v>
      </c>
      <c r="T20" s="22">
        <v>11.995305164319245</v>
      </c>
      <c r="U20" s="22">
        <v>287.24882629107725</v>
      </c>
      <c r="V20" s="22">
        <v>195.27230046948267</v>
      </c>
      <c r="W20" s="23">
        <v>750</v>
      </c>
      <c r="X20" s="20" t="s">
        <v>157</v>
      </c>
      <c r="Y20" s="26" t="s">
        <v>158</v>
      </c>
      <c r="Z20" s="20" t="s">
        <v>159</v>
      </c>
      <c r="AA20" s="24" t="s">
        <v>223</v>
      </c>
      <c r="AB20" s="20" t="s">
        <v>157</v>
      </c>
      <c r="AC20" s="26" t="s">
        <v>161</v>
      </c>
      <c r="AD20" s="26" t="s">
        <v>159</v>
      </c>
      <c r="AE20" s="32">
        <v>43762</v>
      </c>
    </row>
    <row r="21" spans="1:31" ht="15.75" x14ac:dyDescent="0.25">
      <c r="A21" s="19" t="s">
        <v>224</v>
      </c>
      <c r="B21" s="20" t="s">
        <v>225</v>
      </c>
      <c r="C21" s="20" t="s">
        <v>226</v>
      </c>
      <c r="D21" s="20" t="s">
        <v>153</v>
      </c>
      <c r="E21" s="25">
        <v>77301</v>
      </c>
      <c r="F21" s="20" t="s">
        <v>227</v>
      </c>
      <c r="G21" s="20" t="s">
        <v>155</v>
      </c>
      <c r="H21" s="20" t="s">
        <v>156</v>
      </c>
      <c r="I21" s="21">
        <v>31.278632478632499</v>
      </c>
      <c r="J21" s="22">
        <v>57.201877934272233</v>
      </c>
      <c r="K21" s="22">
        <v>162.04225352112707</v>
      </c>
      <c r="L21" s="22">
        <v>62.145539906103323</v>
      </c>
      <c r="M21" s="22">
        <v>44.089201877934364</v>
      </c>
      <c r="N21" s="22">
        <v>153.15962441314596</v>
      </c>
      <c r="O21" s="22">
        <v>134.67136150234739</v>
      </c>
      <c r="P21" s="22">
        <v>12.723004694835684</v>
      </c>
      <c r="Q21" s="22">
        <v>24.924882629107977</v>
      </c>
      <c r="R21" s="22">
        <v>93.323943661972208</v>
      </c>
      <c r="S21" s="22">
        <v>38.699530516431928</v>
      </c>
      <c r="T21" s="22">
        <v>35.788732394366164</v>
      </c>
      <c r="U21" s="22">
        <v>157.66666666666666</v>
      </c>
      <c r="V21" s="22">
        <v>212.0751173708922</v>
      </c>
      <c r="W21" s="23">
        <v>750</v>
      </c>
      <c r="X21" s="20" t="s">
        <v>157</v>
      </c>
      <c r="Y21" s="26" t="s">
        <v>158</v>
      </c>
      <c r="Z21" s="20"/>
      <c r="AA21" s="24" t="s">
        <v>228</v>
      </c>
      <c r="AB21" s="20" t="s">
        <v>157</v>
      </c>
      <c r="AC21" s="26" t="s">
        <v>161</v>
      </c>
      <c r="AD21" s="26" t="s">
        <v>159</v>
      </c>
      <c r="AE21" s="32">
        <v>43818</v>
      </c>
    </row>
    <row r="22" spans="1:31" ht="15.75" x14ac:dyDescent="0.25">
      <c r="A22" s="19" t="s">
        <v>229</v>
      </c>
      <c r="B22" s="20" t="s">
        <v>230</v>
      </c>
      <c r="C22" s="20" t="s">
        <v>231</v>
      </c>
      <c r="D22" s="20" t="s">
        <v>232</v>
      </c>
      <c r="E22" s="25">
        <v>17402</v>
      </c>
      <c r="F22" s="20" t="s">
        <v>233</v>
      </c>
      <c r="G22" s="20" t="s">
        <v>206</v>
      </c>
      <c r="H22" s="20" t="s">
        <v>156</v>
      </c>
      <c r="I22" s="21">
        <v>75.231380337636494</v>
      </c>
      <c r="J22" s="22">
        <v>49.563380281690314</v>
      </c>
      <c r="K22" s="22">
        <v>79.046948356807491</v>
      </c>
      <c r="L22" s="22">
        <v>99.126760563380358</v>
      </c>
      <c r="M22" s="22">
        <v>97.72300469483568</v>
      </c>
      <c r="N22" s="22">
        <v>240.42253521126742</v>
      </c>
      <c r="O22" s="22">
        <v>66.450704225351927</v>
      </c>
      <c r="P22" s="22">
        <v>12.563380281690144</v>
      </c>
      <c r="Q22" s="22">
        <v>6.0234741784037542</v>
      </c>
      <c r="R22" s="22">
        <v>153.15962441314554</v>
      </c>
      <c r="S22" s="22">
        <v>48.826291079812201</v>
      </c>
      <c r="T22" s="22">
        <v>47.708920187793431</v>
      </c>
      <c r="U22" s="22">
        <v>75.765258215961722</v>
      </c>
      <c r="V22" s="22">
        <v>251.82159624413097</v>
      </c>
      <c r="W22" s="23">
        <v>500</v>
      </c>
      <c r="X22" s="20" t="s">
        <v>157</v>
      </c>
      <c r="Y22" s="26" t="s">
        <v>234</v>
      </c>
      <c r="Z22" s="20" t="s">
        <v>159</v>
      </c>
      <c r="AA22" s="24" t="s">
        <v>235</v>
      </c>
      <c r="AB22" s="20" t="s">
        <v>157</v>
      </c>
      <c r="AC22" s="26" t="s">
        <v>234</v>
      </c>
      <c r="AD22" s="26" t="s">
        <v>159</v>
      </c>
      <c r="AE22" s="32">
        <v>43756</v>
      </c>
    </row>
    <row r="23" spans="1:31" ht="15.75" x14ac:dyDescent="0.25">
      <c r="A23" s="19" t="s">
        <v>236</v>
      </c>
      <c r="B23" s="20" t="s">
        <v>237</v>
      </c>
      <c r="C23" s="20" t="s">
        <v>238</v>
      </c>
      <c r="D23" s="20" t="s">
        <v>211</v>
      </c>
      <c r="E23" s="25">
        <v>92301</v>
      </c>
      <c r="F23" s="20" t="s">
        <v>239</v>
      </c>
      <c r="G23" s="20" t="s">
        <v>155</v>
      </c>
      <c r="H23" s="20" t="s">
        <v>156</v>
      </c>
      <c r="I23" s="21">
        <v>227.599419448476</v>
      </c>
      <c r="J23" s="22">
        <v>39.652582159624416</v>
      </c>
      <c r="K23" s="22">
        <v>21.643192488262908</v>
      </c>
      <c r="L23" s="22">
        <v>84.061032863849718</v>
      </c>
      <c r="M23" s="22">
        <v>166.16901408450701</v>
      </c>
      <c r="N23" s="22">
        <v>249.81220657276981</v>
      </c>
      <c r="O23" s="22">
        <v>31.507042253521121</v>
      </c>
      <c r="P23" s="22">
        <v>23.028169014084504</v>
      </c>
      <c r="Q23" s="22">
        <v>7.1784037558685458</v>
      </c>
      <c r="R23" s="22">
        <v>195.28638497652571</v>
      </c>
      <c r="S23" s="22">
        <v>58.253521126760567</v>
      </c>
      <c r="T23" s="22">
        <v>19.281690140845075</v>
      </c>
      <c r="U23" s="22">
        <v>38.70422535211268</v>
      </c>
      <c r="V23" s="22">
        <v>207.42253521126753</v>
      </c>
      <c r="W23" s="23">
        <v>1455</v>
      </c>
      <c r="X23" s="20" t="s">
        <v>157</v>
      </c>
      <c r="Y23" s="26" t="s">
        <v>158</v>
      </c>
      <c r="Z23" s="20" t="s">
        <v>159</v>
      </c>
      <c r="AA23" s="24" t="s">
        <v>240</v>
      </c>
      <c r="AB23" s="20" t="s">
        <v>157</v>
      </c>
      <c r="AC23" s="26" t="s">
        <v>158</v>
      </c>
      <c r="AD23" s="26" t="s">
        <v>159</v>
      </c>
      <c r="AE23" s="32">
        <v>44153</v>
      </c>
    </row>
    <row r="24" spans="1:31" ht="15.75" x14ac:dyDescent="0.25">
      <c r="A24" s="19" t="s">
        <v>241</v>
      </c>
      <c r="B24" s="20" t="s">
        <v>242</v>
      </c>
      <c r="C24" s="20" t="s">
        <v>243</v>
      </c>
      <c r="D24" s="20" t="s">
        <v>244</v>
      </c>
      <c r="E24" s="25">
        <v>33073</v>
      </c>
      <c r="F24" s="20" t="s">
        <v>245</v>
      </c>
      <c r="G24" s="20" t="s">
        <v>155</v>
      </c>
      <c r="H24" s="20" t="s">
        <v>156</v>
      </c>
      <c r="I24" s="21">
        <v>59.870554765291601</v>
      </c>
      <c r="J24" s="22">
        <v>248.69953051643242</v>
      </c>
      <c r="K24" s="22">
        <v>61.333333333333307</v>
      </c>
      <c r="L24" s="22">
        <v>0.14553990610328638</v>
      </c>
      <c r="M24" s="22">
        <v>0.21126760563380281</v>
      </c>
      <c r="N24" s="22">
        <v>60.812206572769981</v>
      </c>
      <c r="O24" s="22">
        <v>205.05633802816973</v>
      </c>
      <c r="P24" s="22">
        <v>4.234741784037559</v>
      </c>
      <c r="Q24" s="22">
        <v>40.286384976525831</v>
      </c>
      <c r="R24" s="22">
        <v>5.92018779342723</v>
      </c>
      <c r="S24" s="22">
        <v>22.103286384976528</v>
      </c>
      <c r="T24" s="22">
        <v>37.563380281690137</v>
      </c>
      <c r="U24" s="22">
        <v>244.80281690140916</v>
      </c>
      <c r="V24" s="22">
        <v>181.90610328638562</v>
      </c>
      <c r="W24" s="23">
        <v>700</v>
      </c>
      <c r="X24" s="20" t="s">
        <v>157</v>
      </c>
      <c r="Y24" s="26" t="s">
        <v>161</v>
      </c>
      <c r="Z24" s="20" t="s">
        <v>159</v>
      </c>
      <c r="AA24" s="24" t="s">
        <v>169</v>
      </c>
      <c r="AB24" s="20" t="s">
        <v>157</v>
      </c>
      <c r="AC24" s="26" t="s">
        <v>161</v>
      </c>
      <c r="AD24" s="26" t="s">
        <v>159</v>
      </c>
      <c r="AE24" s="32">
        <v>43769</v>
      </c>
    </row>
    <row r="25" spans="1:31" ht="15.75" x14ac:dyDescent="0.25">
      <c r="A25" s="19" t="s">
        <v>246</v>
      </c>
      <c r="B25" s="20" t="s">
        <v>247</v>
      </c>
      <c r="C25" s="20" t="s">
        <v>248</v>
      </c>
      <c r="D25" s="20" t="s">
        <v>211</v>
      </c>
      <c r="E25" s="25">
        <v>92231</v>
      </c>
      <c r="F25" s="20" t="s">
        <v>212</v>
      </c>
      <c r="G25" s="20" t="s">
        <v>155</v>
      </c>
      <c r="H25" s="20" t="s">
        <v>156</v>
      </c>
      <c r="I25" s="21">
        <v>86.020527859237504</v>
      </c>
      <c r="J25" s="22">
        <v>244.21596244131422</v>
      </c>
      <c r="K25" s="22">
        <v>12.258215962441314</v>
      </c>
      <c r="L25" s="22">
        <v>14.553990610328642</v>
      </c>
      <c r="M25" s="22">
        <v>36.995305164319262</v>
      </c>
      <c r="N25" s="22">
        <v>60.408450704225345</v>
      </c>
      <c r="O25" s="22">
        <v>219.1032863849764</v>
      </c>
      <c r="P25" s="22">
        <v>2.056338028169014</v>
      </c>
      <c r="Q25" s="22">
        <v>26.455399061032871</v>
      </c>
      <c r="R25" s="22">
        <v>45.558685446009392</v>
      </c>
      <c r="S25" s="22">
        <v>9.103286384976526</v>
      </c>
      <c r="T25" s="22">
        <v>7.802816901408451</v>
      </c>
      <c r="U25" s="22">
        <v>245.55868544600898</v>
      </c>
      <c r="V25" s="22">
        <v>202.02347417840321</v>
      </c>
      <c r="W25" s="23">
        <v>640</v>
      </c>
      <c r="X25" s="20" t="s">
        <v>157</v>
      </c>
      <c r="Y25" s="26" t="s">
        <v>158</v>
      </c>
      <c r="Z25" s="20" t="s">
        <v>159</v>
      </c>
      <c r="AA25" s="24" t="s">
        <v>249</v>
      </c>
      <c r="AB25" s="20" t="s">
        <v>157</v>
      </c>
      <c r="AC25" s="26" t="s">
        <v>161</v>
      </c>
      <c r="AD25" s="26" t="s">
        <v>159</v>
      </c>
      <c r="AE25" s="32">
        <v>43846</v>
      </c>
    </row>
    <row r="26" spans="1:31" ht="15.75" x14ac:dyDescent="0.25">
      <c r="A26" s="19" t="s">
        <v>250</v>
      </c>
      <c r="B26" s="20" t="s">
        <v>251</v>
      </c>
      <c r="C26" s="20" t="s">
        <v>252</v>
      </c>
      <c r="D26" s="20" t="s">
        <v>153</v>
      </c>
      <c r="E26" s="25">
        <v>79925</v>
      </c>
      <c r="F26" s="20" t="s">
        <v>253</v>
      </c>
      <c r="G26" s="20" t="s">
        <v>196</v>
      </c>
      <c r="H26" s="20" t="s">
        <v>156</v>
      </c>
      <c r="I26" s="21">
        <v>31.822231833909999</v>
      </c>
      <c r="J26" s="22">
        <v>223.62910798121942</v>
      </c>
      <c r="K26" s="22">
        <v>28.281690140845068</v>
      </c>
      <c r="L26" s="22">
        <v>28.539906103286384</v>
      </c>
      <c r="M26" s="22">
        <v>27.098591549295797</v>
      </c>
      <c r="N26" s="22">
        <v>76.934272300469544</v>
      </c>
      <c r="O26" s="22">
        <v>143.70892018779327</v>
      </c>
      <c r="P26" s="22">
        <v>22.15962441314554</v>
      </c>
      <c r="Q26" s="22">
        <v>64.746478873239496</v>
      </c>
      <c r="R26" s="22">
        <v>53.164319248826295</v>
      </c>
      <c r="S26" s="22">
        <v>22.784037558685444</v>
      </c>
      <c r="T26" s="22">
        <v>23.8075117370892</v>
      </c>
      <c r="U26" s="22">
        <v>207.79342723004581</v>
      </c>
      <c r="V26" s="22">
        <v>149.79812206572765</v>
      </c>
      <c r="W26" s="23">
        <v>600</v>
      </c>
      <c r="X26" s="20" t="s">
        <v>157</v>
      </c>
      <c r="Y26" s="26" t="s">
        <v>158</v>
      </c>
      <c r="Z26" s="20" t="s">
        <v>159</v>
      </c>
      <c r="AA26" s="24" t="s">
        <v>186</v>
      </c>
      <c r="AB26" s="20" t="s">
        <v>157</v>
      </c>
      <c r="AC26" s="26" t="s">
        <v>161</v>
      </c>
      <c r="AD26" s="26" t="s">
        <v>159</v>
      </c>
      <c r="AE26" s="32">
        <v>43811</v>
      </c>
    </row>
    <row r="27" spans="1:31" ht="15.75" x14ac:dyDescent="0.25">
      <c r="A27" s="19" t="s">
        <v>254</v>
      </c>
      <c r="B27" s="20" t="s">
        <v>255</v>
      </c>
      <c r="C27" s="20" t="s">
        <v>256</v>
      </c>
      <c r="D27" s="20" t="s">
        <v>257</v>
      </c>
      <c r="E27" s="25">
        <v>98421</v>
      </c>
      <c r="F27" s="20" t="s">
        <v>258</v>
      </c>
      <c r="G27" s="20" t="s">
        <v>155</v>
      </c>
      <c r="H27" s="20" t="s">
        <v>156</v>
      </c>
      <c r="I27" s="21">
        <v>141.891443167305</v>
      </c>
      <c r="J27" s="22">
        <v>41.032863849765086</v>
      </c>
      <c r="K27" s="22">
        <v>40.511737089201873</v>
      </c>
      <c r="L27" s="22">
        <v>78.558685446009406</v>
      </c>
      <c r="M27" s="22">
        <v>137.7042253521127</v>
      </c>
      <c r="N27" s="22">
        <v>233.62910798122115</v>
      </c>
      <c r="O27" s="22">
        <v>42.647887323943465</v>
      </c>
      <c r="P27" s="22">
        <v>17.206572769953052</v>
      </c>
      <c r="Q27" s="22">
        <v>4.323943661971831</v>
      </c>
      <c r="R27" s="22">
        <v>188.12676056338049</v>
      </c>
      <c r="S27" s="22">
        <v>33.948356807511736</v>
      </c>
      <c r="T27" s="22">
        <v>28.06572769953053</v>
      </c>
      <c r="U27" s="22">
        <v>47.666666666666472</v>
      </c>
      <c r="V27" s="22">
        <v>239.37089201877868</v>
      </c>
      <c r="W27" s="23">
        <v>1181</v>
      </c>
      <c r="X27" s="20" t="s">
        <v>157</v>
      </c>
      <c r="Y27" s="26" t="s">
        <v>158</v>
      </c>
      <c r="Z27" s="20" t="s">
        <v>159</v>
      </c>
      <c r="AA27" s="24" t="s">
        <v>259</v>
      </c>
      <c r="AB27" s="20" t="s">
        <v>157</v>
      </c>
      <c r="AC27" s="26" t="s">
        <v>161</v>
      </c>
      <c r="AD27" s="26" t="s">
        <v>159</v>
      </c>
      <c r="AE27" s="32">
        <v>43601</v>
      </c>
    </row>
    <row r="28" spans="1:31" ht="15.75" x14ac:dyDescent="0.25">
      <c r="A28" s="19" t="s">
        <v>260</v>
      </c>
      <c r="B28" s="20" t="s">
        <v>261</v>
      </c>
      <c r="C28" s="20" t="s">
        <v>262</v>
      </c>
      <c r="D28" s="20" t="s">
        <v>244</v>
      </c>
      <c r="E28" s="25">
        <v>33194</v>
      </c>
      <c r="F28" s="20" t="s">
        <v>245</v>
      </c>
      <c r="G28" s="20" t="s">
        <v>196</v>
      </c>
      <c r="H28" s="20" t="s">
        <v>168</v>
      </c>
      <c r="I28" s="21">
        <v>30.7058299955496</v>
      </c>
      <c r="J28" s="22">
        <v>7.605633802816901</v>
      </c>
      <c r="K28" s="22">
        <v>5.3521126760563389</v>
      </c>
      <c r="L28" s="22">
        <v>142.17370892018806</v>
      </c>
      <c r="M28" s="22">
        <v>140.71361502347435</v>
      </c>
      <c r="N28" s="22">
        <v>206.72300469483574</v>
      </c>
      <c r="O28" s="22">
        <v>89.122065727699535</v>
      </c>
      <c r="P28" s="22">
        <v>0</v>
      </c>
      <c r="Q28" s="22">
        <v>0</v>
      </c>
      <c r="R28" s="22">
        <v>131.90140845070442</v>
      </c>
      <c r="S28" s="22">
        <v>44.03286384976527</v>
      </c>
      <c r="T28" s="22">
        <v>31.464788732394357</v>
      </c>
      <c r="U28" s="22">
        <v>88.446009389671374</v>
      </c>
      <c r="V28" s="22">
        <v>209.16901408450664</v>
      </c>
      <c r="W28" s="23">
        <v>450</v>
      </c>
      <c r="X28" s="20" t="s">
        <v>157</v>
      </c>
      <c r="Y28" s="26" t="s">
        <v>158</v>
      </c>
      <c r="Z28" s="20" t="s">
        <v>263</v>
      </c>
      <c r="AA28" s="24" t="s">
        <v>264</v>
      </c>
      <c r="AB28" s="20" t="s">
        <v>157</v>
      </c>
      <c r="AC28" s="26" t="s">
        <v>161</v>
      </c>
      <c r="AD28" s="26" t="s">
        <v>159</v>
      </c>
      <c r="AE28" s="32">
        <v>43874</v>
      </c>
    </row>
    <row r="29" spans="1:31" ht="15.75" x14ac:dyDescent="0.25">
      <c r="A29" s="19" t="s">
        <v>265</v>
      </c>
      <c r="B29" s="20" t="s">
        <v>266</v>
      </c>
      <c r="C29" s="20" t="s">
        <v>267</v>
      </c>
      <c r="D29" s="20" t="s">
        <v>153</v>
      </c>
      <c r="E29" s="25">
        <v>76009</v>
      </c>
      <c r="F29" s="20" t="s">
        <v>205</v>
      </c>
      <c r="G29" s="20" t="s">
        <v>167</v>
      </c>
      <c r="H29" s="20" t="s">
        <v>156</v>
      </c>
      <c r="I29" s="21">
        <v>20.379581862612</v>
      </c>
      <c r="J29" s="22">
        <v>101.02347417840245</v>
      </c>
      <c r="K29" s="22">
        <v>76.267605633803086</v>
      </c>
      <c r="L29" s="22">
        <v>57.765258215962753</v>
      </c>
      <c r="M29" s="22">
        <v>56.45539906103312</v>
      </c>
      <c r="N29" s="22">
        <v>188.45539906102945</v>
      </c>
      <c r="O29" s="22">
        <v>82.370892018778193</v>
      </c>
      <c r="P29" s="22">
        <v>6.5399061032863814</v>
      </c>
      <c r="Q29" s="22">
        <v>14.145539906103247</v>
      </c>
      <c r="R29" s="22">
        <v>113.02347417840468</v>
      </c>
      <c r="S29" s="22">
        <v>41.333333333333456</v>
      </c>
      <c r="T29" s="22">
        <v>39.455399061033084</v>
      </c>
      <c r="U29" s="22">
        <v>97.699530516430457</v>
      </c>
      <c r="V29" s="22">
        <v>220.96713615023094</v>
      </c>
      <c r="W29" s="23">
        <v>550</v>
      </c>
      <c r="X29" s="20" t="s">
        <v>157</v>
      </c>
      <c r="Y29" s="26" t="s">
        <v>158</v>
      </c>
      <c r="Z29" s="20" t="s">
        <v>159</v>
      </c>
      <c r="AA29" s="24" t="s">
        <v>264</v>
      </c>
      <c r="AB29" s="20" t="s">
        <v>157</v>
      </c>
      <c r="AC29" s="26" t="s">
        <v>161</v>
      </c>
      <c r="AD29" s="26" t="s">
        <v>159</v>
      </c>
      <c r="AE29" s="32">
        <v>43874</v>
      </c>
    </row>
    <row r="30" spans="1:31" ht="15.75" x14ac:dyDescent="0.25">
      <c r="A30" s="19" t="s">
        <v>268</v>
      </c>
      <c r="B30" s="20" t="s">
        <v>269</v>
      </c>
      <c r="C30" s="20" t="s">
        <v>270</v>
      </c>
      <c r="D30" s="20" t="s">
        <v>165</v>
      </c>
      <c r="E30" s="25">
        <v>31772</v>
      </c>
      <c r="F30" s="20" t="s">
        <v>166</v>
      </c>
      <c r="G30" s="20" t="s">
        <v>206</v>
      </c>
      <c r="H30" s="20" t="s">
        <v>156</v>
      </c>
      <c r="I30" s="21">
        <v>81.396355353075194</v>
      </c>
      <c r="J30" s="22">
        <v>58.248826291079823</v>
      </c>
      <c r="K30" s="22">
        <v>51.352112676056372</v>
      </c>
      <c r="L30" s="22">
        <v>78.009389671361546</v>
      </c>
      <c r="M30" s="22">
        <v>99.708920187793566</v>
      </c>
      <c r="N30" s="22">
        <v>179.34272300469482</v>
      </c>
      <c r="O30" s="22">
        <v>72.830985915493059</v>
      </c>
      <c r="P30" s="22">
        <v>20.830985915492956</v>
      </c>
      <c r="Q30" s="22">
        <v>14.31455399061033</v>
      </c>
      <c r="R30" s="22">
        <v>129.71830985915494</v>
      </c>
      <c r="S30" s="22">
        <v>36.399061032863891</v>
      </c>
      <c r="T30" s="22">
        <v>34.352112676056336</v>
      </c>
      <c r="U30" s="22">
        <v>86.849765258216109</v>
      </c>
      <c r="V30" s="22">
        <v>228.23004694835657</v>
      </c>
      <c r="W30" s="23">
        <v>600</v>
      </c>
      <c r="X30" s="20" t="s">
        <v>157</v>
      </c>
      <c r="Y30" s="26" t="s">
        <v>234</v>
      </c>
      <c r="Z30" s="20" t="s">
        <v>159</v>
      </c>
      <c r="AA30" s="24" t="s">
        <v>271</v>
      </c>
      <c r="AB30" s="20" t="s">
        <v>157</v>
      </c>
      <c r="AC30" s="26" t="s">
        <v>234</v>
      </c>
      <c r="AD30" s="26" t="s">
        <v>159</v>
      </c>
      <c r="AE30" s="32">
        <v>43629</v>
      </c>
    </row>
    <row r="31" spans="1:31" ht="15.75" x14ac:dyDescent="0.25">
      <c r="A31" s="19" t="s">
        <v>272</v>
      </c>
      <c r="B31" s="20" t="s">
        <v>273</v>
      </c>
      <c r="C31" s="20" t="s">
        <v>274</v>
      </c>
      <c r="D31" s="20" t="s">
        <v>275</v>
      </c>
      <c r="E31" s="25">
        <v>14020</v>
      </c>
      <c r="F31" s="20" t="s">
        <v>276</v>
      </c>
      <c r="G31" s="20" t="s">
        <v>196</v>
      </c>
      <c r="H31" s="20" t="s">
        <v>156</v>
      </c>
      <c r="I31" s="21">
        <v>125.818493150685</v>
      </c>
      <c r="J31" s="22">
        <v>30.258215962441302</v>
      </c>
      <c r="K31" s="22">
        <v>25.873239436619713</v>
      </c>
      <c r="L31" s="22">
        <v>68.244131455399099</v>
      </c>
      <c r="M31" s="22">
        <v>116.45539906103294</v>
      </c>
      <c r="N31" s="22">
        <v>195.46948356807505</v>
      </c>
      <c r="O31" s="22">
        <v>40.272300469483568</v>
      </c>
      <c r="P31" s="22">
        <v>2.39906103286385</v>
      </c>
      <c r="Q31" s="22">
        <v>2.6901408450704229</v>
      </c>
      <c r="R31" s="22">
        <v>154.50234741784047</v>
      </c>
      <c r="S31" s="22">
        <v>31.87323943661972</v>
      </c>
      <c r="T31" s="22">
        <v>12.107981220657278</v>
      </c>
      <c r="U31" s="22">
        <v>42.34741784037557</v>
      </c>
      <c r="V31" s="22">
        <v>209.69014084507029</v>
      </c>
      <c r="W31" s="23">
        <v>400</v>
      </c>
      <c r="X31" s="20" t="s">
        <v>157</v>
      </c>
      <c r="Y31" s="26"/>
      <c r="Z31" s="20"/>
      <c r="AA31" s="24" t="s">
        <v>277</v>
      </c>
      <c r="AB31" s="20" t="s">
        <v>157</v>
      </c>
      <c r="AC31" s="26" t="s">
        <v>161</v>
      </c>
      <c r="AD31" s="26" t="s">
        <v>159</v>
      </c>
      <c r="AE31" s="32">
        <v>43559</v>
      </c>
    </row>
    <row r="32" spans="1:31" ht="15.75" x14ac:dyDescent="0.25">
      <c r="A32" s="19" t="s">
        <v>278</v>
      </c>
      <c r="B32" s="20" t="s">
        <v>279</v>
      </c>
      <c r="C32" s="20" t="s">
        <v>280</v>
      </c>
      <c r="D32" s="20" t="s">
        <v>281</v>
      </c>
      <c r="E32" s="25">
        <v>80010</v>
      </c>
      <c r="F32" s="20" t="s">
        <v>282</v>
      </c>
      <c r="G32" s="20" t="s">
        <v>155</v>
      </c>
      <c r="H32" s="20" t="s">
        <v>156</v>
      </c>
      <c r="I32" s="21">
        <v>75.904458598726094</v>
      </c>
      <c r="J32" s="22">
        <v>31.507042253521263</v>
      </c>
      <c r="K32" s="22">
        <v>40.525821596243937</v>
      </c>
      <c r="L32" s="22">
        <v>80.197183098591637</v>
      </c>
      <c r="M32" s="22">
        <v>81.535211267605618</v>
      </c>
      <c r="N32" s="22">
        <v>171.22065727699541</v>
      </c>
      <c r="O32" s="22">
        <v>57.62910798122001</v>
      </c>
      <c r="P32" s="22">
        <v>4.375586854460094</v>
      </c>
      <c r="Q32" s="22">
        <v>0.53990610328638522</v>
      </c>
      <c r="R32" s="22">
        <v>121.67136150234741</v>
      </c>
      <c r="S32" s="22">
        <v>35.901408450704231</v>
      </c>
      <c r="T32" s="22">
        <v>18.516431924882628</v>
      </c>
      <c r="U32" s="22">
        <v>57.676056338027543</v>
      </c>
      <c r="V32" s="22">
        <v>169.46009389671141</v>
      </c>
      <c r="W32" s="23">
        <v>525</v>
      </c>
      <c r="X32" s="20" t="s">
        <v>157</v>
      </c>
      <c r="Y32" s="26" t="s">
        <v>158</v>
      </c>
      <c r="Z32" s="20" t="s">
        <v>159</v>
      </c>
      <c r="AA32" s="24" t="s">
        <v>197</v>
      </c>
      <c r="AB32" s="20" t="s">
        <v>157</v>
      </c>
      <c r="AC32" s="26" t="s">
        <v>161</v>
      </c>
      <c r="AD32" s="26" t="s">
        <v>159</v>
      </c>
      <c r="AE32" s="32">
        <v>43796</v>
      </c>
    </row>
    <row r="33" spans="1:31" ht="15.75" x14ac:dyDescent="0.25">
      <c r="A33" s="19" t="s">
        <v>283</v>
      </c>
      <c r="B33" s="20" t="s">
        <v>284</v>
      </c>
      <c r="C33" s="20" t="s">
        <v>285</v>
      </c>
      <c r="D33" s="20" t="s">
        <v>244</v>
      </c>
      <c r="E33" s="25">
        <v>33471</v>
      </c>
      <c r="F33" s="20" t="s">
        <v>245</v>
      </c>
      <c r="G33" s="20" t="s">
        <v>206</v>
      </c>
      <c r="H33" s="20" t="s">
        <v>156</v>
      </c>
      <c r="I33" s="21">
        <v>78.749397590361397</v>
      </c>
      <c r="J33" s="22">
        <v>4.6948356807511738E-3</v>
      </c>
      <c r="K33" s="22">
        <v>2.460093896713615</v>
      </c>
      <c r="L33" s="22">
        <v>122.40375586854469</v>
      </c>
      <c r="M33" s="22">
        <v>108.19248826291087</v>
      </c>
      <c r="N33" s="22">
        <v>147.13145539906122</v>
      </c>
      <c r="O33" s="22">
        <v>50.305164319248803</v>
      </c>
      <c r="P33" s="22">
        <v>19.863849765258209</v>
      </c>
      <c r="Q33" s="22">
        <v>15.760563380281692</v>
      </c>
      <c r="R33" s="22">
        <v>97.661971830986019</v>
      </c>
      <c r="S33" s="22">
        <v>41.934272300469473</v>
      </c>
      <c r="T33" s="22">
        <v>27.399061032863855</v>
      </c>
      <c r="U33" s="22">
        <v>66.065727699530512</v>
      </c>
      <c r="V33" s="22">
        <v>156.03755868544602</v>
      </c>
      <c r="W33" s="23">
        <v>300</v>
      </c>
      <c r="X33" s="20" t="s">
        <v>157</v>
      </c>
      <c r="Y33" s="26" t="s">
        <v>286</v>
      </c>
      <c r="Z33" s="20" t="s">
        <v>287</v>
      </c>
      <c r="AA33" s="24" t="s">
        <v>288</v>
      </c>
      <c r="AB33" s="20" t="s">
        <v>157</v>
      </c>
      <c r="AC33" s="26" t="s">
        <v>289</v>
      </c>
      <c r="AD33" s="26" t="s">
        <v>287</v>
      </c>
      <c r="AE33" s="32">
        <v>43895</v>
      </c>
    </row>
    <row r="34" spans="1:31" ht="15.75" x14ac:dyDescent="0.25">
      <c r="A34" s="19" t="s">
        <v>290</v>
      </c>
      <c r="B34" s="20" t="s">
        <v>291</v>
      </c>
      <c r="C34" s="20" t="s">
        <v>292</v>
      </c>
      <c r="D34" s="20" t="s">
        <v>179</v>
      </c>
      <c r="E34" s="25">
        <v>70576</v>
      </c>
      <c r="F34" s="20" t="s">
        <v>180</v>
      </c>
      <c r="G34" s="20" t="s">
        <v>167</v>
      </c>
      <c r="H34" s="20" t="s">
        <v>168</v>
      </c>
      <c r="I34" s="21">
        <v>119.964527027027</v>
      </c>
      <c r="J34" s="22">
        <v>80.455399061032637</v>
      </c>
      <c r="K34" s="22">
        <v>49.169014084507047</v>
      </c>
      <c r="L34" s="22">
        <v>56.591549295774698</v>
      </c>
      <c r="M34" s="22">
        <v>21.075117370892023</v>
      </c>
      <c r="N34" s="22">
        <v>94.441314553990665</v>
      </c>
      <c r="O34" s="22">
        <v>112.32863849765231</v>
      </c>
      <c r="P34" s="22">
        <v>0</v>
      </c>
      <c r="Q34" s="22">
        <v>0.52112676056338025</v>
      </c>
      <c r="R34" s="22">
        <v>44.727699530516446</v>
      </c>
      <c r="S34" s="22">
        <v>16.11737089201878</v>
      </c>
      <c r="T34" s="22">
        <v>33.704225352112687</v>
      </c>
      <c r="U34" s="22">
        <v>112.7417840375584</v>
      </c>
      <c r="V34" s="22">
        <v>149.07042253521135</v>
      </c>
      <c r="W34" s="23"/>
      <c r="X34" s="20" t="s">
        <v>157</v>
      </c>
      <c r="Y34" s="26" t="s">
        <v>158</v>
      </c>
      <c r="Z34" s="20" t="s">
        <v>159</v>
      </c>
      <c r="AA34" s="24" t="s">
        <v>293</v>
      </c>
      <c r="AB34" s="20" t="s">
        <v>157</v>
      </c>
      <c r="AC34" s="26" t="s">
        <v>158</v>
      </c>
      <c r="AD34" s="26" t="s">
        <v>159</v>
      </c>
      <c r="AE34" s="32">
        <v>44140</v>
      </c>
    </row>
    <row r="35" spans="1:31" ht="15.75" x14ac:dyDescent="0.25">
      <c r="A35" s="19" t="s">
        <v>294</v>
      </c>
      <c r="B35" s="20" t="s">
        <v>295</v>
      </c>
      <c r="C35" s="20" t="s">
        <v>296</v>
      </c>
      <c r="D35" s="20" t="s">
        <v>297</v>
      </c>
      <c r="E35" s="25">
        <v>7105</v>
      </c>
      <c r="F35" s="20" t="s">
        <v>298</v>
      </c>
      <c r="G35" s="20" t="s">
        <v>206</v>
      </c>
      <c r="H35" s="20" t="s">
        <v>168</v>
      </c>
      <c r="I35" s="21">
        <v>140.02872062663201</v>
      </c>
      <c r="J35" s="22">
        <v>2.408450704225352</v>
      </c>
      <c r="K35" s="22">
        <v>1.9389671361502345</v>
      </c>
      <c r="L35" s="22">
        <v>113.4976525821596</v>
      </c>
      <c r="M35" s="22">
        <v>87.267605633802859</v>
      </c>
      <c r="N35" s="22">
        <v>130.99061032863852</v>
      </c>
      <c r="O35" s="22">
        <v>74.122065727699507</v>
      </c>
      <c r="P35" s="22">
        <v>0</v>
      </c>
      <c r="Q35" s="22">
        <v>0</v>
      </c>
      <c r="R35" s="22">
        <v>85.737089201877978</v>
      </c>
      <c r="S35" s="22">
        <v>15.464788732394371</v>
      </c>
      <c r="T35" s="22">
        <v>30.981220657277007</v>
      </c>
      <c r="U35" s="22">
        <v>72.929577464788736</v>
      </c>
      <c r="V35" s="22">
        <v>109.50234741784043</v>
      </c>
      <c r="W35" s="23"/>
      <c r="X35" s="20" t="s">
        <v>157</v>
      </c>
      <c r="Y35" s="26" t="s">
        <v>161</v>
      </c>
      <c r="Z35" s="20" t="s">
        <v>159</v>
      </c>
      <c r="AA35" s="24" t="s">
        <v>299</v>
      </c>
      <c r="AB35" s="20" t="s">
        <v>157</v>
      </c>
      <c r="AC35" s="26" t="s">
        <v>161</v>
      </c>
      <c r="AD35" s="26" t="s">
        <v>159</v>
      </c>
      <c r="AE35" s="32">
        <v>43734</v>
      </c>
    </row>
    <row r="36" spans="1:31" ht="15.75" x14ac:dyDescent="0.25">
      <c r="A36" s="19" t="s">
        <v>300</v>
      </c>
      <c r="B36" s="20" t="s">
        <v>301</v>
      </c>
      <c r="C36" s="20" t="s">
        <v>302</v>
      </c>
      <c r="D36" s="20" t="s">
        <v>153</v>
      </c>
      <c r="E36" s="25">
        <v>77032</v>
      </c>
      <c r="F36" s="20" t="s">
        <v>227</v>
      </c>
      <c r="G36" s="20" t="s">
        <v>155</v>
      </c>
      <c r="H36" s="20" t="s">
        <v>156</v>
      </c>
      <c r="I36" s="21">
        <v>41.557352941176497</v>
      </c>
      <c r="J36" s="22">
        <v>89.553990610328498</v>
      </c>
      <c r="K36" s="22">
        <v>63.591549295774648</v>
      </c>
      <c r="L36" s="22">
        <v>27.417840375586863</v>
      </c>
      <c r="M36" s="22">
        <v>17.27699530516432</v>
      </c>
      <c r="N36" s="22">
        <v>63.154929577464721</v>
      </c>
      <c r="O36" s="22">
        <v>90.906103286384834</v>
      </c>
      <c r="P36" s="22">
        <v>4.5539906103286389</v>
      </c>
      <c r="Q36" s="22">
        <v>39.225352112676127</v>
      </c>
      <c r="R36" s="22">
        <v>28.887323943661993</v>
      </c>
      <c r="S36" s="22">
        <v>20.2112676056338</v>
      </c>
      <c r="T36" s="22">
        <v>20.089201877934279</v>
      </c>
      <c r="U36" s="22">
        <v>128.65258215962425</v>
      </c>
      <c r="V36" s="22">
        <v>134.83568075117313</v>
      </c>
      <c r="W36" s="23">
        <v>750</v>
      </c>
      <c r="X36" s="20" t="s">
        <v>157</v>
      </c>
      <c r="Y36" s="26" t="s">
        <v>158</v>
      </c>
      <c r="Z36" s="20" t="s">
        <v>159</v>
      </c>
      <c r="AA36" s="24" t="s">
        <v>303</v>
      </c>
      <c r="AB36" s="20" t="s">
        <v>157</v>
      </c>
      <c r="AC36" s="26" t="s">
        <v>161</v>
      </c>
      <c r="AD36" s="26" t="s">
        <v>159</v>
      </c>
      <c r="AE36" s="32">
        <v>43839</v>
      </c>
    </row>
    <row r="37" spans="1:31" ht="15.75" x14ac:dyDescent="0.25">
      <c r="A37" s="19" t="s">
        <v>304</v>
      </c>
      <c r="B37" s="20" t="s">
        <v>305</v>
      </c>
      <c r="C37" s="20" t="s">
        <v>306</v>
      </c>
      <c r="D37" s="20" t="s">
        <v>307</v>
      </c>
      <c r="E37" s="25">
        <v>88081</v>
      </c>
      <c r="F37" s="20" t="s">
        <v>253</v>
      </c>
      <c r="G37" s="20" t="s">
        <v>167</v>
      </c>
      <c r="H37" s="20" t="s">
        <v>168</v>
      </c>
      <c r="I37" s="21">
        <v>50.360902255639097</v>
      </c>
      <c r="J37" s="22">
        <v>96.41314553990604</v>
      </c>
      <c r="K37" s="22">
        <v>37.976525821596262</v>
      </c>
      <c r="L37" s="22">
        <v>31.225352112676052</v>
      </c>
      <c r="M37" s="22">
        <v>23.455399061032857</v>
      </c>
      <c r="N37" s="22">
        <v>80.507042253521192</v>
      </c>
      <c r="O37" s="22">
        <v>108.44131455399065</v>
      </c>
      <c r="P37" s="22">
        <v>0</v>
      </c>
      <c r="Q37" s="22">
        <v>0.12206572769953052</v>
      </c>
      <c r="R37" s="22">
        <v>48.685446009389658</v>
      </c>
      <c r="S37" s="22">
        <v>17.652582159624409</v>
      </c>
      <c r="T37" s="22">
        <v>14.915492957746475</v>
      </c>
      <c r="U37" s="22">
        <v>107.81690140845075</v>
      </c>
      <c r="V37" s="22">
        <v>122.52112676056338</v>
      </c>
      <c r="W37" s="23">
        <v>500</v>
      </c>
      <c r="X37" s="20" t="s">
        <v>157</v>
      </c>
      <c r="Y37" s="26" t="s">
        <v>158</v>
      </c>
      <c r="Z37" s="20" t="s">
        <v>159</v>
      </c>
      <c r="AA37" s="24" t="s">
        <v>219</v>
      </c>
      <c r="AB37" s="20" t="s">
        <v>157</v>
      </c>
      <c r="AC37" s="26" t="s">
        <v>161</v>
      </c>
      <c r="AD37" s="26" t="s">
        <v>159</v>
      </c>
      <c r="AE37" s="32">
        <v>43860</v>
      </c>
    </row>
    <row r="38" spans="1:31" ht="15.75" x14ac:dyDescent="0.25">
      <c r="A38" s="19" t="s">
        <v>308</v>
      </c>
      <c r="B38" s="20" t="s">
        <v>309</v>
      </c>
      <c r="C38" s="20" t="s">
        <v>310</v>
      </c>
      <c r="D38" s="20" t="s">
        <v>179</v>
      </c>
      <c r="E38" s="25">
        <v>71251</v>
      </c>
      <c r="F38" s="20" t="s">
        <v>180</v>
      </c>
      <c r="G38" s="20" t="s">
        <v>167</v>
      </c>
      <c r="H38" s="20" t="s">
        <v>156</v>
      </c>
      <c r="I38" s="21">
        <v>114.56100104275301</v>
      </c>
      <c r="J38" s="22">
        <v>128.28169014084509</v>
      </c>
      <c r="K38" s="22">
        <v>16.553990610328658</v>
      </c>
      <c r="L38" s="22">
        <v>18.446009389671374</v>
      </c>
      <c r="M38" s="22">
        <v>19.244131455399067</v>
      </c>
      <c r="N38" s="22">
        <v>36.107981220657365</v>
      </c>
      <c r="O38" s="22">
        <v>94.727699530516489</v>
      </c>
      <c r="P38" s="22">
        <v>9.9295774647887285</v>
      </c>
      <c r="Q38" s="22">
        <v>41.760563380281873</v>
      </c>
      <c r="R38" s="22">
        <v>22.525821596244143</v>
      </c>
      <c r="S38" s="22">
        <v>10.450704225352107</v>
      </c>
      <c r="T38" s="22">
        <v>13.061032863849757</v>
      </c>
      <c r="U38" s="22">
        <v>136.48826291079672</v>
      </c>
      <c r="V38" s="22">
        <v>136.06572769952993</v>
      </c>
      <c r="W38" s="23">
        <v>751</v>
      </c>
      <c r="X38" s="20" t="s">
        <v>157</v>
      </c>
      <c r="Y38" s="26" t="s">
        <v>158</v>
      </c>
      <c r="Z38" s="20" t="s">
        <v>159</v>
      </c>
      <c r="AA38" s="24" t="s">
        <v>240</v>
      </c>
      <c r="AB38" s="20" t="s">
        <v>157</v>
      </c>
      <c r="AC38" s="26" t="s">
        <v>161</v>
      </c>
      <c r="AD38" s="26" t="s">
        <v>159</v>
      </c>
      <c r="AE38" s="32">
        <v>43776</v>
      </c>
    </row>
    <row r="39" spans="1:31" ht="15.75" x14ac:dyDescent="0.25">
      <c r="A39" s="19" t="s">
        <v>311</v>
      </c>
      <c r="B39" s="20" t="s">
        <v>312</v>
      </c>
      <c r="C39" s="20" t="s">
        <v>313</v>
      </c>
      <c r="D39" s="20" t="s">
        <v>314</v>
      </c>
      <c r="E39" s="25">
        <v>22427</v>
      </c>
      <c r="F39" s="20" t="s">
        <v>315</v>
      </c>
      <c r="G39" s="20" t="s">
        <v>167</v>
      </c>
      <c r="H39" s="20" t="s">
        <v>156</v>
      </c>
      <c r="I39" s="21">
        <v>43.455900621117998</v>
      </c>
      <c r="J39" s="22">
        <v>20.014084507042266</v>
      </c>
      <c r="K39" s="22">
        <v>37.793427230046966</v>
      </c>
      <c r="L39" s="22">
        <v>51.370892018779358</v>
      </c>
      <c r="M39" s="22">
        <v>63.629107981220663</v>
      </c>
      <c r="N39" s="22">
        <v>141.52582159624399</v>
      </c>
      <c r="O39" s="22">
        <v>31.051643192488278</v>
      </c>
      <c r="P39" s="22">
        <v>0.12676056338028169</v>
      </c>
      <c r="Q39" s="22">
        <v>0.1032863849765258</v>
      </c>
      <c r="R39" s="22">
        <v>78.253521126760646</v>
      </c>
      <c r="S39" s="22">
        <v>42.394366197183118</v>
      </c>
      <c r="T39" s="22">
        <v>20.685446009389675</v>
      </c>
      <c r="U39" s="22">
        <v>31.474178403755889</v>
      </c>
      <c r="V39" s="22">
        <v>107.23943661971843</v>
      </c>
      <c r="W39" s="23">
        <v>224</v>
      </c>
      <c r="X39" s="20" t="s">
        <v>157</v>
      </c>
      <c r="Y39" s="26" t="s">
        <v>161</v>
      </c>
      <c r="Z39" s="20" t="s">
        <v>159</v>
      </c>
      <c r="AA39" s="24" t="s">
        <v>316</v>
      </c>
      <c r="AB39" s="20" t="s">
        <v>157</v>
      </c>
      <c r="AC39" s="26" t="s">
        <v>161</v>
      </c>
      <c r="AD39" s="26" t="s">
        <v>159</v>
      </c>
      <c r="AE39" s="32">
        <v>43587</v>
      </c>
    </row>
    <row r="40" spans="1:31" ht="15.75" x14ac:dyDescent="0.25">
      <c r="A40" s="19" t="s">
        <v>317</v>
      </c>
      <c r="B40" s="20" t="s">
        <v>318</v>
      </c>
      <c r="C40" s="20" t="s">
        <v>319</v>
      </c>
      <c r="D40" s="20" t="s">
        <v>179</v>
      </c>
      <c r="E40" s="25">
        <v>71202</v>
      </c>
      <c r="F40" s="20" t="s">
        <v>180</v>
      </c>
      <c r="G40" s="20" t="s">
        <v>167</v>
      </c>
      <c r="H40" s="20" t="s">
        <v>168</v>
      </c>
      <c r="I40" s="21">
        <v>93.651554404145102</v>
      </c>
      <c r="J40" s="22">
        <v>119.52582159624505</v>
      </c>
      <c r="K40" s="22">
        <v>17.431924882629119</v>
      </c>
      <c r="L40" s="22">
        <v>15.586854460093889</v>
      </c>
      <c r="M40" s="22">
        <v>6.8591549295774614</v>
      </c>
      <c r="N40" s="22">
        <v>26.769953051643228</v>
      </c>
      <c r="O40" s="22">
        <v>131.81690140845004</v>
      </c>
      <c r="P40" s="22">
        <v>0.19718309859154931</v>
      </c>
      <c r="Q40" s="22">
        <v>0.61971830985915521</v>
      </c>
      <c r="R40" s="22">
        <v>12.629107981220656</v>
      </c>
      <c r="S40" s="22">
        <v>6.9389671361502341</v>
      </c>
      <c r="T40" s="22">
        <v>7.5211267605633765</v>
      </c>
      <c r="U40" s="22">
        <v>132.31455399060971</v>
      </c>
      <c r="V40" s="22">
        <v>132.71830985915457</v>
      </c>
      <c r="W40" s="23">
        <v>677</v>
      </c>
      <c r="X40" s="20" t="s">
        <v>157</v>
      </c>
      <c r="Y40" s="26" t="s">
        <v>158</v>
      </c>
      <c r="Z40" s="20" t="s">
        <v>159</v>
      </c>
      <c r="AA40" s="24" t="s">
        <v>320</v>
      </c>
      <c r="AB40" s="20" t="s">
        <v>157</v>
      </c>
      <c r="AC40" s="26" t="s">
        <v>161</v>
      </c>
      <c r="AD40" s="26" t="s">
        <v>159</v>
      </c>
      <c r="AE40" s="32">
        <v>43741</v>
      </c>
    </row>
    <row r="41" spans="1:31" ht="15.75" x14ac:dyDescent="0.25">
      <c r="A41" s="19" t="s">
        <v>321</v>
      </c>
      <c r="B41" s="20" t="s">
        <v>322</v>
      </c>
      <c r="C41" s="20" t="s">
        <v>323</v>
      </c>
      <c r="D41" s="20" t="s">
        <v>297</v>
      </c>
      <c r="E41" s="25">
        <v>7601</v>
      </c>
      <c r="F41" s="20" t="s">
        <v>324</v>
      </c>
      <c r="G41" s="20" t="s">
        <v>325</v>
      </c>
      <c r="H41" s="20" t="s">
        <v>156</v>
      </c>
      <c r="I41" s="21">
        <v>95.020881670533598</v>
      </c>
      <c r="J41" s="22">
        <v>22.901408450704224</v>
      </c>
      <c r="K41" s="22">
        <v>11.347417840375588</v>
      </c>
      <c r="L41" s="22">
        <v>55.422535211267615</v>
      </c>
      <c r="M41" s="22">
        <v>60.31924882629108</v>
      </c>
      <c r="N41" s="22">
        <v>99.417840375586806</v>
      </c>
      <c r="O41" s="22">
        <v>42.103286384976528</v>
      </c>
      <c r="P41" s="22">
        <v>6.1408450704225359</v>
      </c>
      <c r="Q41" s="22">
        <v>2.328638497652582</v>
      </c>
      <c r="R41" s="22">
        <v>62.953051643192495</v>
      </c>
      <c r="S41" s="22">
        <v>21.399061032863862</v>
      </c>
      <c r="T41" s="22">
        <v>23.563380281690137</v>
      </c>
      <c r="U41" s="22">
        <v>42.075117370892016</v>
      </c>
      <c r="V41" s="22">
        <v>110.69014084507049</v>
      </c>
      <c r="W41" s="23"/>
      <c r="X41" s="20" t="s">
        <v>157</v>
      </c>
      <c r="Y41" s="26" t="s">
        <v>286</v>
      </c>
      <c r="Z41" s="20" t="s">
        <v>287</v>
      </c>
      <c r="AA41" s="24" t="s">
        <v>288</v>
      </c>
      <c r="AB41" s="20" t="s">
        <v>157</v>
      </c>
      <c r="AC41" s="26" t="s">
        <v>289</v>
      </c>
      <c r="AD41" s="26" t="s">
        <v>287</v>
      </c>
      <c r="AE41" s="32">
        <v>43888</v>
      </c>
    </row>
    <row r="42" spans="1:31" ht="15.75" x14ac:dyDescent="0.25">
      <c r="A42" s="19" t="s">
        <v>326</v>
      </c>
      <c r="B42" s="20" t="s">
        <v>327</v>
      </c>
      <c r="C42" s="20" t="s">
        <v>328</v>
      </c>
      <c r="D42" s="20" t="s">
        <v>244</v>
      </c>
      <c r="E42" s="25">
        <v>32063</v>
      </c>
      <c r="F42" s="20" t="s">
        <v>245</v>
      </c>
      <c r="G42" s="20" t="s">
        <v>206</v>
      </c>
      <c r="H42" s="20" t="s">
        <v>156</v>
      </c>
      <c r="I42" s="21">
        <v>65.062827225130903</v>
      </c>
      <c r="J42" s="22">
        <v>10.948356807511736</v>
      </c>
      <c r="K42" s="22">
        <v>32.004694835680787</v>
      </c>
      <c r="L42" s="22">
        <v>72.699530516431878</v>
      </c>
      <c r="M42" s="22">
        <v>33.661971830985912</v>
      </c>
      <c r="N42" s="22">
        <v>104.52112676056345</v>
      </c>
      <c r="O42" s="22">
        <v>37.399061032863855</v>
      </c>
      <c r="P42" s="22">
        <v>5.9107981220657289</v>
      </c>
      <c r="Q42" s="22">
        <v>1.483568075117371</v>
      </c>
      <c r="R42" s="22">
        <v>71.849765258215996</v>
      </c>
      <c r="S42" s="22">
        <v>21.558685446009399</v>
      </c>
      <c r="T42" s="22">
        <v>17.023474178403756</v>
      </c>
      <c r="U42" s="22">
        <v>38.882629107981231</v>
      </c>
      <c r="V42" s="22">
        <v>103.07511737089209</v>
      </c>
      <c r="W42" s="23"/>
      <c r="X42" s="20" t="s">
        <v>157</v>
      </c>
      <c r="Y42" s="26" t="s">
        <v>286</v>
      </c>
      <c r="Z42" s="20" t="s">
        <v>287</v>
      </c>
      <c r="AA42" s="24" t="s">
        <v>175</v>
      </c>
      <c r="AB42" s="20" t="s">
        <v>157</v>
      </c>
      <c r="AC42" s="26" t="s">
        <v>289</v>
      </c>
      <c r="AD42" s="26" t="s">
        <v>287</v>
      </c>
      <c r="AE42" s="32">
        <v>43616</v>
      </c>
    </row>
    <row r="43" spans="1:31" ht="15.75" x14ac:dyDescent="0.25">
      <c r="A43" s="19" t="s">
        <v>329</v>
      </c>
      <c r="B43" s="20" t="s">
        <v>330</v>
      </c>
      <c r="C43" s="20" t="s">
        <v>331</v>
      </c>
      <c r="D43" s="20" t="s">
        <v>153</v>
      </c>
      <c r="E43" s="25">
        <v>78046</v>
      </c>
      <c r="F43" s="20" t="s">
        <v>154</v>
      </c>
      <c r="G43" s="20" t="s">
        <v>332</v>
      </c>
      <c r="H43" s="20" t="s">
        <v>168</v>
      </c>
      <c r="I43" s="21">
        <v>78.422399999999996</v>
      </c>
      <c r="J43" s="22">
        <v>109.0516431924884</v>
      </c>
      <c r="K43" s="22">
        <v>9.8403755868544547</v>
      </c>
      <c r="L43" s="22">
        <v>7.0093896713615029</v>
      </c>
      <c r="M43" s="22">
        <v>21.596244131455407</v>
      </c>
      <c r="N43" s="22">
        <v>43.7887323943662</v>
      </c>
      <c r="O43" s="22">
        <v>103.70892018779355</v>
      </c>
      <c r="P43" s="22">
        <v>0</v>
      </c>
      <c r="Q43" s="22">
        <v>0</v>
      </c>
      <c r="R43" s="22">
        <v>19.436619718309863</v>
      </c>
      <c r="S43" s="22">
        <v>8.056338028169014</v>
      </c>
      <c r="T43" s="22">
        <v>16.291079812206572</v>
      </c>
      <c r="U43" s="22">
        <v>103.7136150234743</v>
      </c>
      <c r="V43" s="22">
        <v>111.93896713615023</v>
      </c>
      <c r="W43" s="23">
        <v>275</v>
      </c>
      <c r="X43" s="20" t="s">
        <v>157</v>
      </c>
      <c r="Y43" s="26" t="s">
        <v>234</v>
      </c>
      <c r="Z43" s="20" t="s">
        <v>159</v>
      </c>
      <c r="AA43" s="24" t="s">
        <v>333</v>
      </c>
      <c r="AB43" s="20" t="s">
        <v>157</v>
      </c>
      <c r="AC43" s="26" t="s">
        <v>234</v>
      </c>
      <c r="AD43" s="26" t="s">
        <v>159</v>
      </c>
      <c r="AE43" s="32">
        <v>43902</v>
      </c>
    </row>
    <row r="44" spans="1:31" ht="15.75" x14ac:dyDescent="0.25">
      <c r="A44" s="19" t="s">
        <v>334</v>
      </c>
      <c r="B44" s="20" t="s">
        <v>335</v>
      </c>
      <c r="C44" s="20" t="s">
        <v>336</v>
      </c>
      <c r="D44" s="20" t="s">
        <v>179</v>
      </c>
      <c r="E44" s="25">
        <v>71334</v>
      </c>
      <c r="F44" s="20" t="s">
        <v>180</v>
      </c>
      <c r="G44" s="20" t="s">
        <v>167</v>
      </c>
      <c r="H44" s="20" t="s">
        <v>168</v>
      </c>
      <c r="I44" s="21">
        <v>136.18784530386699</v>
      </c>
      <c r="J44" s="22">
        <v>100.67605633802822</v>
      </c>
      <c r="K44" s="22">
        <v>20.549295774647891</v>
      </c>
      <c r="L44" s="22">
        <v>11.431924882629112</v>
      </c>
      <c r="M44" s="22">
        <v>7.225352112676056</v>
      </c>
      <c r="N44" s="22">
        <v>29.267605633802834</v>
      </c>
      <c r="O44" s="22">
        <v>110.61502347417841</v>
      </c>
      <c r="P44" s="22">
        <v>0</v>
      </c>
      <c r="Q44" s="22">
        <v>0</v>
      </c>
      <c r="R44" s="22">
        <v>10.103286384976524</v>
      </c>
      <c r="S44" s="22">
        <v>7.07981220657277</v>
      </c>
      <c r="T44" s="22">
        <v>12.084507042253524</v>
      </c>
      <c r="U44" s="22">
        <v>110.61502347417841</v>
      </c>
      <c r="V44" s="22">
        <v>103.82629107981229</v>
      </c>
      <c r="W44" s="23">
        <v>361</v>
      </c>
      <c r="X44" s="20" t="s">
        <v>157</v>
      </c>
      <c r="Y44" s="26" t="s">
        <v>286</v>
      </c>
      <c r="Z44" s="20"/>
      <c r="AA44" s="24" t="s">
        <v>337</v>
      </c>
      <c r="AB44" s="20" t="s">
        <v>157</v>
      </c>
      <c r="AC44" s="26" t="s">
        <v>289</v>
      </c>
      <c r="AD44" s="26" t="s">
        <v>287</v>
      </c>
      <c r="AE44" s="32">
        <v>43902</v>
      </c>
    </row>
    <row r="45" spans="1:31" ht="15.75" x14ac:dyDescent="0.25">
      <c r="A45" s="19" t="s">
        <v>338</v>
      </c>
      <c r="B45" s="20" t="s">
        <v>339</v>
      </c>
      <c r="C45" s="20" t="s">
        <v>340</v>
      </c>
      <c r="D45" s="20" t="s">
        <v>153</v>
      </c>
      <c r="E45" s="25">
        <v>76642</v>
      </c>
      <c r="F45" s="20" t="s">
        <v>154</v>
      </c>
      <c r="G45" s="20" t="s">
        <v>325</v>
      </c>
      <c r="H45" s="20" t="s">
        <v>168</v>
      </c>
      <c r="I45" s="21">
        <v>71.511839708560998</v>
      </c>
      <c r="J45" s="22">
        <v>99.089201877934045</v>
      </c>
      <c r="K45" s="22">
        <v>18.25821596244127</v>
      </c>
      <c r="L45" s="22">
        <v>13.370892018779342</v>
      </c>
      <c r="M45" s="22">
        <v>8.9389671361502341</v>
      </c>
      <c r="N45" s="22">
        <v>32.713615023474169</v>
      </c>
      <c r="O45" s="22">
        <v>106.90140845070383</v>
      </c>
      <c r="P45" s="22">
        <v>0</v>
      </c>
      <c r="Q45" s="22">
        <v>4.2253521126760563E-2</v>
      </c>
      <c r="R45" s="22">
        <v>9.0469483568075137</v>
      </c>
      <c r="S45" s="22">
        <v>9.0845070422535219</v>
      </c>
      <c r="T45" s="22">
        <v>14.812206572769954</v>
      </c>
      <c r="U45" s="22">
        <v>106.71361502347378</v>
      </c>
      <c r="V45" s="22">
        <v>92.676056338027763</v>
      </c>
      <c r="W45" s="23"/>
      <c r="X45" s="20" t="s">
        <v>157</v>
      </c>
      <c r="Y45" s="26" t="s">
        <v>289</v>
      </c>
      <c r="Z45" s="20" t="s">
        <v>287</v>
      </c>
      <c r="AA45" s="24" t="s">
        <v>341</v>
      </c>
      <c r="AB45" s="20" t="s">
        <v>157</v>
      </c>
      <c r="AC45" s="26" t="s">
        <v>289</v>
      </c>
      <c r="AD45" s="26" t="s">
        <v>287</v>
      </c>
      <c r="AE45" s="32">
        <v>43762</v>
      </c>
    </row>
    <row r="46" spans="1:31" ht="15.75" x14ac:dyDescent="0.25">
      <c r="A46" s="19" t="s">
        <v>342</v>
      </c>
      <c r="B46" s="20" t="s">
        <v>343</v>
      </c>
      <c r="C46" s="20" t="s">
        <v>344</v>
      </c>
      <c r="D46" s="20" t="s">
        <v>179</v>
      </c>
      <c r="E46" s="25">
        <v>70515</v>
      </c>
      <c r="F46" s="20" t="s">
        <v>180</v>
      </c>
      <c r="G46" s="20" t="s">
        <v>167</v>
      </c>
      <c r="H46" s="20" t="s">
        <v>156</v>
      </c>
      <c r="I46" s="21">
        <v>32.518382352941202</v>
      </c>
      <c r="J46" s="22">
        <v>104.07042253521232</v>
      </c>
      <c r="K46" s="22">
        <v>6.3427230046948324</v>
      </c>
      <c r="L46" s="22">
        <v>13.859154929577468</v>
      </c>
      <c r="M46" s="22">
        <v>6.2159624413145522</v>
      </c>
      <c r="N46" s="22">
        <v>1.0046948356807512</v>
      </c>
      <c r="O46" s="22">
        <v>0</v>
      </c>
      <c r="P46" s="22">
        <v>20.976525821596265</v>
      </c>
      <c r="Q46" s="22">
        <v>108.50704225352204</v>
      </c>
      <c r="R46" s="22">
        <v>16.122065727699532</v>
      </c>
      <c r="S46" s="22">
        <v>2.5164319248826295</v>
      </c>
      <c r="T46" s="22">
        <v>3.3333333333333321</v>
      </c>
      <c r="U46" s="22">
        <v>108.51643192488355</v>
      </c>
      <c r="V46" s="22">
        <v>110.93427230047025</v>
      </c>
      <c r="W46" s="23">
        <v>700</v>
      </c>
      <c r="X46" s="20" t="s">
        <v>157</v>
      </c>
      <c r="Y46" s="26" t="s">
        <v>158</v>
      </c>
      <c r="Z46" s="20" t="s">
        <v>159</v>
      </c>
      <c r="AA46" s="24" t="s">
        <v>235</v>
      </c>
      <c r="AB46" s="20" t="s">
        <v>157</v>
      </c>
      <c r="AC46" s="26" t="s">
        <v>161</v>
      </c>
      <c r="AD46" s="26" t="s">
        <v>159</v>
      </c>
      <c r="AE46" s="32">
        <v>43776</v>
      </c>
    </row>
    <row r="47" spans="1:31" ht="15.75" x14ac:dyDescent="0.25">
      <c r="A47" s="19" t="s">
        <v>345</v>
      </c>
      <c r="B47" s="20" t="s">
        <v>346</v>
      </c>
      <c r="C47" s="20" t="s">
        <v>347</v>
      </c>
      <c r="D47" s="20" t="s">
        <v>165</v>
      </c>
      <c r="E47" s="25">
        <v>31537</v>
      </c>
      <c r="F47" s="20" t="s">
        <v>166</v>
      </c>
      <c r="G47" s="20" t="s">
        <v>167</v>
      </c>
      <c r="H47" s="20" t="s">
        <v>168</v>
      </c>
      <c r="I47" s="21">
        <v>101.388235294118</v>
      </c>
      <c r="J47" s="22">
        <v>42.309859154929676</v>
      </c>
      <c r="K47" s="22">
        <v>20.718309859154925</v>
      </c>
      <c r="L47" s="22">
        <v>32.760563380281702</v>
      </c>
      <c r="M47" s="22">
        <v>30.281690140845072</v>
      </c>
      <c r="N47" s="22">
        <v>73.76995305164327</v>
      </c>
      <c r="O47" s="22">
        <v>52.300469483568222</v>
      </c>
      <c r="P47" s="22">
        <v>0</v>
      </c>
      <c r="Q47" s="22">
        <v>0</v>
      </c>
      <c r="R47" s="22">
        <v>34.680751173708934</v>
      </c>
      <c r="S47" s="22">
        <v>20.953051643192488</v>
      </c>
      <c r="T47" s="22">
        <v>17.197183098591548</v>
      </c>
      <c r="U47" s="22">
        <v>53.239436619718447</v>
      </c>
      <c r="V47" s="22">
        <v>60.474178403756021</v>
      </c>
      <c r="W47" s="23">
        <v>544</v>
      </c>
      <c r="X47" s="20" t="s">
        <v>191</v>
      </c>
      <c r="Y47" s="26"/>
      <c r="Z47" s="20"/>
      <c r="AA47" s="24" t="s">
        <v>192</v>
      </c>
      <c r="AB47" s="20" t="s">
        <v>191</v>
      </c>
      <c r="AC47" s="26"/>
      <c r="AD47" s="26"/>
      <c r="AE47" s="32"/>
    </row>
    <row r="48" spans="1:31" ht="15.75" x14ac:dyDescent="0.25">
      <c r="A48" s="19" t="s">
        <v>348</v>
      </c>
      <c r="B48" s="20" t="s">
        <v>349</v>
      </c>
      <c r="C48" s="20" t="s">
        <v>350</v>
      </c>
      <c r="D48" s="20" t="s">
        <v>179</v>
      </c>
      <c r="E48" s="25">
        <v>71303</v>
      </c>
      <c r="F48" s="20" t="s">
        <v>180</v>
      </c>
      <c r="G48" s="20" t="s">
        <v>351</v>
      </c>
      <c r="H48" s="20" t="s">
        <v>168</v>
      </c>
      <c r="I48" s="21">
        <v>3.6288659793814402</v>
      </c>
      <c r="J48" s="22">
        <v>33.436619718310531</v>
      </c>
      <c r="K48" s="22">
        <v>18.718309859155131</v>
      </c>
      <c r="L48" s="22">
        <v>34.680751173709488</v>
      </c>
      <c r="M48" s="22">
        <v>34.657276995305637</v>
      </c>
      <c r="N48" s="22">
        <v>79.450704225355238</v>
      </c>
      <c r="O48" s="22">
        <v>42.004694835681711</v>
      </c>
      <c r="P48" s="22">
        <v>2.3474178403755867E-2</v>
      </c>
      <c r="Q48" s="22">
        <v>1.4084507042253521E-2</v>
      </c>
      <c r="R48" s="22">
        <v>47.187793427230496</v>
      </c>
      <c r="S48" s="22">
        <v>17.11737089201889</v>
      </c>
      <c r="T48" s="22">
        <v>15.126760563380348</v>
      </c>
      <c r="U48" s="22">
        <v>42.061032863850727</v>
      </c>
      <c r="V48" s="22">
        <v>120.16901408451616</v>
      </c>
      <c r="W48" s="23"/>
      <c r="X48" s="20" t="s">
        <v>191</v>
      </c>
      <c r="Y48" s="26"/>
      <c r="Z48" s="20"/>
      <c r="AA48" s="24"/>
      <c r="AB48" s="20" t="s">
        <v>191</v>
      </c>
      <c r="AC48" s="26"/>
      <c r="AD48" s="26"/>
      <c r="AE48" s="32"/>
    </row>
    <row r="49" spans="1:31" ht="15.75" x14ac:dyDescent="0.25">
      <c r="A49" s="19" t="s">
        <v>352</v>
      </c>
      <c r="B49" s="20" t="s">
        <v>353</v>
      </c>
      <c r="C49" s="20" t="s">
        <v>354</v>
      </c>
      <c r="D49" s="20" t="s">
        <v>153</v>
      </c>
      <c r="E49" s="25">
        <v>78118</v>
      </c>
      <c r="F49" s="20" t="s">
        <v>154</v>
      </c>
      <c r="G49" s="20" t="s">
        <v>217</v>
      </c>
      <c r="H49" s="20" t="s">
        <v>156</v>
      </c>
      <c r="I49" s="21">
        <v>6.0467438166553196</v>
      </c>
      <c r="J49" s="22">
        <v>115.71361502347753</v>
      </c>
      <c r="K49" s="22">
        <v>1.2769953051643192</v>
      </c>
      <c r="L49" s="22">
        <v>1.8779342723004695E-2</v>
      </c>
      <c r="M49" s="22">
        <v>0</v>
      </c>
      <c r="N49" s="22">
        <v>0.31924882629107981</v>
      </c>
      <c r="O49" s="22">
        <v>58.48826291080011</v>
      </c>
      <c r="P49" s="22">
        <v>4.6948356807511738E-3</v>
      </c>
      <c r="Q49" s="22">
        <v>58.197183098593321</v>
      </c>
      <c r="R49" s="22">
        <v>0</v>
      </c>
      <c r="S49" s="22">
        <v>9.3896713615023476E-3</v>
      </c>
      <c r="T49" s="22">
        <v>0.31455399061032868</v>
      </c>
      <c r="U49" s="22">
        <v>116.68544600939308</v>
      </c>
      <c r="V49" s="22">
        <v>30.150234741784082</v>
      </c>
      <c r="W49" s="23">
        <v>830</v>
      </c>
      <c r="X49" s="20" t="s">
        <v>157</v>
      </c>
      <c r="Y49" s="26" t="s">
        <v>218</v>
      </c>
      <c r="Z49" s="20"/>
      <c r="AA49" s="24" t="s">
        <v>355</v>
      </c>
      <c r="AB49" s="20" t="s">
        <v>157</v>
      </c>
      <c r="AC49" s="26" t="s">
        <v>218</v>
      </c>
      <c r="AD49" s="26"/>
      <c r="AE49" s="32">
        <v>44155</v>
      </c>
    </row>
    <row r="50" spans="1:31" ht="15.75" x14ac:dyDescent="0.25">
      <c r="A50" s="19" t="s">
        <v>356</v>
      </c>
      <c r="B50" s="20" t="s">
        <v>357</v>
      </c>
      <c r="C50" s="20" t="s">
        <v>358</v>
      </c>
      <c r="D50" s="20" t="s">
        <v>359</v>
      </c>
      <c r="E50" s="25">
        <v>89015</v>
      </c>
      <c r="F50" s="20" t="s">
        <v>360</v>
      </c>
      <c r="G50" s="20" t="s">
        <v>325</v>
      </c>
      <c r="H50" s="20" t="s">
        <v>156</v>
      </c>
      <c r="I50" s="21">
        <v>93.619897959183703</v>
      </c>
      <c r="J50" s="22">
        <v>15.741784037558682</v>
      </c>
      <c r="K50" s="22">
        <v>42.934272300469502</v>
      </c>
      <c r="L50" s="22">
        <v>41.661971830985891</v>
      </c>
      <c r="M50" s="22">
        <v>14.816901408450702</v>
      </c>
      <c r="N50" s="22">
        <v>77.638497652582132</v>
      </c>
      <c r="O50" s="22">
        <v>24.760563380281695</v>
      </c>
      <c r="P50" s="22">
        <v>9.6056338028169019</v>
      </c>
      <c r="Q50" s="22">
        <v>3.1502347417840375</v>
      </c>
      <c r="R50" s="22">
        <v>41.577464788732385</v>
      </c>
      <c r="S50" s="22">
        <v>27.995305164319248</v>
      </c>
      <c r="T50" s="22">
        <v>17.539906103286381</v>
      </c>
      <c r="U50" s="22">
        <v>28.042253521126771</v>
      </c>
      <c r="V50" s="22">
        <v>87.502347417840468</v>
      </c>
      <c r="W50" s="23"/>
      <c r="X50" s="20" t="s">
        <v>157</v>
      </c>
      <c r="Y50" s="26" t="s">
        <v>289</v>
      </c>
      <c r="Z50" s="20" t="s">
        <v>287</v>
      </c>
      <c r="AA50" s="24" t="s">
        <v>240</v>
      </c>
      <c r="AB50" s="20" t="s">
        <v>157</v>
      </c>
      <c r="AC50" s="26" t="s">
        <v>289</v>
      </c>
      <c r="AD50" s="26" t="s">
        <v>287</v>
      </c>
      <c r="AE50" s="32">
        <v>43664</v>
      </c>
    </row>
    <row r="51" spans="1:31" ht="15.75" x14ac:dyDescent="0.25">
      <c r="A51" s="19" t="s">
        <v>361</v>
      </c>
      <c r="B51" s="20" t="s">
        <v>362</v>
      </c>
      <c r="C51" s="20" t="s">
        <v>331</v>
      </c>
      <c r="D51" s="20" t="s">
        <v>153</v>
      </c>
      <c r="E51" s="25">
        <v>78041</v>
      </c>
      <c r="F51" s="20" t="s">
        <v>154</v>
      </c>
      <c r="G51" s="20" t="s">
        <v>167</v>
      </c>
      <c r="H51" s="20" t="s">
        <v>156</v>
      </c>
      <c r="I51" s="21">
        <v>45.131537242472298</v>
      </c>
      <c r="J51" s="22">
        <v>78.892018779342635</v>
      </c>
      <c r="K51" s="22">
        <v>4.455399061032864</v>
      </c>
      <c r="L51" s="22">
        <v>9.3990610328638482</v>
      </c>
      <c r="M51" s="22">
        <v>12.600938967136148</v>
      </c>
      <c r="N51" s="22">
        <v>7.4366197183098581</v>
      </c>
      <c r="O51" s="22">
        <v>2.8075117370892011</v>
      </c>
      <c r="P51" s="22">
        <v>13.816901408450699</v>
      </c>
      <c r="Q51" s="22">
        <v>81.286384976525753</v>
      </c>
      <c r="R51" s="22">
        <v>8.3427230046948324</v>
      </c>
      <c r="S51" s="22">
        <v>7.1079812206572761</v>
      </c>
      <c r="T51" s="22">
        <v>5.7417840375586868</v>
      </c>
      <c r="U51" s="22">
        <v>84.154929577464742</v>
      </c>
      <c r="V51" s="22">
        <v>76.140845070422515</v>
      </c>
      <c r="W51" s="23"/>
      <c r="X51" s="20" t="s">
        <v>157</v>
      </c>
      <c r="Y51" s="26" t="s">
        <v>289</v>
      </c>
      <c r="Z51" s="20" t="s">
        <v>287</v>
      </c>
      <c r="AA51" s="24" t="s">
        <v>201</v>
      </c>
      <c r="AB51" s="20" t="s">
        <v>157</v>
      </c>
      <c r="AC51" s="26" t="s">
        <v>289</v>
      </c>
      <c r="AD51" s="26" t="s">
        <v>287</v>
      </c>
      <c r="AE51" s="32">
        <v>43620</v>
      </c>
    </row>
    <row r="52" spans="1:31" ht="15.75" x14ac:dyDescent="0.25">
      <c r="A52" s="19" t="s">
        <v>363</v>
      </c>
      <c r="B52" s="20" t="s">
        <v>364</v>
      </c>
      <c r="C52" s="20" t="s">
        <v>365</v>
      </c>
      <c r="D52" s="20" t="s">
        <v>366</v>
      </c>
      <c r="E52" s="25">
        <v>60098</v>
      </c>
      <c r="F52" s="20" t="s">
        <v>367</v>
      </c>
      <c r="G52" s="20" t="s">
        <v>325</v>
      </c>
      <c r="H52" s="20" t="s">
        <v>156</v>
      </c>
      <c r="I52" s="21">
        <v>41.916811091854399</v>
      </c>
      <c r="J52" s="22">
        <v>26.802816901408463</v>
      </c>
      <c r="K52" s="22">
        <v>15.755868544600943</v>
      </c>
      <c r="L52" s="22">
        <v>28.83568075117374</v>
      </c>
      <c r="M52" s="22">
        <v>32.211267605633829</v>
      </c>
      <c r="N52" s="22">
        <v>63.826291079812272</v>
      </c>
      <c r="O52" s="22">
        <v>31.516431924882664</v>
      </c>
      <c r="P52" s="22">
        <v>5.3802816901408441</v>
      </c>
      <c r="Q52" s="22">
        <v>2.8826291079812205</v>
      </c>
      <c r="R52" s="22">
        <v>44.140845070422557</v>
      </c>
      <c r="S52" s="22">
        <v>13.154929577464793</v>
      </c>
      <c r="T52" s="22">
        <v>11.943661971830988</v>
      </c>
      <c r="U52" s="22">
        <v>34.366197183098613</v>
      </c>
      <c r="V52" s="22">
        <v>67.446009389671403</v>
      </c>
      <c r="W52" s="23"/>
      <c r="X52" s="20" t="s">
        <v>157</v>
      </c>
      <c r="Y52" s="26" t="s">
        <v>289</v>
      </c>
      <c r="Z52" s="20" t="s">
        <v>287</v>
      </c>
      <c r="AA52" s="24" t="s">
        <v>341</v>
      </c>
      <c r="AB52" s="20" t="s">
        <v>157</v>
      </c>
      <c r="AC52" s="26" t="s">
        <v>289</v>
      </c>
      <c r="AD52" s="26" t="s">
        <v>287</v>
      </c>
      <c r="AE52" s="32">
        <v>43629</v>
      </c>
    </row>
    <row r="53" spans="1:31" ht="15.75" x14ac:dyDescent="0.25">
      <c r="A53" s="19" t="s">
        <v>368</v>
      </c>
      <c r="B53" s="20" t="s">
        <v>369</v>
      </c>
      <c r="C53" s="20" t="s">
        <v>370</v>
      </c>
      <c r="D53" s="20" t="s">
        <v>153</v>
      </c>
      <c r="E53" s="25">
        <v>77351</v>
      </c>
      <c r="F53" s="20" t="s">
        <v>227</v>
      </c>
      <c r="G53" s="20" t="s">
        <v>206</v>
      </c>
      <c r="H53" s="20" t="s">
        <v>168</v>
      </c>
      <c r="I53" s="21">
        <v>69.536862003780698</v>
      </c>
      <c r="J53" s="22">
        <v>71.591549295774769</v>
      </c>
      <c r="K53" s="22">
        <v>10.615023474178415</v>
      </c>
      <c r="L53" s="22">
        <v>12.399061032863864</v>
      </c>
      <c r="M53" s="22">
        <v>7.6948356807511713</v>
      </c>
      <c r="N53" s="22">
        <v>26.239436619718298</v>
      </c>
      <c r="O53" s="22">
        <v>76.061032863849988</v>
      </c>
      <c r="P53" s="22">
        <v>0</v>
      </c>
      <c r="Q53" s="22">
        <v>0</v>
      </c>
      <c r="R53" s="22">
        <v>11.671361502347416</v>
      </c>
      <c r="S53" s="22">
        <v>8.2441314553990619</v>
      </c>
      <c r="T53" s="22">
        <v>6.7230046948356801</v>
      </c>
      <c r="U53" s="22">
        <v>75.661971830986147</v>
      </c>
      <c r="V53" s="22">
        <v>85.62441314553999</v>
      </c>
      <c r="W53" s="23">
        <v>350</v>
      </c>
      <c r="X53" s="20" t="s">
        <v>157</v>
      </c>
      <c r="Y53" s="26" t="s">
        <v>286</v>
      </c>
      <c r="Z53" s="20" t="s">
        <v>287</v>
      </c>
      <c r="AA53" s="24" t="s">
        <v>303</v>
      </c>
      <c r="AB53" s="20" t="s">
        <v>157</v>
      </c>
      <c r="AC53" s="26" t="s">
        <v>289</v>
      </c>
      <c r="AD53" s="26" t="s">
        <v>287</v>
      </c>
      <c r="AE53" s="32">
        <v>43839</v>
      </c>
    </row>
    <row r="54" spans="1:31" ht="15.75" x14ac:dyDescent="0.25">
      <c r="A54" s="19" t="s">
        <v>371</v>
      </c>
      <c r="B54" s="20" t="s">
        <v>372</v>
      </c>
      <c r="C54" s="20" t="s">
        <v>373</v>
      </c>
      <c r="D54" s="20" t="s">
        <v>374</v>
      </c>
      <c r="E54" s="25">
        <v>49014</v>
      </c>
      <c r="F54" s="20" t="s">
        <v>375</v>
      </c>
      <c r="G54" s="20" t="s">
        <v>206</v>
      </c>
      <c r="H54" s="20" t="s">
        <v>156</v>
      </c>
      <c r="I54" s="21">
        <v>53.787521079257999</v>
      </c>
      <c r="J54" s="22">
        <v>11.338028169014084</v>
      </c>
      <c r="K54" s="22">
        <v>37.807511737089214</v>
      </c>
      <c r="L54" s="22">
        <v>34.394366197183111</v>
      </c>
      <c r="M54" s="22">
        <v>18.173708920187789</v>
      </c>
      <c r="N54" s="22">
        <v>78.873239436619627</v>
      </c>
      <c r="O54" s="22">
        <v>17.230046948356815</v>
      </c>
      <c r="P54" s="22">
        <v>4.342723004694836</v>
      </c>
      <c r="Q54" s="22">
        <v>1.267605633802817</v>
      </c>
      <c r="R54" s="22">
        <v>46.638497652582132</v>
      </c>
      <c r="S54" s="22">
        <v>20.652582159624416</v>
      </c>
      <c r="T54" s="22">
        <v>16.563380281690147</v>
      </c>
      <c r="U54" s="22">
        <v>17.859154929577468</v>
      </c>
      <c r="V54" s="22">
        <v>73.568075117370881</v>
      </c>
      <c r="W54" s="23">
        <v>75</v>
      </c>
      <c r="X54" s="20" t="s">
        <v>157</v>
      </c>
      <c r="Y54" s="26" t="s">
        <v>286</v>
      </c>
      <c r="Z54" s="20" t="s">
        <v>287</v>
      </c>
      <c r="AA54" s="24" t="s">
        <v>376</v>
      </c>
      <c r="AB54" s="20" t="s">
        <v>157</v>
      </c>
      <c r="AC54" s="26" t="s">
        <v>289</v>
      </c>
      <c r="AD54" s="26" t="s">
        <v>287</v>
      </c>
      <c r="AE54" s="32">
        <v>43895</v>
      </c>
    </row>
    <row r="55" spans="1:31" ht="15.75" x14ac:dyDescent="0.25">
      <c r="A55" s="19" t="s">
        <v>377</v>
      </c>
      <c r="B55" s="20" t="s">
        <v>378</v>
      </c>
      <c r="C55" s="20" t="s">
        <v>379</v>
      </c>
      <c r="D55" s="20" t="s">
        <v>297</v>
      </c>
      <c r="E55" s="25">
        <v>7201</v>
      </c>
      <c r="F55" s="20" t="s">
        <v>298</v>
      </c>
      <c r="G55" s="20" t="s">
        <v>155</v>
      </c>
      <c r="H55" s="20" t="s">
        <v>156</v>
      </c>
      <c r="I55" s="21">
        <v>40.835255354201003</v>
      </c>
      <c r="J55" s="22">
        <v>60.446009389671509</v>
      </c>
      <c r="K55" s="22">
        <v>36.793427230046959</v>
      </c>
      <c r="L55" s="22">
        <v>2.2723004694835676</v>
      </c>
      <c r="M55" s="22">
        <v>0.17840375586854468</v>
      </c>
      <c r="N55" s="22">
        <v>22.300469483568083</v>
      </c>
      <c r="O55" s="22">
        <v>69.352112676057118</v>
      </c>
      <c r="P55" s="22">
        <v>0.42723004694835681</v>
      </c>
      <c r="Q55" s="22">
        <v>7.6103286384976441</v>
      </c>
      <c r="R55" s="22">
        <v>4.3145539906103281</v>
      </c>
      <c r="S55" s="22">
        <v>4.610328638497653</v>
      </c>
      <c r="T55" s="22">
        <v>14.643192488262912</v>
      </c>
      <c r="U55" s="22">
        <v>76.122065727700416</v>
      </c>
      <c r="V55" s="22">
        <v>58.934272300469601</v>
      </c>
      <c r="W55" s="23">
        <v>285</v>
      </c>
      <c r="X55" s="20" t="s">
        <v>157</v>
      </c>
      <c r="Y55" s="26" t="s">
        <v>161</v>
      </c>
      <c r="Z55" s="20" t="s">
        <v>159</v>
      </c>
      <c r="AA55" s="24" t="s">
        <v>316</v>
      </c>
      <c r="AB55" s="20" t="s">
        <v>157</v>
      </c>
      <c r="AC55" s="26" t="s">
        <v>161</v>
      </c>
      <c r="AD55" s="26" t="s">
        <v>159</v>
      </c>
      <c r="AE55" s="32">
        <v>43741</v>
      </c>
    </row>
    <row r="56" spans="1:31" ht="15.75" x14ac:dyDescent="0.25">
      <c r="A56" s="19" t="s">
        <v>380</v>
      </c>
      <c r="B56" s="20" t="s">
        <v>381</v>
      </c>
      <c r="C56" s="20" t="s">
        <v>331</v>
      </c>
      <c r="D56" s="20" t="s">
        <v>153</v>
      </c>
      <c r="E56" s="25">
        <v>78046</v>
      </c>
      <c r="F56" s="20" t="s">
        <v>154</v>
      </c>
      <c r="G56" s="20" t="s">
        <v>167</v>
      </c>
      <c r="H56" s="20" t="s">
        <v>156</v>
      </c>
      <c r="I56" s="21">
        <v>21.070658682634701</v>
      </c>
      <c r="J56" s="22">
        <v>78.769953051643199</v>
      </c>
      <c r="K56" s="22">
        <v>4.816901408450704</v>
      </c>
      <c r="L56" s="22">
        <v>3.4788732394366195</v>
      </c>
      <c r="M56" s="22">
        <v>7.5211267605633836</v>
      </c>
      <c r="N56" s="22">
        <v>9.7042253521126813</v>
      </c>
      <c r="O56" s="22">
        <v>10.568075117370892</v>
      </c>
      <c r="P56" s="22">
        <v>4.539906103286385</v>
      </c>
      <c r="Q56" s="22">
        <v>69.774647887323994</v>
      </c>
      <c r="R56" s="22">
        <v>6.7089201877934261</v>
      </c>
      <c r="S56" s="22">
        <v>2.7230046948356805</v>
      </c>
      <c r="T56" s="22">
        <v>4.765258215962441</v>
      </c>
      <c r="U56" s="22">
        <v>80.389671361502337</v>
      </c>
      <c r="V56" s="22">
        <v>77.328638497652605</v>
      </c>
      <c r="W56" s="23"/>
      <c r="X56" s="20" t="s">
        <v>157</v>
      </c>
      <c r="Y56" s="26" t="s">
        <v>158</v>
      </c>
      <c r="Z56" s="20" t="s">
        <v>159</v>
      </c>
      <c r="AA56" s="24" t="s">
        <v>213</v>
      </c>
      <c r="AB56" s="20" t="s">
        <v>157</v>
      </c>
      <c r="AC56" s="26" t="s">
        <v>161</v>
      </c>
      <c r="AD56" s="26" t="s">
        <v>159</v>
      </c>
      <c r="AE56" s="32">
        <v>43867</v>
      </c>
    </row>
    <row r="57" spans="1:31" ht="15.75" x14ac:dyDescent="0.25">
      <c r="A57" s="19" t="s">
        <v>382</v>
      </c>
      <c r="B57" s="20" t="s">
        <v>383</v>
      </c>
      <c r="C57" s="20" t="s">
        <v>384</v>
      </c>
      <c r="D57" s="20" t="s">
        <v>173</v>
      </c>
      <c r="E57" s="25">
        <v>85132</v>
      </c>
      <c r="F57" s="20" t="s">
        <v>174</v>
      </c>
      <c r="G57" s="20" t="s">
        <v>325</v>
      </c>
      <c r="H57" s="20" t="s">
        <v>168</v>
      </c>
      <c r="I57" s="21">
        <v>20.025025025024998</v>
      </c>
      <c r="J57" s="22">
        <v>80.042253521127293</v>
      </c>
      <c r="K57" s="22">
        <v>5.1220657276995301</v>
      </c>
      <c r="L57" s="22">
        <v>5.0657276995305169</v>
      </c>
      <c r="M57" s="22">
        <v>3.8450704225352097</v>
      </c>
      <c r="N57" s="22">
        <v>9.7511737089201844</v>
      </c>
      <c r="O57" s="22">
        <v>57.079812206572768</v>
      </c>
      <c r="P57" s="22">
        <v>2.995305164319249</v>
      </c>
      <c r="Q57" s="22">
        <v>24.248826291079801</v>
      </c>
      <c r="R57" s="22">
        <v>6.8450704225352057</v>
      </c>
      <c r="S57" s="22">
        <v>2.629107981220657</v>
      </c>
      <c r="T57" s="22">
        <v>2.6056338028169015</v>
      </c>
      <c r="U57" s="22">
        <v>81.995305164319802</v>
      </c>
      <c r="V57" s="22">
        <v>29.450704225352105</v>
      </c>
      <c r="W57" s="23"/>
      <c r="X57" s="20" t="s">
        <v>157</v>
      </c>
      <c r="Y57" s="26" t="s">
        <v>234</v>
      </c>
      <c r="Z57" s="20"/>
      <c r="AA57" s="24" t="s">
        <v>385</v>
      </c>
      <c r="AB57" s="20" t="s">
        <v>157</v>
      </c>
      <c r="AC57" s="26" t="s">
        <v>234</v>
      </c>
      <c r="AD57" s="26" t="s">
        <v>159</v>
      </c>
      <c r="AE57" s="32">
        <v>43706</v>
      </c>
    </row>
    <row r="58" spans="1:31" ht="15.75" x14ac:dyDescent="0.25">
      <c r="A58" s="19" t="s">
        <v>386</v>
      </c>
      <c r="B58" s="20" t="s">
        <v>387</v>
      </c>
      <c r="C58" s="20" t="s">
        <v>388</v>
      </c>
      <c r="D58" s="20" t="s">
        <v>314</v>
      </c>
      <c r="E58" s="25">
        <v>23901</v>
      </c>
      <c r="F58" s="20" t="s">
        <v>315</v>
      </c>
      <c r="G58" s="20" t="s">
        <v>167</v>
      </c>
      <c r="H58" s="20" t="s">
        <v>168</v>
      </c>
      <c r="I58" s="21">
        <v>346.38805970149298</v>
      </c>
      <c r="J58" s="22">
        <v>10.84037558685446</v>
      </c>
      <c r="K58" s="22">
        <v>18.87323943661972</v>
      </c>
      <c r="L58" s="22">
        <v>24.535211267605632</v>
      </c>
      <c r="M58" s="22">
        <v>37.643192488262926</v>
      </c>
      <c r="N58" s="22">
        <v>77.525821596244143</v>
      </c>
      <c r="O58" s="22">
        <v>14.36619718309859</v>
      </c>
      <c r="P58" s="22">
        <v>0</v>
      </c>
      <c r="Q58" s="22">
        <v>0</v>
      </c>
      <c r="R58" s="22">
        <v>47.366197183098613</v>
      </c>
      <c r="S58" s="22">
        <v>21.877934272300472</v>
      </c>
      <c r="T58" s="22">
        <v>8.28169014084507</v>
      </c>
      <c r="U58" s="22">
        <v>14.36619718309859</v>
      </c>
      <c r="V58" s="22">
        <v>64.220657276995297</v>
      </c>
      <c r="W58" s="23">
        <v>500</v>
      </c>
      <c r="X58" s="20" t="s">
        <v>157</v>
      </c>
      <c r="Y58" s="26" t="s">
        <v>158</v>
      </c>
      <c r="Z58" s="20" t="s">
        <v>159</v>
      </c>
      <c r="AA58" s="24" t="s">
        <v>288</v>
      </c>
      <c r="AB58" s="20" t="s">
        <v>157</v>
      </c>
      <c r="AC58" s="26" t="s">
        <v>161</v>
      </c>
      <c r="AD58" s="26" t="s">
        <v>159</v>
      </c>
      <c r="AE58" s="32">
        <v>43888</v>
      </c>
    </row>
    <row r="59" spans="1:31" ht="15.75" x14ac:dyDescent="0.25">
      <c r="A59" s="19" t="s">
        <v>389</v>
      </c>
      <c r="B59" s="20" t="s">
        <v>390</v>
      </c>
      <c r="C59" s="20" t="s">
        <v>391</v>
      </c>
      <c r="D59" s="20" t="s">
        <v>392</v>
      </c>
      <c r="E59" s="25">
        <v>35901</v>
      </c>
      <c r="F59" s="20" t="s">
        <v>180</v>
      </c>
      <c r="G59" s="20" t="s">
        <v>325</v>
      </c>
      <c r="H59" s="20" t="s">
        <v>168</v>
      </c>
      <c r="I59" s="21">
        <v>58.777027027027003</v>
      </c>
      <c r="J59" s="22">
        <v>34.089201877934279</v>
      </c>
      <c r="K59" s="22">
        <v>10.868544600938986</v>
      </c>
      <c r="L59" s="22">
        <v>20.117370892018791</v>
      </c>
      <c r="M59" s="22">
        <v>24.690140845070431</v>
      </c>
      <c r="N59" s="22">
        <v>46.201877934272289</v>
      </c>
      <c r="O59" s="22">
        <v>43.436619718309949</v>
      </c>
      <c r="P59" s="22">
        <v>6.1032863849765265E-2</v>
      </c>
      <c r="Q59" s="22">
        <v>6.5727699530516437E-2</v>
      </c>
      <c r="R59" s="22">
        <v>28.995305164319273</v>
      </c>
      <c r="S59" s="22">
        <v>9.0704225352112733</v>
      </c>
      <c r="T59" s="22">
        <v>8.2065727699530555</v>
      </c>
      <c r="U59" s="22">
        <v>43.492957746478965</v>
      </c>
      <c r="V59" s="22">
        <v>80.830985915493059</v>
      </c>
      <c r="W59" s="23"/>
      <c r="X59" s="20" t="s">
        <v>157</v>
      </c>
      <c r="Y59" s="26" t="s">
        <v>289</v>
      </c>
      <c r="Z59" s="20" t="s">
        <v>287</v>
      </c>
      <c r="AA59" s="24" t="s">
        <v>201</v>
      </c>
      <c r="AB59" s="20" t="s">
        <v>157</v>
      </c>
      <c r="AC59" s="26" t="s">
        <v>289</v>
      </c>
      <c r="AD59" s="26" t="s">
        <v>287</v>
      </c>
      <c r="AE59" s="32">
        <v>43664</v>
      </c>
    </row>
    <row r="60" spans="1:31" ht="15.75" x14ac:dyDescent="0.25">
      <c r="A60" s="19" t="s">
        <v>393</v>
      </c>
      <c r="B60" s="20" t="s">
        <v>394</v>
      </c>
      <c r="C60" s="20" t="s">
        <v>395</v>
      </c>
      <c r="D60" s="20" t="s">
        <v>366</v>
      </c>
      <c r="E60" s="25">
        <v>62992</v>
      </c>
      <c r="F60" s="20" t="s">
        <v>367</v>
      </c>
      <c r="G60" s="20" t="s">
        <v>206</v>
      </c>
      <c r="H60" s="20" t="s">
        <v>156</v>
      </c>
      <c r="I60" s="21">
        <v>32.829906542056101</v>
      </c>
      <c r="J60" s="22">
        <v>21.075117370892023</v>
      </c>
      <c r="K60" s="22">
        <v>10.873239436619718</v>
      </c>
      <c r="L60" s="22">
        <v>27.178403755868541</v>
      </c>
      <c r="M60" s="22">
        <v>29.028169014084508</v>
      </c>
      <c r="N60" s="22">
        <v>58.173708920187863</v>
      </c>
      <c r="O60" s="22">
        <v>25.37089201877934</v>
      </c>
      <c r="P60" s="22">
        <v>3.7558685446009386</v>
      </c>
      <c r="Q60" s="22">
        <v>0.85446009389671373</v>
      </c>
      <c r="R60" s="22">
        <v>31.873239436619723</v>
      </c>
      <c r="S60" s="22">
        <v>17.05164319248826</v>
      </c>
      <c r="T60" s="22">
        <v>12.887323943661976</v>
      </c>
      <c r="U60" s="22">
        <v>26.342723004694832</v>
      </c>
      <c r="V60" s="22">
        <v>56.835680751173811</v>
      </c>
      <c r="W60" s="23"/>
      <c r="X60" s="20" t="s">
        <v>157</v>
      </c>
      <c r="Y60" s="26"/>
      <c r="Z60" s="20"/>
      <c r="AA60" s="24" t="s">
        <v>396</v>
      </c>
      <c r="AB60" s="20" t="s">
        <v>157</v>
      </c>
      <c r="AC60" s="26" t="s">
        <v>158</v>
      </c>
      <c r="AD60" s="26" t="s">
        <v>263</v>
      </c>
      <c r="AE60" s="32">
        <v>44265</v>
      </c>
    </row>
    <row r="61" spans="1:31" ht="15.75" x14ac:dyDescent="0.25">
      <c r="A61" s="19" t="s">
        <v>397</v>
      </c>
      <c r="B61" s="20" t="s">
        <v>398</v>
      </c>
      <c r="C61" s="20" t="s">
        <v>399</v>
      </c>
      <c r="D61" s="20" t="s">
        <v>153</v>
      </c>
      <c r="E61" s="25">
        <v>76837</v>
      </c>
      <c r="F61" s="20" t="s">
        <v>205</v>
      </c>
      <c r="G61" s="20" t="s">
        <v>325</v>
      </c>
      <c r="H61" s="20" t="s">
        <v>168</v>
      </c>
      <c r="I61" s="21">
        <v>102.377431906615</v>
      </c>
      <c r="J61" s="22">
        <v>16.835680751173705</v>
      </c>
      <c r="K61" s="22">
        <v>23.497652582159631</v>
      </c>
      <c r="L61" s="22">
        <v>21.192488262910789</v>
      </c>
      <c r="M61" s="22">
        <v>25.699530516431931</v>
      </c>
      <c r="N61" s="22">
        <v>65.901408450704224</v>
      </c>
      <c r="O61" s="22">
        <v>21.323943661971825</v>
      </c>
      <c r="P61" s="22">
        <v>0</v>
      </c>
      <c r="Q61" s="22">
        <v>0</v>
      </c>
      <c r="R61" s="22">
        <v>47.530516431924902</v>
      </c>
      <c r="S61" s="22">
        <v>11.427230046948356</v>
      </c>
      <c r="T61" s="22">
        <v>6.9577464788732408</v>
      </c>
      <c r="U61" s="22">
        <v>21.309859154929573</v>
      </c>
      <c r="V61" s="22">
        <v>60.079812206572782</v>
      </c>
      <c r="W61" s="23"/>
      <c r="X61" s="20" t="s">
        <v>157</v>
      </c>
      <c r="Y61" s="26" t="s">
        <v>289</v>
      </c>
      <c r="Z61" s="20" t="s">
        <v>287</v>
      </c>
      <c r="AA61" s="24" t="s">
        <v>186</v>
      </c>
      <c r="AB61" s="20" t="s">
        <v>157</v>
      </c>
      <c r="AC61" s="26" t="s">
        <v>289</v>
      </c>
      <c r="AD61" s="26" t="s">
        <v>287</v>
      </c>
      <c r="AE61" s="32">
        <v>43818</v>
      </c>
    </row>
    <row r="62" spans="1:31" ht="15.75" x14ac:dyDescent="0.25">
      <c r="A62" s="19" t="s">
        <v>400</v>
      </c>
      <c r="B62" s="20" t="s">
        <v>401</v>
      </c>
      <c r="C62" s="20" t="s">
        <v>402</v>
      </c>
      <c r="D62" s="20" t="s">
        <v>403</v>
      </c>
      <c r="E62" s="25">
        <v>45011</v>
      </c>
      <c r="F62" s="20" t="s">
        <v>375</v>
      </c>
      <c r="G62" s="20" t="s">
        <v>206</v>
      </c>
      <c r="H62" s="20" t="s">
        <v>156</v>
      </c>
      <c r="I62" s="21">
        <v>64.291095890411</v>
      </c>
      <c r="J62" s="22">
        <v>15.563380281690144</v>
      </c>
      <c r="K62" s="22">
        <v>12.755868544600938</v>
      </c>
      <c r="L62" s="22">
        <v>33.755868544600943</v>
      </c>
      <c r="M62" s="22">
        <v>24.812206572769945</v>
      </c>
      <c r="N62" s="22">
        <v>59.474178403755872</v>
      </c>
      <c r="O62" s="22">
        <v>19.075117370892013</v>
      </c>
      <c r="P62" s="22">
        <v>6.2159624413145531</v>
      </c>
      <c r="Q62" s="22">
        <v>2.1220657276995305</v>
      </c>
      <c r="R62" s="22">
        <v>27.295774647887328</v>
      </c>
      <c r="S62" s="22">
        <v>18.877934272300472</v>
      </c>
      <c r="T62" s="22">
        <v>19.516431924882639</v>
      </c>
      <c r="U62" s="22">
        <v>21.197183098591548</v>
      </c>
      <c r="V62" s="22">
        <v>57.835680751173712</v>
      </c>
      <c r="W62" s="23"/>
      <c r="X62" s="20" t="s">
        <v>157</v>
      </c>
      <c r="Y62" s="26" t="s">
        <v>286</v>
      </c>
      <c r="Z62" s="20" t="s">
        <v>287</v>
      </c>
      <c r="AA62" s="24" t="s">
        <v>404</v>
      </c>
      <c r="AB62" s="20" t="s">
        <v>157</v>
      </c>
      <c r="AC62" s="26" t="s">
        <v>289</v>
      </c>
      <c r="AD62" s="26" t="s">
        <v>287</v>
      </c>
      <c r="AE62" s="32">
        <v>43587</v>
      </c>
    </row>
    <row r="63" spans="1:31" ht="15.75" x14ac:dyDescent="0.25">
      <c r="A63" s="19" t="s">
        <v>405</v>
      </c>
      <c r="B63" s="20" t="s">
        <v>406</v>
      </c>
      <c r="C63" s="20" t="s">
        <v>407</v>
      </c>
      <c r="D63" s="20" t="s">
        <v>211</v>
      </c>
      <c r="E63" s="25">
        <v>93250</v>
      </c>
      <c r="F63" s="20" t="s">
        <v>408</v>
      </c>
      <c r="G63" s="20" t="s">
        <v>155</v>
      </c>
      <c r="H63" s="20" t="s">
        <v>156</v>
      </c>
      <c r="I63" s="21">
        <v>42.2918287937743</v>
      </c>
      <c r="J63" s="22">
        <v>2.539906103286385</v>
      </c>
      <c r="K63" s="22">
        <v>9.5821596244131459</v>
      </c>
      <c r="L63" s="22">
        <v>18.83098591549296</v>
      </c>
      <c r="M63" s="22">
        <v>54.323943661971803</v>
      </c>
      <c r="N63" s="22">
        <v>82.380281690140833</v>
      </c>
      <c r="O63" s="22">
        <v>2.896713615023474</v>
      </c>
      <c r="P63" s="22">
        <v>0</v>
      </c>
      <c r="Q63" s="22">
        <v>0</v>
      </c>
      <c r="R63" s="22">
        <v>73.046948356807491</v>
      </c>
      <c r="S63" s="22">
        <v>5.7276995305164338</v>
      </c>
      <c r="T63" s="22">
        <v>3.6056338028169019</v>
      </c>
      <c r="U63" s="22">
        <v>2.896713615023474</v>
      </c>
      <c r="V63" s="22">
        <v>65.502347417840326</v>
      </c>
      <c r="W63" s="23">
        <v>560</v>
      </c>
      <c r="X63" s="20" t="s">
        <v>157</v>
      </c>
      <c r="Y63" s="26" t="s">
        <v>158</v>
      </c>
      <c r="Z63" s="20"/>
      <c r="AA63" s="24" t="s">
        <v>337</v>
      </c>
      <c r="AB63" s="20" t="s">
        <v>157</v>
      </c>
      <c r="AC63" s="26" t="s">
        <v>161</v>
      </c>
      <c r="AD63" s="26" t="s">
        <v>207</v>
      </c>
      <c r="AE63" s="32">
        <v>44120</v>
      </c>
    </row>
    <row r="64" spans="1:31" ht="15.75" x14ac:dyDescent="0.25">
      <c r="A64" s="19" t="s">
        <v>409</v>
      </c>
      <c r="B64" s="20" t="s">
        <v>410</v>
      </c>
      <c r="C64" s="20" t="s">
        <v>411</v>
      </c>
      <c r="D64" s="20" t="s">
        <v>359</v>
      </c>
      <c r="E64" s="25">
        <v>89060</v>
      </c>
      <c r="F64" s="20" t="s">
        <v>360</v>
      </c>
      <c r="G64" s="20" t="s">
        <v>325</v>
      </c>
      <c r="H64" s="20" t="s">
        <v>156</v>
      </c>
      <c r="I64" s="21">
        <v>73.159235668789805</v>
      </c>
      <c r="J64" s="22">
        <v>25.281690140845171</v>
      </c>
      <c r="K64" s="22">
        <v>17.319248826291076</v>
      </c>
      <c r="L64" s="22">
        <v>22.05164319248826</v>
      </c>
      <c r="M64" s="22">
        <v>20.361502347417836</v>
      </c>
      <c r="N64" s="22">
        <v>53.154929577464799</v>
      </c>
      <c r="O64" s="22">
        <v>15.084507042253499</v>
      </c>
      <c r="P64" s="22">
        <v>4.4507042253521121</v>
      </c>
      <c r="Q64" s="22">
        <v>12.323943661971777</v>
      </c>
      <c r="R64" s="22">
        <v>32.408450704225352</v>
      </c>
      <c r="S64" s="22">
        <v>14.957746478873238</v>
      </c>
      <c r="T64" s="22">
        <v>10.239436619718308</v>
      </c>
      <c r="U64" s="22">
        <v>27.408450704225448</v>
      </c>
      <c r="V64" s="22">
        <v>68.370892018778846</v>
      </c>
      <c r="W64" s="23"/>
      <c r="X64" s="20" t="s">
        <v>157</v>
      </c>
      <c r="Y64" s="26"/>
      <c r="Z64" s="20"/>
      <c r="AA64" s="24" t="s">
        <v>412</v>
      </c>
      <c r="AB64" s="20" t="s">
        <v>157</v>
      </c>
      <c r="AC64" s="26" t="s">
        <v>234</v>
      </c>
      <c r="AD64" s="26" t="s">
        <v>159</v>
      </c>
      <c r="AE64" s="32">
        <v>43671</v>
      </c>
    </row>
    <row r="65" spans="1:31" ht="15.75" x14ac:dyDescent="0.25">
      <c r="A65" s="19" t="s">
        <v>413</v>
      </c>
      <c r="B65" s="20" t="s">
        <v>414</v>
      </c>
      <c r="C65" s="20" t="s">
        <v>415</v>
      </c>
      <c r="D65" s="20" t="s">
        <v>153</v>
      </c>
      <c r="E65" s="25">
        <v>76574</v>
      </c>
      <c r="F65" s="20" t="s">
        <v>154</v>
      </c>
      <c r="G65" s="20" t="s">
        <v>167</v>
      </c>
      <c r="H65" s="20" t="s">
        <v>416</v>
      </c>
      <c r="I65" s="21">
        <v>44.690944881889799</v>
      </c>
      <c r="J65" s="22">
        <v>81.59624413145518</v>
      </c>
      <c r="K65" s="22">
        <v>0.24882629107981222</v>
      </c>
      <c r="L65" s="22">
        <v>0</v>
      </c>
      <c r="M65" s="22">
        <v>0.57746478873239437</v>
      </c>
      <c r="N65" s="22">
        <v>0</v>
      </c>
      <c r="O65" s="22">
        <v>0</v>
      </c>
      <c r="P65" s="22">
        <v>1.2957746478873238</v>
      </c>
      <c r="Q65" s="22">
        <v>81.126760563380046</v>
      </c>
      <c r="R65" s="22">
        <v>0</v>
      </c>
      <c r="S65" s="22">
        <v>0</v>
      </c>
      <c r="T65" s="22">
        <v>1.2957746478873238</v>
      </c>
      <c r="U65" s="22">
        <v>81.126760563380046</v>
      </c>
      <c r="V65" s="22">
        <v>64.258215962441312</v>
      </c>
      <c r="W65" s="23">
        <v>461</v>
      </c>
      <c r="X65" s="20" t="s">
        <v>157</v>
      </c>
      <c r="Y65" s="26" t="s">
        <v>158</v>
      </c>
      <c r="Z65" s="20" t="s">
        <v>159</v>
      </c>
      <c r="AA65" s="24" t="s">
        <v>417</v>
      </c>
      <c r="AB65" s="20" t="s">
        <v>157</v>
      </c>
      <c r="AC65" s="26" t="s">
        <v>218</v>
      </c>
      <c r="AD65" s="26" t="s">
        <v>418</v>
      </c>
      <c r="AE65" s="32">
        <v>43706</v>
      </c>
    </row>
    <row r="66" spans="1:31" ht="15.75" x14ac:dyDescent="0.25">
      <c r="A66" s="19" t="s">
        <v>419</v>
      </c>
      <c r="B66" s="20" t="s">
        <v>420</v>
      </c>
      <c r="C66" s="20" t="s">
        <v>421</v>
      </c>
      <c r="D66" s="20" t="s">
        <v>422</v>
      </c>
      <c r="E66" s="25">
        <v>74447</v>
      </c>
      <c r="F66" s="20" t="s">
        <v>205</v>
      </c>
      <c r="G66" s="20" t="s">
        <v>206</v>
      </c>
      <c r="H66" s="20" t="s">
        <v>168</v>
      </c>
      <c r="I66" s="21">
        <v>68.315315315315303</v>
      </c>
      <c r="J66" s="22">
        <v>27.511737089202004</v>
      </c>
      <c r="K66" s="22">
        <v>13.521126760563384</v>
      </c>
      <c r="L66" s="22">
        <v>16.079812206572775</v>
      </c>
      <c r="M66" s="22">
        <v>22.54460093896714</v>
      </c>
      <c r="N66" s="22">
        <v>48.685446009389679</v>
      </c>
      <c r="O66" s="22">
        <v>30.971830985915627</v>
      </c>
      <c r="P66" s="22">
        <v>0</v>
      </c>
      <c r="Q66" s="22">
        <v>0</v>
      </c>
      <c r="R66" s="22">
        <v>37.070422535211286</v>
      </c>
      <c r="S66" s="22">
        <v>6.1267605633802802</v>
      </c>
      <c r="T66" s="22">
        <v>5.6009389671361509</v>
      </c>
      <c r="U66" s="22">
        <v>30.859154929577606</v>
      </c>
      <c r="V66" s="22">
        <v>66.347417840375442</v>
      </c>
      <c r="W66" s="23"/>
      <c r="X66" s="20" t="s">
        <v>157</v>
      </c>
      <c r="Y66" s="26" t="s">
        <v>161</v>
      </c>
      <c r="Z66" s="20" t="s">
        <v>159</v>
      </c>
      <c r="AA66" s="24" t="s">
        <v>341</v>
      </c>
      <c r="AB66" s="20" t="s">
        <v>157</v>
      </c>
      <c r="AC66" s="26" t="s">
        <v>161</v>
      </c>
      <c r="AD66" s="26" t="s">
        <v>159</v>
      </c>
      <c r="AE66" s="32">
        <v>43727</v>
      </c>
    </row>
    <row r="67" spans="1:31" ht="15.75" x14ac:dyDescent="0.25">
      <c r="A67" s="19" t="s">
        <v>423</v>
      </c>
      <c r="B67" s="20" t="s">
        <v>424</v>
      </c>
      <c r="C67" s="20" t="s">
        <v>425</v>
      </c>
      <c r="D67" s="20" t="s">
        <v>232</v>
      </c>
      <c r="E67" s="25">
        <v>17745</v>
      </c>
      <c r="F67" s="20" t="s">
        <v>233</v>
      </c>
      <c r="G67" s="20" t="s">
        <v>325</v>
      </c>
      <c r="H67" s="20" t="s">
        <v>168</v>
      </c>
      <c r="I67" s="21">
        <v>45.163009404388703</v>
      </c>
      <c r="J67" s="22">
        <v>1.8262910798122065</v>
      </c>
      <c r="K67" s="22">
        <v>23.544600938967129</v>
      </c>
      <c r="L67" s="22">
        <v>27.267605633802823</v>
      </c>
      <c r="M67" s="22">
        <v>26.723004694835698</v>
      </c>
      <c r="N67" s="22">
        <v>78.248826291079823</v>
      </c>
      <c r="O67" s="22">
        <v>0.15492957746478875</v>
      </c>
      <c r="P67" s="22">
        <v>0.95774647887323938</v>
      </c>
      <c r="Q67" s="22">
        <v>0</v>
      </c>
      <c r="R67" s="22">
        <v>56.338028169014095</v>
      </c>
      <c r="S67" s="22">
        <v>21.319248826291066</v>
      </c>
      <c r="T67" s="22">
        <v>1.3990610328638495</v>
      </c>
      <c r="U67" s="22">
        <v>0.30516431924882637</v>
      </c>
      <c r="V67" s="22">
        <v>76.192488262910828</v>
      </c>
      <c r="W67" s="23"/>
      <c r="X67" s="20" t="s">
        <v>157</v>
      </c>
      <c r="Y67" s="26" t="s">
        <v>286</v>
      </c>
      <c r="Z67" s="20" t="s">
        <v>287</v>
      </c>
      <c r="AA67" s="24" t="s">
        <v>426</v>
      </c>
      <c r="AB67" s="20" t="s">
        <v>157</v>
      </c>
      <c r="AC67" s="26" t="s">
        <v>289</v>
      </c>
      <c r="AD67" s="26" t="s">
        <v>287</v>
      </c>
      <c r="AE67" s="32">
        <v>43734</v>
      </c>
    </row>
    <row r="68" spans="1:31" ht="15.75" x14ac:dyDescent="0.25">
      <c r="A68" s="19" t="s">
        <v>427</v>
      </c>
      <c r="B68" s="20" t="s">
        <v>428</v>
      </c>
      <c r="C68" s="20" t="s">
        <v>429</v>
      </c>
      <c r="D68" s="20" t="s">
        <v>430</v>
      </c>
      <c r="E68" s="25">
        <v>2360</v>
      </c>
      <c r="F68" s="20" t="s">
        <v>431</v>
      </c>
      <c r="G68" s="20" t="s">
        <v>206</v>
      </c>
      <c r="H68" s="20" t="s">
        <v>168</v>
      </c>
      <c r="I68" s="21">
        <v>174.71428571428601</v>
      </c>
      <c r="J68" s="22">
        <v>11.68075117370892</v>
      </c>
      <c r="K68" s="22">
        <v>5.5586854460093891</v>
      </c>
      <c r="L68" s="22">
        <v>28.586854460093907</v>
      </c>
      <c r="M68" s="22">
        <v>30.530516431924887</v>
      </c>
      <c r="N68" s="22">
        <v>46.154929577464799</v>
      </c>
      <c r="O68" s="22">
        <v>30.201877934272325</v>
      </c>
      <c r="P68" s="22">
        <v>0</v>
      </c>
      <c r="Q68" s="22">
        <v>0</v>
      </c>
      <c r="R68" s="22">
        <v>27.507042253521131</v>
      </c>
      <c r="S68" s="22">
        <v>8.31924882629108</v>
      </c>
      <c r="T68" s="22">
        <v>10.328638497652582</v>
      </c>
      <c r="U68" s="22">
        <v>30.201877934272325</v>
      </c>
      <c r="V68" s="22">
        <v>44.985915492957737</v>
      </c>
      <c r="W68" s="23"/>
      <c r="X68" s="20" t="s">
        <v>157</v>
      </c>
      <c r="Y68" s="26" t="s">
        <v>286</v>
      </c>
      <c r="Z68" s="20" t="s">
        <v>287</v>
      </c>
      <c r="AA68" s="24" t="s">
        <v>432</v>
      </c>
      <c r="AB68" s="20" t="s">
        <v>157</v>
      </c>
      <c r="AC68" s="26" t="s">
        <v>289</v>
      </c>
      <c r="AD68" s="26" t="s">
        <v>287</v>
      </c>
      <c r="AE68" s="32">
        <v>43629</v>
      </c>
    </row>
    <row r="69" spans="1:31" ht="15.75" x14ac:dyDescent="0.25">
      <c r="A69" s="19" t="s">
        <v>433</v>
      </c>
      <c r="B69" s="20" t="s">
        <v>434</v>
      </c>
      <c r="C69" s="20" t="s">
        <v>384</v>
      </c>
      <c r="D69" s="20" t="s">
        <v>173</v>
      </c>
      <c r="E69" s="25">
        <v>85132</v>
      </c>
      <c r="F69" s="20" t="s">
        <v>174</v>
      </c>
      <c r="G69" s="20" t="s">
        <v>196</v>
      </c>
      <c r="H69" s="20" t="s">
        <v>168</v>
      </c>
      <c r="I69" s="21">
        <v>9.4407135362014696</v>
      </c>
      <c r="J69" s="22">
        <v>41.248826291079915</v>
      </c>
      <c r="K69" s="22">
        <v>11.234741784037556</v>
      </c>
      <c r="L69" s="22">
        <v>7.8826291079812183</v>
      </c>
      <c r="M69" s="22">
        <v>9.1596244131455418</v>
      </c>
      <c r="N69" s="22">
        <v>26.727699530516471</v>
      </c>
      <c r="O69" s="22">
        <v>42.582159624413222</v>
      </c>
      <c r="P69" s="22">
        <v>1.8779342723004695E-2</v>
      </c>
      <c r="Q69" s="22">
        <v>0.19718309859154945</v>
      </c>
      <c r="R69" s="22">
        <v>12.86384976525822</v>
      </c>
      <c r="S69" s="22">
        <v>5.4694835680751179</v>
      </c>
      <c r="T69" s="22">
        <v>7.9906103286384971</v>
      </c>
      <c r="U69" s="22">
        <v>43.201877934272403</v>
      </c>
      <c r="V69" s="22">
        <v>42.347417840375719</v>
      </c>
      <c r="W69" s="23">
        <v>392</v>
      </c>
      <c r="X69" s="20" t="s">
        <v>157</v>
      </c>
      <c r="Y69" s="26" t="s">
        <v>158</v>
      </c>
      <c r="Z69" s="20"/>
      <c r="AA69" s="24" t="s">
        <v>435</v>
      </c>
      <c r="AB69" s="20" t="s">
        <v>157</v>
      </c>
      <c r="AC69" s="26" t="s">
        <v>158</v>
      </c>
      <c r="AD69" s="26" t="s">
        <v>159</v>
      </c>
      <c r="AE69" s="32">
        <v>44139</v>
      </c>
    </row>
    <row r="70" spans="1:31" ht="15.75" x14ac:dyDescent="0.25">
      <c r="A70" s="19" t="s">
        <v>436</v>
      </c>
      <c r="B70" s="20" t="s">
        <v>437</v>
      </c>
      <c r="C70" s="20" t="s">
        <v>438</v>
      </c>
      <c r="D70" s="20" t="s">
        <v>439</v>
      </c>
      <c r="E70" s="25">
        <v>53039</v>
      </c>
      <c r="F70" s="20" t="s">
        <v>367</v>
      </c>
      <c r="G70" s="20" t="s">
        <v>325</v>
      </c>
      <c r="H70" s="20" t="s">
        <v>156</v>
      </c>
      <c r="I70" s="21">
        <v>40.439528023598797</v>
      </c>
      <c r="J70" s="22">
        <v>4.7981220657276999</v>
      </c>
      <c r="K70" s="22">
        <v>4.1830985915492951</v>
      </c>
      <c r="L70" s="22">
        <v>25.873239436619723</v>
      </c>
      <c r="M70" s="22">
        <v>34.10798122065728</v>
      </c>
      <c r="N70" s="22">
        <v>55.018779342723072</v>
      </c>
      <c r="O70" s="22">
        <v>9.4037558685446054</v>
      </c>
      <c r="P70" s="22">
        <v>4.4272300469483561</v>
      </c>
      <c r="Q70" s="22">
        <v>0.11267605633802817</v>
      </c>
      <c r="R70" s="22">
        <v>31.924882629107991</v>
      </c>
      <c r="S70" s="22">
        <v>16.788732394366203</v>
      </c>
      <c r="T70" s="22">
        <v>10.840375586854462</v>
      </c>
      <c r="U70" s="22">
        <v>9.4084507042253556</v>
      </c>
      <c r="V70" s="22">
        <v>43.539906103286427</v>
      </c>
      <c r="W70" s="23"/>
      <c r="X70" s="20" t="s">
        <v>157</v>
      </c>
      <c r="Y70" s="26" t="s">
        <v>286</v>
      </c>
      <c r="Z70" s="20" t="s">
        <v>287</v>
      </c>
      <c r="AA70" s="24" t="s">
        <v>440</v>
      </c>
      <c r="AB70" s="20" t="s">
        <v>157</v>
      </c>
      <c r="AC70" s="26" t="s">
        <v>289</v>
      </c>
      <c r="AD70" s="26" t="s">
        <v>287</v>
      </c>
      <c r="AE70" s="32">
        <v>44133</v>
      </c>
    </row>
    <row r="71" spans="1:31" ht="15.75" x14ac:dyDescent="0.25">
      <c r="A71" s="19" t="s">
        <v>441</v>
      </c>
      <c r="B71" s="20" t="s">
        <v>442</v>
      </c>
      <c r="C71" s="20" t="s">
        <v>443</v>
      </c>
      <c r="D71" s="20" t="s">
        <v>275</v>
      </c>
      <c r="E71" s="25">
        <v>10924</v>
      </c>
      <c r="F71" s="20" t="s">
        <v>324</v>
      </c>
      <c r="G71" s="20" t="s">
        <v>206</v>
      </c>
      <c r="H71" s="20" t="s">
        <v>156</v>
      </c>
      <c r="I71" s="21">
        <v>80.652380952380994</v>
      </c>
      <c r="J71" s="22">
        <v>10.788732394366201</v>
      </c>
      <c r="K71" s="22">
        <v>15.20657276995305</v>
      </c>
      <c r="L71" s="22">
        <v>22.71361502347418</v>
      </c>
      <c r="M71" s="22">
        <v>19.816901408450704</v>
      </c>
      <c r="N71" s="22">
        <v>46.065727699530512</v>
      </c>
      <c r="O71" s="22">
        <v>20.220657276995304</v>
      </c>
      <c r="P71" s="22">
        <v>0.92957746478873227</v>
      </c>
      <c r="Q71" s="22">
        <v>1.3098591549295773</v>
      </c>
      <c r="R71" s="22">
        <v>19.380281690140841</v>
      </c>
      <c r="S71" s="22">
        <v>15.929577464788734</v>
      </c>
      <c r="T71" s="22">
        <v>12.708920187793424</v>
      </c>
      <c r="U71" s="22">
        <v>20.507042253521121</v>
      </c>
      <c r="V71" s="22">
        <v>37.816901408450697</v>
      </c>
      <c r="W71" s="23"/>
      <c r="X71" s="20" t="s">
        <v>157</v>
      </c>
      <c r="Y71" s="26" t="s">
        <v>286</v>
      </c>
      <c r="Z71" s="20" t="s">
        <v>287</v>
      </c>
      <c r="AA71" s="24" t="s">
        <v>444</v>
      </c>
      <c r="AB71" s="20" t="s">
        <v>157</v>
      </c>
      <c r="AC71" s="26" t="s">
        <v>286</v>
      </c>
      <c r="AD71" s="26" t="s">
        <v>287</v>
      </c>
      <c r="AE71" s="32">
        <v>44134</v>
      </c>
    </row>
    <row r="72" spans="1:31" ht="15.75" x14ac:dyDescent="0.25">
      <c r="A72" s="19" t="s">
        <v>445</v>
      </c>
      <c r="B72" s="20" t="s">
        <v>446</v>
      </c>
      <c r="C72" s="20" t="s">
        <v>447</v>
      </c>
      <c r="D72" s="20" t="s">
        <v>297</v>
      </c>
      <c r="E72" s="25">
        <v>7032</v>
      </c>
      <c r="F72" s="20" t="s">
        <v>324</v>
      </c>
      <c r="G72" s="20" t="s">
        <v>206</v>
      </c>
      <c r="H72" s="20" t="s">
        <v>156</v>
      </c>
      <c r="I72" s="21">
        <v>112.969135802469</v>
      </c>
      <c r="J72" s="22">
        <v>1.84037558685446</v>
      </c>
      <c r="K72" s="22">
        <v>5.6948356807511731</v>
      </c>
      <c r="L72" s="22">
        <v>32.375586854460089</v>
      </c>
      <c r="M72" s="22">
        <v>28.061032863849761</v>
      </c>
      <c r="N72" s="22">
        <v>52.943661971830984</v>
      </c>
      <c r="O72" s="22">
        <v>15.028169014084504</v>
      </c>
      <c r="P72" s="22">
        <v>0</v>
      </c>
      <c r="Q72" s="22">
        <v>0</v>
      </c>
      <c r="R72" s="22">
        <v>30.577464788732385</v>
      </c>
      <c r="S72" s="22">
        <v>11.258215962441312</v>
      </c>
      <c r="T72" s="22">
        <v>11.906103286384976</v>
      </c>
      <c r="U72" s="22">
        <v>14.230046948356808</v>
      </c>
      <c r="V72" s="22">
        <v>39.69483568075119</v>
      </c>
      <c r="W72" s="23"/>
      <c r="X72" s="20" t="s">
        <v>157</v>
      </c>
      <c r="Y72" s="26" t="s">
        <v>234</v>
      </c>
      <c r="Z72" s="20" t="s">
        <v>159</v>
      </c>
      <c r="AA72" s="24" t="s">
        <v>181</v>
      </c>
      <c r="AB72" s="20" t="s">
        <v>157</v>
      </c>
      <c r="AC72" s="26" t="s">
        <v>234</v>
      </c>
      <c r="AD72" s="26" t="s">
        <v>159</v>
      </c>
      <c r="AE72" s="32">
        <v>43594</v>
      </c>
    </row>
    <row r="73" spans="1:31" ht="15.75" x14ac:dyDescent="0.25">
      <c r="A73" s="19" t="s">
        <v>448</v>
      </c>
      <c r="B73" s="20" t="s">
        <v>449</v>
      </c>
      <c r="C73" s="20" t="s">
        <v>450</v>
      </c>
      <c r="D73" s="20" t="s">
        <v>451</v>
      </c>
      <c r="E73" s="25">
        <v>56201</v>
      </c>
      <c r="F73" s="20" t="s">
        <v>452</v>
      </c>
      <c r="G73" s="20" t="s">
        <v>206</v>
      </c>
      <c r="H73" s="20" t="s">
        <v>156</v>
      </c>
      <c r="I73" s="21">
        <v>71.243093922651894</v>
      </c>
      <c r="J73" s="22">
        <v>2.8403755868544609</v>
      </c>
      <c r="K73" s="22">
        <v>10.436619718309858</v>
      </c>
      <c r="L73" s="22">
        <v>37.774647887323958</v>
      </c>
      <c r="M73" s="22">
        <v>16.877934272300468</v>
      </c>
      <c r="N73" s="22">
        <v>47.563380281690144</v>
      </c>
      <c r="O73" s="22">
        <v>10.31924882629108</v>
      </c>
      <c r="P73" s="22">
        <v>8.1877934272300479</v>
      </c>
      <c r="Q73" s="22">
        <v>1.8591549295774648</v>
      </c>
      <c r="R73" s="22">
        <v>32.802816901408463</v>
      </c>
      <c r="S73" s="22">
        <v>13.591549295774644</v>
      </c>
      <c r="T73" s="22">
        <v>11.140845070422534</v>
      </c>
      <c r="U73" s="22">
        <v>10.394366197183096</v>
      </c>
      <c r="V73" s="22">
        <v>49.957746478873212</v>
      </c>
      <c r="W73" s="23"/>
      <c r="X73" s="20" t="s">
        <v>157</v>
      </c>
      <c r="Y73" s="26" t="s">
        <v>289</v>
      </c>
      <c r="Z73" s="20" t="s">
        <v>287</v>
      </c>
      <c r="AA73" s="24" t="s">
        <v>453</v>
      </c>
      <c r="AB73" s="20" t="s">
        <v>157</v>
      </c>
      <c r="AC73" s="26" t="s">
        <v>289</v>
      </c>
      <c r="AD73" s="26" t="s">
        <v>287</v>
      </c>
      <c r="AE73" s="32">
        <v>43440</v>
      </c>
    </row>
    <row r="74" spans="1:31" ht="15.75" x14ac:dyDescent="0.25">
      <c r="A74" s="19" t="s">
        <v>454</v>
      </c>
      <c r="B74" s="20" t="s">
        <v>455</v>
      </c>
      <c r="C74" s="20" t="s">
        <v>411</v>
      </c>
      <c r="D74" s="20" t="s">
        <v>359</v>
      </c>
      <c r="E74" s="25">
        <v>89060</v>
      </c>
      <c r="F74" s="20" t="s">
        <v>360</v>
      </c>
      <c r="G74" s="20" t="s">
        <v>206</v>
      </c>
      <c r="H74" s="20" t="s">
        <v>156</v>
      </c>
      <c r="I74" s="21">
        <v>41.599415204678401</v>
      </c>
      <c r="J74" s="22">
        <v>12.394366197183077</v>
      </c>
      <c r="K74" s="22">
        <v>8.624413145539906</v>
      </c>
      <c r="L74" s="22">
        <v>22.478873239436624</v>
      </c>
      <c r="M74" s="22">
        <v>22.25821596244133</v>
      </c>
      <c r="N74" s="22">
        <v>51.267605633802795</v>
      </c>
      <c r="O74" s="22">
        <v>14.488262910798097</v>
      </c>
      <c r="P74" s="22">
        <v>0</v>
      </c>
      <c r="Q74" s="22">
        <v>0</v>
      </c>
      <c r="R74" s="22">
        <v>30.769953051643217</v>
      </c>
      <c r="S74" s="22">
        <v>10.755868544600942</v>
      </c>
      <c r="T74" s="22">
        <v>10.220657276995308</v>
      </c>
      <c r="U74" s="22">
        <v>14.009389671361479</v>
      </c>
      <c r="V74" s="22">
        <v>48.845070422535265</v>
      </c>
      <c r="W74" s="23"/>
      <c r="X74" s="20" t="s">
        <v>157</v>
      </c>
      <c r="Y74" s="26" t="s">
        <v>286</v>
      </c>
      <c r="Z74" s="20" t="s">
        <v>287</v>
      </c>
      <c r="AA74" s="24" t="s">
        <v>456</v>
      </c>
      <c r="AB74" s="20" t="s">
        <v>157</v>
      </c>
      <c r="AC74" s="26" t="s">
        <v>289</v>
      </c>
      <c r="AD74" s="26" t="s">
        <v>287</v>
      </c>
      <c r="AE74" s="32">
        <v>43804</v>
      </c>
    </row>
    <row r="75" spans="1:31" ht="15.75" x14ac:dyDescent="0.25">
      <c r="A75" s="19" t="s">
        <v>457</v>
      </c>
      <c r="B75" s="20" t="s">
        <v>458</v>
      </c>
      <c r="C75" s="20" t="s">
        <v>459</v>
      </c>
      <c r="D75" s="20" t="s">
        <v>460</v>
      </c>
      <c r="E75" s="25">
        <v>3820</v>
      </c>
      <c r="F75" s="20" t="s">
        <v>431</v>
      </c>
      <c r="G75" s="20" t="s">
        <v>206</v>
      </c>
      <c r="H75" s="20" t="s">
        <v>156</v>
      </c>
      <c r="I75" s="21">
        <v>111.846715328467</v>
      </c>
      <c r="J75" s="22">
        <v>4.9765258215962431</v>
      </c>
      <c r="K75" s="22">
        <v>5.6572769953051649</v>
      </c>
      <c r="L75" s="22">
        <v>25.605633802816904</v>
      </c>
      <c r="M75" s="22">
        <v>29.323943661971832</v>
      </c>
      <c r="N75" s="22">
        <v>36.676056338028168</v>
      </c>
      <c r="O75" s="22">
        <v>26.704225352112683</v>
      </c>
      <c r="P75" s="22">
        <v>0.20187793427230047</v>
      </c>
      <c r="Q75" s="22">
        <v>1.9812206572769955</v>
      </c>
      <c r="R75" s="22">
        <v>21.553990610328636</v>
      </c>
      <c r="S75" s="22">
        <v>7.183098591549296</v>
      </c>
      <c r="T75" s="22">
        <v>8.206572769953052</v>
      </c>
      <c r="U75" s="22">
        <v>28.619718309859159</v>
      </c>
      <c r="V75" s="22">
        <v>33.826291079812215</v>
      </c>
      <c r="W75" s="23"/>
      <c r="X75" s="20" t="s">
        <v>157</v>
      </c>
      <c r="Y75" s="26" t="s">
        <v>234</v>
      </c>
      <c r="Z75" s="20" t="s">
        <v>159</v>
      </c>
      <c r="AA75" s="24" t="s">
        <v>223</v>
      </c>
      <c r="AB75" s="20" t="s">
        <v>157</v>
      </c>
      <c r="AC75" s="26" t="s">
        <v>234</v>
      </c>
      <c r="AD75" s="26" t="s">
        <v>159</v>
      </c>
      <c r="AE75" s="32">
        <v>43811</v>
      </c>
    </row>
    <row r="76" spans="1:31" ht="15.75" x14ac:dyDescent="0.25">
      <c r="A76" s="19" t="s">
        <v>461</v>
      </c>
      <c r="B76" s="20" t="s">
        <v>462</v>
      </c>
      <c r="C76" s="20" t="s">
        <v>463</v>
      </c>
      <c r="D76" s="20" t="s">
        <v>451</v>
      </c>
      <c r="E76" s="25">
        <v>55330</v>
      </c>
      <c r="F76" s="20" t="s">
        <v>452</v>
      </c>
      <c r="G76" s="20" t="s">
        <v>206</v>
      </c>
      <c r="H76" s="20" t="s">
        <v>156</v>
      </c>
      <c r="I76" s="21">
        <v>137.281045751634</v>
      </c>
      <c r="J76" s="22">
        <v>3.676056338028169</v>
      </c>
      <c r="K76" s="22">
        <v>7.8685446009389661</v>
      </c>
      <c r="L76" s="22">
        <v>38.028169014084504</v>
      </c>
      <c r="M76" s="22">
        <v>11.539906103286384</v>
      </c>
      <c r="N76" s="22">
        <v>43.779342723004689</v>
      </c>
      <c r="O76" s="22">
        <v>11.849765258215962</v>
      </c>
      <c r="P76" s="22">
        <v>5.2816901408450692</v>
      </c>
      <c r="Q76" s="22">
        <v>0.20187793427230047</v>
      </c>
      <c r="R76" s="22">
        <v>33.018779342723015</v>
      </c>
      <c r="S76" s="22">
        <v>10.314553990610332</v>
      </c>
      <c r="T76" s="22">
        <v>5.8122065727699521</v>
      </c>
      <c r="U76" s="22">
        <v>11.967136150234742</v>
      </c>
      <c r="V76" s="22">
        <v>45.845070422535237</v>
      </c>
      <c r="W76" s="23"/>
      <c r="X76" s="20" t="s">
        <v>157</v>
      </c>
      <c r="Y76" s="26" t="s">
        <v>286</v>
      </c>
      <c r="Z76" s="20" t="s">
        <v>287</v>
      </c>
      <c r="AA76" s="24" t="s">
        <v>404</v>
      </c>
      <c r="AB76" s="20" t="s">
        <v>157</v>
      </c>
      <c r="AC76" s="26" t="s">
        <v>289</v>
      </c>
      <c r="AD76" s="26" t="s">
        <v>287</v>
      </c>
      <c r="AE76" s="32">
        <v>43784</v>
      </c>
    </row>
    <row r="77" spans="1:31" ht="15.75" x14ac:dyDescent="0.25">
      <c r="A77" s="19" t="s">
        <v>464</v>
      </c>
      <c r="B77" s="20" t="s">
        <v>465</v>
      </c>
      <c r="C77" s="20" t="s">
        <v>466</v>
      </c>
      <c r="D77" s="20" t="s">
        <v>179</v>
      </c>
      <c r="E77" s="25">
        <v>70655</v>
      </c>
      <c r="F77" s="20" t="s">
        <v>180</v>
      </c>
      <c r="G77" s="20" t="s">
        <v>206</v>
      </c>
      <c r="H77" s="20" t="s">
        <v>168</v>
      </c>
      <c r="I77" s="21">
        <v>72.878048780487802</v>
      </c>
      <c r="J77" s="22">
        <v>38.558685446009392</v>
      </c>
      <c r="K77" s="22">
        <v>17.539906103286381</v>
      </c>
      <c r="L77" s="22">
        <v>3.314553990610329</v>
      </c>
      <c r="M77" s="22">
        <v>0</v>
      </c>
      <c r="N77" s="22">
        <v>10.826291079812204</v>
      </c>
      <c r="O77" s="22">
        <v>48.586854460093868</v>
      </c>
      <c r="P77" s="22">
        <v>0</v>
      </c>
      <c r="Q77" s="22">
        <v>0</v>
      </c>
      <c r="R77" s="22">
        <v>4.154929577464789</v>
      </c>
      <c r="S77" s="22">
        <v>2.8685446009389675</v>
      </c>
      <c r="T77" s="22">
        <v>3.835680751173709</v>
      </c>
      <c r="U77" s="22">
        <v>48.553990610328611</v>
      </c>
      <c r="V77" s="22">
        <v>49.023474178403781</v>
      </c>
      <c r="W77" s="23">
        <v>100</v>
      </c>
      <c r="X77" s="20" t="s">
        <v>157</v>
      </c>
      <c r="Y77" s="26" t="s">
        <v>158</v>
      </c>
      <c r="Z77" s="20" t="s">
        <v>159</v>
      </c>
      <c r="AA77" s="24" t="s">
        <v>467</v>
      </c>
      <c r="AB77" s="20" t="s">
        <v>157</v>
      </c>
      <c r="AC77" s="26" t="s">
        <v>161</v>
      </c>
      <c r="AD77" s="26" t="s">
        <v>159</v>
      </c>
      <c r="AE77" s="32">
        <v>43804</v>
      </c>
    </row>
    <row r="78" spans="1:31" ht="15.75" x14ac:dyDescent="0.25">
      <c r="A78" s="19" t="s">
        <v>468</v>
      </c>
      <c r="B78" s="20" t="s">
        <v>469</v>
      </c>
      <c r="C78" s="20" t="s">
        <v>470</v>
      </c>
      <c r="D78" s="20" t="s">
        <v>471</v>
      </c>
      <c r="E78" s="25">
        <v>41005</v>
      </c>
      <c r="F78" s="20" t="s">
        <v>367</v>
      </c>
      <c r="G78" s="20" t="s">
        <v>325</v>
      </c>
      <c r="H78" s="20" t="s">
        <v>156</v>
      </c>
      <c r="I78" s="21">
        <v>52.115537848605598</v>
      </c>
      <c r="J78" s="22">
        <v>10.309859154929581</v>
      </c>
      <c r="K78" s="22">
        <v>5.5821596244131451</v>
      </c>
      <c r="L78" s="22">
        <v>21.136150234741777</v>
      </c>
      <c r="M78" s="22">
        <v>17.187793427230041</v>
      </c>
      <c r="N78" s="22">
        <v>39.276995305164348</v>
      </c>
      <c r="O78" s="22">
        <v>14.741784037558682</v>
      </c>
      <c r="P78" s="22">
        <v>9.3896713615023469E-2</v>
      </c>
      <c r="Q78" s="22">
        <v>0.10328638497652583</v>
      </c>
      <c r="R78" s="22">
        <v>23.568075117370892</v>
      </c>
      <c r="S78" s="22">
        <v>9.4929577464788757</v>
      </c>
      <c r="T78" s="22">
        <v>6.3098591549295788</v>
      </c>
      <c r="U78" s="22">
        <v>14.845070422535208</v>
      </c>
      <c r="V78" s="22">
        <v>33.7887323943662</v>
      </c>
      <c r="W78" s="23"/>
      <c r="X78" s="20" t="s">
        <v>157</v>
      </c>
      <c r="Y78" s="26" t="s">
        <v>289</v>
      </c>
      <c r="Z78" s="20" t="s">
        <v>287</v>
      </c>
      <c r="AA78" s="24" t="s">
        <v>376</v>
      </c>
      <c r="AB78" s="20" t="s">
        <v>157</v>
      </c>
      <c r="AC78" s="26" t="s">
        <v>289</v>
      </c>
      <c r="AD78" s="26" t="s">
        <v>287</v>
      </c>
      <c r="AE78" s="32">
        <v>43895</v>
      </c>
    </row>
    <row r="79" spans="1:31" ht="15.75" x14ac:dyDescent="0.25">
      <c r="A79" s="19" t="s">
        <v>472</v>
      </c>
      <c r="B79" s="20" t="s">
        <v>473</v>
      </c>
      <c r="C79" s="20" t="s">
        <v>474</v>
      </c>
      <c r="D79" s="20" t="s">
        <v>475</v>
      </c>
      <c r="E79" s="25">
        <v>66845</v>
      </c>
      <c r="F79" s="20" t="s">
        <v>367</v>
      </c>
      <c r="G79" s="20" t="s">
        <v>206</v>
      </c>
      <c r="H79" s="20" t="s">
        <v>156</v>
      </c>
      <c r="I79" s="21">
        <v>37.501510574018099</v>
      </c>
      <c r="J79" s="22">
        <v>9.0281690140845008</v>
      </c>
      <c r="K79" s="22">
        <v>17.169014084507058</v>
      </c>
      <c r="L79" s="22">
        <v>18.028169014084508</v>
      </c>
      <c r="M79" s="22">
        <v>6.643192488262911</v>
      </c>
      <c r="N79" s="22">
        <v>35.145539906103309</v>
      </c>
      <c r="O79" s="22">
        <v>14.328638497652578</v>
      </c>
      <c r="P79" s="22">
        <v>0.83098591549295775</v>
      </c>
      <c r="Q79" s="22">
        <v>0.56338028169014087</v>
      </c>
      <c r="R79" s="22">
        <v>17.83098591549296</v>
      </c>
      <c r="S79" s="22">
        <v>7.5633802816901401</v>
      </c>
      <c r="T79" s="22">
        <v>10.582159624413144</v>
      </c>
      <c r="U79" s="22">
        <v>14.892018779342717</v>
      </c>
      <c r="V79" s="22">
        <v>38.103286384976663</v>
      </c>
      <c r="W79" s="23"/>
      <c r="X79" s="20" t="s">
        <v>157</v>
      </c>
      <c r="Y79" s="26" t="s">
        <v>286</v>
      </c>
      <c r="Z79" s="20" t="s">
        <v>287</v>
      </c>
      <c r="AA79" s="24" t="s">
        <v>197</v>
      </c>
      <c r="AB79" s="20" t="s">
        <v>157</v>
      </c>
      <c r="AC79" s="26" t="s">
        <v>289</v>
      </c>
      <c r="AD79" s="26" t="s">
        <v>287</v>
      </c>
      <c r="AE79" s="32">
        <v>43657</v>
      </c>
    </row>
    <row r="80" spans="1:31" ht="15.75" x14ac:dyDescent="0.25">
      <c r="A80" s="19" t="s">
        <v>476</v>
      </c>
      <c r="B80" s="20" t="s">
        <v>477</v>
      </c>
      <c r="C80" s="20" t="s">
        <v>478</v>
      </c>
      <c r="D80" s="20" t="s">
        <v>479</v>
      </c>
      <c r="E80" s="25">
        <v>47834</v>
      </c>
      <c r="F80" s="20" t="s">
        <v>367</v>
      </c>
      <c r="G80" s="20" t="s">
        <v>325</v>
      </c>
      <c r="H80" s="20" t="s">
        <v>168</v>
      </c>
      <c r="I80" s="21">
        <v>18.579606440071601</v>
      </c>
      <c r="J80" s="22">
        <v>17.309859154929594</v>
      </c>
      <c r="K80" s="22">
        <v>7.1784037558685458</v>
      </c>
      <c r="L80" s="22">
        <v>15.507042253521123</v>
      </c>
      <c r="M80" s="22">
        <v>10.582159624413142</v>
      </c>
      <c r="N80" s="22">
        <v>27.051643192488275</v>
      </c>
      <c r="O80" s="22">
        <v>19.924882629107987</v>
      </c>
      <c r="P80" s="22">
        <v>2.2394366197183095</v>
      </c>
      <c r="Q80" s="22">
        <v>1.3615023474178403</v>
      </c>
      <c r="R80" s="22">
        <v>12.169014084507046</v>
      </c>
      <c r="S80" s="22">
        <v>5.7746478873239422</v>
      </c>
      <c r="T80" s="22">
        <v>11.488262910798126</v>
      </c>
      <c r="U80" s="22">
        <v>21.145539906103291</v>
      </c>
      <c r="V80" s="22">
        <v>30.230046948356826</v>
      </c>
      <c r="W80" s="23"/>
      <c r="X80" s="20" t="s">
        <v>157</v>
      </c>
      <c r="Y80" s="26" t="s">
        <v>234</v>
      </c>
      <c r="Z80" s="20" t="s">
        <v>159</v>
      </c>
      <c r="AA80" s="24" t="s">
        <v>480</v>
      </c>
      <c r="AB80" s="20" t="s">
        <v>157</v>
      </c>
      <c r="AC80" s="26" t="s">
        <v>234</v>
      </c>
      <c r="AD80" s="26" t="s">
        <v>159</v>
      </c>
      <c r="AE80" s="32">
        <v>43616</v>
      </c>
    </row>
    <row r="81" spans="1:31" ht="15.75" x14ac:dyDescent="0.25">
      <c r="A81" s="19" t="s">
        <v>481</v>
      </c>
      <c r="B81" s="20" t="s">
        <v>482</v>
      </c>
      <c r="C81" s="20" t="s">
        <v>483</v>
      </c>
      <c r="D81" s="20" t="s">
        <v>422</v>
      </c>
      <c r="E81" s="25">
        <v>74647</v>
      </c>
      <c r="F81" s="20" t="s">
        <v>205</v>
      </c>
      <c r="G81" s="20" t="s">
        <v>206</v>
      </c>
      <c r="H81" s="20" t="s">
        <v>416</v>
      </c>
      <c r="I81" s="21">
        <v>38.008547008546998</v>
      </c>
      <c r="J81" s="22">
        <v>18.769953051643292</v>
      </c>
      <c r="K81" s="22">
        <v>6.9530516431924845</v>
      </c>
      <c r="L81" s="22">
        <v>11.5962441314554</v>
      </c>
      <c r="M81" s="22">
        <v>11.460093896713616</v>
      </c>
      <c r="N81" s="22">
        <v>26.140845070422554</v>
      </c>
      <c r="O81" s="22">
        <v>15.093896713615024</v>
      </c>
      <c r="P81" s="22">
        <v>2.0422535211267605</v>
      </c>
      <c r="Q81" s="22">
        <v>5.5023474178403733</v>
      </c>
      <c r="R81" s="22">
        <v>14.276995305164318</v>
      </c>
      <c r="S81" s="22">
        <v>7.3333333333333321</v>
      </c>
      <c r="T81" s="22">
        <v>6.5399061032863859</v>
      </c>
      <c r="U81" s="22">
        <v>20.629107981220763</v>
      </c>
      <c r="V81" s="22">
        <v>32.887323943662075</v>
      </c>
      <c r="W81" s="23"/>
      <c r="X81" s="20" t="s">
        <v>157</v>
      </c>
      <c r="Y81" s="26" t="s">
        <v>161</v>
      </c>
      <c r="Z81" s="20" t="s">
        <v>159</v>
      </c>
      <c r="AA81" s="24" t="s">
        <v>480</v>
      </c>
      <c r="AB81" s="20" t="s">
        <v>157</v>
      </c>
      <c r="AC81" s="26" t="s">
        <v>161</v>
      </c>
      <c r="AD81" s="26" t="s">
        <v>159</v>
      </c>
      <c r="AE81" s="32">
        <v>43762</v>
      </c>
    </row>
    <row r="82" spans="1:31" ht="15.75" x14ac:dyDescent="0.25">
      <c r="A82" s="19" t="s">
        <v>484</v>
      </c>
      <c r="B82" s="20" t="s">
        <v>485</v>
      </c>
      <c r="C82" s="20" t="s">
        <v>486</v>
      </c>
      <c r="D82" s="20" t="s">
        <v>173</v>
      </c>
      <c r="E82" s="25">
        <v>85349</v>
      </c>
      <c r="F82" s="20" t="s">
        <v>212</v>
      </c>
      <c r="G82" s="20" t="s">
        <v>206</v>
      </c>
      <c r="H82" s="20" t="s">
        <v>156</v>
      </c>
      <c r="I82" s="21">
        <v>14.3900414937759</v>
      </c>
      <c r="J82" s="22">
        <v>26.417840375586692</v>
      </c>
      <c r="K82" s="22">
        <v>8.6009389671361447</v>
      </c>
      <c r="L82" s="22">
        <v>6.1173708920187782</v>
      </c>
      <c r="M82" s="22">
        <v>6.9718309859154912</v>
      </c>
      <c r="N82" s="22">
        <v>15.680751173708929</v>
      </c>
      <c r="O82" s="22">
        <v>27.150234741783962</v>
      </c>
      <c r="P82" s="22">
        <v>0.91079812206572774</v>
      </c>
      <c r="Q82" s="22">
        <v>4.3661971830985893</v>
      </c>
      <c r="R82" s="22">
        <v>8.3474178403755843</v>
      </c>
      <c r="S82" s="22">
        <v>3.4319248826291089</v>
      </c>
      <c r="T82" s="22">
        <v>4.5258215962441319</v>
      </c>
      <c r="U82" s="22">
        <v>31.802816901408374</v>
      </c>
      <c r="V82" s="22">
        <v>27.281690140844912</v>
      </c>
      <c r="W82" s="23">
        <v>100</v>
      </c>
      <c r="X82" s="20" t="s">
        <v>157</v>
      </c>
      <c r="Y82" s="26" t="s">
        <v>286</v>
      </c>
      <c r="Z82" s="20"/>
      <c r="AA82" s="24" t="s">
        <v>426</v>
      </c>
      <c r="AB82" s="20" t="s">
        <v>157</v>
      </c>
      <c r="AC82" s="26" t="s">
        <v>289</v>
      </c>
      <c r="AD82" s="26" t="s">
        <v>287</v>
      </c>
      <c r="AE82" s="32">
        <v>43587</v>
      </c>
    </row>
    <row r="83" spans="1:31" ht="15.75" x14ac:dyDescent="0.25">
      <c r="A83" s="19" t="s">
        <v>487</v>
      </c>
      <c r="B83" s="20" t="s">
        <v>488</v>
      </c>
      <c r="C83" s="20" t="s">
        <v>489</v>
      </c>
      <c r="D83" s="20" t="s">
        <v>451</v>
      </c>
      <c r="E83" s="25">
        <v>56007</v>
      </c>
      <c r="F83" s="20" t="s">
        <v>452</v>
      </c>
      <c r="G83" s="20" t="s">
        <v>206</v>
      </c>
      <c r="H83" s="20" t="s">
        <v>168</v>
      </c>
      <c r="I83" s="21">
        <v>77.713375796178298</v>
      </c>
      <c r="J83" s="22">
        <v>2.6431924882629105</v>
      </c>
      <c r="K83" s="22">
        <v>7.741784037558685</v>
      </c>
      <c r="L83" s="22">
        <v>23.95774647887324</v>
      </c>
      <c r="M83" s="22">
        <v>12.065727699530516</v>
      </c>
      <c r="N83" s="22">
        <v>37.23474178403756</v>
      </c>
      <c r="O83" s="22">
        <v>9.1737089201877922</v>
      </c>
      <c r="P83" s="22">
        <v>0</v>
      </c>
      <c r="Q83" s="22">
        <v>0</v>
      </c>
      <c r="R83" s="22">
        <v>25.206572769953056</v>
      </c>
      <c r="S83" s="22">
        <v>8.1455399061032878</v>
      </c>
      <c r="T83" s="22">
        <v>4.183098591549296</v>
      </c>
      <c r="U83" s="22">
        <v>8.873239436619718</v>
      </c>
      <c r="V83" s="22">
        <v>33.004694835680745</v>
      </c>
      <c r="W83" s="23"/>
      <c r="X83" s="20" t="s">
        <v>157</v>
      </c>
      <c r="Y83" s="26" t="s">
        <v>286</v>
      </c>
      <c r="Z83" s="20"/>
      <c r="AA83" s="24" t="s">
        <v>440</v>
      </c>
      <c r="AB83" s="20" t="s">
        <v>157</v>
      </c>
      <c r="AC83" s="26" t="s">
        <v>289</v>
      </c>
      <c r="AD83" s="26" t="s">
        <v>287</v>
      </c>
      <c r="AE83" s="32">
        <v>44084</v>
      </c>
    </row>
    <row r="84" spans="1:31" ht="15.75" x14ac:dyDescent="0.25">
      <c r="A84" s="19" t="s">
        <v>490</v>
      </c>
      <c r="B84" s="20" t="s">
        <v>491</v>
      </c>
      <c r="C84" s="20" t="s">
        <v>492</v>
      </c>
      <c r="D84" s="20" t="s">
        <v>211</v>
      </c>
      <c r="E84" s="25">
        <v>93301</v>
      </c>
      <c r="F84" s="20" t="s">
        <v>408</v>
      </c>
      <c r="G84" s="20" t="s">
        <v>155</v>
      </c>
      <c r="H84" s="20" t="s">
        <v>156</v>
      </c>
      <c r="I84" s="21">
        <v>371.85185185185202</v>
      </c>
      <c r="J84" s="22">
        <v>0</v>
      </c>
      <c r="K84" s="22">
        <v>12.83568075117371</v>
      </c>
      <c r="L84" s="22">
        <v>13.03755868544601</v>
      </c>
      <c r="M84" s="22">
        <v>16.079812206572772</v>
      </c>
      <c r="N84" s="22">
        <v>40.953051643192502</v>
      </c>
      <c r="O84" s="22">
        <v>1</v>
      </c>
      <c r="P84" s="22">
        <v>0</v>
      </c>
      <c r="Q84" s="22">
        <v>0</v>
      </c>
      <c r="R84" s="22">
        <v>36.718309859154935</v>
      </c>
      <c r="S84" s="22">
        <v>2.2347417840375585</v>
      </c>
      <c r="T84" s="22">
        <v>2</v>
      </c>
      <c r="U84" s="22">
        <v>1</v>
      </c>
      <c r="V84" s="22">
        <v>37.840375586854471</v>
      </c>
      <c r="W84" s="23">
        <v>320</v>
      </c>
      <c r="X84" s="20" t="s">
        <v>157</v>
      </c>
      <c r="Y84" s="26" t="s">
        <v>161</v>
      </c>
      <c r="Z84" s="20" t="s">
        <v>159</v>
      </c>
      <c r="AA84" s="24" t="s">
        <v>493</v>
      </c>
      <c r="AB84" s="20" t="s">
        <v>157</v>
      </c>
      <c r="AC84" s="26" t="s">
        <v>161</v>
      </c>
      <c r="AD84" s="26" t="s">
        <v>159</v>
      </c>
      <c r="AE84" s="32">
        <v>43643</v>
      </c>
    </row>
    <row r="85" spans="1:31" ht="15.75" x14ac:dyDescent="0.25">
      <c r="A85" s="19" t="s">
        <v>494</v>
      </c>
      <c r="B85" s="20" t="s">
        <v>495</v>
      </c>
      <c r="C85" s="20" t="s">
        <v>496</v>
      </c>
      <c r="D85" s="20" t="s">
        <v>232</v>
      </c>
      <c r="E85" s="25">
        <v>18428</v>
      </c>
      <c r="F85" s="20" t="s">
        <v>233</v>
      </c>
      <c r="G85" s="20" t="s">
        <v>206</v>
      </c>
      <c r="H85" s="20" t="s">
        <v>168</v>
      </c>
      <c r="I85" s="21">
        <v>86.482352941176501</v>
      </c>
      <c r="J85" s="22">
        <v>6.3333333333333321</v>
      </c>
      <c r="K85" s="22">
        <v>7.8826291079812218</v>
      </c>
      <c r="L85" s="22">
        <v>17.084507042253524</v>
      </c>
      <c r="M85" s="22">
        <v>10.342723004694838</v>
      </c>
      <c r="N85" s="22">
        <v>28.497652582159624</v>
      </c>
      <c r="O85" s="22">
        <v>13.14553990610329</v>
      </c>
      <c r="P85" s="22">
        <v>0</v>
      </c>
      <c r="Q85" s="22">
        <v>0</v>
      </c>
      <c r="R85" s="22">
        <v>15.403755868544604</v>
      </c>
      <c r="S85" s="22">
        <v>5.802816901408451</v>
      </c>
      <c r="T85" s="22">
        <v>7.793427230046948</v>
      </c>
      <c r="U85" s="22">
        <v>12.643192488262914</v>
      </c>
      <c r="V85" s="22">
        <v>23.999999999999993</v>
      </c>
      <c r="W85" s="23"/>
      <c r="X85" s="20" t="s">
        <v>157</v>
      </c>
      <c r="Y85" s="26" t="s">
        <v>234</v>
      </c>
      <c r="Z85" s="20" t="s">
        <v>159</v>
      </c>
      <c r="AA85" s="24" t="s">
        <v>293</v>
      </c>
      <c r="AB85" s="20" t="s">
        <v>157</v>
      </c>
      <c r="AC85" s="26" t="s">
        <v>234</v>
      </c>
      <c r="AD85" s="26" t="s">
        <v>159</v>
      </c>
      <c r="AE85" s="32">
        <v>44132</v>
      </c>
    </row>
    <row r="86" spans="1:31" ht="15.75" x14ac:dyDescent="0.25">
      <c r="A86" s="19" t="s">
        <v>497</v>
      </c>
      <c r="B86" s="20" t="s">
        <v>498</v>
      </c>
      <c r="C86" s="20" t="s">
        <v>280</v>
      </c>
      <c r="D86" s="20" t="s">
        <v>281</v>
      </c>
      <c r="E86" s="25">
        <v>80010</v>
      </c>
      <c r="F86" s="20" t="s">
        <v>282</v>
      </c>
      <c r="G86" s="20" t="s">
        <v>155</v>
      </c>
      <c r="H86" s="20" t="s">
        <v>156</v>
      </c>
      <c r="I86" s="21">
        <v>73.353448275862107</v>
      </c>
      <c r="J86" s="22">
        <v>4.215962441314554</v>
      </c>
      <c r="K86" s="22">
        <v>4.708920187793427</v>
      </c>
      <c r="L86" s="22">
        <v>15.309859154929578</v>
      </c>
      <c r="M86" s="22">
        <v>13.441314553990612</v>
      </c>
      <c r="N86" s="22">
        <v>24.877934272300475</v>
      </c>
      <c r="O86" s="22">
        <v>2.1643192488262906</v>
      </c>
      <c r="P86" s="22">
        <v>7.7136150234741789</v>
      </c>
      <c r="Q86" s="22">
        <v>2.9201877934272296</v>
      </c>
      <c r="R86" s="22">
        <v>23.568075117370892</v>
      </c>
      <c r="S86" s="22">
        <v>5.7746478873239449</v>
      </c>
      <c r="T86" s="22">
        <v>3.248826291079812</v>
      </c>
      <c r="U86" s="22">
        <v>5.0845070422535237</v>
      </c>
      <c r="V86" s="22">
        <v>27.647887323943671</v>
      </c>
      <c r="W86" s="23">
        <v>432</v>
      </c>
      <c r="X86" s="20" t="s">
        <v>157</v>
      </c>
      <c r="Y86" s="26" t="s">
        <v>158</v>
      </c>
      <c r="Z86" s="20" t="s">
        <v>159</v>
      </c>
      <c r="AA86" s="24" t="s">
        <v>219</v>
      </c>
      <c r="AB86" s="20" t="s">
        <v>157</v>
      </c>
      <c r="AC86" s="26" t="s">
        <v>161</v>
      </c>
      <c r="AD86" s="26" t="s">
        <v>159</v>
      </c>
      <c r="AE86" s="32">
        <v>43796</v>
      </c>
    </row>
    <row r="87" spans="1:31" ht="15.75" x14ac:dyDescent="0.25">
      <c r="A87" s="19" t="s">
        <v>499</v>
      </c>
      <c r="B87" s="20" t="s">
        <v>500</v>
      </c>
      <c r="C87" s="20" t="s">
        <v>501</v>
      </c>
      <c r="D87" s="20" t="s">
        <v>366</v>
      </c>
      <c r="E87" s="25">
        <v>60901</v>
      </c>
      <c r="F87" s="20" t="s">
        <v>367</v>
      </c>
      <c r="G87" s="20" t="s">
        <v>325</v>
      </c>
      <c r="H87" s="20" t="s">
        <v>168</v>
      </c>
      <c r="I87" s="21">
        <v>82.47</v>
      </c>
      <c r="J87" s="22">
        <v>6.098591549295775</v>
      </c>
      <c r="K87" s="22">
        <v>6.0187793427230041</v>
      </c>
      <c r="L87" s="22">
        <v>11.417840375586854</v>
      </c>
      <c r="M87" s="22">
        <v>12.028169014084508</v>
      </c>
      <c r="N87" s="22">
        <v>25.71361502347418</v>
      </c>
      <c r="O87" s="22">
        <v>9.8497652582159638</v>
      </c>
      <c r="P87" s="22">
        <v>0</v>
      </c>
      <c r="Q87" s="22">
        <v>0</v>
      </c>
      <c r="R87" s="22">
        <v>18</v>
      </c>
      <c r="S87" s="22">
        <v>5.0845070422535201</v>
      </c>
      <c r="T87" s="22">
        <v>2.619718309859155</v>
      </c>
      <c r="U87" s="22">
        <v>9.8591549295774659</v>
      </c>
      <c r="V87" s="22">
        <v>26.098591549295787</v>
      </c>
      <c r="W87" s="23"/>
      <c r="X87" s="20" t="s">
        <v>157</v>
      </c>
      <c r="Y87" s="26" t="s">
        <v>289</v>
      </c>
      <c r="Z87" s="20" t="s">
        <v>287</v>
      </c>
      <c r="AA87" s="24" t="s">
        <v>502</v>
      </c>
      <c r="AB87" s="20" t="s">
        <v>157</v>
      </c>
      <c r="AC87" s="26" t="s">
        <v>289</v>
      </c>
      <c r="AD87" s="26" t="s">
        <v>287</v>
      </c>
      <c r="AE87" s="32">
        <v>44160</v>
      </c>
    </row>
    <row r="88" spans="1:31" ht="15.75" x14ac:dyDescent="0.25">
      <c r="A88" s="19" t="s">
        <v>503</v>
      </c>
      <c r="B88" s="20" t="s">
        <v>434</v>
      </c>
      <c r="C88" s="20" t="s">
        <v>384</v>
      </c>
      <c r="D88" s="20" t="s">
        <v>173</v>
      </c>
      <c r="E88" s="25">
        <v>85232</v>
      </c>
      <c r="F88" s="20" t="s">
        <v>174</v>
      </c>
      <c r="G88" s="20" t="s">
        <v>351</v>
      </c>
      <c r="H88" s="20" t="s">
        <v>168</v>
      </c>
      <c r="I88" s="21">
        <v>1.6939236503275401</v>
      </c>
      <c r="J88" s="22">
        <v>12.234741784037713</v>
      </c>
      <c r="K88" s="22">
        <v>9.234741784037535</v>
      </c>
      <c r="L88" s="22">
        <v>6.5586854460093411</v>
      </c>
      <c r="M88" s="22">
        <v>6.6244131455398767</v>
      </c>
      <c r="N88" s="22">
        <v>18.582159624413606</v>
      </c>
      <c r="O88" s="22">
        <v>12.882629107981398</v>
      </c>
      <c r="P88" s="22">
        <v>0.971830985915492</v>
      </c>
      <c r="Q88" s="22">
        <v>2.2159624413145536</v>
      </c>
      <c r="R88" s="22">
        <v>11.413145539906132</v>
      </c>
      <c r="S88" s="22">
        <v>4.1737089201877779</v>
      </c>
      <c r="T88" s="22">
        <v>3.5211267605633707</v>
      </c>
      <c r="U88" s="22">
        <v>15.544600938967488</v>
      </c>
      <c r="V88" s="22">
        <v>22.680751173709556</v>
      </c>
      <c r="W88" s="23"/>
      <c r="X88" s="20" t="s">
        <v>191</v>
      </c>
      <c r="Y88" s="26"/>
      <c r="Z88" s="20"/>
      <c r="AA88" s="24"/>
      <c r="AB88" s="20" t="s">
        <v>191</v>
      </c>
      <c r="AC88" s="26"/>
      <c r="AD88" s="26"/>
      <c r="AE88" s="32"/>
    </row>
    <row r="89" spans="1:31" ht="15.75" x14ac:dyDescent="0.25">
      <c r="A89" s="19" t="s">
        <v>504</v>
      </c>
      <c r="B89" s="20" t="s">
        <v>505</v>
      </c>
      <c r="C89" s="20" t="s">
        <v>506</v>
      </c>
      <c r="D89" s="20" t="s">
        <v>507</v>
      </c>
      <c r="E89" s="25">
        <v>50627</v>
      </c>
      <c r="F89" s="20" t="s">
        <v>452</v>
      </c>
      <c r="G89" s="20" t="s">
        <v>206</v>
      </c>
      <c r="H89" s="20" t="s">
        <v>156</v>
      </c>
      <c r="I89" s="21">
        <v>66.686274509803894</v>
      </c>
      <c r="J89" s="22">
        <v>3.84037558685446</v>
      </c>
      <c r="K89" s="22">
        <v>9.5821596244131424</v>
      </c>
      <c r="L89" s="22">
        <v>9.6854460093896755</v>
      </c>
      <c r="M89" s="22">
        <v>11.291079812206574</v>
      </c>
      <c r="N89" s="22">
        <v>30.633802816901412</v>
      </c>
      <c r="O89" s="22">
        <v>3.7370892018779349</v>
      </c>
      <c r="P89" s="22">
        <v>1.8779342723004695E-2</v>
      </c>
      <c r="Q89" s="22">
        <v>9.3896713615023476E-3</v>
      </c>
      <c r="R89" s="22">
        <v>18.098591549295776</v>
      </c>
      <c r="S89" s="22">
        <v>5.2018779342723001</v>
      </c>
      <c r="T89" s="22">
        <v>7.3521126760563389</v>
      </c>
      <c r="U89" s="22">
        <v>3.746478873239437</v>
      </c>
      <c r="V89" s="22">
        <v>26.929577464788736</v>
      </c>
      <c r="W89" s="23"/>
      <c r="X89" s="20" t="s">
        <v>157</v>
      </c>
      <c r="Y89" s="26" t="s">
        <v>286</v>
      </c>
      <c r="Z89" s="20" t="s">
        <v>287</v>
      </c>
      <c r="AA89" s="24" t="s">
        <v>508</v>
      </c>
      <c r="AB89" s="20" t="s">
        <v>157</v>
      </c>
      <c r="AC89" s="26" t="s">
        <v>289</v>
      </c>
      <c r="AD89" s="26" t="s">
        <v>287</v>
      </c>
      <c r="AE89" s="32">
        <v>43720</v>
      </c>
    </row>
    <row r="90" spans="1:31" ht="15.75" x14ac:dyDescent="0.25">
      <c r="A90" s="19" t="s">
        <v>509</v>
      </c>
      <c r="B90" s="20" t="s">
        <v>510</v>
      </c>
      <c r="C90" s="20" t="s">
        <v>511</v>
      </c>
      <c r="D90" s="20" t="s">
        <v>153</v>
      </c>
      <c r="E90" s="25">
        <v>79521</v>
      </c>
      <c r="F90" s="20" t="s">
        <v>205</v>
      </c>
      <c r="G90" s="20" t="s">
        <v>325</v>
      </c>
      <c r="H90" s="20" t="s">
        <v>156</v>
      </c>
      <c r="I90" s="21">
        <v>39.680751173708899</v>
      </c>
      <c r="J90" s="22">
        <v>10.704225352112672</v>
      </c>
      <c r="K90" s="22">
        <v>7.9014084507042206</v>
      </c>
      <c r="L90" s="22">
        <v>8.2910798122065721</v>
      </c>
      <c r="M90" s="22">
        <v>6.9107981220657289</v>
      </c>
      <c r="N90" s="22">
        <v>16.661971830985909</v>
      </c>
      <c r="O90" s="22">
        <v>6.751173708920188</v>
      </c>
      <c r="P90" s="22">
        <v>4.8169014084507031</v>
      </c>
      <c r="Q90" s="22">
        <v>5.5774647887323923</v>
      </c>
      <c r="R90" s="22">
        <v>9.9812206572769977</v>
      </c>
      <c r="S90" s="22">
        <v>4.7746478873239431</v>
      </c>
      <c r="T90" s="22">
        <v>6.6525821596244095</v>
      </c>
      <c r="U90" s="22">
        <v>12.399061032863846</v>
      </c>
      <c r="V90" s="22">
        <v>20.431924882629154</v>
      </c>
      <c r="W90" s="23"/>
      <c r="X90" s="20" t="s">
        <v>157</v>
      </c>
      <c r="Y90" s="26" t="s">
        <v>286</v>
      </c>
      <c r="Z90" s="20" t="s">
        <v>287</v>
      </c>
      <c r="AA90" s="24" t="s">
        <v>320</v>
      </c>
      <c r="AB90" s="20" t="s">
        <v>157</v>
      </c>
      <c r="AC90" s="26" t="s">
        <v>289</v>
      </c>
      <c r="AD90" s="26" t="s">
        <v>287</v>
      </c>
      <c r="AE90" s="32">
        <v>43685</v>
      </c>
    </row>
    <row r="91" spans="1:31" ht="15.75" x14ac:dyDescent="0.25">
      <c r="A91" s="19" t="s">
        <v>512</v>
      </c>
      <c r="B91" s="20" t="s">
        <v>513</v>
      </c>
      <c r="C91" s="20" t="s">
        <v>514</v>
      </c>
      <c r="D91" s="20" t="s">
        <v>515</v>
      </c>
      <c r="E91" s="25">
        <v>2863</v>
      </c>
      <c r="F91" s="20" t="s">
        <v>431</v>
      </c>
      <c r="G91" s="20" t="s">
        <v>325</v>
      </c>
      <c r="H91" s="20" t="s">
        <v>168</v>
      </c>
      <c r="I91" s="21">
        <v>76.262500000000003</v>
      </c>
      <c r="J91" s="22">
        <v>0.33333333333333331</v>
      </c>
      <c r="K91" s="22">
        <v>0.2300469483568075</v>
      </c>
      <c r="L91" s="22">
        <v>7.938967136150235</v>
      </c>
      <c r="M91" s="22">
        <v>22.676056338028168</v>
      </c>
      <c r="N91" s="22">
        <v>21.305164319248831</v>
      </c>
      <c r="O91" s="22">
        <v>9.8732394366197198</v>
      </c>
      <c r="P91" s="22">
        <v>0</v>
      </c>
      <c r="Q91" s="22">
        <v>0</v>
      </c>
      <c r="R91" s="22">
        <v>16.375586854460096</v>
      </c>
      <c r="S91" s="22">
        <v>2.28169014084507</v>
      </c>
      <c r="T91" s="22">
        <v>2.6572769953051649</v>
      </c>
      <c r="U91" s="22">
        <v>9.863849765258216</v>
      </c>
      <c r="V91" s="22">
        <v>22.699530516431928</v>
      </c>
      <c r="W91" s="23"/>
      <c r="X91" s="20" t="s">
        <v>157</v>
      </c>
      <c r="Y91" s="26" t="s">
        <v>286</v>
      </c>
      <c r="Z91" s="20" t="s">
        <v>287</v>
      </c>
      <c r="AA91" s="24" t="s">
        <v>435</v>
      </c>
      <c r="AB91" s="20" t="s">
        <v>157</v>
      </c>
      <c r="AC91" s="26" t="s">
        <v>286</v>
      </c>
      <c r="AD91" s="26" t="s">
        <v>287</v>
      </c>
      <c r="AE91" s="32">
        <v>44155</v>
      </c>
    </row>
    <row r="92" spans="1:31" ht="15.75" x14ac:dyDescent="0.25">
      <c r="A92" s="19" t="s">
        <v>516</v>
      </c>
      <c r="B92" s="20" t="s">
        <v>517</v>
      </c>
      <c r="C92" s="20" t="s">
        <v>226</v>
      </c>
      <c r="D92" s="20" t="s">
        <v>153</v>
      </c>
      <c r="E92" s="25">
        <v>77301</v>
      </c>
      <c r="F92" s="20" t="s">
        <v>227</v>
      </c>
      <c r="G92" s="20" t="s">
        <v>206</v>
      </c>
      <c r="H92" s="20" t="s">
        <v>156</v>
      </c>
      <c r="I92" s="21">
        <v>144.036231884058</v>
      </c>
      <c r="J92" s="22">
        <v>15.896713615023481</v>
      </c>
      <c r="K92" s="22">
        <v>5.6807511737089209</v>
      </c>
      <c r="L92" s="22">
        <v>1.591549295774648</v>
      </c>
      <c r="M92" s="22">
        <v>5.5492957746478861</v>
      </c>
      <c r="N92" s="22">
        <v>12.793427230046948</v>
      </c>
      <c r="O92" s="22">
        <v>15.924882629107996</v>
      </c>
      <c r="P92" s="22">
        <v>0</v>
      </c>
      <c r="Q92" s="22">
        <v>0</v>
      </c>
      <c r="R92" s="22">
        <v>7.248826291079812</v>
      </c>
      <c r="S92" s="22">
        <v>1.4131455399061041</v>
      </c>
      <c r="T92" s="22">
        <v>4.131455399061033</v>
      </c>
      <c r="U92" s="22">
        <v>15.924882629107993</v>
      </c>
      <c r="V92" s="22">
        <v>22.859154929577471</v>
      </c>
      <c r="W92" s="23"/>
      <c r="X92" s="20" t="s">
        <v>157</v>
      </c>
      <c r="Y92" s="26" t="s">
        <v>286</v>
      </c>
      <c r="Z92" s="20" t="s">
        <v>287</v>
      </c>
      <c r="AA92" s="24" t="s">
        <v>518</v>
      </c>
      <c r="AB92" s="20" t="s">
        <v>191</v>
      </c>
      <c r="AC92" s="26"/>
      <c r="AD92" s="26"/>
      <c r="AE92" s="32"/>
    </row>
    <row r="93" spans="1:31" ht="15.75" x14ac:dyDescent="0.25">
      <c r="A93" s="19" t="s">
        <v>519</v>
      </c>
      <c r="B93" s="20" t="s">
        <v>520</v>
      </c>
      <c r="C93" s="20" t="s">
        <v>521</v>
      </c>
      <c r="D93" s="20" t="s">
        <v>153</v>
      </c>
      <c r="E93" s="25">
        <v>76031</v>
      </c>
      <c r="F93" s="20" t="s">
        <v>205</v>
      </c>
      <c r="G93" s="20" t="s">
        <v>206</v>
      </c>
      <c r="H93" s="20" t="s">
        <v>168</v>
      </c>
      <c r="I93" s="21">
        <v>85.936363636363595</v>
      </c>
      <c r="J93" s="22">
        <v>12.483568075117375</v>
      </c>
      <c r="K93" s="22">
        <v>5.2159624413145531</v>
      </c>
      <c r="L93" s="22">
        <v>6.3333333333333339</v>
      </c>
      <c r="M93" s="22">
        <v>4.089201877934272</v>
      </c>
      <c r="N93" s="22">
        <v>18.347417840375591</v>
      </c>
      <c r="O93" s="22">
        <v>9.7746478873239475</v>
      </c>
      <c r="P93" s="22">
        <v>0</v>
      </c>
      <c r="Q93" s="22">
        <v>0</v>
      </c>
      <c r="R93" s="22">
        <v>8.3145539906103298</v>
      </c>
      <c r="S93" s="22">
        <v>4.0985915492957741</v>
      </c>
      <c r="T93" s="22">
        <v>5.9342723004694822</v>
      </c>
      <c r="U93" s="22">
        <v>9.7746478873239475</v>
      </c>
      <c r="V93" s="22">
        <v>14.920187793427235</v>
      </c>
      <c r="W93" s="23"/>
      <c r="X93" s="20" t="s">
        <v>157</v>
      </c>
      <c r="Y93" s="26" t="s">
        <v>161</v>
      </c>
      <c r="Z93" s="20" t="s">
        <v>159</v>
      </c>
      <c r="AA93" s="24" t="s">
        <v>316</v>
      </c>
      <c r="AB93" s="20" t="s">
        <v>157</v>
      </c>
      <c r="AC93" s="26" t="s">
        <v>161</v>
      </c>
      <c r="AD93" s="26" t="s">
        <v>159</v>
      </c>
      <c r="AE93" s="32">
        <v>43699</v>
      </c>
    </row>
    <row r="94" spans="1:31" ht="15.75" x14ac:dyDescent="0.25">
      <c r="A94" s="19" t="s">
        <v>522</v>
      </c>
      <c r="B94" s="20" t="s">
        <v>523</v>
      </c>
      <c r="C94" s="20" t="s">
        <v>524</v>
      </c>
      <c r="D94" s="20" t="s">
        <v>374</v>
      </c>
      <c r="E94" s="25">
        <v>48060</v>
      </c>
      <c r="F94" s="20" t="s">
        <v>375</v>
      </c>
      <c r="G94" s="20" t="s">
        <v>206</v>
      </c>
      <c r="H94" s="20" t="s">
        <v>168</v>
      </c>
      <c r="I94" s="21">
        <v>51.375</v>
      </c>
      <c r="J94" s="22">
        <v>3.1220657276995305</v>
      </c>
      <c r="K94" s="22">
        <v>9.5539906103286398</v>
      </c>
      <c r="L94" s="22">
        <v>9.849765258215962</v>
      </c>
      <c r="M94" s="22">
        <v>3.9999999999999996</v>
      </c>
      <c r="N94" s="22">
        <v>18.29577464788732</v>
      </c>
      <c r="O94" s="22">
        <v>8.2300469483568079</v>
      </c>
      <c r="P94" s="22">
        <v>0</v>
      </c>
      <c r="Q94" s="22">
        <v>0</v>
      </c>
      <c r="R94" s="22">
        <v>12.699530516431924</v>
      </c>
      <c r="S94" s="22">
        <v>3.751173708920188</v>
      </c>
      <c r="T94" s="22">
        <v>2.2112676056338025</v>
      </c>
      <c r="U94" s="22">
        <v>7.8638497652582169</v>
      </c>
      <c r="V94" s="22">
        <v>20.981220657276999</v>
      </c>
      <c r="W94" s="23"/>
      <c r="X94" s="20" t="s">
        <v>157</v>
      </c>
      <c r="Y94" s="26" t="s">
        <v>234</v>
      </c>
      <c r="Z94" s="20" t="s">
        <v>159</v>
      </c>
      <c r="AA94" s="24" t="s">
        <v>341</v>
      </c>
      <c r="AB94" s="20" t="s">
        <v>157</v>
      </c>
      <c r="AC94" s="26" t="s">
        <v>234</v>
      </c>
      <c r="AD94" s="26" t="s">
        <v>159</v>
      </c>
      <c r="AE94" s="32">
        <v>43769</v>
      </c>
    </row>
    <row r="95" spans="1:31" ht="15.75" x14ac:dyDescent="0.25">
      <c r="A95" s="19" t="s">
        <v>525</v>
      </c>
      <c r="B95" s="20" t="s">
        <v>526</v>
      </c>
      <c r="C95" s="20" t="s">
        <v>527</v>
      </c>
      <c r="D95" s="20" t="s">
        <v>403</v>
      </c>
      <c r="E95" s="25">
        <v>44883</v>
      </c>
      <c r="F95" s="20" t="s">
        <v>375</v>
      </c>
      <c r="G95" s="20" t="s">
        <v>206</v>
      </c>
      <c r="H95" s="20" t="s">
        <v>156</v>
      </c>
      <c r="I95" s="21">
        <v>94.093333333333305</v>
      </c>
      <c r="J95" s="22">
        <v>7.464788732394366</v>
      </c>
      <c r="K95" s="22">
        <v>4.7605633802816909</v>
      </c>
      <c r="L95" s="22">
        <v>7.1173708920187799</v>
      </c>
      <c r="M95" s="22">
        <v>6.0892018779342729</v>
      </c>
      <c r="N95" s="22">
        <v>17.065727699530509</v>
      </c>
      <c r="O95" s="22">
        <v>8.3661971830985902</v>
      </c>
      <c r="P95" s="22">
        <v>0</v>
      </c>
      <c r="Q95" s="22">
        <v>0</v>
      </c>
      <c r="R95" s="22">
        <v>5.234741784037559</v>
      </c>
      <c r="S95" s="22">
        <v>6.2816901408450718</v>
      </c>
      <c r="T95" s="22">
        <v>5.549295774647887</v>
      </c>
      <c r="U95" s="22">
        <v>8.3661971830985902</v>
      </c>
      <c r="V95" s="22">
        <v>18.652582159624416</v>
      </c>
      <c r="W95" s="23"/>
      <c r="X95" s="20" t="s">
        <v>157</v>
      </c>
      <c r="Y95" s="26" t="s">
        <v>289</v>
      </c>
      <c r="Z95" s="20" t="s">
        <v>287</v>
      </c>
      <c r="AA95" s="24" t="s">
        <v>249</v>
      </c>
      <c r="AB95" s="20" t="s">
        <v>157</v>
      </c>
      <c r="AC95" s="26" t="s">
        <v>289</v>
      </c>
      <c r="AD95" s="26" t="s">
        <v>528</v>
      </c>
      <c r="AE95" s="32">
        <v>43741</v>
      </c>
    </row>
    <row r="96" spans="1:31" ht="15.75" x14ac:dyDescent="0.25">
      <c r="A96" s="19" t="s">
        <v>529</v>
      </c>
      <c r="B96" s="20" t="s">
        <v>530</v>
      </c>
      <c r="C96" s="20" t="s">
        <v>531</v>
      </c>
      <c r="D96" s="20" t="s">
        <v>507</v>
      </c>
      <c r="E96" s="25">
        <v>50313</v>
      </c>
      <c r="F96" s="20" t="s">
        <v>452</v>
      </c>
      <c r="G96" s="20" t="s">
        <v>325</v>
      </c>
      <c r="H96" s="20" t="s">
        <v>156</v>
      </c>
      <c r="I96" s="21">
        <v>50.4444444444444</v>
      </c>
      <c r="J96" s="22">
        <v>8.1971830985915481</v>
      </c>
      <c r="K96" s="22">
        <v>7.530516431924883</v>
      </c>
      <c r="L96" s="22">
        <v>5.6478873239436611</v>
      </c>
      <c r="M96" s="22">
        <v>3.995305164319249</v>
      </c>
      <c r="N96" s="22">
        <v>18.906103286384976</v>
      </c>
      <c r="O96" s="22">
        <v>5.422535211267606</v>
      </c>
      <c r="P96" s="22">
        <v>0.75117370892018775</v>
      </c>
      <c r="Q96" s="22">
        <v>0.29107981220657275</v>
      </c>
      <c r="R96" s="22">
        <v>7.0704225352112671</v>
      </c>
      <c r="S96" s="22">
        <v>5.6431924882629101</v>
      </c>
      <c r="T96" s="22">
        <v>6.9436619718309851</v>
      </c>
      <c r="U96" s="22">
        <v>5.7136150234741789</v>
      </c>
      <c r="V96" s="22">
        <v>16.098591549295769</v>
      </c>
      <c r="W96" s="23"/>
      <c r="X96" s="20" t="s">
        <v>157</v>
      </c>
      <c r="Y96" s="26" t="s">
        <v>289</v>
      </c>
      <c r="Z96" s="20" t="s">
        <v>287</v>
      </c>
      <c r="AA96" s="24" t="s">
        <v>532</v>
      </c>
      <c r="AB96" s="20" t="s">
        <v>157</v>
      </c>
      <c r="AC96" s="26" t="s">
        <v>289</v>
      </c>
      <c r="AD96" s="26" t="s">
        <v>287</v>
      </c>
      <c r="AE96" s="32">
        <v>43314</v>
      </c>
    </row>
    <row r="97" spans="1:31" ht="15.75" x14ac:dyDescent="0.25">
      <c r="A97" s="19" t="s">
        <v>533</v>
      </c>
      <c r="B97" s="20" t="s">
        <v>534</v>
      </c>
      <c r="C97" s="20" t="s">
        <v>535</v>
      </c>
      <c r="D97" s="20" t="s">
        <v>307</v>
      </c>
      <c r="E97" s="25">
        <v>87016</v>
      </c>
      <c r="F97" s="20" t="s">
        <v>253</v>
      </c>
      <c r="G97" s="20" t="s">
        <v>206</v>
      </c>
      <c r="H97" s="20" t="s">
        <v>168</v>
      </c>
      <c r="I97" s="21">
        <v>158.26984126984101</v>
      </c>
      <c r="J97" s="22">
        <v>9.737089201877934</v>
      </c>
      <c r="K97" s="22">
        <v>4.5539906103286389</v>
      </c>
      <c r="L97" s="22">
        <v>3.5539906103286389</v>
      </c>
      <c r="M97" s="22">
        <v>4.3380281690140841</v>
      </c>
      <c r="N97" s="22">
        <v>13.164319248826288</v>
      </c>
      <c r="O97" s="22">
        <v>9.0187793427230023</v>
      </c>
      <c r="P97" s="22">
        <v>0</v>
      </c>
      <c r="Q97" s="22">
        <v>0</v>
      </c>
      <c r="R97" s="22">
        <v>7.0938967136150239</v>
      </c>
      <c r="S97" s="22">
        <v>2.9014084507042255</v>
      </c>
      <c r="T97" s="22">
        <v>3.1690140845070429</v>
      </c>
      <c r="U97" s="22">
        <v>9.0187793427230023</v>
      </c>
      <c r="V97" s="22">
        <v>19.051643192488257</v>
      </c>
      <c r="W97" s="23">
        <v>714</v>
      </c>
      <c r="X97" s="20" t="s">
        <v>157</v>
      </c>
      <c r="Y97" s="26" t="s">
        <v>161</v>
      </c>
      <c r="Z97" s="20" t="s">
        <v>159</v>
      </c>
      <c r="AA97" s="24" t="s">
        <v>341</v>
      </c>
      <c r="AB97" s="20" t="s">
        <v>157</v>
      </c>
      <c r="AC97" s="26" t="s">
        <v>161</v>
      </c>
      <c r="AD97" s="26" t="s">
        <v>159</v>
      </c>
      <c r="AE97" s="32">
        <v>43790</v>
      </c>
    </row>
    <row r="98" spans="1:31" ht="15.75" x14ac:dyDescent="0.25">
      <c r="A98" s="19" t="s">
        <v>536</v>
      </c>
      <c r="B98" s="20" t="s">
        <v>537</v>
      </c>
      <c r="C98" s="20" t="s">
        <v>538</v>
      </c>
      <c r="D98" s="20" t="s">
        <v>403</v>
      </c>
      <c r="E98" s="25">
        <v>44024</v>
      </c>
      <c r="F98" s="20" t="s">
        <v>375</v>
      </c>
      <c r="G98" s="20" t="s">
        <v>325</v>
      </c>
      <c r="H98" s="20" t="s">
        <v>156</v>
      </c>
      <c r="I98" s="21">
        <v>114.41095890411</v>
      </c>
      <c r="J98" s="22">
        <v>4.1549295774647899</v>
      </c>
      <c r="K98" s="22">
        <v>4.4741784037558689</v>
      </c>
      <c r="L98" s="22">
        <v>8.4600938967136141</v>
      </c>
      <c r="M98" s="22">
        <v>4.6009389671361509</v>
      </c>
      <c r="N98" s="22">
        <v>15.746478873239434</v>
      </c>
      <c r="O98" s="22">
        <v>5.032863849765258</v>
      </c>
      <c r="P98" s="22">
        <v>0.54929577464788737</v>
      </c>
      <c r="Q98" s="22">
        <v>0.36150234741784038</v>
      </c>
      <c r="R98" s="22">
        <v>6.3239436619718319</v>
      </c>
      <c r="S98" s="22">
        <v>5.1079812206572779</v>
      </c>
      <c r="T98" s="22">
        <v>5.0985915492957758</v>
      </c>
      <c r="U98" s="22">
        <v>5.15962441314554</v>
      </c>
      <c r="V98" s="22">
        <v>12.906103286384976</v>
      </c>
      <c r="W98" s="23"/>
      <c r="X98" s="20" t="s">
        <v>157</v>
      </c>
      <c r="Y98" s="26" t="s">
        <v>289</v>
      </c>
      <c r="Z98" s="20" t="s">
        <v>287</v>
      </c>
      <c r="AA98" s="24" t="s">
        <v>223</v>
      </c>
      <c r="AB98" s="20" t="s">
        <v>157</v>
      </c>
      <c r="AC98" s="26" t="s">
        <v>289</v>
      </c>
      <c r="AD98" s="26" t="s">
        <v>287</v>
      </c>
      <c r="AE98" s="32">
        <v>43748</v>
      </c>
    </row>
    <row r="99" spans="1:31" ht="15.75" x14ac:dyDescent="0.25">
      <c r="A99" s="19" t="s">
        <v>539</v>
      </c>
      <c r="B99" s="20" t="s">
        <v>540</v>
      </c>
      <c r="C99" s="20" t="s">
        <v>541</v>
      </c>
      <c r="D99" s="20" t="s">
        <v>542</v>
      </c>
      <c r="E99" s="25">
        <v>96910</v>
      </c>
      <c r="F99" s="20" t="s">
        <v>408</v>
      </c>
      <c r="G99" s="20" t="s">
        <v>325</v>
      </c>
      <c r="H99" s="20" t="s">
        <v>156</v>
      </c>
      <c r="I99" s="21">
        <v>272.58823529411802</v>
      </c>
      <c r="J99" s="22">
        <v>0</v>
      </c>
      <c r="K99" s="22">
        <v>3.1737089201877935</v>
      </c>
      <c r="L99" s="22">
        <v>10.497652582159626</v>
      </c>
      <c r="M99" s="22">
        <v>7.4413145539906109</v>
      </c>
      <c r="N99" s="22">
        <v>21.042253521126757</v>
      </c>
      <c r="O99" s="22">
        <v>7.0422535211267609E-2</v>
      </c>
      <c r="P99" s="22">
        <v>0</v>
      </c>
      <c r="Q99" s="22">
        <v>0</v>
      </c>
      <c r="R99" s="22">
        <v>16.314553990610328</v>
      </c>
      <c r="S99" s="22">
        <v>2.328638497652582</v>
      </c>
      <c r="T99" s="22">
        <v>2.39906103286385</v>
      </c>
      <c r="U99" s="22">
        <v>7.0422535211267609E-2</v>
      </c>
      <c r="V99" s="22">
        <v>20.591549295774648</v>
      </c>
      <c r="W99" s="23"/>
      <c r="X99" s="20" t="s">
        <v>191</v>
      </c>
      <c r="Y99" s="26"/>
      <c r="Z99" s="20"/>
      <c r="AA99" s="24"/>
      <c r="AB99" s="20" t="s">
        <v>191</v>
      </c>
      <c r="AC99" s="26"/>
      <c r="AD99" s="26"/>
      <c r="AE99" s="32"/>
    </row>
    <row r="100" spans="1:31" ht="15.75" x14ac:dyDescent="0.25">
      <c r="A100" s="19" t="s">
        <v>543</v>
      </c>
      <c r="B100" s="20" t="s">
        <v>544</v>
      </c>
      <c r="C100" s="20" t="s">
        <v>545</v>
      </c>
      <c r="D100" s="20" t="s">
        <v>546</v>
      </c>
      <c r="E100" s="25">
        <v>68801</v>
      </c>
      <c r="F100" s="20" t="s">
        <v>452</v>
      </c>
      <c r="G100" s="20" t="s">
        <v>206</v>
      </c>
      <c r="H100" s="20" t="s">
        <v>156</v>
      </c>
      <c r="I100" s="21">
        <v>57.151162790697697</v>
      </c>
      <c r="J100" s="22">
        <v>2.4178403755868541</v>
      </c>
      <c r="K100" s="22">
        <v>3.765258215962441</v>
      </c>
      <c r="L100" s="22">
        <v>6.5305164319248821</v>
      </c>
      <c r="M100" s="22">
        <v>7.9859154929577469</v>
      </c>
      <c r="N100" s="22">
        <v>16.624413145539911</v>
      </c>
      <c r="O100" s="22">
        <v>1.6056338028169013</v>
      </c>
      <c r="P100" s="22">
        <v>1.9248826291079815</v>
      </c>
      <c r="Q100" s="22">
        <v>0.54460093896713624</v>
      </c>
      <c r="R100" s="22">
        <v>6.6244131455399069</v>
      </c>
      <c r="S100" s="22">
        <v>9.1361502347417822</v>
      </c>
      <c r="T100" s="22">
        <v>2.8732394366197185</v>
      </c>
      <c r="U100" s="22">
        <v>2.0657276995305165</v>
      </c>
      <c r="V100" s="22">
        <v>15.065727699530516</v>
      </c>
      <c r="W100" s="23"/>
      <c r="X100" s="20" t="s">
        <v>157</v>
      </c>
      <c r="Y100" s="26" t="s">
        <v>289</v>
      </c>
      <c r="Z100" s="20" t="s">
        <v>287</v>
      </c>
      <c r="AA100" s="24" t="s">
        <v>316</v>
      </c>
      <c r="AB100" s="20" t="s">
        <v>157</v>
      </c>
      <c r="AC100" s="26" t="s">
        <v>289</v>
      </c>
      <c r="AD100" s="26" t="s">
        <v>287</v>
      </c>
      <c r="AE100" s="32">
        <v>43657</v>
      </c>
    </row>
    <row r="101" spans="1:31" ht="15.75" x14ac:dyDescent="0.25">
      <c r="A101" s="19" t="s">
        <v>547</v>
      </c>
      <c r="B101" s="20" t="s">
        <v>548</v>
      </c>
      <c r="C101" s="20" t="s">
        <v>549</v>
      </c>
      <c r="D101" s="20" t="s">
        <v>550</v>
      </c>
      <c r="E101" s="25">
        <v>21863</v>
      </c>
      <c r="F101" s="20" t="s">
        <v>551</v>
      </c>
      <c r="G101" s="20" t="s">
        <v>206</v>
      </c>
      <c r="H101" s="20" t="s">
        <v>156</v>
      </c>
      <c r="I101" s="21">
        <v>86</v>
      </c>
      <c r="J101" s="22">
        <v>0.44131455399061031</v>
      </c>
      <c r="K101" s="22">
        <v>0.97652582159624413</v>
      </c>
      <c r="L101" s="22">
        <v>3.413145539906103</v>
      </c>
      <c r="M101" s="22">
        <v>15.840375586854462</v>
      </c>
      <c r="N101" s="22">
        <v>15.215962441314554</v>
      </c>
      <c r="O101" s="22">
        <v>3.9295774647887325</v>
      </c>
      <c r="P101" s="22">
        <v>1.084507042253521</v>
      </c>
      <c r="Q101" s="22">
        <v>0.44131455399061031</v>
      </c>
      <c r="R101" s="22">
        <v>11.704225352112676</v>
      </c>
      <c r="S101" s="22">
        <v>4.089201877934272</v>
      </c>
      <c r="T101" s="22">
        <v>0.50704225352112675</v>
      </c>
      <c r="U101" s="22">
        <v>4.3708920187793421</v>
      </c>
      <c r="V101" s="22">
        <v>12.746478873239438</v>
      </c>
      <c r="W101" s="23"/>
      <c r="X101" s="20" t="s">
        <v>157</v>
      </c>
      <c r="Y101" s="26" t="s">
        <v>286</v>
      </c>
      <c r="Z101" s="20" t="s">
        <v>287</v>
      </c>
      <c r="AA101" s="24" t="s">
        <v>213</v>
      </c>
      <c r="AB101" s="20" t="s">
        <v>157</v>
      </c>
      <c r="AC101" s="26" t="s">
        <v>289</v>
      </c>
      <c r="AD101" s="26" t="s">
        <v>287</v>
      </c>
      <c r="AE101" s="32">
        <v>43692</v>
      </c>
    </row>
    <row r="102" spans="1:31" ht="15.75" x14ac:dyDescent="0.25">
      <c r="A102" s="19" t="s">
        <v>552</v>
      </c>
      <c r="B102" s="20" t="s">
        <v>553</v>
      </c>
      <c r="C102" s="20" t="s">
        <v>554</v>
      </c>
      <c r="D102" s="20" t="s">
        <v>211</v>
      </c>
      <c r="E102" s="25">
        <v>95901</v>
      </c>
      <c r="F102" s="20" t="s">
        <v>408</v>
      </c>
      <c r="G102" s="20" t="s">
        <v>206</v>
      </c>
      <c r="H102" s="20" t="s">
        <v>156</v>
      </c>
      <c r="I102" s="21">
        <v>304.11538461538498</v>
      </c>
      <c r="J102" s="22">
        <v>0.42723004694835681</v>
      </c>
      <c r="K102" s="22">
        <v>2.1455399061032865</v>
      </c>
      <c r="L102" s="22">
        <v>2.572769953051643</v>
      </c>
      <c r="M102" s="22">
        <v>13.605633802816902</v>
      </c>
      <c r="N102" s="22">
        <v>18.323943661971832</v>
      </c>
      <c r="O102" s="22">
        <v>0.42723004694835681</v>
      </c>
      <c r="P102" s="22">
        <v>0</v>
      </c>
      <c r="Q102" s="22">
        <v>0</v>
      </c>
      <c r="R102" s="22">
        <v>15.338028169014086</v>
      </c>
      <c r="S102" s="22">
        <v>1.5539906103286385</v>
      </c>
      <c r="T102" s="22">
        <v>1.431924882629108</v>
      </c>
      <c r="U102" s="22">
        <v>0.42723004694835681</v>
      </c>
      <c r="V102" s="22">
        <v>15.230046948356808</v>
      </c>
      <c r="W102" s="23">
        <v>150</v>
      </c>
      <c r="X102" s="20" t="s">
        <v>157</v>
      </c>
      <c r="Y102" s="26" t="s">
        <v>286</v>
      </c>
      <c r="Z102" s="20" t="s">
        <v>287</v>
      </c>
      <c r="AA102" s="24" t="s">
        <v>432</v>
      </c>
      <c r="AB102" s="20" t="s">
        <v>157</v>
      </c>
      <c r="AC102" s="26" t="s">
        <v>289</v>
      </c>
      <c r="AD102" s="26" t="s">
        <v>287</v>
      </c>
      <c r="AE102" s="32">
        <v>43784</v>
      </c>
    </row>
    <row r="103" spans="1:31" ht="15.75" x14ac:dyDescent="0.25">
      <c r="A103" s="19" t="s">
        <v>555</v>
      </c>
      <c r="B103" s="20" t="s">
        <v>556</v>
      </c>
      <c r="C103" s="20" t="s">
        <v>557</v>
      </c>
      <c r="D103" s="20" t="s">
        <v>430</v>
      </c>
      <c r="E103" s="25">
        <v>2747</v>
      </c>
      <c r="F103" s="20" t="s">
        <v>431</v>
      </c>
      <c r="G103" s="20" t="s">
        <v>206</v>
      </c>
      <c r="H103" s="20" t="s">
        <v>156</v>
      </c>
      <c r="I103" s="21">
        <v>378.75</v>
      </c>
      <c r="J103" s="22">
        <v>0.18309859154929578</v>
      </c>
      <c r="K103" s="22">
        <v>0.62441314553990612</v>
      </c>
      <c r="L103" s="22">
        <v>2.84037558685446</v>
      </c>
      <c r="M103" s="22">
        <v>14.375586854460094</v>
      </c>
      <c r="N103" s="22">
        <v>14.751173708920188</v>
      </c>
      <c r="O103" s="22">
        <v>3.272300469483568</v>
      </c>
      <c r="P103" s="22">
        <v>0</v>
      </c>
      <c r="Q103" s="22">
        <v>0</v>
      </c>
      <c r="R103" s="22">
        <v>12.990610328638498</v>
      </c>
      <c r="S103" s="22">
        <v>0.18779342723004694</v>
      </c>
      <c r="T103" s="22">
        <v>1.5727699530516432</v>
      </c>
      <c r="U103" s="22">
        <v>3.272300469483568</v>
      </c>
      <c r="V103" s="22">
        <v>15.15023474178404</v>
      </c>
      <c r="W103" s="23"/>
      <c r="X103" s="20" t="s">
        <v>157</v>
      </c>
      <c r="Y103" s="26" t="s">
        <v>234</v>
      </c>
      <c r="Z103" s="20" t="s">
        <v>159</v>
      </c>
      <c r="AA103" s="24" t="s">
        <v>558</v>
      </c>
      <c r="AB103" s="20" t="s">
        <v>157</v>
      </c>
      <c r="AC103" s="26" t="s">
        <v>234</v>
      </c>
      <c r="AD103" s="26" t="s">
        <v>159</v>
      </c>
      <c r="AE103" s="32">
        <v>43601</v>
      </c>
    </row>
    <row r="104" spans="1:31" ht="15.75" x14ac:dyDescent="0.25">
      <c r="A104" s="19" t="s">
        <v>559</v>
      </c>
      <c r="B104" s="20" t="s">
        <v>560</v>
      </c>
      <c r="C104" s="20" t="s">
        <v>561</v>
      </c>
      <c r="D104" s="20" t="s">
        <v>562</v>
      </c>
      <c r="E104" s="25">
        <v>96819</v>
      </c>
      <c r="F104" s="20" t="s">
        <v>408</v>
      </c>
      <c r="G104" s="20" t="s">
        <v>563</v>
      </c>
      <c r="H104" s="20" t="s">
        <v>156</v>
      </c>
      <c r="I104" s="21">
        <v>180.72413793103399</v>
      </c>
      <c r="J104" s="22">
        <v>0.80281690140845074</v>
      </c>
      <c r="K104" s="22">
        <v>5.3755868544600922</v>
      </c>
      <c r="L104" s="22">
        <v>8.5258215962441319</v>
      </c>
      <c r="M104" s="22">
        <v>2.3943661971830985</v>
      </c>
      <c r="N104" s="22">
        <v>14.63849765258216</v>
      </c>
      <c r="O104" s="22">
        <v>0.91079812206572774</v>
      </c>
      <c r="P104" s="22">
        <v>1.1971830985915493</v>
      </c>
      <c r="Q104" s="22">
        <v>0.352112676056338</v>
      </c>
      <c r="R104" s="22">
        <v>7.333333333333333</v>
      </c>
      <c r="S104" s="22">
        <v>6.5023474178403751</v>
      </c>
      <c r="T104" s="22">
        <v>2</v>
      </c>
      <c r="U104" s="22">
        <v>1.2629107981220657</v>
      </c>
      <c r="V104" s="22">
        <v>14.59154929577465</v>
      </c>
      <c r="W104" s="23"/>
      <c r="X104" s="20" t="s">
        <v>191</v>
      </c>
      <c r="Y104" s="26"/>
      <c r="Z104" s="20"/>
      <c r="AA104" s="24"/>
      <c r="AB104" s="20" t="s">
        <v>191</v>
      </c>
      <c r="AC104" s="26"/>
      <c r="AD104" s="26"/>
      <c r="AE104" s="32"/>
    </row>
    <row r="105" spans="1:31" ht="15.75" x14ac:dyDescent="0.25">
      <c r="A105" s="19" t="s">
        <v>564</v>
      </c>
      <c r="B105" s="20" t="s">
        <v>565</v>
      </c>
      <c r="C105" s="20" t="s">
        <v>238</v>
      </c>
      <c r="D105" s="20" t="s">
        <v>211</v>
      </c>
      <c r="E105" s="25">
        <v>92301</v>
      </c>
      <c r="F105" s="20" t="s">
        <v>239</v>
      </c>
      <c r="G105" s="20" t="s">
        <v>155</v>
      </c>
      <c r="H105" s="20" t="s">
        <v>156</v>
      </c>
      <c r="I105" s="21">
        <v>23.377551020408202</v>
      </c>
      <c r="J105" s="22">
        <v>1.117370892018779</v>
      </c>
      <c r="K105" s="22">
        <v>2.1596244131455395</v>
      </c>
      <c r="L105" s="22">
        <v>6.1549295774647881</v>
      </c>
      <c r="M105" s="22">
        <v>7.5962441314553981</v>
      </c>
      <c r="N105" s="22">
        <v>14.704225352112681</v>
      </c>
      <c r="O105" s="22">
        <v>2.3239436619718306</v>
      </c>
      <c r="P105" s="22">
        <v>0</v>
      </c>
      <c r="Q105" s="22">
        <v>0</v>
      </c>
      <c r="R105" s="22">
        <v>10.86854460093897</v>
      </c>
      <c r="S105" s="22">
        <v>1.629107981220657</v>
      </c>
      <c r="T105" s="22">
        <v>1.9624413145539907</v>
      </c>
      <c r="U105" s="22">
        <v>2.5680751173708916</v>
      </c>
      <c r="V105" s="22">
        <v>14.075117370892023</v>
      </c>
      <c r="W105" s="23">
        <v>120</v>
      </c>
      <c r="X105" s="20" t="s">
        <v>157</v>
      </c>
      <c r="Y105" s="26" t="s">
        <v>158</v>
      </c>
      <c r="Z105" s="20"/>
      <c r="AA105" s="24" t="s">
        <v>566</v>
      </c>
      <c r="AB105" s="20" t="s">
        <v>157</v>
      </c>
      <c r="AC105" s="26" t="s">
        <v>158</v>
      </c>
      <c r="AD105" s="26"/>
      <c r="AE105" s="32">
        <v>44133</v>
      </c>
    </row>
    <row r="106" spans="1:31" ht="15.75" x14ac:dyDescent="0.25">
      <c r="A106" s="19" t="s">
        <v>567</v>
      </c>
      <c r="B106" s="20" t="s">
        <v>568</v>
      </c>
      <c r="C106" s="20" t="s">
        <v>569</v>
      </c>
      <c r="D106" s="20" t="s">
        <v>546</v>
      </c>
      <c r="E106" s="25">
        <v>68102</v>
      </c>
      <c r="F106" s="20" t="s">
        <v>452</v>
      </c>
      <c r="G106" s="20" t="s">
        <v>206</v>
      </c>
      <c r="H106" s="20" t="s">
        <v>156</v>
      </c>
      <c r="I106" s="21">
        <v>18.7337662337662</v>
      </c>
      <c r="J106" s="22">
        <v>0.50704225352112664</v>
      </c>
      <c r="K106" s="22">
        <v>2.107981220657277</v>
      </c>
      <c r="L106" s="22">
        <v>4.8873239436619729</v>
      </c>
      <c r="M106" s="22">
        <v>7.6760563380281699</v>
      </c>
      <c r="N106" s="22">
        <v>11.6056338028169</v>
      </c>
      <c r="O106" s="22">
        <v>0.60563380281690127</v>
      </c>
      <c r="P106" s="22">
        <v>2.7887323943661975</v>
      </c>
      <c r="Q106" s="22">
        <v>0.17840375586854462</v>
      </c>
      <c r="R106" s="22">
        <v>9.9014084507042259</v>
      </c>
      <c r="S106" s="22">
        <v>2.9953051643192485</v>
      </c>
      <c r="T106" s="22">
        <v>1.516431924882629</v>
      </c>
      <c r="U106" s="22">
        <v>0.76525821596244115</v>
      </c>
      <c r="V106" s="22">
        <v>13.75586854460094</v>
      </c>
      <c r="W106" s="23"/>
      <c r="X106" s="20" t="s">
        <v>157</v>
      </c>
      <c r="Y106" s="26" t="s">
        <v>234</v>
      </c>
      <c r="Z106" s="20" t="s">
        <v>159</v>
      </c>
      <c r="AA106" s="24" t="s">
        <v>570</v>
      </c>
      <c r="AB106" s="20" t="s">
        <v>157</v>
      </c>
      <c r="AC106" s="26" t="s">
        <v>234</v>
      </c>
      <c r="AD106" s="26" t="s">
        <v>159</v>
      </c>
      <c r="AE106" s="32">
        <v>43398</v>
      </c>
    </row>
    <row r="107" spans="1:31" ht="15.75" x14ac:dyDescent="0.25">
      <c r="A107" s="19" t="s">
        <v>571</v>
      </c>
      <c r="B107" s="20" t="s">
        <v>572</v>
      </c>
      <c r="C107" s="20" t="s">
        <v>573</v>
      </c>
      <c r="D107" s="20" t="s">
        <v>546</v>
      </c>
      <c r="E107" s="25">
        <v>68949</v>
      </c>
      <c r="F107" s="20" t="s">
        <v>452</v>
      </c>
      <c r="G107" s="20" t="s">
        <v>325</v>
      </c>
      <c r="H107" s="20" t="s">
        <v>156</v>
      </c>
      <c r="I107" s="21">
        <v>59.553571428571402</v>
      </c>
      <c r="J107" s="22">
        <v>1.7652582159624413</v>
      </c>
      <c r="K107" s="22">
        <v>2.6760563380281686</v>
      </c>
      <c r="L107" s="22">
        <v>4.863849765258216</v>
      </c>
      <c r="M107" s="22">
        <v>5.507042253521127</v>
      </c>
      <c r="N107" s="22">
        <v>12.981220657276992</v>
      </c>
      <c r="O107" s="22">
        <v>1.4366197183098592</v>
      </c>
      <c r="P107" s="22">
        <v>0.39436619718309857</v>
      </c>
      <c r="Q107" s="22">
        <v>0</v>
      </c>
      <c r="R107" s="22">
        <v>3.643192488262911</v>
      </c>
      <c r="S107" s="22">
        <v>7.8591549295774659</v>
      </c>
      <c r="T107" s="22">
        <v>1.8732394366197183</v>
      </c>
      <c r="U107" s="22">
        <v>1.4366197183098592</v>
      </c>
      <c r="V107" s="22">
        <v>9.3802816901408477</v>
      </c>
      <c r="W107" s="23"/>
      <c r="X107" s="20" t="s">
        <v>157</v>
      </c>
      <c r="Y107" s="26" t="s">
        <v>289</v>
      </c>
      <c r="Z107" s="20" t="s">
        <v>287</v>
      </c>
      <c r="AA107" s="24" t="s">
        <v>574</v>
      </c>
      <c r="AB107" s="20" t="s">
        <v>575</v>
      </c>
      <c r="AC107" s="26" t="s">
        <v>289</v>
      </c>
      <c r="AD107" s="26" t="s">
        <v>287</v>
      </c>
      <c r="AE107" s="32">
        <v>43371</v>
      </c>
    </row>
    <row r="108" spans="1:31" ht="15.75" x14ac:dyDescent="0.25">
      <c r="A108" s="19" t="s">
        <v>576</v>
      </c>
      <c r="B108" s="20" t="s">
        <v>577</v>
      </c>
      <c r="C108" s="20" t="s">
        <v>578</v>
      </c>
      <c r="D108" s="20" t="s">
        <v>165</v>
      </c>
      <c r="E108" s="25">
        <v>30250</v>
      </c>
      <c r="F108" s="20" t="s">
        <v>166</v>
      </c>
      <c r="G108" s="20" t="s">
        <v>332</v>
      </c>
      <c r="H108" s="20" t="s">
        <v>156</v>
      </c>
      <c r="I108" s="21">
        <v>10.012987012987001</v>
      </c>
      <c r="J108" s="22">
        <v>2.4694835680751175</v>
      </c>
      <c r="K108" s="22">
        <v>2.5446009389671356</v>
      </c>
      <c r="L108" s="22">
        <v>5.6901408450704221</v>
      </c>
      <c r="M108" s="22">
        <v>3.4084507042253516</v>
      </c>
      <c r="N108" s="22">
        <v>10.262910798122071</v>
      </c>
      <c r="O108" s="22">
        <v>3.8450704225352106</v>
      </c>
      <c r="P108" s="22">
        <v>4.6948356807511738E-3</v>
      </c>
      <c r="Q108" s="22">
        <v>0</v>
      </c>
      <c r="R108" s="22">
        <v>5.549295774647887</v>
      </c>
      <c r="S108" s="22">
        <v>3.0704225352112675</v>
      </c>
      <c r="T108" s="22">
        <v>1.7464788732394367</v>
      </c>
      <c r="U108" s="22">
        <v>3.7464788732394361</v>
      </c>
      <c r="V108" s="22">
        <v>12.30985915492959</v>
      </c>
      <c r="W108" s="23"/>
      <c r="X108" s="20" t="s">
        <v>157</v>
      </c>
      <c r="Y108" s="26" t="s">
        <v>286</v>
      </c>
      <c r="Z108" s="20" t="s">
        <v>287</v>
      </c>
      <c r="AA108" s="24" t="s">
        <v>259</v>
      </c>
      <c r="AB108" s="20" t="s">
        <v>157</v>
      </c>
      <c r="AC108" s="26" t="s">
        <v>289</v>
      </c>
      <c r="AD108" s="26" t="s">
        <v>287</v>
      </c>
      <c r="AE108" s="32">
        <v>43804</v>
      </c>
    </row>
    <row r="109" spans="1:31" ht="15.75" x14ac:dyDescent="0.25">
      <c r="A109" s="19" t="s">
        <v>579</v>
      </c>
      <c r="B109" s="20" t="s">
        <v>580</v>
      </c>
      <c r="C109" s="20" t="s">
        <v>581</v>
      </c>
      <c r="D109" s="20" t="s">
        <v>550</v>
      </c>
      <c r="E109" s="25">
        <v>20794</v>
      </c>
      <c r="F109" s="20" t="s">
        <v>551</v>
      </c>
      <c r="G109" s="20" t="s">
        <v>206</v>
      </c>
      <c r="H109" s="20" t="s">
        <v>168</v>
      </c>
      <c r="I109" s="21">
        <v>129.11764705882399</v>
      </c>
      <c r="J109" s="22">
        <v>0</v>
      </c>
      <c r="K109" s="22">
        <v>0</v>
      </c>
      <c r="L109" s="22">
        <v>3.9154929577464781</v>
      </c>
      <c r="M109" s="22">
        <v>7.854460093896714</v>
      </c>
      <c r="N109" s="22">
        <v>11.31924882629108</v>
      </c>
      <c r="O109" s="22">
        <v>0.45070422535211263</v>
      </c>
      <c r="P109" s="22">
        <v>0</v>
      </c>
      <c r="Q109" s="22">
        <v>0</v>
      </c>
      <c r="R109" s="22">
        <v>10</v>
      </c>
      <c r="S109" s="22">
        <v>1.5023474178403757</v>
      </c>
      <c r="T109" s="22">
        <v>0</v>
      </c>
      <c r="U109" s="22">
        <v>0.26760563380281688</v>
      </c>
      <c r="V109" s="22">
        <v>9.1737089201877922</v>
      </c>
      <c r="W109" s="23"/>
      <c r="X109" s="20" t="s">
        <v>157</v>
      </c>
      <c r="Y109" s="26" t="s">
        <v>158</v>
      </c>
      <c r="Z109" s="20" t="s">
        <v>159</v>
      </c>
      <c r="AA109" s="24" t="s">
        <v>467</v>
      </c>
      <c r="AB109" s="20" t="s">
        <v>157</v>
      </c>
      <c r="AC109" s="26" t="s">
        <v>582</v>
      </c>
      <c r="AD109" s="26"/>
      <c r="AE109" s="32">
        <v>43811</v>
      </c>
    </row>
    <row r="110" spans="1:31" ht="15.75" x14ac:dyDescent="0.25">
      <c r="A110" s="19" t="s">
        <v>583</v>
      </c>
      <c r="B110" s="20" t="s">
        <v>584</v>
      </c>
      <c r="C110" s="20" t="s">
        <v>585</v>
      </c>
      <c r="D110" s="20" t="s">
        <v>359</v>
      </c>
      <c r="E110" s="25">
        <v>89512</v>
      </c>
      <c r="F110" s="20" t="s">
        <v>360</v>
      </c>
      <c r="G110" s="20" t="s">
        <v>325</v>
      </c>
      <c r="H110" s="20" t="s">
        <v>156</v>
      </c>
      <c r="I110" s="21">
        <v>17.9508196721311</v>
      </c>
      <c r="J110" s="22">
        <v>0.431924882629108</v>
      </c>
      <c r="K110" s="22">
        <v>0.76525821596244137</v>
      </c>
      <c r="L110" s="22">
        <v>2.5915492957746475</v>
      </c>
      <c r="M110" s="22">
        <v>4.8309859154929571</v>
      </c>
      <c r="N110" s="22">
        <v>7.6760563380281708</v>
      </c>
      <c r="O110" s="22">
        <v>0.72769953051643188</v>
      </c>
      <c r="P110" s="22">
        <v>0.11267605633802817</v>
      </c>
      <c r="Q110" s="22">
        <v>0.10328638497652581</v>
      </c>
      <c r="R110" s="22">
        <v>5.7558685446009381</v>
      </c>
      <c r="S110" s="22">
        <v>0.99061032863849752</v>
      </c>
      <c r="T110" s="22">
        <v>1.0516431924882628</v>
      </c>
      <c r="U110" s="22">
        <v>0.82159624413145538</v>
      </c>
      <c r="V110" s="22">
        <v>7.2253521126760587</v>
      </c>
      <c r="W110" s="23"/>
      <c r="X110" s="20" t="s">
        <v>157</v>
      </c>
      <c r="Y110" s="26" t="s">
        <v>289</v>
      </c>
      <c r="Z110" s="20" t="s">
        <v>287</v>
      </c>
      <c r="AA110" s="24" t="s">
        <v>480</v>
      </c>
      <c r="AB110" s="20" t="s">
        <v>157</v>
      </c>
      <c r="AC110" s="26" t="s">
        <v>289</v>
      </c>
      <c r="AD110" s="26" t="s">
        <v>287</v>
      </c>
      <c r="AE110" s="32">
        <v>43342</v>
      </c>
    </row>
    <row r="111" spans="1:31" ht="15.75" x14ac:dyDescent="0.25">
      <c r="A111" s="19" t="s">
        <v>586</v>
      </c>
      <c r="B111" s="20" t="s">
        <v>587</v>
      </c>
      <c r="C111" s="20" t="s">
        <v>588</v>
      </c>
      <c r="D111" s="20" t="s">
        <v>173</v>
      </c>
      <c r="E111" s="25">
        <v>85044</v>
      </c>
      <c r="F111" s="20" t="s">
        <v>174</v>
      </c>
      <c r="G111" s="20" t="s">
        <v>62</v>
      </c>
      <c r="H111" s="20" t="s">
        <v>156</v>
      </c>
      <c r="I111" s="21">
        <v>2.4377880184331802</v>
      </c>
      <c r="J111" s="22">
        <v>5.8122065727699121</v>
      </c>
      <c r="K111" s="22">
        <v>2.1549295774647845</v>
      </c>
      <c r="L111" s="22">
        <v>9.8591549295774641E-2</v>
      </c>
      <c r="M111" s="22">
        <v>0</v>
      </c>
      <c r="N111" s="22">
        <v>1.4084507042253521E-2</v>
      </c>
      <c r="O111" s="22">
        <v>3.7981220657277026</v>
      </c>
      <c r="P111" s="22">
        <v>1.8779342723004695E-2</v>
      </c>
      <c r="Q111" s="22">
        <v>4.2347417840375554</v>
      </c>
      <c r="R111" s="22">
        <v>0</v>
      </c>
      <c r="S111" s="22">
        <v>0</v>
      </c>
      <c r="T111" s="22">
        <v>3.2863849765258218E-2</v>
      </c>
      <c r="U111" s="22">
        <v>8.032863849765258</v>
      </c>
      <c r="V111" s="22">
        <v>0.10328638497652581</v>
      </c>
      <c r="W111" s="23"/>
      <c r="X111" s="20" t="s">
        <v>191</v>
      </c>
      <c r="Y111" s="26"/>
      <c r="Z111" s="20"/>
      <c r="AA111" s="24"/>
      <c r="AB111" s="20" t="s">
        <v>191</v>
      </c>
      <c r="AC111" s="26"/>
      <c r="AD111" s="26"/>
      <c r="AE111" s="32"/>
    </row>
    <row r="112" spans="1:31" ht="15.75" x14ac:dyDescent="0.25">
      <c r="A112" s="19" t="s">
        <v>589</v>
      </c>
      <c r="B112" s="20" t="s">
        <v>590</v>
      </c>
      <c r="C112" s="20" t="s">
        <v>591</v>
      </c>
      <c r="D112" s="20" t="s">
        <v>374</v>
      </c>
      <c r="E112" s="25">
        <v>49783</v>
      </c>
      <c r="F112" s="20" t="s">
        <v>375</v>
      </c>
      <c r="G112" s="20" t="s">
        <v>206</v>
      </c>
      <c r="H112" s="20" t="s">
        <v>156</v>
      </c>
      <c r="I112" s="21">
        <v>201.26315789473699</v>
      </c>
      <c r="J112" s="22">
        <v>1.295774647887324</v>
      </c>
      <c r="K112" s="22">
        <v>0.54929577464788726</v>
      </c>
      <c r="L112" s="22">
        <v>5.018779342723005</v>
      </c>
      <c r="M112" s="22">
        <v>1.1784037558685447</v>
      </c>
      <c r="N112" s="22">
        <v>6.427230046948357</v>
      </c>
      <c r="O112" s="22">
        <v>0.65727699530516426</v>
      </c>
      <c r="P112" s="22">
        <v>0.95774647887323938</v>
      </c>
      <c r="Q112" s="22">
        <v>0</v>
      </c>
      <c r="R112" s="22">
        <v>5.042253521126761</v>
      </c>
      <c r="S112" s="22">
        <v>2.164319248826291</v>
      </c>
      <c r="T112" s="22">
        <v>0.17840375586854459</v>
      </c>
      <c r="U112" s="22">
        <v>0.65727699530516426</v>
      </c>
      <c r="V112" s="22">
        <v>7.7558685446009381</v>
      </c>
      <c r="W112" s="23"/>
      <c r="X112" s="20" t="s">
        <v>157</v>
      </c>
      <c r="Y112" s="26" t="s">
        <v>286</v>
      </c>
      <c r="Z112" s="20" t="s">
        <v>287</v>
      </c>
      <c r="AA112" s="24" t="s">
        <v>566</v>
      </c>
      <c r="AB112" s="20" t="s">
        <v>157</v>
      </c>
      <c r="AC112" s="26" t="s">
        <v>289</v>
      </c>
      <c r="AD112" s="26" t="s">
        <v>287</v>
      </c>
      <c r="AE112" s="32">
        <v>43552</v>
      </c>
    </row>
    <row r="113" spans="1:31" ht="15.75" x14ac:dyDescent="0.25">
      <c r="A113" s="19" t="s">
        <v>592</v>
      </c>
      <c r="B113" s="20" t="s">
        <v>593</v>
      </c>
      <c r="C113" s="20" t="s">
        <v>594</v>
      </c>
      <c r="D113" s="20" t="s">
        <v>374</v>
      </c>
      <c r="E113" s="25">
        <v>48161</v>
      </c>
      <c r="F113" s="20" t="s">
        <v>375</v>
      </c>
      <c r="G113" s="20" t="s">
        <v>206</v>
      </c>
      <c r="H113" s="20" t="s">
        <v>168</v>
      </c>
      <c r="I113" s="21">
        <v>59.866666666666703</v>
      </c>
      <c r="J113" s="22">
        <v>1.1361502347417842</v>
      </c>
      <c r="K113" s="22">
        <v>5.370892018779343</v>
      </c>
      <c r="L113" s="22">
        <v>0.95305164319248847</v>
      </c>
      <c r="M113" s="22">
        <v>0.11737089201877934</v>
      </c>
      <c r="N113" s="22">
        <v>4.60093896713615</v>
      </c>
      <c r="O113" s="22">
        <v>2.9765258215962431</v>
      </c>
      <c r="P113" s="22">
        <v>0</v>
      </c>
      <c r="Q113" s="22">
        <v>0</v>
      </c>
      <c r="R113" s="22">
        <v>1.0892018779342725</v>
      </c>
      <c r="S113" s="22">
        <v>2.5258215962441315</v>
      </c>
      <c r="T113" s="22">
        <v>0.96713615023474186</v>
      </c>
      <c r="U113" s="22">
        <v>2.9953051643192481</v>
      </c>
      <c r="V113" s="22">
        <v>6.6901408450704247</v>
      </c>
      <c r="W113" s="23"/>
      <c r="X113" s="20" t="s">
        <v>157</v>
      </c>
      <c r="Y113" s="26" t="s">
        <v>286</v>
      </c>
      <c r="Z113" s="20" t="s">
        <v>287</v>
      </c>
      <c r="AA113" s="24" t="s">
        <v>432</v>
      </c>
      <c r="AB113" s="20" t="s">
        <v>157</v>
      </c>
      <c r="AC113" s="26" t="s">
        <v>289</v>
      </c>
      <c r="AD113" s="26" t="s">
        <v>287</v>
      </c>
      <c r="AE113" s="32">
        <v>43692</v>
      </c>
    </row>
    <row r="114" spans="1:31" ht="15.75" x14ac:dyDescent="0.25">
      <c r="A114" s="19" t="s">
        <v>595</v>
      </c>
      <c r="B114" s="20" t="s">
        <v>596</v>
      </c>
      <c r="C114" s="20" t="s">
        <v>597</v>
      </c>
      <c r="D114" s="20" t="s">
        <v>507</v>
      </c>
      <c r="E114" s="25">
        <v>51501</v>
      </c>
      <c r="F114" s="20" t="s">
        <v>452</v>
      </c>
      <c r="G114" s="20" t="s">
        <v>325</v>
      </c>
      <c r="H114" s="20" t="s">
        <v>156</v>
      </c>
      <c r="I114" s="21">
        <v>27.710526315789501</v>
      </c>
      <c r="J114" s="22">
        <v>0.21126760563380281</v>
      </c>
      <c r="K114" s="22">
        <v>0.59154929577464788</v>
      </c>
      <c r="L114" s="22">
        <v>2.971830985915493</v>
      </c>
      <c r="M114" s="22">
        <v>3.032863849765258</v>
      </c>
      <c r="N114" s="22">
        <v>5.779342723004695</v>
      </c>
      <c r="O114" s="22">
        <v>1.028169014084507</v>
      </c>
      <c r="P114" s="22">
        <v>0</v>
      </c>
      <c r="Q114" s="22">
        <v>0</v>
      </c>
      <c r="R114" s="22">
        <v>2.774647887323944</v>
      </c>
      <c r="S114" s="22">
        <v>1.5211267605633803</v>
      </c>
      <c r="T114" s="22">
        <v>1.483568075117371</v>
      </c>
      <c r="U114" s="22">
        <v>1.028169014084507</v>
      </c>
      <c r="V114" s="22">
        <v>5.0375586854460108</v>
      </c>
      <c r="W114" s="23"/>
      <c r="X114" s="20" t="s">
        <v>157</v>
      </c>
      <c r="Y114" s="26" t="s">
        <v>289</v>
      </c>
      <c r="Z114" s="20" t="s">
        <v>287</v>
      </c>
      <c r="AA114" s="24" t="s">
        <v>598</v>
      </c>
      <c r="AB114" s="20" t="s">
        <v>157</v>
      </c>
      <c r="AC114" s="26" t="s">
        <v>289</v>
      </c>
      <c r="AD114" s="26" t="s">
        <v>287</v>
      </c>
      <c r="AE114" s="32">
        <v>42838</v>
      </c>
    </row>
    <row r="115" spans="1:31" ht="15.75" x14ac:dyDescent="0.25">
      <c r="A115" s="19" t="s">
        <v>599</v>
      </c>
      <c r="B115" s="20" t="s">
        <v>600</v>
      </c>
      <c r="C115" s="20" t="s">
        <v>601</v>
      </c>
      <c r="D115" s="20" t="s">
        <v>232</v>
      </c>
      <c r="E115" s="25">
        <v>15931</v>
      </c>
      <c r="F115" s="20" t="s">
        <v>233</v>
      </c>
      <c r="G115" s="20" t="s">
        <v>325</v>
      </c>
      <c r="H115" s="20" t="s">
        <v>168</v>
      </c>
      <c r="I115" s="21">
        <v>67.145161290322605</v>
      </c>
      <c r="J115" s="22">
        <v>0.34741784037558687</v>
      </c>
      <c r="K115" s="22">
        <v>1.3708920187793427</v>
      </c>
      <c r="L115" s="22">
        <v>3.802816901408451</v>
      </c>
      <c r="M115" s="22">
        <v>0.66666666666666674</v>
      </c>
      <c r="N115" s="22">
        <v>4.1079812206572761</v>
      </c>
      <c r="O115" s="22">
        <v>1.5352112676056335</v>
      </c>
      <c r="P115" s="22">
        <v>0.33333333333333331</v>
      </c>
      <c r="Q115" s="22">
        <v>0.21126760563380281</v>
      </c>
      <c r="R115" s="22">
        <v>2.953051643192488</v>
      </c>
      <c r="S115" s="22">
        <v>1.300469483568075</v>
      </c>
      <c r="T115" s="22">
        <v>7.5117370892018781E-2</v>
      </c>
      <c r="U115" s="22">
        <v>1.8591549295774645</v>
      </c>
      <c r="V115" s="22">
        <v>4.3051643192488251</v>
      </c>
      <c r="W115" s="23"/>
      <c r="X115" s="20" t="s">
        <v>157</v>
      </c>
      <c r="Y115" s="26" t="s">
        <v>289</v>
      </c>
      <c r="Z115" s="20" t="s">
        <v>287</v>
      </c>
      <c r="AA115" s="24" t="s">
        <v>602</v>
      </c>
      <c r="AB115" s="20" t="s">
        <v>157</v>
      </c>
      <c r="AC115" s="26" t="s">
        <v>289</v>
      </c>
      <c r="AD115" s="26" t="s">
        <v>287</v>
      </c>
      <c r="AE115" s="32">
        <v>43412</v>
      </c>
    </row>
    <row r="116" spans="1:31" ht="15.75" x14ac:dyDescent="0.25">
      <c r="A116" s="19" t="s">
        <v>603</v>
      </c>
      <c r="B116" s="20" t="s">
        <v>604</v>
      </c>
      <c r="C116" s="20" t="s">
        <v>210</v>
      </c>
      <c r="D116" s="20" t="s">
        <v>211</v>
      </c>
      <c r="E116" s="25">
        <v>92154</v>
      </c>
      <c r="F116" s="20" t="s">
        <v>212</v>
      </c>
      <c r="G116" s="20" t="s">
        <v>62</v>
      </c>
      <c r="H116" s="20" t="s">
        <v>156</v>
      </c>
      <c r="I116" s="21">
        <v>1.63211125158028</v>
      </c>
      <c r="J116" s="22">
        <v>5.685446009389671</v>
      </c>
      <c r="K116" s="22">
        <v>0.33802816901408494</v>
      </c>
      <c r="L116" s="22">
        <v>2.3474178403755867E-2</v>
      </c>
      <c r="M116" s="22">
        <v>2.3474178403755867E-2</v>
      </c>
      <c r="N116" s="22">
        <v>0.2394366197183099</v>
      </c>
      <c r="O116" s="22">
        <v>4.1549295774647792</v>
      </c>
      <c r="P116" s="22">
        <v>4.6948356807511738E-3</v>
      </c>
      <c r="Q116" s="22">
        <v>1.6713615023474182</v>
      </c>
      <c r="R116" s="22">
        <v>6.1032863849765251E-2</v>
      </c>
      <c r="S116" s="22">
        <v>7.0422535211267609E-2</v>
      </c>
      <c r="T116" s="22">
        <v>9.8591549295774641E-2</v>
      </c>
      <c r="U116" s="22">
        <v>5.8403755868544591</v>
      </c>
      <c r="V116" s="22">
        <v>4.248826291079812</v>
      </c>
      <c r="W116" s="23"/>
      <c r="X116" s="20" t="s">
        <v>191</v>
      </c>
      <c r="Y116" s="26"/>
      <c r="Z116" s="20"/>
      <c r="AA116" s="24"/>
      <c r="AB116" s="20" t="s">
        <v>191</v>
      </c>
      <c r="AC116" s="26"/>
      <c r="AD116" s="26"/>
      <c r="AE116" s="32"/>
    </row>
    <row r="117" spans="1:31" ht="15.75" x14ac:dyDescent="0.25">
      <c r="A117" s="19" t="s">
        <v>605</v>
      </c>
      <c r="B117" s="20" t="s">
        <v>606</v>
      </c>
      <c r="C117" s="20" t="s">
        <v>607</v>
      </c>
      <c r="D117" s="20" t="s">
        <v>275</v>
      </c>
      <c r="E117" s="25">
        <v>12180</v>
      </c>
      <c r="F117" s="20" t="s">
        <v>276</v>
      </c>
      <c r="G117" s="20" t="s">
        <v>325</v>
      </c>
      <c r="H117" s="20" t="s">
        <v>156</v>
      </c>
      <c r="I117" s="21">
        <v>22.7</v>
      </c>
      <c r="J117" s="22">
        <v>2.2582159624413145</v>
      </c>
      <c r="K117" s="22">
        <v>1.3098591549295775</v>
      </c>
      <c r="L117" s="22">
        <v>0.42253521126760568</v>
      </c>
      <c r="M117" s="22">
        <v>1.9107981220657277</v>
      </c>
      <c r="N117" s="22">
        <v>0.53521126760563387</v>
      </c>
      <c r="O117" s="22">
        <v>0.53051643192488263</v>
      </c>
      <c r="P117" s="22">
        <v>3.807511737089202</v>
      </c>
      <c r="Q117" s="22">
        <v>1.0281690140845068</v>
      </c>
      <c r="R117" s="22">
        <v>2.8779342723004699</v>
      </c>
      <c r="S117" s="22">
        <v>0.16901408450704225</v>
      </c>
      <c r="T117" s="22">
        <v>1.2957746478873238</v>
      </c>
      <c r="U117" s="22">
        <v>1.5586854460093891</v>
      </c>
      <c r="V117" s="22">
        <v>5.3239436619718301</v>
      </c>
      <c r="W117" s="23"/>
      <c r="X117" s="20" t="s">
        <v>191</v>
      </c>
      <c r="Y117" s="26"/>
      <c r="Z117" s="20"/>
      <c r="AA117" s="24"/>
      <c r="AB117" s="20" t="s">
        <v>191</v>
      </c>
      <c r="AC117" s="26"/>
      <c r="AD117" s="26"/>
      <c r="AE117" s="32"/>
    </row>
    <row r="118" spans="1:31" ht="15.75" x14ac:dyDescent="0.25">
      <c r="A118" s="19" t="s">
        <v>608</v>
      </c>
      <c r="B118" s="20" t="s">
        <v>609</v>
      </c>
      <c r="C118" s="20" t="s">
        <v>610</v>
      </c>
      <c r="D118" s="20" t="s">
        <v>153</v>
      </c>
      <c r="E118" s="25">
        <v>76040</v>
      </c>
      <c r="F118" s="20" t="s">
        <v>205</v>
      </c>
      <c r="G118" s="20" t="s">
        <v>206</v>
      </c>
      <c r="H118" s="20" t="s">
        <v>156</v>
      </c>
      <c r="I118" s="21">
        <v>1.30534351145038</v>
      </c>
      <c r="J118" s="22">
        <v>4.0892018779342409</v>
      </c>
      <c r="K118" s="22">
        <v>0.73708920187793403</v>
      </c>
      <c r="L118" s="22">
        <v>0.34741784037558704</v>
      </c>
      <c r="M118" s="22">
        <v>0.44131455399061087</v>
      </c>
      <c r="N118" s="22">
        <v>2.9812206572769844</v>
      </c>
      <c r="O118" s="22">
        <v>2.009389671361506</v>
      </c>
      <c r="P118" s="22">
        <v>0.12676056338028166</v>
      </c>
      <c r="Q118" s="22">
        <v>0.49765258215962499</v>
      </c>
      <c r="R118" s="22">
        <v>1.2676056338028161</v>
      </c>
      <c r="S118" s="22">
        <v>0.71361502347417805</v>
      </c>
      <c r="T118" s="22">
        <v>1.1643192488262899</v>
      </c>
      <c r="U118" s="22">
        <v>2.4694835680751122</v>
      </c>
      <c r="V118" s="22">
        <v>2.7699530516431823</v>
      </c>
      <c r="W118" s="23"/>
      <c r="X118" s="20" t="s">
        <v>575</v>
      </c>
      <c r="Y118" s="26" t="s">
        <v>289</v>
      </c>
      <c r="Z118" s="20" t="s">
        <v>287</v>
      </c>
      <c r="AA118" s="24" t="s">
        <v>611</v>
      </c>
      <c r="AB118" s="20" t="s">
        <v>575</v>
      </c>
      <c r="AC118" s="26" t="s">
        <v>289</v>
      </c>
      <c r="AD118" s="26" t="s">
        <v>287</v>
      </c>
      <c r="AE118" s="32">
        <v>42613</v>
      </c>
    </row>
    <row r="119" spans="1:31" ht="15.75" x14ac:dyDescent="0.25">
      <c r="A119" s="19" t="s">
        <v>612</v>
      </c>
      <c r="B119" s="20" t="s">
        <v>613</v>
      </c>
      <c r="C119" s="20" t="s">
        <v>614</v>
      </c>
      <c r="D119" s="20" t="s">
        <v>275</v>
      </c>
      <c r="E119" s="25">
        <v>12901</v>
      </c>
      <c r="F119" s="20" t="s">
        <v>276</v>
      </c>
      <c r="G119" s="20" t="s">
        <v>325</v>
      </c>
      <c r="H119" s="20" t="s">
        <v>156</v>
      </c>
      <c r="I119" s="21">
        <v>18.297297297297298</v>
      </c>
      <c r="J119" s="22">
        <v>3.6338028169014094</v>
      </c>
      <c r="K119" s="22">
        <v>1.0328638497652582</v>
      </c>
      <c r="L119" s="22">
        <v>0.17840375586854459</v>
      </c>
      <c r="M119" s="22">
        <v>0.30046948356807518</v>
      </c>
      <c r="N119" s="22">
        <v>0.52112676056338025</v>
      </c>
      <c r="O119" s="22">
        <v>3.3004694835680759</v>
      </c>
      <c r="P119" s="22">
        <v>0.68075117370892024</v>
      </c>
      <c r="Q119" s="22">
        <v>0.64319248826291098</v>
      </c>
      <c r="R119" s="22">
        <v>0.20187793427230047</v>
      </c>
      <c r="S119" s="22">
        <v>0</v>
      </c>
      <c r="T119" s="22">
        <v>0.99999999999999989</v>
      </c>
      <c r="U119" s="22">
        <v>3.9436619718309873</v>
      </c>
      <c r="V119" s="22">
        <v>1.8215962441314555</v>
      </c>
      <c r="W119" s="23"/>
      <c r="X119" s="20" t="s">
        <v>157</v>
      </c>
      <c r="Y119" s="26" t="s">
        <v>289</v>
      </c>
      <c r="Z119" s="20" t="s">
        <v>287</v>
      </c>
      <c r="AA119" s="24" t="s">
        <v>615</v>
      </c>
      <c r="AB119" s="20" t="s">
        <v>157</v>
      </c>
      <c r="AC119" s="26" t="s">
        <v>289</v>
      </c>
      <c r="AD119" s="26" t="s">
        <v>287</v>
      </c>
      <c r="AE119" s="32">
        <v>43139</v>
      </c>
    </row>
    <row r="120" spans="1:31" ht="15.75" x14ac:dyDescent="0.25">
      <c r="A120" s="19" t="s">
        <v>616</v>
      </c>
      <c r="B120" s="20" t="s">
        <v>617</v>
      </c>
      <c r="C120" s="20" t="s">
        <v>252</v>
      </c>
      <c r="D120" s="20" t="s">
        <v>153</v>
      </c>
      <c r="E120" s="25">
        <v>79925</v>
      </c>
      <c r="F120" s="20" t="s">
        <v>253</v>
      </c>
      <c r="G120" s="20" t="s">
        <v>62</v>
      </c>
      <c r="H120" s="20" t="s">
        <v>156</v>
      </c>
      <c r="I120" s="21">
        <v>2.3009478672985799</v>
      </c>
      <c r="J120" s="22">
        <v>4.9671361502347198</v>
      </c>
      <c r="K120" s="22">
        <v>4.6948356807511738E-3</v>
      </c>
      <c r="L120" s="22">
        <v>2.3474178403755867E-2</v>
      </c>
      <c r="M120" s="22">
        <v>0</v>
      </c>
      <c r="N120" s="22">
        <v>9.3896713615023476E-3</v>
      </c>
      <c r="O120" s="22">
        <v>2.2065727699530484</v>
      </c>
      <c r="P120" s="22">
        <v>1.4084507042253521E-2</v>
      </c>
      <c r="Q120" s="22">
        <v>2.7652582159624446</v>
      </c>
      <c r="R120" s="22">
        <v>0</v>
      </c>
      <c r="S120" s="22">
        <v>0</v>
      </c>
      <c r="T120" s="22">
        <v>2.3474178403755867E-2</v>
      </c>
      <c r="U120" s="22">
        <v>4.9718309859154699</v>
      </c>
      <c r="V120" s="22">
        <v>8.4507042253521111E-2</v>
      </c>
      <c r="W120" s="23"/>
      <c r="X120" s="20" t="s">
        <v>191</v>
      </c>
      <c r="Y120" s="26"/>
      <c r="Z120" s="20"/>
      <c r="AA120" s="24"/>
      <c r="AB120" s="20" t="s">
        <v>191</v>
      </c>
      <c r="AC120" s="26"/>
      <c r="AD120" s="26"/>
      <c r="AE120" s="32"/>
    </row>
    <row r="121" spans="1:31" ht="15.75" x14ac:dyDescent="0.25">
      <c r="A121" s="19" t="s">
        <v>618</v>
      </c>
      <c r="B121" s="20" t="s">
        <v>619</v>
      </c>
      <c r="C121" s="20" t="s">
        <v>620</v>
      </c>
      <c r="D121" s="20" t="s">
        <v>621</v>
      </c>
      <c r="E121" s="25">
        <v>27253</v>
      </c>
      <c r="F121" s="20" t="s">
        <v>166</v>
      </c>
      <c r="G121" s="20" t="s">
        <v>206</v>
      </c>
      <c r="H121" s="20" t="s">
        <v>156</v>
      </c>
      <c r="I121" s="21">
        <v>1.9815195071868601</v>
      </c>
      <c r="J121" s="22">
        <v>0.78873239436619691</v>
      </c>
      <c r="K121" s="22">
        <v>0.84507042253521103</v>
      </c>
      <c r="L121" s="22">
        <v>1.253521126760563</v>
      </c>
      <c r="M121" s="22">
        <v>1.4741784037558681</v>
      </c>
      <c r="N121" s="22">
        <v>3.7417840375586762</v>
      </c>
      <c r="O121" s="22">
        <v>0.51643192488262923</v>
      </c>
      <c r="P121" s="22">
        <v>0.10328638497652581</v>
      </c>
      <c r="Q121" s="22">
        <v>0</v>
      </c>
      <c r="R121" s="22">
        <v>2.1455399061032856</v>
      </c>
      <c r="S121" s="22">
        <v>0.90140845070422437</v>
      </c>
      <c r="T121" s="22">
        <v>0.78873239436619713</v>
      </c>
      <c r="U121" s="22">
        <v>0.52582159624413161</v>
      </c>
      <c r="V121" s="22">
        <v>2.7370892018779287</v>
      </c>
      <c r="W121" s="23">
        <v>50</v>
      </c>
      <c r="X121" s="20" t="s">
        <v>157</v>
      </c>
      <c r="Y121" s="26" t="s">
        <v>289</v>
      </c>
      <c r="Z121" s="20" t="s">
        <v>287</v>
      </c>
      <c r="AA121" s="24" t="s">
        <v>622</v>
      </c>
      <c r="AB121" s="20" t="s">
        <v>157</v>
      </c>
      <c r="AC121" s="26" t="s">
        <v>289</v>
      </c>
      <c r="AD121" s="26" t="s">
        <v>287</v>
      </c>
      <c r="AE121" s="32">
        <v>43776</v>
      </c>
    </row>
    <row r="122" spans="1:31" ht="15.75" x14ac:dyDescent="0.25">
      <c r="A122" s="19" t="s">
        <v>623</v>
      </c>
      <c r="B122" s="20" t="s">
        <v>624</v>
      </c>
      <c r="C122" s="20" t="s">
        <v>625</v>
      </c>
      <c r="D122" s="20" t="s">
        <v>626</v>
      </c>
      <c r="E122" s="25">
        <v>96950</v>
      </c>
      <c r="F122" s="20" t="s">
        <v>408</v>
      </c>
      <c r="G122" s="20" t="s">
        <v>325</v>
      </c>
      <c r="H122" s="20" t="s">
        <v>156</v>
      </c>
      <c r="I122" s="21">
        <v>114.777777777778</v>
      </c>
      <c r="J122" s="22">
        <v>0</v>
      </c>
      <c r="K122" s="22">
        <v>0.51173708920187799</v>
      </c>
      <c r="L122" s="22">
        <v>2.572769953051643</v>
      </c>
      <c r="M122" s="22">
        <v>1.187793427230047</v>
      </c>
      <c r="N122" s="22">
        <v>3.6995305164319245</v>
      </c>
      <c r="O122" s="22">
        <v>0</v>
      </c>
      <c r="P122" s="22">
        <v>0.431924882629108</v>
      </c>
      <c r="Q122" s="22">
        <v>0.14084507042253522</v>
      </c>
      <c r="R122" s="22">
        <v>2.948356807511737</v>
      </c>
      <c r="S122" s="22">
        <v>1.1830985915492958</v>
      </c>
      <c r="T122" s="22">
        <v>0</v>
      </c>
      <c r="U122" s="22">
        <v>0.14084507042253522</v>
      </c>
      <c r="V122" s="22">
        <v>4.272300469483568</v>
      </c>
      <c r="W122" s="23"/>
      <c r="X122" s="20" t="s">
        <v>191</v>
      </c>
      <c r="Y122" s="26"/>
      <c r="Z122" s="20"/>
      <c r="AA122" s="24"/>
      <c r="AB122" s="20" t="s">
        <v>191</v>
      </c>
      <c r="AC122" s="26"/>
      <c r="AD122" s="26"/>
      <c r="AE122" s="32"/>
    </row>
    <row r="123" spans="1:31" ht="15.75" x14ac:dyDescent="0.25">
      <c r="A123" s="19" t="s">
        <v>627</v>
      </c>
      <c r="B123" s="20" t="s">
        <v>628</v>
      </c>
      <c r="C123" s="20" t="s">
        <v>629</v>
      </c>
      <c r="D123" s="20" t="s">
        <v>153</v>
      </c>
      <c r="E123" s="25">
        <v>75202</v>
      </c>
      <c r="F123" s="20" t="s">
        <v>205</v>
      </c>
      <c r="G123" s="20" t="s">
        <v>325</v>
      </c>
      <c r="H123" s="20" t="s">
        <v>156</v>
      </c>
      <c r="I123" s="21">
        <v>1.26883308714919</v>
      </c>
      <c r="J123" s="22">
        <v>3.99061032863847</v>
      </c>
      <c r="K123" s="22">
        <v>0</v>
      </c>
      <c r="L123" s="22">
        <v>9.3896713615023476E-3</v>
      </c>
      <c r="M123" s="22">
        <v>4.6948356807511738E-3</v>
      </c>
      <c r="N123" s="22">
        <v>2.6948356807511651</v>
      </c>
      <c r="O123" s="22">
        <v>1.0938967136150213</v>
      </c>
      <c r="P123" s="22">
        <v>0.1032863849765258</v>
      </c>
      <c r="Q123" s="22">
        <v>0.11267605633802814</v>
      </c>
      <c r="R123" s="22">
        <v>0.97183098591549211</v>
      </c>
      <c r="S123" s="22">
        <v>0.75586854460093833</v>
      </c>
      <c r="T123" s="22">
        <v>1.1173708920187786</v>
      </c>
      <c r="U123" s="22">
        <v>1.1596244131455384</v>
      </c>
      <c r="V123" s="22">
        <v>1.6150234741784035</v>
      </c>
      <c r="W123" s="23"/>
      <c r="X123" s="20" t="s">
        <v>575</v>
      </c>
      <c r="Y123" s="26" t="s">
        <v>289</v>
      </c>
      <c r="Z123" s="20" t="s">
        <v>287</v>
      </c>
      <c r="AA123" s="24" t="s">
        <v>630</v>
      </c>
      <c r="AB123" s="20" t="s">
        <v>191</v>
      </c>
      <c r="AC123" s="26"/>
      <c r="AD123" s="26"/>
      <c r="AE123" s="32"/>
    </row>
    <row r="124" spans="1:31" ht="15.75" x14ac:dyDescent="0.25">
      <c r="A124" s="19" t="s">
        <v>631</v>
      </c>
      <c r="B124" s="20" t="s">
        <v>632</v>
      </c>
      <c r="C124" s="20" t="s">
        <v>633</v>
      </c>
      <c r="D124" s="20" t="s">
        <v>451</v>
      </c>
      <c r="E124" s="25">
        <v>55318</v>
      </c>
      <c r="F124" s="20" t="s">
        <v>452</v>
      </c>
      <c r="G124" s="20" t="s">
        <v>206</v>
      </c>
      <c r="H124" s="20" t="s">
        <v>156</v>
      </c>
      <c r="I124" s="21">
        <v>37.188679245282998</v>
      </c>
      <c r="J124" s="22">
        <v>4.2253521126760563E-2</v>
      </c>
      <c r="K124" s="22">
        <v>1.0469483568075117</v>
      </c>
      <c r="L124" s="22">
        <v>2.6901408450704198</v>
      </c>
      <c r="M124" s="22">
        <v>0.13615023474178403</v>
      </c>
      <c r="N124" s="22">
        <v>3.7605633802816878</v>
      </c>
      <c r="O124" s="22">
        <v>0.1455399061032864</v>
      </c>
      <c r="P124" s="22">
        <v>9.3896713615023476E-3</v>
      </c>
      <c r="Q124" s="22">
        <v>0</v>
      </c>
      <c r="R124" s="22">
        <v>3.3145539906103276</v>
      </c>
      <c r="S124" s="22">
        <v>0.39906103286384981</v>
      </c>
      <c r="T124" s="22">
        <v>6.1032863849765251E-2</v>
      </c>
      <c r="U124" s="22">
        <v>0.14084507042253522</v>
      </c>
      <c r="V124" s="22">
        <v>3.7417840375586846</v>
      </c>
      <c r="W124" s="23"/>
      <c r="X124" s="20" t="s">
        <v>157</v>
      </c>
      <c r="Y124" s="26" t="s">
        <v>289</v>
      </c>
      <c r="Z124" s="20" t="s">
        <v>287</v>
      </c>
      <c r="AA124" s="24" t="s">
        <v>634</v>
      </c>
      <c r="AB124" s="20" t="s">
        <v>157</v>
      </c>
      <c r="AC124" s="26" t="s">
        <v>289</v>
      </c>
      <c r="AD124" s="26" t="s">
        <v>287</v>
      </c>
      <c r="AE124" s="32">
        <v>43055</v>
      </c>
    </row>
    <row r="125" spans="1:31" ht="15.75" x14ac:dyDescent="0.25">
      <c r="A125" s="19" t="s">
        <v>635</v>
      </c>
      <c r="B125" s="20" t="s">
        <v>636</v>
      </c>
      <c r="C125" s="20" t="s">
        <v>252</v>
      </c>
      <c r="D125" s="20" t="s">
        <v>153</v>
      </c>
      <c r="E125" s="25">
        <v>79925</v>
      </c>
      <c r="F125" s="20" t="s">
        <v>253</v>
      </c>
      <c r="G125" s="20" t="s">
        <v>62</v>
      </c>
      <c r="H125" s="20" t="s">
        <v>156</v>
      </c>
      <c r="I125" s="21">
        <v>2.0107526881720399</v>
      </c>
      <c r="J125" s="22">
        <v>3.6901408450704256</v>
      </c>
      <c r="K125" s="22">
        <v>0</v>
      </c>
      <c r="L125" s="22">
        <v>0</v>
      </c>
      <c r="M125" s="22">
        <v>0</v>
      </c>
      <c r="N125" s="22">
        <v>0</v>
      </c>
      <c r="O125" s="22">
        <v>1.6197183098591534</v>
      </c>
      <c r="P125" s="22">
        <v>9.3896713615023476E-3</v>
      </c>
      <c r="Q125" s="22">
        <v>2.0610328638497593</v>
      </c>
      <c r="R125" s="22">
        <v>0</v>
      </c>
      <c r="S125" s="22">
        <v>0</v>
      </c>
      <c r="T125" s="22">
        <v>9.3896713615023476E-3</v>
      </c>
      <c r="U125" s="22">
        <v>3.6807511737089236</v>
      </c>
      <c r="V125" s="22">
        <v>7.9812206572769939E-2</v>
      </c>
      <c r="W125" s="23"/>
      <c r="X125" s="20" t="s">
        <v>191</v>
      </c>
      <c r="Y125" s="26"/>
      <c r="Z125" s="20"/>
      <c r="AA125" s="24"/>
      <c r="AB125" s="20" t="s">
        <v>191</v>
      </c>
      <c r="AC125" s="26"/>
      <c r="AD125" s="26"/>
      <c r="AE125" s="32"/>
    </row>
    <row r="126" spans="1:31" ht="15.75" x14ac:dyDescent="0.25">
      <c r="A126" s="19" t="s">
        <v>637</v>
      </c>
      <c r="B126" s="20" t="s">
        <v>638</v>
      </c>
      <c r="C126" s="20" t="s">
        <v>639</v>
      </c>
      <c r="D126" s="20" t="s">
        <v>640</v>
      </c>
      <c r="E126" s="25">
        <v>84737</v>
      </c>
      <c r="F126" s="20" t="s">
        <v>360</v>
      </c>
      <c r="G126" s="20" t="s">
        <v>325</v>
      </c>
      <c r="H126" s="20" t="s">
        <v>156</v>
      </c>
      <c r="I126" s="21">
        <v>7.03125</v>
      </c>
      <c r="J126" s="22">
        <v>0.17840375586854462</v>
      </c>
      <c r="K126" s="22">
        <v>1.6525821596244124</v>
      </c>
      <c r="L126" s="22">
        <v>1.276995305164319</v>
      </c>
      <c r="M126" s="22">
        <v>6.1032863849765265E-2</v>
      </c>
      <c r="N126" s="22">
        <v>1.7417840375586857</v>
      </c>
      <c r="O126" s="22">
        <v>1.2676056338028163</v>
      </c>
      <c r="P126" s="22">
        <v>0</v>
      </c>
      <c r="Q126" s="22">
        <v>0.15962441314553991</v>
      </c>
      <c r="R126" s="22">
        <v>0.54929577464788726</v>
      </c>
      <c r="S126" s="22">
        <v>0.77934272300469498</v>
      </c>
      <c r="T126" s="22">
        <v>0.56807511737089189</v>
      </c>
      <c r="U126" s="22">
        <v>1.272300469483568</v>
      </c>
      <c r="V126" s="22">
        <v>2.7511737089201866</v>
      </c>
      <c r="W126" s="23"/>
      <c r="X126" s="20" t="s">
        <v>575</v>
      </c>
      <c r="Y126" s="26" t="s">
        <v>289</v>
      </c>
      <c r="Z126" s="20" t="s">
        <v>287</v>
      </c>
      <c r="AA126" s="24" t="s">
        <v>641</v>
      </c>
      <c r="AB126" s="20" t="s">
        <v>575</v>
      </c>
      <c r="AC126" s="26" t="s">
        <v>289</v>
      </c>
      <c r="AD126" s="26" t="s">
        <v>287</v>
      </c>
      <c r="AE126" s="32">
        <v>42978</v>
      </c>
    </row>
    <row r="127" spans="1:31" ht="15.75" x14ac:dyDescent="0.25">
      <c r="A127" s="19" t="s">
        <v>642</v>
      </c>
      <c r="B127" s="20" t="s">
        <v>643</v>
      </c>
      <c r="C127" s="20" t="s">
        <v>644</v>
      </c>
      <c r="D127" s="20" t="s">
        <v>392</v>
      </c>
      <c r="E127" s="25">
        <v>35447</v>
      </c>
      <c r="F127" s="20" t="s">
        <v>180</v>
      </c>
      <c r="G127" s="20" t="s">
        <v>206</v>
      </c>
      <c r="H127" s="20" t="s">
        <v>156</v>
      </c>
      <c r="I127" s="21">
        <v>5.3385826771653502</v>
      </c>
      <c r="J127" s="22">
        <v>9.3896713615023469E-2</v>
      </c>
      <c r="K127" s="22">
        <v>7.0422535211267609E-2</v>
      </c>
      <c r="L127" s="22">
        <v>2.6197183098591523</v>
      </c>
      <c r="M127" s="22">
        <v>0.28638497652582162</v>
      </c>
      <c r="N127" s="22">
        <v>6.5727699530516423E-2</v>
      </c>
      <c r="O127" s="22">
        <v>0</v>
      </c>
      <c r="P127" s="22">
        <v>3.0046948356807479</v>
      </c>
      <c r="Q127" s="22">
        <v>0</v>
      </c>
      <c r="R127" s="22">
        <v>2.8356807511737063</v>
      </c>
      <c r="S127" s="22">
        <v>0.19718309859154928</v>
      </c>
      <c r="T127" s="22">
        <v>9.3896713615023476E-3</v>
      </c>
      <c r="U127" s="22">
        <v>2.8169014084507043E-2</v>
      </c>
      <c r="V127" s="22">
        <v>2.8873239436619684</v>
      </c>
      <c r="W127" s="23"/>
      <c r="X127" s="20" t="s">
        <v>191</v>
      </c>
      <c r="Y127" s="26"/>
      <c r="Z127" s="20"/>
      <c r="AA127" s="24"/>
      <c r="AB127" s="20" t="s">
        <v>191</v>
      </c>
      <c r="AC127" s="26"/>
      <c r="AD127" s="26"/>
      <c r="AE127" s="32"/>
    </row>
    <row r="128" spans="1:31" ht="15.75" x14ac:dyDescent="0.25">
      <c r="A128" s="19" t="s">
        <v>645</v>
      </c>
      <c r="B128" s="20" t="s">
        <v>646</v>
      </c>
      <c r="C128" s="20" t="s">
        <v>647</v>
      </c>
      <c r="D128" s="20" t="s">
        <v>648</v>
      </c>
      <c r="E128" s="25">
        <v>939</v>
      </c>
      <c r="F128" s="20" t="s">
        <v>245</v>
      </c>
      <c r="G128" s="20" t="s">
        <v>563</v>
      </c>
      <c r="H128" s="20" t="s">
        <v>156</v>
      </c>
      <c r="I128" s="21">
        <v>11.843137254902</v>
      </c>
      <c r="J128" s="22">
        <v>9.3896713615023476E-3</v>
      </c>
      <c r="K128" s="22">
        <v>0.69953051643192488</v>
      </c>
      <c r="L128" s="22">
        <v>1.5211267605633805</v>
      </c>
      <c r="M128" s="22">
        <v>0.37089201877934275</v>
      </c>
      <c r="N128" s="22">
        <v>2.469483568075117</v>
      </c>
      <c r="O128" s="22">
        <v>0.13145539906103287</v>
      </c>
      <c r="P128" s="22">
        <v>0</v>
      </c>
      <c r="Q128" s="22">
        <v>0</v>
      </c>
      <c r="R128" s="22">
        <v>1.9530516431924883</v>
      </c>
      <c r="S128" s="22">
        <v>0.49765258215962438</v>
      </c>
      <c r="T128" s="22">
        <v>1.8779342723004695E-2</v>
      </c>
      <c r="U128" s="22">
        <v>0.13145539906103287</v>
      </c>
      <c r="V128" s="22">
        <v>1.863849765258216</v>
      </c>
      <c r="W128" s="23"/>
      <c r="X128" s="20" t="s">
        <v>157</v>
      </c>
      <c r="Y128" s="26" t="s">
        <v>289</v>
      </c>
      <c r="Z128" s="20" t="s">
        <v>649</v>
      </c>
      <c r="AA128" s="24" t="s">
        <v>650</v>
      </c>
      <c r="AB128" s="20" t="s">
        <v>157</v>
      </c>
      <c r="AC128" s="26" t="s">
        <v>289</v>
      </c>
      <c r="AD128" s="26" t="s">
        <v>649</v>
      </c>
      <c r="AE128" s="32">
        <v>39241</v>
      </c>
    </row>
    <row r="129" spans="1:31" ht="15.75" x14ac:dyDescent="0.25">
      <c r="A129" s="19" t="s">
        <v>651</v>
      </c>
      <c r="B129" s="20" t="s">
        <v>652</v>
      </c>
      <c r="C129" s="20" t="s">
        <v>653</v>
      </c>
      <c r="D129" s="20" t="s">
        <v>654</v>
      </c>
      <c r="E129" s="25">
        <v>25309</v>
      </c>
      <c r="F129" s="20" t="s">
        <v>233</v>
      </c>
      <c r="G129" s="20" t="s">
        <v>325</v>
      </c>
      <c r="H129" s="20" t="s">
        <v>156</v>
      </c>
      <c r="I129" s="21">
        <v>7.3333333333333304</v>
      </c>
      <c r="J129" s="22">
        <v>0.12676056338028169</v>
      </c>
      <c r="K129" s="22">
        <v>0.45539906103286387</v>
      </c>
      <c r="L129" s="22">
        <v>1.647887323943662</v>
      </c>
      <c r="M129" s="22">
        <v>0.30516431924882637</v>
      </c>
      <c r="N129" s="22">
        <v>2.2065727699530511</v>
      </c>
      <c r="O129" s="22">
        <v>0.32863849765258213</v>
      </c>
      <c r="P129" s="22">
        <v>0</v>
      </c>
      <c r="Q129" s="22">
        <v>0</v>
      </c>
      <c r="R129" s="22">
        <v>1.6713615023474171</v>
      </c>
      <c r="S129" s="22">
        <v>0.29107981220657275</v>
      </c>
      <c r="T129" s="22">
        <v>0.215962441314554</v>
      </c>
      <c r="U129" s="22">
        <v>0.35680751173708913</v>
      </c>
      <c r="V129" s="22">
        <v>2.1924882629107971</v>
      </c>
      <c r="W129" s="23"/>
      <c r="X129" s="20" t="s">
        <v>575</v>
      </c>
      <c r="Y129" s="26" t="s">
        <v>289</v>
      </c>
      <c r="Z129" s="20" t="s">
        <v>287</v>
      </c>
      <c r="AA129" s="24" t="s">
        <v>655</v>
      </c>
      <c r="AB129" s="20" t="s">
        <v>575</v>
      </c>
      <c r="AC129" s="26" t="s">
        <v>289</v>
      </c>
      <c r="AD129" s="26" t="s">
        <v>287</v>
      </c>
      <c r="AE129" s="32">
        <v>42996</v>
      </c>
    </row>
    <row r="130" spans="1:31" ht="15.75" x14ac:dyDescent="0.25">
      <c r="A130" s="19" t="s">
        <v>656</v>
      </c>
      <c r="B130" s="20" t="s">
        <v>657</v>
      </c>
      <c r="C130" s="20" t="s">
        <v>658</v>
      </c>
      <c r="D130" s="20" t="s">
        <v>507</v>
      </c>
      <c r="E130" s="25">
        <v>52401</v>
      </c>
      <c r="F130" s="20" t="s">
        <v>452</v>
      </c>
      <c r="G130" s="20" t="s">
        <v>325</v>
      </c>
      <c r="H130" s="20" t="s">
        <v>156</v>
      </c>
      <c r="I130" s="21">
        <v>15.5142857142857</v>
      </c>
      <c r="J130" s="22">
        <v>0.32863849765258218</v>
      </c>
      <c r="K130" s="22">
        <v>1.6760563380281694</v>
      </c>
      <c r="L130" s="22">
        <v>0</v>
      </c>
      <c r="M130" s="22">
        <v>0.14553990610328638</v>
      </c>
      <c r="N130" s="22">
        <v>1.3239436619718308</v>
      </c>
      <c r="O130" s="22">
        <v>0.30516431924882631</v>
      </c>
      <c r="P130" s="22">
        <v>0.48356807511737088</v>
      </c>
      <c r="Q130" s="22">
        <v>3.7558685446009391E-2</v>
      </c>
      <c r="R130" s="22">
        <v>0.51643192488262912</v>
      </c>
      <c r="S130" s="22">
        <v>1.112676056338028</v>
      </c>
      <c r="T130" s="22">
        <v>0.17840375586854462</v>
      </c>
      <c r="U130" s="22">
        <v>0.34272300469483569</v>
      </c>
      <c r="V130" s="22">
        <v>1.2957746478873242</v>
      </c>
      <c r="W130" s="23"/>
      <c r="X130" s="20" t="s">
        <v>157</v>
      </c>
      <c r="Y130" s="26" t="s">
        <v>289</v>
      </c>
      <c r="Z130" s="20" t="s">
        <v>287</v>
      </c>
      <c r="AA130" s="24" t="s">
        <v>659</v>
      </c>
      <c r="AB130" s="20" t="s">
        <v>157</v>
      </c>
      <c r="AC130" s="26" t="s">
        <v>289</v>
      </c>
      <c r="AD130" s="26" t="s">
        <v>287</v>
      </c>
      <c r="AE130" s="32">
        <v>43041</v>
      </c>
    </row>
    <row r="131" spans="1:31" ht="15.75" x14ac:dyDescent="0.25">
      <c r="A131" s="19" t="s">
        <v>660</v>
      </c>
      <c r="B131" s="20" t="s">
        <v>661</v>
      </c>
      <c r="C131" s="20" t="s">
        <v>662</v>
      </c>
      <c r="D131" s="20" t="s">
        <v>153</v>
      </c>
      <c r="E131" s="25">
        <v>78562</v>
      </c>
      <c r="F131" s="20" t="s">
        <v>154</v>
      </c>
      <c r="G131" s="20" t="s">
        <v>325</v>
      </c>
      <c r="H131" s="20" t="s">
        <v>156</v>
      </c>
      <c r="I131" s="21">
        <v>1.60227272727273</v>
      </c>
      <c r="J131" s="22">
        <v>1.2441314553990626</v>
      </c>
      <c r="K131" s="22">
        <v>0.21126760563380284</v>
      </c>
      <c r="L131" s="22">
        <v>0.1455399061032864</v>
      </c>
      <c r="M131" s="22">
        <v>6.5727699530516423E-2</v>
      </c>
      <c r="N131" s="22">
        <v>1.6338028169014109</v>
      </c>
      <c r="O131" s="22">
        <v>9.3896713615023476E-3</v>
      </c>
      <c r="P131" s="22">
        <v>2.3474178403755867E-2</v>
      </c>
      <c r="Q131" s="22">
        <v>0</v>
      </c>
      <c r="R131" s="22">
        <v>0.57276995305164335</v>
      </c>
      <c r="S131" s="22">
        <v>1.0938967136150239</v>
      </c>
      <c r="T131" s="22">
        <v>0</v>
      </c>
      <c r="U131" s="22">
        <v>0</v>
      </c>
      <c r="V131" s="22">
        <v>1.6525821596244157</v>
      </c>
      <c r="W131" s="23"/>
      <c r="X131" s="20" t="s">
        <v>157</v>
      </c>
      <c r="Y131" s="26" t="s">
        <v>289</v>
      </c>
      <c r="Z131" s="20" t="s">
        <v>287</v>
      </c>
      <c r="AA131" s="24" t="s">
        <v>299</v>
      </c>
      <c r="AB131" s="20" t="s">
        <v>157</v>
      </c>
      <c r="AC131" s="26" t="s">
        <v>289</v>
      </c>
      <c r="AD131" s="26" t="s">
        <v>287</v>
      </c>
      <c r="AE131" s="32">
        <v>43714</v>
      </c>
    </row>
    <row r="132" spans="1:31" ht="15.75" x14ac:dyDescent="0.25">
      <c r="A132" s="19" t="s">
        <v>663</v>
      </c>
      <c r="B132" s="20" t="s">
        <v>664</v>
      </c>
      <c r="C132" s="20" t="s">
        <v>665</v>
      </c>
      <c r="D132" s="20" t="s">
        <v>666</v>
      </c>
      <c r="E132" s="25">
        <v>83318</v>
      </c>
      <c r="F132" s="20" t="s">
        <v>360</v>
      </c>
      <c r="G132" s="20" t="s">
        <v>206</v>
      </c>
      <c r="H132" s="20" t="s">
        <v>156</v>
      </c>
      <c r="I132" s="21">
        <v>3.5</v>
      </c>
      <c r="J132" s="22">
        <v>0.28638497652582162</v>
      </c>
      <c r="K132" s="22">
        <v>0.65727699530516448</v>
      </c>
      <c r="L132" s="22">
        <v>0.323943661971831</v>
      </c>
      <c r="M132" s="22">
        <v>0.15962441314553991</v>
      </c>
      <c r="N132" s="22">
        <v>1.1267605633802817</v>
      </c>
      <c r="O132" s="22">
        <v>0.2629107981220658</v>
      </c>
      <c r="P132" s="22">
        <v>3.7558685446009391E-2</v>
      </c>
      <c r="Q132" s="22">
        <v>0</v>
      </c>
      <c r="R132" s="22">
        <v>0.40375586854460105</v>
      </c>
      <c r="S132" s="22">
        <v>0.29107981220657281</v>
      </c>
      <c r="T132" s="22">
        <v>0.46948356807511749</v>
      </c>
      <c r="U132" s="22">
        <v>0.2629107981220658</v>
      </c>
      <c r="V132" s="22">
        <v>0.79812206572769984</v>
      </c>
      <c r="W132" s="23"/>
      <c r="X132" s="20" t="s">
        <v>575</v>
      </c>
      <c r="Y132" s="26" t="s">
        <v>289</v>
      </c>
      <c r="Z132" s="20" t="s">
        <v>287</v>
      </c>
      <c r="AA132" s="24" t="s">
        <v>667</v>
      </c>
      <c r="AB132" s="20" t="s">
        <v>575</v>
      </c>
      <c r="AC132" s="26" t="s">
        <v>289</v>
      </c>
      <c r="AD132" s="26" t="s">
        <v>287</v>
      </c>
      <c r="AE132" s="32">
        <v>42983</v>
      </c>
    </row>
    <row r="133" spans="1:31" ht="15.75" x14ac:dyDescent="0.25">
      <c r="A133" s="19" t="s">
        <v>668</v>
      </c>
      <c r="B133" s="20" t="s">
        <v>669</v>
      </c>
      <c r="C133" s="20" t="s">
        <v>670</v>
      </c>
      <c r="D133" s="20" t="s">
        <v>153</v>
      </c>
      <c r="E133" s="25">
        <v>78840</v>
      </c>
      <c r="F133" s="20" t="s">
        <v>154</v>
      </c>
      <c r="G133" s="20" t="s">
        <v>325</v>
      </c>
      <c r="H133" s="20" t="s">
        <v>156</v>
      </c>
      <c r="I133" s="21">
        <v>2.8</v>
      </c>
      <c r="J133" s="22">
        <v>0.30985915492957755</v>
      </c>
      <c r="K133" s="22">
        <v>0.647887323943662</v>
      </c>
      <c r="L133" s="22">
        <v>0.27699530516431925</v>
      </c>
      <c r="M133" s="22">
        <v>1.8779342723004695E-2</v>
      </c>
      <c r="N133" s="22">
        <v>0.88262910798122052</v>
      </c>
      <c r="O133" s="22">
        <v>0.25821596244131456</v>
      </c>
      <c r="P133" s="22">
        <v>0.11267605633802817</v>
      </c>
      <c r="Q133" s="22">
        <v>0</v>
      </c>
      <c r="R133" s="22">
        <v>0.58215962441314562</v>
      </c>
      <c r="S133" s="22">
        <v>0.16431924882629109</v>
      </c>
      <c r="T133" s="22">
        <v>0.21126760563380284</v>
      </c>
      <c r="U133" s="22">
        <v>0.29577464788732394</v>
      </c>
      <c r="V133" s="22">
        <v>0.94835680751173701</v>
      </c>
      <c r="W133" s="23"/>
      <c r="X133" s="20" t="s">
        <v>157</v>
      </c>
      <c r="Y133" s="26" t="s">
        <v>289</v>
      </c>
      <c r="Z133" s="20" t="s">
        <v>287</v>
      </c>
      <c r="AA133" s="24" t="s">
        <v>671</v>
      </c>
      <c r="AB133" s="20" t="s">
        <v>575</v>
      </c>
      <c r="AC133" s="26" t="s">
        <v>289</v>
      </c>
      <c r="AD133" s="26" t="s">
        <v>287</v>
      </c>
      <c r="AE133" s="32">
        <v>43374</v>
      </c>
    </row>
    <row r="134" spans="1:31" ht="15.75" x14ac:dyDescent="0.25">
      <c r="A134" s="19" t="s">
        <v>672</v>
      </c>
      <c r="B134" s="20" t="s">
        <v>673</v>
      </c>
      <c r="C134" s="20" t="s">
        <v>674</v>
      </c>
      <c r="D134" s="20" t="s">
        <v>675</v>
      </c>
      <c r="E134" s="25">
        <v>82901</v>
      </c>
      <c r="F134" s="20" t="s">
        <v>282</v>
      </c>
      <c r="G134" s="20" t="s">
        <v>325</v>
      </c>
      <c r="H134" s="20" t="s">
        <v>156</v>
      </c>
      <c r="I134" s="21">
        <v>6.8285714285714301</v>
      </c>
      <c r="J134" s="22">
        <v>2.8169014084507039E-2</v>
      </c>
      <c r="K134" s="22">
        <v>4.2253521126760563E-2</v>
      </c>
      <c r="L134" s="22">
        <v>0.55868544600938974</v>
      </c>
      <c r="M134" s="22">
        <v>0.56338028169014076</v>
      </c>
      <c r="N134" s="22">
        <v>1.140845070422535</v>
      </c>
      <c r="O134" s="22">
        <v>3.7558685446009391E-2</v>
      </c>
      <c r="P134" s="22">
        <v>1.4084507042253521E-2</v>
      </c>
      <c r="Q134" s="22">
        <v>0</v>
      </c>
      <c r="R134" s="22">
        <v>0.96713615023474142</v>
      </c>
      <c r="S134" s="22">
        <v>0.14084507042253522</v>
      </c>
      <c r="T134" s="22">
        <v>4.6948356807511735E-2</v>
      </c>
      <c r="U134" s="22">
        <v>3.7558685446009391E-2</v>
      </c>
      <c r="V134" s="22">
        <v>1.0234741784037558</v>
      </c>
      <c r="W134" s="23"/>
      <c r="X134" s="20" t="s">
        <v>575</v>
      </c>
      <c r="Y134" s="26" t="s">
        <v>289</v>
      </c>
      <c r="Z134" s="20" t="s">
        <v>287</v>
      </c>
      <c r="AA134" s="24" t="s">
        <v>676</v>
      </c>
      <c r="AB134" s="20" t="s">
        <v>575</v>
      </c>
      <c r="AC134" s="26" t="s">
        <v>289</v>
      </c>
      <c r="AD134" s="26" t="s">
        <v>287</v>
      </c>
      <c r="AE134" s="32">
        <v>41493</v>
      </c>
    </row>
    <row r="135" spans="1:31" ht="15.75" x14ac:dyDescent="0.25">
      <c r="A135" s="19" t="s">
        <v>677</v>
      </c>
      <c r="B135" s="20" t="s">
        <v>678</v>
      </c>
      <c r="C135" s="20" t="s">
        <v>679</v>
      </c>
      <c r="D135" s="20" t="s">
        <v>471</v>
      </c>
      <c r="E135" s="25">
        <v>40510</v>
      </c>
      <c r="F135" s="20" t="s">
        <v>367</v>
      </c>
      <c r="G135" s="20" t="s">
        <v>325</v>
      </c>
      <c r="H135" s="20" t="s">
        <v>156</v>
      </c>
      <c r="I135" s="21">
        <v>1.74285714285714</v>
      </c>
      <c r="J135" s="22">
        <v>0.11737089201877932</v>
      </c>
      <c r="K135" s="22">
        <v>0.34272300469483574</v>
      </c>
      <c r="L135" s="22">
        <v>0.36619718309859173</v>
      </c>
      <c r="M135" s="22">
        <v>0.32863849765258224</v>
      </c>
      <c r="N135" s="22">
        <v>0.71830985915492929</v>
      </c>
      <c r="O135" s="22">
        <v>0.41784037558685455</v>
      </c>
      <c r="P135" s="22">
        <v>1.8779342723004695E-2</v>
      </c>
      <c r="Q135" s="22">
        <v>0</v>
      </c>
      <c r="R135" s="22">
        <v>0.35680751173708936</v>
      </c>
      <c r="S135" s="22">
        <v>0.23943661971830993</v>
      </c>
      <c r="T135" s="22">
        <v>0.14084507042253519</v>
      </c>
      <c r="U135" s="22">
        <v>0.41784037558685455</v>
      </c>
      <c r="V135" s="22">
        <v>0.58215962441314573</v>
      </c>
      <c r="W135" s="23"/>
      <c r="X135" s="20" t="s">
        <v>575</v>
      </c>
      <c r="Y135" s="26" t="s">
        <v>289</v>
      </c>
      <c r="Z135" s="20" t="s">
        <v>287</v>
      </c>
      <c r="AA135" s="24" t="s">
        <v>680</v>
      </c>
      <c r="AB135" s="20" t="s">
        <v>575</v>
      </c>
      <c r="AC135" s="26" t="s">
        <v>289</v>
      </c>
      <c r="AD135" s="26" t="s">
        <v>287</v>
      </c>
      <c r="AE135" s="32">
        <v>42983</v>
      </c>
    </row>
    <row r="136" spans="1:31" ht="15.75" x14ac:dyDescent="0.25">
      <c r="A136" s="19" t="s">
        <v>681</v>
      </c>
      <c r="B136" s="20" t="s">
        <v>682</v>
      </c>
      <c r="C136" s="20" t="s">
        <v>683</v>
      </c>
      <c r="D136" s="20" t="s">
        <v>244</v>
      </c>
      <c r="E136" s="25">
        <v>33762</v>
      </c>
      <c r="F136" s="20" t="s">
        <v>245</v>
      </c>
      <c r="G136" s="20" t="s">
        <v>325</v>
      </c>
      <c r="H136" s="20" t="s">
        <v>156</v>
      </c>
      <c r="I136" s="21">
        <v>1.52229299363057</v>
      </c>
      <c r="J136" s="22">
        <v>0.11737089201877932</v>
      </c>
      <c r="K136" s="22">
        <v>0.46009389671361561</v>
      </c>
      <c r="L136" s="22">
        <v>0.38497652582159669</v>
      </c>
      <c r="M136" s="22">
        <v>0.17840375586854462</v>
      </c>
      <c r="N136" s="22">
        <v>0.70892018779342725</v>
      </c>
      <c r="O136" s="22">
        <v>0.38497652582159675</v>
      </c>
      <c r="P136" s="22">
        <v>1.4084507042253521E-2</v>
      </c>
      <c r="Q136" s="22">
        <v>3.2863849765258218E-2</v>
      </c>
      <c r="R136" s="22">
        <v>0.23943661971830996</v>
      </c>
      <c r="S136" s="22">
        <v>0.22535211267605643</v>
      </c>
      <c r="T136" s="22">
        <v>0.25352112676056343</v>
      </c>
      <c r="U136" s="22">
        <v>0.42253521126760618</v>
      </c>
      <c r="V136" s="22">
        <v>0.61502347417840342</v>
      </c>
      <c r="W136" s="23"/>
      <c r="X136" s="20" t="s">
        <v>575</v>
      </c>
      <c r="Y136" s="26" t="s">
        <v>289</v>
      </c>
      <c r="Z136" s="20" t="s">
        <v>287</v>
      </c>
      <c r="AA136" s="24" t="s">
        <v>684</v>
      </c>
      <c r="AB136" s="20" t="s">
        <v>575</v>
      </c>
      <c r="AC136" s="26" t="s">
        <v>289</v>
      </c>
      <c r="AD136" s="26" t="s">
        <v>287</v>
      </c>
      <c r="AE136" s="32">
        <v>43019</v>
      </c>
    </row>
    <row r="137" spans="1:31" ht="15.75" x14ac:dyDescent="0.25">
      <c r="A137" s="19" t="s">
        <v>685</v>
      </c>
      <c r="B137" s="20" t="s">
        <v>686</v>
      </c>
      <c r="C137" s="20" t="s">
        <v>687</v>
      </c>
      <c r="D137" s="20" t="s">
        <v>185</v>
      </c>
      <c r="E137" s="25">
        <v>39046</v>
      </c>
      <c r="F137" s="20" t="s">
        <v>180</v>
      </c>
      <c r="G137" s="20" t="s">
        <v>325</v>
      </c>
      <c r="H137" s="20" t="s">
        <v>156</v>
      </c>
      <c r="I137" s="21">
        <v>2.33673469387755</v>
      </c>
      <c r="J137" s="22">
        <v>0.13615023474178403</v>
      </c>
      <c r="K137" s="22">
        <v>0.38028169014084512</v>
      </c>
      <c r="L137" s="22">
        <v>0.46478873239436647</v>
      </c>
      <c r="M137" s="22">
        <v>6.1032863849765258E-2</v>
      </c>
      <c r="N137" s="22">
        <v>0.3849765258215963</v>
      </c>
      <c r="O137" s="22">
        <v>0.58685446009389719</v>
      </c>
      <c r="P137" s="22">
        <v>9.3896713615023476E-3</v>
      </c>
      <c r="Q137" s="22">
        <v>6.1032863849765258E-2</v>
      </c>
      <c r="R137" s="22">
        <v>7.9812206572769953E-2</v>
      </c>
      <c r="S137" s="22">
        <v>0.13615023474178406</v>
      </c>
      <c r="T137" s="22">
        <v>0.17840375586854462</v>
      </c>
      <c r="U137" s="22">
        <v>0.64788732394366255</v>
      </c>
      <c r="V137" s="22">
        <v>0.44131455399061043</v>
      </c>
      <c r="W137" s="23"/>
      <c r="X137" s="20" t="s">
        <v>575</v>
      </c>
      <c r="Y137" s="26" t="s">
        <v>289</v>
      </c>
      <c r="Z137" s="20" t="s">
        <v>287</v>
      </c>
      <c r="AA137" s="24" t="s">
        <v>688</v>
      </c>
      <c r="AB137" s="20" t="s">
        <v>157</v>
      </c>
      <c r="AC137" s="26" t="s">
        <v>289</v>
      </c>
      <c r="AD137" s="26" t="s">
        <v>689</v>
      </c>
      <c r="AE137" s="32">
        <v>39591</v>
      </c>
    </row>
    <row r="138" spans="1:31" ht="15.75" x14ac:dyDescent="0.25">
      <c r="A138" s="19" t="s">
        <v>690</v>
      </c>
      <c r="B138" s="20" t="s">
        <v>691</v>
      </c>
      <c r="C138" s="20" t="s">
        <v>692</v>
      </c>
      <c r="D138" s="20" t="s">
        <v>153</v>
      </c>
      <c r="E138" s="25">
        <v>78611</v>
      </c>
      <c r="F138" s="20" t="s">
        <v>154</v>
      </c>
      <c r="G138" s="20" t="s">
        <v>325</v>
      </c>
      <c r="H138" s="20" t="s">
        <v>168</v>
      </c>
      <c r="I138" s="21">
        <v>1.14364640883978</v>
      </c>
      <c r="J138" s="22">
        <v>9.3896713615023455E-2</v>
      </c>
      <c r="K138" s="22">
        <v>0.55868544600939007</v>
      </c>
      <c r="L138" s="22">
        <v>0.20657276995305179</v>
      </c>
      <c r="M138" s="22">
        <v>0.11737089201877932</v>
      </c>
      <c r="N138" s="22">
        <v>0.55399061032863894</v>
      </c>
      <c r="O138" s="22">
        <v>0.37558685446009421</v>
      </c>
      <c r="P138" s="22">
        <v>1.8779342723004695E-2</v>
      </c>
      <c r="Q138" s="22">
        <v>2.8169014084507039E-2</v>
      </c>
      <c r="R138" s="22">
        <v>0.16901408450704231</v>
      </c>
      <c r="S138" s="22">
        <v>0.15492957746478875</v>
      </c>
      <c r="T138" s="22">
        <v>0.27230046948356834</v>
      </c>
      <c r="U138" s="22">
        <v>0.38028169014084545</v>
      </c>
      <c r="V138" s="22">
        <v>0.32863849765258257</v>
      </c>
      <c r="W138" s="23"/>
      <c r="X138" s="20" t="s">
        <v>575</v>
      </c>
      <c r="Y138" s="26" t="s">
        <v>289</v>
      </c>
      <c r="Z138" s="20" t="s">
        <v>287</v>
      </c>
      <c r="AA138" s="24" t="s">
        <v>693</v>
      </c>
      <c r="AB138" s="20" t="s">
        <v>575</v>
      </c>
      <c r="AC138" s="26" t="s">
        <v>289</v>
      </c>
      <c r="AD138" s="26" t="s">
        <v>287</v>
      </c>
      <c r="AE138" s="32">
        <v>42991</v>
      </c>
    </row>
    <row r="139" spans="1:31" ht="15.75" x14ac:dyDescent="0.25">
      <c r="A139" s="19" t="s">
        <v>694</v>
      </c>
      <c r="B139" s="20" t="s">
        <v>695</v>
      </c>
      <c r="C139" s="20" t="s">
        <v>696</v>
      </c>
      <c r="D139" s="20" t="s">
        <v>471</v>
      </c>
      <c r="E139" s="25">
        <v>40031</v>
      </c>
      <c r="F139" s="20" t="s">
        <v>367</v>
      </c>
      <c r="G139" s="20" t="s">
        <v>325</v>
      </c>
      <c r="H139" s="20" t="s">
        <v>156</v>
      </c>
      <c r="I139" s="21">
        <v>1.3188405797101499</v>
      </c>
      <c r="J139" s="22">
        <v>0.16431924882629112</v>
      </c>
      <c r="K139" s="22">
        <v>0.2488262910798123</v>
      </c>
      <c r="L139" s="22">
        <v>0.28169014084507055</v>
      </c>
      <c r="M139" s="22">
        <v>0.17370892018779346</v>
      </c>
      <c r="N139" s="22">
        <v>0.6197183098591551</v>
      </c>
      <c r="O139" s="22">
        <v>0.24413145539906117</v>
      </c>
      <c r="P139" s="22">
        <v>0</v>
      </c>
      <c r="Q139" s="22">
        <v>4.6948356807511738E-3</v>
      </c>
      <c r="R139" s="22">
        <v>0.23004694835680758</v>
      </c>
      <c r="S139" s="22">
        <v>0.23943661971830998</v>
      </c>
      <c r="T139" s="22">
        <v>0.15023474178403753</v>
      </c>
      <c r="U139" s="22">
        <v>0.24882629107981236</v>
      </c>
      <c r="V139" s="22">
        <v>0.5774647887323946</v>
      </c>
      <c r="W139" s="23"/>
      <c r="X139" s="20" t="s">
        <v>575</v>
      </c>
      <c r="Y139" s="26" t="s">
        <v>289</v>
      </c>
      <c r="Z139" s="20" t="s">
        <v>287</v>
      </c>
      <c r="AA139" s="24" t="s">
        <v>697</v>
      </c>
      <c r="AB139" s="20" t="s">
        <v>575</v>
      </c>
      <c r="AC139" s="26" t="s">
        <v>289</v>
      </c>
      <c r="AD139" s="26" t="s">
        <v>287</v>
      </c>
      <c r="AE139" s="32">
        <v>42983</v>
      </c>
    </row>
    <row r="140" spans="1:31" ht="15.75" x14ac:dyDescent="0.25">
      <c r="A140" s="19" t="s">
        <v>698</v>
      </c>
      <c r="B140" s="20" t="s">
        <v>699</v>
      </c>
      <c r="C140" s="20" t="s">
        <v>700</v>
      </c>
      <c r="D140" s="20" t="s">
        <v>165</v>
      </c>
      <c r="E140" s="25">
        <v>30060</v>
      </c>
      <c r="F140" s="20" t="s">
        <v>166</v>
      </c>
      <c r="G140" s="20" t="s">
        <v>206</v>
      </c>
      <c r="H140" s="20" t="s">
        <v>156</v>
      </c>
      <c r="I140" s="21">
        <v>2.0731707317073198</v>
      </c>
      <c r="J140" s="22">
        <v>8.9201877934272283E-2</v>
      </c>
      <c r="K140" s="22">
        <v>0.17370892018779341</v>
      </c>
      <c r="L140" s="22">
        <v>0.34272300469483574</v>
      </c>
      <c r="M140" s="22">
        <v>0.19248826291079815</v>
      </c>
      <c r="N140" s="22">
        <v>0.50704225352112686</v>
      </c>
      <c r="O140" s="22">
        <v>0.22535211267605637</v>
      </c>
      <c r="P140" s="22">
        <v>2.3474178403755867E-2</v>
      </c>
      <c r="Q140" s="22">
        <v>4.2253521126760563E-2</v>
      </c>
      <c r="R140" s="22">
        <v>0.2629107981220658</v>
      </c>
      <c r="S140" s="22">
        <v>0.13145539906103285</v>
      </c>
      <c r="T140" s="22">
        <v>0.13615023474178403</v>
      </c>
      <c r="U140" s="22">
        <v>0.26760563380281704</v>
      </c>
      <c r="V140" s="22">
        <v>0.32863849765258218</v>
      </c>
      <c r="W140" s="23"/>
      <c r="X140" s="20" t="s">
        <v>575</v>
      </c>
      <c r="Y140" s="26" t="s">
        <v>289</v>
      </c>
      <c r="Z140" s="20" t="s">
        <v>287</v>
      </c>
      <c r="AA140" s="24" t="s">
        <v>701</v>
      </c>
      <c r="AB140" s="20" t="s">
        <v>575</v>
      </c>
      <c r="AC140" s="26" t="s">
        <v>289</v>
      </c>
      <c r="AD140" s="26" t="s">
        <v>287</v>
      </c>
      <c r="AE140" s="32">
        <v>42993</v>
      </c>
    </row>
    <row r="141" spans="1:31" ht="15.75" x14ac:dyDescent="0.25">
      <c r="A141" s="19" t="s">
        <v>702</v>
      </c>
      <c r="B141" s="20" t="s">
        <v>703</v>
      </c>
      <c r="C141" s="20" t="s">
        <v>152</v>
      </c>
      <c r="D141" s="20" t="s">
        <v>153</v>
      </c>
      <c r="E141" s="25">
        <v>78061</v>
      </c>
      <c r="F141" s="20" t="s">
        <v>154</v>
      </c>
      <c r="G141" s="20" t="s">
        <v>62</v>
      </c>
      <c r="H141" s="20" t="s">
        <v>156</v>
      </c>
      <c r="I141" s="21">
        <v>1.4862385321100899</v>
      </c>
      <c r="J141" s="22">
        <v>0.76995305164319194</v>
      </c>
      <c r="K141" s="22">
        <v>4.6948356807511738E-3</v>
      </c>
      <c r="L141" s="22">
        <v>0</v>
      </c>
      <c r="M141" s="22">
        <v>0</v>
      </c>
      <c r="N141" s="22">
        <v>0</v>
      </c>
      <c r="O141" s="22">
        <v>0.37089201877934302</v>
      </c>
      <c r="P141" s="22">
        <v>0</v>
      </c>
      <c r="Q141" s="22">
        <v>0.40375586854460144</v>
      </c>
      <c r="R141" s="22">
        <v>0</v>
      </c>
      <c r="S141" s="22">
        <v>0</v>
      </c>
      <c r="T141" s="22">
        <v>0</v>
      </c>
      <c r="U141" s="22">
        <v>0.77464788732394307</v>
      </c>
      <c r="V141" s="22">
        <v>4.6948356807511738E-3</v>
      </c>
      <c r="W141" s="23"/>
      <c r="X141" s="20" t="s">
        <v>191</v>
      </c>
      <c r="Y141" s="26"/>
      <c r="Z141" s="20"/>
      <c r="AA141" s="24"/>
      <c r="AB141" s="20" t="s">
        <v>191</v>
      </c>
      <c r="AC141" s="26"/>
      <c r="AD141" s="26"/>
      <c r="AE141" s="32"/>
    </row>
    <row r="142" spans="1:31" ht="15.75" x14ac:dyDescent="0.25">
      <c r="A142" s="20" t="s">
        <v>704</v>
      </c>
      <c r="B142" s="20" t="s">
        <v>705</v>
      </c>
      <c r="C142" s="20" t="s">
        <v>706</v>
      </c>
      <c r="D142" s="20" t="s">
        <v>550</v>
      </c>
      <c r="E142" s="25">
        <v>21613</v>
      </c>
      <c r="F142" s="20" t="s">
        <v>551</v>
      </c>
      <c r="G142" s="20" t="s">
        <v>206</v>
      </c>
      <c r="H142" s="20" t="s">
        <v>156</v>
      </c>
      <c r="I142" s="21"/>
      <c r="J142" s="22">
        <v>0</v>
      </c>
      <c r="K142" s="22">
        <v>0</v>
      </c>
      <c r="L142" s="22">
        <v>0.11267605633802817</v>
      </c>
      <c r="M142" s="22">
        <v>0.63380281690140849</v>
      </c>
      <c r="N142" s="22">
        <v>0.74647887323943662</v>
      </c>
      <c r="O142" s="22">
        <v>0</v>
      </c>
      <c r="P142" s="22">
        <v>0</v>
      </c>
      <c r="Q142" s="22">
        <v>0</v>
      </c>
      <c r="R142" s="22">
        <v>0.63380281690140849</v>
      </c>
      <c r="S142" s="22">
        <v>0.11267605633802817</v>
      </c>
      <c r="T142" s="22">
        <v>0</v>
      </c>
      <c r="U142" s="22">
        <v>0</v>
      </c>
      <c r="V142" s="22">
        <v>0.68544600938967137</v>
      </c>
      <c r="W142" s="23"/>
      <c r="X142" s="20" t="s">
        <v>157</v>
      </c>
      <c r="Y142" s="26" t="s">
        <v>286</v>
      </c>
      <c r="Z142" s="20" t="s">
        <v>287</v>
      </c>
      <c r="AA142" s="24" t="s">
        <v>566</v>
      </c>
      <c r="AB142" s="20" t="s">
        <v>157</v>
      </c>
      <c r="AC142" s="26" t="s">
        <v>289</v>
      </c>
      <c r="AD142" s="26" t="s">
        <v>287</v>
      </c>
      <c r="AE142" s="170">
        <v>43908</v>
      </c>
    </row>
    <row r="143" spans="1:31" ht="15.75" x14ac:dyDescent="0.25">
      <c r="A143" s="168" t="s">
        <v>707</v>
      </c>
      <c r="B143" s="168" t="s">
        <v>708</v>
      </c>
      <c r="C143" s="168" t="s">
        <v>709</v>
      </c>
      <c r="D143" s="168" t="s">
        <v>710</v>
      </c>
      <c r="E143" s="168">
        <v>72086</v>
      </c>
      <c r="F143" s="168" t="s">
        <v>180</v>
      </c>
      <c r="G143" s="168" t="s">
        <v>206</v>
      </c>
      <c r="H143" s="168" t="s">
        <v>156</v>
      </c>
      <c r="I143" s="169">
        <v>2.34426229508197</v>
      </c>
      <c r="J143" s="169">
        <v>1.8779342723004695E-2</v>
      </c>
      <c r="K143" s="169">
        <v>0.27699530516431942</v>
      </c>
      <c r="L143" s="169">
        <v>0.29577464788732405</v>
      </c>
      <c r="M143" s="169">
        <v>8.4507042253521111E-2</v>
      </c>
      <c r="N143" s="169">
        <v>0.56338028169014109</v>
      </c>
      <c r="O143" s="169">
        <v>0.10328638497652581</v>
      </c>
      <c r="P143" s="169">
        <v>4.6948356807511738E-3</v>
      </c>
      <c r="Q143" s="169">
        <v>4.6948356807511738E-3</v>
      </c>
      <c r="R143" s="169">
        <v>0.31924882629107998</v>
      </c>
      <c r="S143" s="169">
        <v>0.1220657276995305</v>
      </c>
      <c r="T143" s="169">
        <v>0.12676056338028169</v>
      </c>
      <c r="U143" s="169">
        <v>0.10798122065727699</v>
      </c>
      <c r="V143" s="169">
        <v>0.52112676056338025</v>
      </c>
      <c r="W143" s="168"/>
      <c r="X143" s="168" t="s">
        <v>575</v>
      </c>
      <c r="Y143" s="168" t="s">
        <v>289</v>
      </c>
      <c r="Z143" s="168" t="s">
        <v>287</v>
      </c>
      <c r="AA143" s="168" t="s">
        <v>711</v>
      </c>
      <c r="AB143" s="168" t="s">
        <v>575</v>
      </c>
      <c r="AC143" s="168" t="s">
        <v>289</v>
      </c>
      <c r="AD143" s="168" t="s">
        <v>287</v>
      </c>
      <c r="AE143" s="168">
        <v>42976</v>
      </c>
    </row>
    <row r="144" spans="1:31" ht="15.75" x14ac:dyDescent="0.25">
      <c r="A144" s="168" t="s">
        <v>712</v>
      </c>
      <c r="B144" s="168" t="s">
        <v>713</v>
      </c>
      <c r="C144" s="168" t="s">
        <v>714</v>
      </c>
      <c r="D144" s="168" t="s">
        <v>153</v>
      </c>
      <c r="E144" s="168">
        <v>76701</v>
      </c>
      <c r="F144" s="168" t="s">
        <v>154</v>
      </c>
      <c r="G144" s="168" t="s">
        <v>206</v>
      </c>
      <c r="H144" s="168" t="s">
        <v>156</v>
      </c>
      <c r="I144" s="169">
        <v>1.8813559322033899</v>
      </c>
      <c r="J144" s="169">
        <v>2.3474178403755867E-2</v>
      </c>
      <c r="K144" s="169">
        <v>0.10798122065727699</v>
      </c>
      <c r="L144" s="169">
        <v>0.19248826291079815</v>
      </c>
      <c r="M144" s="169">
        <v>0.20187793427230058</v>
      </c>
      <c r="N144" s="169">
        <v>0.3849765258215963</v>
      </c>
      <c r="O144" s="169">
        <v>7.9812206572769939E-2</v>
      </c>
      <c r="P144" s="169">
        <v>6.1032863849765258E-2</v>
      </c>
      <c r="Q144" s="169">
        <v>0</v>
      </c>
      <c r="R144" s="169">
        <v>0.26760563380281699</v>
      </c>
      <c r="S144" s="169">
        <v>0.10328638497652581</v>
      </c>
      <c r="T144" s="169">
        <v>7.9812206572769953E-2</v>
      </c>
      <c r="U144" s="169">
        <v>7.5117370892018767E-2</v>
      </c>
      <c r="V144" s="169">
        <v>0.31455399061032874</v>
      </c>
      <c r="W144" s="168"/>
      <c r="X144" s="168" t="s">
        <v>157</v>
      </c>
      <c r="Y144" s="168" t="s">
        <v>289</v>
      </c>
      <c r="Z144" s="168" t="s">
        <v>649</v>
      </c>
      <c r="AA144" s="168" t="s">
        <v>715</v>
      </c>
      <c r="AB144" s="168" t="s">
        <v>157</v>
      </c>
      <c r="AC144" s="168" t="s">
        <v>289</v>
      </c>
      <c r="AD144" s="168" t="s">
        <v>649</v>
      </c>
      <c r="AE144" s="168">
        <v>39105</v>
      </c>
    </row>
    <row r="145" spans="1:31" ht="15.75" x14ac:dyDescent="0.25">
      <c r="A145" s="168" t="s">
        <v>716</v>
      </c>
      <c r="B145" s="168" t="s">
        <v>717</v>
      </c>
      <c r="C145" s="168" t="s">
        <v>718</v>
      </c>
      <c r="D145" s="168" t="s">
        <v>366</v>
      </c>
      <c r="E145" s="168">
        <v>61061</v>
      </c>
      <c r="F145" s="168" t="s">
        <v>367</v>
      </c>
      <c r="G145" s="168" t="s">
        <v>325</v>
      </c>
      <c r="H145" s="168" t="s">
        <v>156</v>
      </c>
      <c r="I145" s="169">
        <v>2.3333333333333299</v>
      </c>
      <c r="J145" s="169">
        <v>1.8779342723004695E-2</v>
      </c>
      <c r="K145" s="169">
        <v>5.1643192488262914E-2</v>
      </c>
      <c r="L145" s="169">
        <v>0.16901408450704225</v>
      </c>
      <c r="M145" s="169">
        <v>0.2629107981220658</v>
      </c>
      <c r="N145" s="169">
        <v>0.44131455399061037</v>
      </c>
      <c r="O145" s="169">
        <v>2.8169014084507043E-2</v>
      </c>
      <c r="P145" s="169">
        <v>3.2863849765258218E-2</v>
      </c>
      <c r="Q145" s="169">
        <v>0</v>
      </c>
      <c r="R145" s="169">
        <v>0.36619718309859162</v>
      </c>
      <c r="S145" s="169">
        <v>7.5117370892018767E-2</v>
      </c>
      <c r="T145" s="169">
        <v>3.2863849765258218E-2</v>
      </c>
      <c r="U145" s="169">
        <v>2.8169014084507043E-2</v>
      </c>
      <c r="V145" s="169">
        <v>0.40375586854460099</v>
      </c>
      <c r="W145" s="168"/>
      <c r="X145" s="168" t="s">
        <v>191</v>
      </c>
      <c r="Y145" s="168"/>
      <c r="Z145" s="168"/>
      <c r="AA145" s="168" t="s">
        <v>192</v>
      </c>
      <c r="AB145" s="168" t="s">
        <v>191</v>
      </c>
      <c r="AC145" s="168"/>
      <c r="AD145" s="168"/>
      <c r="AE145" s="168"/>
    </row>
    <row r="146" spans="1:31" ht="15.75" x14ac:dyDescent="0.25">
      <c r="A146" s="168" t="s">
        <v>719</v>
      </c>
      <c r="B146" s="168" t="s">
        <v>720</v>
      </c>
      <c r="C146" s="168" t="s">
        <v>721</v>
      </c>
      <c r="D146" s="168" t="s">
        <v>232</v>
      </c>
      <c r="E146" s="168">
        <v>16503</v>
      </c>
      <c r="F146" s="168" t="s">
        <v>233</v>
      </c>
      <c r="G146" s="168" t="s">
        <v>325</v>
      </c>
      <c r="H146" s="168" t="s">
        <v>156</v>
      </c>
      <c r="I146" s="169">
        <v>12.3333333333333</v>
      </c>
      <c r="J146" s="169">
        <v>4.2253521126760563E-2</v>
      </c>
      <c r="K146" s="169">
        <v>0.34272300469483569</v>
      </c>
      <c r="L146" s="169">
        <v>9.3896713615023469E-2</v>
      </c>
      <c r="M146" s="169">
        <v>0</v>
      </c>
      <c r="N146" s="169">
        <v>0.215962441314554</v>
      </c>
      <c r="O146" s="169">
        <v>0.20187793427230047</v>
      </c>
      <c r="P146" s="169">
        <v>0</v>
      </c>
      <c r="Q146" s="169">
        <v>6.1032863849765265E-2</v>
      </c>
      <c r="R146" s="169">
        <v>0.215962441314554</v>
      </c>
      <c r="S146" s="169">
        <v>0</v>
      </c>
      <c r="T146" s="169">
        <v>0</v>
      </c>
      <c r="U146" s="169">
        <v>0.26291079812206569</v>
      </c>
      <c r="V146" s="169">
        <v>0.30985915492957744</v>
      </c>
      <c r="W146" s="168"/>
      <c r="X146" s="168" t="s">
        <v>575</v>
      </c>
      <c r="Y146" s="168" t="s">
        <v>289</v>
      </c>
      <c r="Z146" s="168" t="s">
        <v>287</v>
      </c>
      <c r="AA146" s="168" t="s">
        <v>722</v>
      </c>
      <c r="AB146" s="168" t="s">
        <v>575</v>
      </c>
      <c r="AC146" s="168" t="s">
        <v>289</v>
      </c>
      <c r="AD146" s="168" t="s">
        <v>287</v>
      </c>
      <c r="AE146" s="168">
        <v>42961</v>
      </c>
    </row>
    <row r="147" spans="1:31" ht="15.75" x14ac:dyDescent="0.25">
      <c r="A147" s="168" t="s">
        <v>723</v>
      </c>
      <c r="B147" s="168" t="s">
        <v>724</v>
      </c>
      <c r="C147" s="168" t="s">
        <v>252</v>
      </c>
      <c r="D147" s="168" t="s">
        <v>153</v>
      </c>
      <c r="E147" s="168">
        <v>79925</v>
      </c>
      <c r="F147" s="168" t="s">
        <v>253</v>
      </c>
      <c r="G147" s="168" t="s">
        <v>62</v>
      </c>
      <c r="H147" s="168" t="s">
        <v>156</v>
      </c>
      <c r="I147" s="169"/>
      <c r="J147" s="169">
        <v>6.5727699530516437E-2</v>
      </c>
      <c r="K147" s="169">
        <v>0</v>
      </c>
      <c r="L147" s="169">
        <v>0</v>
      </c>
      <c r="M147" s="169">
        <v>0</v>
      </c>
      <c r="N147" s="169">
        <v>0</v>
      </c>
      <c r="O147" s="169">
        <v>0</v>
      </c>
      <c r="P147" s="169">
        <v>0</v>
      </c>
      <c r="Q147" s="169">
        <v>6.5727699530516437E-2</v>
      </c>
      <c r="R147" s="169">
        <v>0</v>
      </c>
      <c r="S147" s="169">
        <v>0</v>
      </c>
      <c r="T147" s="169">
        <v>0</v>
      </c>
      <c r="U147" s="169">
        <v>6.5727699530516437E-2</v>
      </c>
      <c r="V147" s="169">
        <v>0</v>
      </c>
      <c r="W147" s="168"/>
      <c r="X147" s="168" t="s">
        <v>191</v>
      </c>
      <c r="Y147" s="168"/>
      <c r="Z147" s="168"/>
      <c r="AA147" s="168"/>
      <c r="AB147" s="168" t="s">
        <v>191</v>
      </c>
      <c r="AC147" s="168"/>
      <c r="AD147" s="168"/>
      <c r="AE147" s="168"/>
    </row>
    <row r="148" spans="1:31" ht="15.75" x14ac:dyDescent="0.25">
      <c r="A148" s="168" t="s">
        <v>725</v>
      </c>
      <c r="B148" s="168" t="s">
        <v>726</v>
      </c>
      <c r="C148" s="168" t="s">
        <v>594</v>
      </c>
      <c r="D148" s="168" t="s">
        <v>374</v>
      </c>
      <c r="E148" s="168">
        <v>48161</v>
      </c>
      <c r="F148" s="168" t="s">
        <v>375</v>
      </c>
      <c r="G148" s="168" t="s">
        <v>206</v>
      </c>
      <c r="H148" s="168" t="s">
        <v>156</v>
      </c>
      <c r="I148" s="169">
        <v>3</v>
      </c>
      <c r="J148" s="169">
        <v>0</v>
      </c>
      <c r="K148" s="169">
        <v>1.4084507042253521E-2</v>
      </c>
      <c r="L148" s="169">
        <v>9.3896713615023476E-3</v>
      </c>
      <c r="M148" s="169">
        <v>0</v>
      </c>
      <c r="N148" s="169">
        <v>2.3474178403755867E-2</v>
      </c>
      <c r="O148" s="169">
        <v>0</v>
      </c>
      <c r="P148" s="169">
        <v>0</v>
      </c>
      <c r="Q148" s="169">
        <v>0</v>
      </c>
      <c r="R148" s="169">
        <v>9.3896713615023476E-3</v>
      </c>
      <c r="S148" s="169">
        <v>0</v>
      </c>
      <c r="T148" s="169">
        <v>1.4084507042253521E-2</v>
      </c>
      <c r="U148" s="169">
        <v>0</v>
      </c>
      <c r="V148" s="169">
        <v>9.3896713615023476E-3</v>
      </c>
      <c r="W148" s="168"/>
      <c r="X148" s="168" t="s">
        <v>157</v>
      </c>
      <c r="Y148" s="168" t="s">
        <v>289</v>
      </c>
      <c r="Z148" s="168" t="s">
        <v>287</v>
      </c>
      <c r="AA148" s="168" t="s">
        <v>727</v>
      </c>
      <c r="AB148" s="168" t="s">
        <v>157</v>
      </c>
      <c r="AC148" s="168" t="s">
        <v>289</v>
      </c>
      <c r="AD148" s="168" t="s">
        <v>649</v>
      </c>
      <c r="AE148" s="168">
        <v>40247</v>
      </c>
    </row>
  </sheetData>
  <mergeCells count="15">
    <mergeCell ref="W5:AE5"/>
    <mergeCell ref="A4:V4"/>
    <mergeCell ref="J5:M5"/>
    <mergeCell ref="N5:Q5"/>
    <mergeCell ref="R5:U5"/>
    <mergeCell ref="AC3:AE3"/>
    <mergeCell ref="M3:P3"/>
    <mergeCell ref="Q3:T3"/>
    <mergeCell ref="U3:X3"/>
    <mergeCell ref="Y3:AB3"/>
    <mergeCell ref="A1:D1"/>
    <mergeCell ref="A2:D2"/>
    <mergeCell ref="A3:D3"/>
    <mergeCell ref="E3:H3"/>
    <mergeCell ref="I3:L3"/>
  </mergeCells>
  <conditionalFormatting sqref="AE7">
    <cfRule type="cellIs" dxfId="64"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12D9F-C6DB-4279-863B-729C5F5BC23C}">
  <dimension ref="A1:F22"/>
  <sheetViews>
    <sheetView workbookViewId="0">
      <selection activeCell="C30" sqref="C30"/>
    </sheetView>
  </sheetViews>
  <sheetFormatPr defaultRowHeight="15" x14ac:dyDescent="0.25"/>
  <cols>
    <col min="1" max="1" width="45.5703125" customWidth="1"/>
    <col min="2" max="2" width="19" customWidth="1"/>
  </cols>
  <sheetData>
    <row r="1" spans="1:6" ht="26.25" x14ac:dyDescent="0.25">
      <c r="A1" s="245" t="s">
        <v>5</v>
      </c>
      <c r="B1" s="245"/>
      <c r="C1" s="245"/>
      <c r="D1" s="245"/>
      <c r="E1" s="245"/>
      <c r="F1" s="245"/>
    </row>
    <row r="3" spans="1:6" x14ac:dyDescent="0.25">
      <c r="A3" s="261" t="s">
        <v>728</v>
      </c>
      <c r="B3" s="317"/>
      <c r="C3" s="317"/>
      <c r="D3" s="317"/>
      <c r="E3" s="317"/>
    </row>
    <row r="4" spans="1:6" x14ac:dyDescent="0.25">
      <c r="A4" s="106" t="s">
        <v>729</v>
      </c>
      <c r="B4" s="106" t="s">
        <v>730</v>
      </c>
    </row>
    <row r="5" spans="1:6" ht="15.75" thickBot="1" x14ac:dyDescent="0.3">
      <c r="A5" s="102" t="s">
        <v>731</v>
      </c>
      <c r="B5" s="99">
        <v>64</v>
      </c>
    </row>
    <row r="6" spans="1:6" ht="15.75" thickTop="1" x14ac:dyDescent="0.25">
      <c r="A6" s="101" t="s">
        <v>732</v>
      </c>
      <c r="B6" s="100">
        <f>SUM(B7, B8)</f>
        <v>11</v>
      </c>
    </row>
    <row r="7" spans="1:6" x14ac:dyDescent="0.25">
      <c r="A7" s="103" t="s">
        <v>733</v>
      </c>
      <c r="B7" s="109">
        <v>3</v>
      </c>
    </row>
    <row r="8" spans="1:6" x14ac:dyDescent="0.25">
      <c r="A8" s="103" t="s">
        <v>734</v>
      </c>
      <c r="B8" s="109">
        <v>8</v>
      </c>
    </row>
    <row r="9" spans="1:6" x14ac:dyDescent="0.25">
      <c r="A9" s="101" t="s">
        <v>735</v>
      </c>
      <c r="B9" s="101">
        <f>SUM(B10:B17)</f>
        <v>11</v>
      </c>
    </row>
    <row r="10" spans="1:6" x14ac:dyDescent="0.25">
      <c r="A10" s="105" t="s">
        <v>29</v>
      </c>
      <c r="B10" s="104">
        <v>1</v>
      </c>
    </row>
    <row r="11" spans="1:6" x14ac:dyDescent="0.25">
      <c r="A11" s="105" t="s">
        <v>30</v>
      </c>
      <c r="B11" s="104">
        <v>2</v>
      </c>
    </row>
    <row r="12" spans="1:6" x14ac:dyDescent="0.25">
      <c r="A12" s="105" t="s">
        <v>32</v>
      </c>
      <c r="B12" s="104">
        <v>2</v>
      </c>
    </row>
    <row r="13" spans="1:6" x14ac:dyDescent="0.25">
      <c r="A13" s="105" t="s">
        <v>38</v>
      </c>
      <c r="B13" s="104">
        <v>1</v>
      </c>
    </row>
    <row r="14" spans="1:6" x14ac:dyDescent="0.25">
      <c r="A14" s="105" t="s">
        <v>36</v>
      </c>
      <c r="B14" s="104">
        <v>2</v>
      </c>
    </row>
    <row r="15" spans="1:6" x14ac:dyDescent="0.25">
      <c r="A15" s="105" t="s">
        <v>40</v>
      </c>
      <c r="B15" s="104">
        <v>1</v>
      </c>
    </row>
    <row r="16" spans="1:6" x14ac:dyDescent="0.25">
      <c r="A16" s="105" t="s">
        <v>44</v>
      </c>
      <c r="B16" s="104">
        <v>1</v>
      </c>
    </row>
    <row r="17" spans="1:2" x14ac:dyDescent="0.25">
      <c r="A17" s="105" t="s">
        <v>43</v>
      </c>
      <c r="B17" s="104">
        <v>1</v>
      </c>
    </row>
    <row r="19" spans="1:2" x14ac:dyDescent="0.25">
      <c r="A19" s="318" t="s">
        <v>736</v>
      </c>
      <c r="B19" s="318"/>
    </row>
    <row r="20" spans="1:2" x14ac:dyDescent="0.25">
      <c r="A20" s="318"/>
      <c r="B20" s="318"/>
    </row>
    <row r="21" spans="1:2" x14ac:dyDescent="0.25">
      <c r="A21" s="318"/>
      <c r="B21" s="318"/>
    </row>
    <row r="22" spans="1:2" x14ac:dyDescent="0.25">
      <c r="A22" s="318"/>
      <c r="B22" s="318"/>
    </row>
  </sheetData>
  <mergeCells count="3">
    <mergeCell ref="A1:F1"/>
    <mergeCell ref="A3:E3"/>
    <mergeCell ref="A19:B2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FE9E-7E0F-488E-A57B-2DFCFAF89D99}">
  <sheetPr>
    <pageSetUpPr fitToPage="1"/>
  </sheetPr>
  <dimension ref="A1:AE115"/>
  <sheetViews>
    <sheetView showGridLines="0" tabSelected="1" zoomScale="75" zoomScaleNormal="75" workbookViewId="0">
      <selection activeCell="B92" sqref="B92"/>
    </sheetView>
  </sheetViews>
  <sheetFormatPr defaultRowHeight="15" x14ac:dyDescent="0.25"/>
  <cols>
    <col min="1" max="1" width="26.5703125" style="4" customWidth="1"/>
    <col min="2" max="2" width="151.42578125" style="4" customWidth="1"/>
    <col min="3" max="5" width="8.5703125" customWidth="1"/>
    <col min="6" max="6" width="8.5703125" bestFit="1" customWidth="1"/>
    <col min="7" max="7" width="10.42578125" customWidth="1"/>
    <col min="8" max="8" width="9" bestFit="1" customWidth="1"/>
    <col min="9" max="9" width="7.5703125" bestFit="1" customWidth="1"/>
    <col min="11" max="11" width="7.5703125" bestFit="1" customWidth="1"/>
    <col min="12" max="12" width="9" bestFit="1" customWidth="1"/>
    <col min="13" max="13" width="7.5703125" customWidth="1"/>
    <col min="26" max="26" width="10.5703125" bestFit="1" customWidth="1"/>
  </cols>
  <sheetData>
    <row r="1" spans="1:31" s="7" customFormat="1" ht="26.25" x14ac:dyDescent="0.25">
      <c r="A1" s="245" t="s">
        <v>5</v>
      </c>
      <c r="B1" s="245"/>
      <c r="C1" s="245"/>
      <c r="D1" s="245"/>
      <c r="E1" s="27"/>
      <c r="F1" s="27"/>
      <c r="G1" s="27"/>
      <c r="H1" s="27"/>
      <c r="I1" s="27"/>
      <c r="J1" s="27"/>
      <c r="K1" s="27"/>
      <c r="L1" s="27"/>
      <c r="M1" s="27"/>
      <c r="N1" s="27"/>
      <c r="O1" s="27"/>
      <c r="P1" s="27"/>
      <c r="Q1" s="27"/>
      <c r="R1" s="27"/>
      <c r="S1" s="27"/>
      <c r="T1" s="27"/>
      <c r="U1" s="27"/>
      <c r="V1" s="27"/>
      <c r="W1" s="27"/>
      <c r="X1" s="27"/>
      <c r="Y1" s="27"/>
      <c r="Z1" s="27"/>
      <c r="AA1" s="27"/>
      <c r="AB1" s="27"/>
      <c r="AC1" s="27"/>
      <c r="AD1" s="27"/>
      <c r="AE1" s="27"/>
    </row>
    <row r="2" spans="1:31" s="7" customFormat="1" ht="74.25" customHeight="1" x14ac:dyDescent="0.25">
      <c r="A2" s="246" t="s">
        <v>1</v>
      </c>
      <c r="B2" s="246"/>
      <c r="C2" s="246"/>
      <c r="D2" s="246"/>
      <c r="E2" s="27"/>
      <c r="F2" s="27"/>
      <c r="G2" s="27"/>
      <c r="H2" s="27"/>
      <c r="I2" s="27"/>
      <c r="J2" s="27"/>
      <c r="K2" s="27"/>
      <c r="L2" s="27"/>
      <c r="M2" s="27"/>
      <c r="N2" s="27"/>
      <c r="O2" s="27"/>
      <c r="P2" s="27"/>
      <c r="Q2" s="27"/>
      <c r="R2" s="27"/>
      <c r="S2" s="27"/>
      <c r="T2" s="27"/>
      <c r="U2" s="27"/>
      <c r="V2" s="27"/>
      <c r="W2" s="27"/>
      <c r="X2" s="27"/>
      <c r="Y2" s="27"/>
      <c r="Z2" s="27"/>
      <c r="AA2" s="27"/>
      <c r="AB2" s="27"/>
      <c r="AC2" s="27"/>
      <c r="AD2" s="27"/>
      <c r="AE2" s="27"/>
    </row>
    <row r="3" spans="1:31" s="7" customFormat="1" ht="48.6" customHeight="1" thickBot="1" x14ac:dyDescent="0.3">
      <c r="A3" s="53" t="s">
        <v>737</v>
      </c>
      <c r="B3" s="53"/>
      <c r="C3" s="56"/>
      <c r="D3" s="56"/>
      <c r="E3" s="319"/>
      <c r="F3" s="319"/>
      <c r="G3" s="319"/>
      <c r="H3" s="319"/>
      <c r="I3" s="319"/>
      <c r="J3" s="319"/>
      <c r="K3" s="319"/>
      <c r="L3" s="319"/>
      <c r="M3" s="319"/>
      <c r="N3" s="319"/>
      <c r="O3" s="319"/>
      <c r="P3" s="319"/>
      <c r="Q3" s="319"/>
      <c r="R3" s="319"/>
      <c r="S3" s="319"/>
      <c r="T3" s="319"/>
      <c r="U3" s="319"/>
      <c r="V3" s="319"/>
      <c r="W3" s="319"/>
      <c r="X3" s="319"/>
      <c r="Y3" s="319"/>
      <c r="Z3" s="319"/>
      <c r="AA3" s="319"/>
      <c r="AB3" s="319"/>
      <c r="AC3" s="319"/>
      <c r="AD3" s="319"/>
      <c r="AE3" s="319"/>
    </row>
    <row r="4" spans="1:31" ht="18.75" x14ac:dyDescent="0.25">
      <c r="A4" s="185" t="s">
        <v>738</v>
      </c>
      <c r="B4" s="184" t="s">
        <v>739</v>
      </c>
    </row>
    <row r="5" spans="1:31" ht="15.75" x14ac:dyDescent="0.25">
      <c r="A5" s="183" t="s">
        <v>740</v>
      </c>
      <c r="B5" s="176" t="s">
        <v>741</v>
      </c>
    </row>
    <row r="6" spans="1:31" ht="15.75" x14ac:dyDescent="0.25">
      <c r="A6" s="183" t="s">
        <v>10</v>
      </c>
      <c r="B6" s="176" t="s">
        <v>742</v>
      </c>
    </row>
    <row r="7" spans="1:31" ht="15.75" x14ac:dyDescent="0.25">
      <c r="A7" s="183" t="s">
        <v>743</v>
      </c>
      <c r="B7" s="176" t="s">
        <v>744</v>
      </c>
    </row>
    <row r="8" spans="1:31" ht="15.75" x14ac:dyDescent="0.25">
      <c r="A8" s="183" t="s">
        <v>124</v>
      </c>
      <c r="B8" s="176" t="s">
        <v>745</v>
      </c>
    </row>
    <row r="9" spans="1:31" ht="15.75" x14ac:dyDescent="0.25">
      <c r="A9" s="183" t="s">
        <v>746</v>
      </c>
      <c r="B9" s="176" t="s">
        <v>747</v>
      </c>
    </row>
    <row r="10" spans="1:31" ht="15.75" x14ac:dyDescent="0.25">
      <c r="A10" s="183" t="s">
        <v>748</v>
      </c>
      <c r="B10" s="176" t="s">
        <v>749</v>
      </c>
    </row>
    <row r="11" spans="1:31" ht="15.75" x14ac:dyDescent="0.25">
      <c r="A11" s="183" t="s">
        <v>750</v>
      </c>
      <c r="B11" s="176" t="s">
        <v>751</v>
      </c>
    </row>
    <row r="12" spans="1:31" ht="15.75" x14ac:dyDescent="0.25">
      <c r="A12" s="183" t="s">
        <v>68</v>
      </c>
      <c r="B12" s="176" t="s">
        <v>752</v>
      </c>
      <c r="Z12" s="55"/>
    </row>
    <row r="13" spans="1:31" ht="47.25" x14ac:dyDescent="0.25">
      <c r="A13" s="183" t="s">
        <v>753</v>
      </c>
      <c r="B13" s="176" t="s">
        <v>754</v>
      </c>
    </row>
    <row r="14" spans="1:31" ht="47.25" x14ac:dyDescent="0.25">
      <c r="A14" s="183" t="s">
        <v>755</v>
      </c>
      <c r="B14" s="176" t="s">
        <v>756</v>
      </c>
    </row>
    <row r="15" spans="1:31" ht="15.75" x14ac:dyDescent="0.25">
      <c r="A15" s="183" t="s">
        <v>757</v>
      </c>
      <c r="B15" s="176" t="s">
        <v>758</v>
      </c>
    </row>
    <row r="16" spans="1:31" ht="47.25" customHeight="1" x14ac:dyDescent="0.25">
      <c r="A16" s="324" t="s">
        <v>759</v>
      </c>
      <c r="B16" s="176" t="s">
        <v>760</v>
      </c>
    </row>
    <row r="17" spans="1:2" ht="47.25" x14ac:dyDescent="0.25">
      <c r="A17" s="324"/>
      <c r="B17" s="176" t="s">
        <v>761</v>
      </c>
    </row>
    <row r="18" spans="1:2" ht="47.1" customHeight="1" x14ac:dyDescent="0.25">
      <c r="A18" s="322" t="s">
        <v>762</v>
      </c>
      <c r="B18" s="176" t="s">
        <v>763</v>
      </c>
    </row>
    <row r="19" spans="1:2" ht="47.25" x14ac:dyDescent="0.25">
      <c r="A19" s="323"/>
      <c r="B19" s="176" t="s">
        <v>764</v>
      </c>
    </row>
    <row r="20" spans="1:2" ht="31.5" x14ac:dyDescent="0.25">
      <c r="A20" s="183" t="s">
        <v>765</v>
      </c>
      <c r="B20" s="176" t="s">
        <v>766</v>
      </c>
    </row>
    <row r="21" spans="1:2" ht="15.75" x14ac:dyDescent="0.25">
      <c r="A21" s="183" t="s">
        <v>22</v>
      </c>
      <c r="B21" s="176" t="s">
        <v>767</v>
      </c>
    </row>
    <row r="22" spans="1:2" ht="15.75" x14ac:dyDescent="0.25">
      <c r="A22" s="183" t="s">
        <v>768</v>
      </c>
      <c r="B22" s="176" t="s">
        <v>769</v>
      </c>
    </row>
    <row r="23" spans="1:2" ht="15.75" x14ac:dyDescent="0.25">
      <c r="A23" s="183" t="s">
        <v>66</v>
      </c>
      <c r="B23" s="176" t="s">
        <v>770</v>
      </c>
    </row>
    <row r="24" spans="1:2" ht="47.25" x14ac:dyDescent="0.25">
      <c r="A24" s="183" t="s">
        <v>771</v>
      </c>
      <c r="B24" s="176" t="s">
        <v>772</v>
      </c>
    </row>
    <row r="25" spans="1:2" ht="31.5" x14ac:dyDescent="0.25">
      <c r="A25" s="183" t="s">
        <v>773</v>
      </c>
      <c r="B25" s="176" t="s">
        <v>774</v>
      </c>
    </row>
    <row r="26" spans="1:2" ht="15.75" x14ac:dyDescent="0.25">
      <c r="A26" s="183" t="s">
        <v>145</v>
      </c>
      <c r="B26" s="176" t="s">
        <v>775</v>
      </c>
    </row>
    <row r="27" spans="1:2" ht="15.75" x14ac:dyDescent="0.25">
      <c r="A27" s="183" t="s">
        <v>776</v>
      </c>
      <c r="B27" s="176" t="s">
        <v>777</v>
      </c>
    </row>
    <row r="28" spans="1:2" ht="15.75" x14ac:dyDescent="0.25">
      <c r="A28" s="183" t="s">
        <v>143</v>
      </c>
      <c r="B28" s="176" t="s">
        <v>778</v>
      </c>
    </row>
    <row r="29" spans="1:2" ht="31.5" x14ac:dyDescent="0.25">
      <c r="A29" s="183" t="s">
        <v>126</v>
      </c>
      <c r="B29" s="176" t="s">
        <v>779</v>
      </c>
    </row>
    <row r="30" spans="1:2" ht="15.75" x14ac:dyDescent="0.25">
      <c r="A30" s="183" t="s">
        <v>780</v>
      </c>
      <c r="B30" s="176" t="s">
        <v>781</v>
      </c>
    </row>
    <row r="31" spans="1:2" ht="15.75" x14ac:dyDescent="0.25">
      <c r="A31" s="183" t="s">
        <v>97</v>
      </c>
      <c r="B31" s="176" t="s">
        <v>782</v>
      </c>
    </row>
    <row r="32" spans="1:2" ht="31.5" x14ac:dyDescent="0.25">
      <c r="A32" s="183" t="s">
        <v>783</v>
      </c>
      <c r="B32" s="176" t="s">
        <v>784</v>
      </c>
    </row>
    <row r="33" spans="1:2" ht="15.75" x14ac:dyDescent="0.25">
      <c r="A33" s="183" t="s">
        <v>98</v>
      </c>
      <c r="B33" s="176" t="s">
        <v>785</v>
      </c>
    </row>
    <row r="34" spans="1:2" ht="31.5" x14ac:dyDescent="0.25">
      <c r="A34" s="183" t="s">
        <v>147</v>
      </c>
      <c r="B34" s="176" t="s">
        <v>786</v>
      </c>
    </row>
    <row r="35" spans="1:2" ht="15.75" x14ac:dyDescent="0.25">
      <c r="A35" s="183" t="s">
        <v>787</v>
      </c>
      <c r="B35" s="176" t="s">
        <v>788</v>
      </c>
    </row>
    <row r="36" spans="1:2" ht="31.5" x14ac:dyDescent="0.25">
      <c r="A36" s="183" t="s">
        <v>149</v>
      </c>
      <c r="B36" s="176" t="s">
        <v>789</v>
      </c>
    </row>
    <row r="37" spans="1:2" ht="15.75" x14ac:dyDescent="0.25">
      <c r="A37" s="183" t="s">
        <v>790</v>
      </c>
      <c r="B37" s="176" t="s">
        <v>791</v>
      </c>
    </row>
    <row r="38" spans="1:2" ht="15.75" x14ac:dyDescent="0.25">
      <c r="A38" s="183" t="s">
        <v>24</v>
      </c>
      <c r="B38" s="176" t="s">
        <v>792</v>
      </c>
    </row>
    <row r="39" spans="1:2" ht="15.75" x14ac:dyDescent="0.25">
      <c r="A39" s="324" t="s">
        <v>793</v>
      </c>
      <c r="B39" s="176" t="s">
        <v>794</v>
      </c>
    </row>
    <row r="40" spans="1:2" ht="15.75" x14ac:dyDescent="0.25">
      <c r="A40" s="324"/>
      <c r="B40" s="176" t="s">
        <v>795</v>
      </c>
    </row>
    <row r="41" spans="1:2" ht="47.25" x14ac:dyDescent="0.25">
      <c r="A41" s="324"/>
      <c r="B41" s="176" t="s">
        <v>796</v>
      </c>
    </row>
    <row r="42" spans="1:2" ht="15.75" x14ac:dyDescent="0.25">
      <c r="A42" s="324"/>
      <c r="B42" s="176" t="s">
        <v>797</v>
      </c>
    </row>
    <row r="43" spans="1:2" ht="47.25" x14ac:dyDescent="0.25">
      <c r="A43" s="324"/>
      <c r="B43" s="176" t="s">
        <v>798</v>
      </c>
    </row>
    <row r="44" spans="1:2" ht="15.75" x14ac:dyDescent="0.25">
      <c r="A44" s="324"/>
      <c r="B44" s="176" t="s">
        <v>799</v>
      </c>
    </row>
    <row r="45" spans="1:2" ht="31.5" x14ac:dyDescent="0.25">
      <c r="A45" s="324"/>
      <c r="B45" s="176" t="s">
        <v>800</v>
      </c>
    </row>
    <row r="46" spans="1:2" ht="31.5" x14ac:dyDescent="0.25">
      <c r="A46" s="324"/>
      <c r="B46" s="176" t="s">
        <v>801</v>
      </c>
    </row>
    <row r="47" spans="1:2" ht="15.75" x14ac:dyDescent="0.25">
      <c r="A47" s="183" t="s">
        <v>802</v>
      </c>
      <c r="B47" s="176" t="s">
        <v>803</v>
      </c>
    </row>
    <row r="48" spans="1:2" ht="31.5" x14ac:dyDescent="0.25">
      <c r="A48" s="322" t="s">
        <v>804</v>
      </c>
      <c r="B48" s="176" t="s">
        <v>805</v>
      </c>
    </row>
    <row r="49" spans="1:2" ht="15.75" x14ac:dyDescent="0.25">
      <c r="A49" s="328"/>
      <c r="B49" s="176" t="s">
        <v>806</v>
      </c>
    </row>
    <row r="50" spans="1:2" ht="15.75" x14ac:dyDescent="0.25">
      <c r="A50" s="323"/>
      <c r="B50" s="176" t="s">
        <v>807</v>
      </c>
    </row>
    <row r="51" spans="1:2" ht="15.75" customHeight="1" x14ac:dyDescent="0.25">
      <c r="A51" s="329" t="s">
        <v>808</v>
      </c>
      <c r="B51" s="180" t="s">
        <v>880</v>
      </c>
    </row>
    <row r="52" spans="1:2" ht="15.75" x14ac:dyDescent="0.25">
      <c r="A52" s="330"/>
      <c r="B52" s="176" t="s">
        <v>809</v>
      </c>
    </row>
    <row r="53" spans="1:2" ht="35.450000000000003" customHeight="1" x14ac:dyDescent="0.25">
      <c r="A53" s="330"/>
      <c r="B53" s="176" t="s">
        <v>810</v>
      </c>
    </row>
    <row r="54" spans="1:2" ht="86.25" customHeight="1" x14ac:dyDescent="0.25">
      <c r="A54" s="330"/>
      <c r="B54" s="176" t="s">
        <v>811</v>
      </c>
    </row>
    <row r="55" spans="1:2" ht="87.6" customHeight="1" x14ac:dyDescent="0.25">
      <c r="A55" s="330"/>
      <c r="B55" s="176" t="s">
        <v>812</v>
      </c>
    </row>
    <row r="56" spans="1:2" ht="31.5" x14ac:dyDescent="0.25">
      <c r="A56" s="330"/>
      <c r="B56" s="176" t="s">
        <v>813</v>
      </c>
    </row>
    <row r="57" spans="1:2" ht="78.75" x14ac:dyDescent="0.25">
      <c r="A57" s="330"/>
      <c r="B57" s="176" t="s">
        <v>814</v>
      </c>
    </row>
    <row r="58" spans="1:2" ht="15.75" x14ac:dyDescent="0.25">
      <c r="A58" s="330"/>
      <c r="B58" s="176" t="s">
        <v>815</v>
      </c>
    </row>
    <row r="59" spans="1:2" ht="31.5" x14ac:dyDescent="0.25">
      <c r="A59" s="330"/>
      <c r="B59" s="176" t="s">
        <v>816</v>
      </c>
    </row>
    <row r="60" spans="1:2" ht="31.5" x14ac:dyDescent="0.25">
      <c r="A60" s="331"/>
      <c r="B60" s="176" t="s">
        <v>817</v>
      </c>
    </row>
    <row r="61" spans="1:2" ht="15.75" x14ac:dyDescent="0.25">
      <c r="A61" s="325" t="s">
        <v>818</v>
      </c>
      <c r="B61" s="180" t="s">
        <v>877</v>
      </c>
    </row>
    <row r="62" spans="1:2" ht="31.5" x14ac:dyDescent="0.25">
      <c r="A62" s="326"/>
      <c r="B62" s="176" t="s">
        <v>819</v>
      </c>
    </row>
    <row r="63" spans="1:2" ht="15.75" x14ac:dyDescent="0.25">
      <c r="A63" s="326"/>
      <c r="B63" s="176" t="s">
        <v>820</v>
      </c>
    </row>
    <row r="64" spans="1:2" ht="15.75" x14ac:dyDescent="0.25">
      <c r="A64" s="326"/>
      <c r="B64" s="176" t="s">
        <v>821</v>
      </c>
    </row>
    <row r="65" spans="1:2" ht="78.75" x14ac:dyDescent="0.25">
      <c r="A65" s="326"/>
      <c r="B65" s="176" t="s">
        <v>822</v>
      </c>
    </row>
    <row r="66" spans="1:2" ht="50.1" customHeight="1" x14ac:dyDescent="0.25">
      <c r="A66" s="327"/>
      <c r="B66" s="176" t="s">
        <v>817</v>
      </c>
    </row>
    <row r="67" spans="1:2" ht="15.75" x14ac:dyDescent="0.25">
      <c r="A67" s="322" t="s">
        <v>823</v>
      </c>
      <c r="B67" s="180" t="s">
        <v>878</v>
      </c>
    </row>
    <row r="68" spans="1:2" ht="15.75" x14ac:dyDescent="0.25">
      <c r="A68" s="328"/>
      <c r="B68" s="176" t="s">
        <v>824</v>
      </c>
    </row>
    <row r="69" spans="1:2" ht="50.45" customHeight="1" x14ac:dyDescent="0.25">
      <c r="A69" s="328"/>
      <c r="B69" s="176" t="s">
        <v>864</v>
      </c>
    </row>
    <row r="70" spans="1:2" ht="63" x14ac:dyDescent="0.25">
      <c r="A70" s="328"/>
      <c r="B70" s="176" t="s">
        <v>865</v>
      </c>
    </row>
    <row r="71" spans="1:2" ht="31.5" x14ac:dyDescent="0.25">
      <c r="A71" s="323"/>
      <c r="B71" s="176" t="s">
        <v>817</v>
      </c>
    </row>
    <row r="72" spans="1:2" ht="30" customHeight="1" x14ac:dyDescent="0.25">
      <c r="A72" s="182" t="s">
        <v>825</v>
      </c>
      <c r="B72" s="180" t="s">
        <v>879</v>
      </c>
    </row>
    <row r="73" spans="1:2" ht="15.75" x14ac:dyDescent="0.25">
      <c r="A73" s="182"/>
      <c r="B73" s="176" t="s">
        <v>826</v>
      </c>
    </row>
    <row r="74" spans="1:2" ht="83.45" customHeight="1" x14ac:dyDescent="0.25">
      <c r="A74" s="178"/>
      <c r="B74" s="176" t="s">
        <v>822</v>
      </c>
    </row>
    <row r="75" spans="1:2" ht="78.75" x14ac:dyDescent="0.25">
      <c r="A75" s="179"/>
      <c r="B75" s="180" t="s">
        <v>814</v>
      </c>
    </row>
    <row r="76" spans="1:2" ht="15.75" x14ac:dyDescent="0.25">
      <c r="A76" s="179"/>
      <c r="B76" s="176" t="s">
        <v>815</v>
      </c>
    </row>
    <row r="77" spans="1:2" ht="31.5" x14ac:dyDescent="0.25">
      <c r="A77" s="179"/>
      <c r="B77" s="176" t="s">
        <v>866</v>
      </c>
    </row>
    <row r="78" spans="1:2" ht="31.5" x14ac:dyDescent="0.25">
      <c r="A78" s="181"/>
      <c r="B78" s="176" t="s">
        <v>827</v>
      </c>
    </row>
    <row r="79" spans="1:2" ht="15.75" x14ac:dyDescent="0.25">
      <c r="A79" s="179" t="s">
        <v>828</v>
      </c>
      <c r="B79" s="180" t="s">
        <v>880</v>
      </c>
    </row>
    <row r="80" spans="1:2" ht="15.75" x14ac:dyDescent="0.25">
      <c r="A80" s="179"/>
      <c r="B80" s="176" t="s">
        <v>826</v>
      </c>
    </row>
    <row r="81" spans="1:2" ht="31.5" x14ac:dyDescent="0.25">
      <c r="A81" s="179"/>
      <c r="B81" s="176" t="s">
        <v>813</v>
      </c>
    </row>
    <row r="82" spans="1:2" ht="15.75" x14ac:dyDescent="0.25">
      <c r="A82" s="179"/>
      <c r="B82" s="176" t="s">
        <v>829</v>
      </c>
    </row>
    <row r="83" spans="1:2" ht="47.25" x14ac:dyDescent="0.25">
      <c r="A83" s="178"/>
      <c r="B83" s="176" t="s">
        <v>830</v>
      </c>
    </row>
    <row r="84" spans="1:2" ht="31.5" x14ac:dyDescent="0.25">
      <c r="A84" s="178"/>
      <c r="B84" s="176" t="s">
        <v>831</v>
      </c>
    </row>
    <row r="85" spans="1:2" ht="15.75" x14ac:dyDescent="0.25">
      <c r="A85" s="178"/>
      <c r="B85" s="176" t="s">
        <v>832</v>
      </c>
    </row>
    <row r="86" spans="1:2" ht="15.75" x14ac:dyDescent="0.25">
      <c r="A86" s="178"/>
      <c r="B86" s="176" t="s">
        <v>815</v>
      </c>
    </row>
    <row r="87" spans="1:2" ht="78.75" x14ac:dyDescent="0.25">
      <c r="A87" s="178"/>
      <c r="B87" s="176" t="s">
        <v>822</v>
      </c>
    </row>
    <row r="88" spans="1:2" ht="15.75" x14ac:dyDescent="0.25">
      <c r="A88" s="177"/>
      <c r="B88" s="176" t="s">
        <v>833</v>
      </c>
    </row>
    <row r="89" spans="1:2" ht="15.6" customHeight="1" x14ac:dyDescent="0.25">
      <c r="A89" s="320" t="s">
        <v>834</v>
      </c>
      <c r="B89" s="174" t="s">
        <v>881</v>
      </c>
    </row>
    <row r="90" spans="1:2" ht="15.75" x14ac:dyDescent="0.25">
      <c r="A90" s="320"/>
      <c r="B90" s="174" t="s">
        <v>882</v>
      </c>
    </row>
    <row r="91" spans="1:2" ht="15.75" x14ac:dyDescent="0.25">
      <c r="A91" s="320"/>
      <c r="B91" s="175" t="s">
        <v>826</v>
      </c>
    </row>
    <row r="92" spans="1:2" ht="15.75" x14ac:dyDescent="0.25">
      <c r="A92" s="320"/>
      <c r="B92" s="174" t="s">
        <v>884</v>
      </c>
    </row>
    <row r="93" spans="1:2" ht="63" x14ac:dyDescent="0.25">
      <c r="A93" s="320"/>
      <c r="B93" s="175" t="s">
        <v>867</v>
      </c>
    </row>
    <row r="94" spans="1:2" ht="31.5" x14ac:dyDescent="0.25">
      <c r="A94" s="320"/>
      <c r="B94" s="175" t="s">
        <v>835</v>
      </c>
    </row>
    <row r="95" spans="1:2" ht="47.25" x14ac:dyDescent="0.25">
      <c r="A95" s="320"/>
      <c r="B95" s="174" t="s">
        <v>875</v>
      </c>
    </row>
    <row r="96" spans="1:2" ht="31.5" x14ac:dyDescent="0.25">
      <c r="A96" s="320"/>
      <c r="B96" s="175" t="s">
        <v>868</v>
      </c>
    </row>
    <row r="97" spans="1:2" ht="141.75" x14ac:dyDescent="0.25">
      <c r="A97" s="320"/>
      <c r="B97" s="174" t="s">
        <v>876</v>
      </c>
    </row>
    <row r="98" spans="1:2" ht="63" x14ac:dyDescent="0.25">
      <c r="A98" s="320"/>
      <c r="B98" s="175" t="s">
        <v>836</v>
      </c>
    </row>
    <row r="99" spans="1:2" ht="31.5" x14ac:dyDescent="0.25">
      <c r="A99" s="320" t="s">
        <v>873</v>
      </c>
      <c r="B99" s="229" t="s">
        <v>869</v>
      </c>
    </row>
    <row r="100" spans="1:2" ht="141.75" x14ac:dyDescent="0.25">
      <c r="A100" s="320"/>
      <c r="B100" s="234" t="s">
        <v>870</v>
      </c>
    </row>
    <row r="101" spans="1:2" ht="15.75" x14ac:dyDescent="0.25">
      <c r="A101" s="320"/>
      <c r="B101" s="229" t="s">
        <v>871</v>
      </c>
    </row>
    <row r="102" spans="1:2" ht="15.75" x14ac:dyDescent="0.25">
      <c r="A102" s="320"/>
      <c r="B102" s="168" t="s">
        <v>874</v>
      </c>
    </row>
    <row r="103" spans="1:2" ht="31.5" x14ac:dyDescent="0.25">
      <c r="A103" s="320"/>
      <c r="B103" s="235" t="s">
        <v>872</v>
      </c>
    </row>
    <row r="104" spans="1:2" ht="16.5" thickBot="1" x14ac:dyDescent="0.3">
      <c r="A104" s="321"/>
      <c r="B104" s="230" t="s">
        <v>883</v>
      </c>
    </row>
    <row r="107" spans="1:2" ht="15.75" x14ac:dyDescent="0.25">
      <c r="B107" s="231"/>
    </row>
    <row r="108" spans="1:2" ht="15.75" x14ac:dyDescent="0.25">
      <c r="B108" s="232"/>
    </row>
    <row r="109" spans="1:2" ht="15.75" x14ac:dyDescent="0.25">
      <c r="B109" s="233"/>
    </row>
    <row r="110" spans="1:2" ht="15.75" x14ac:dyDescent="0.25">
      <c r="B110" s="232"/>
    </row>
    <row r="111" spans="1:2" ht="15.75" x14ac:dyDescent="0.25">
      <c r="B111" s="233"/>
    </row>
    <row r="112" spans="1:2" ht="15.75" x14ac:dyDescent="0.25">
      <c r="B112" s="232"/>
    </row>
    <row r="113" spans="2:2" ht="15.75" x14ac:dyDescent="0.25">
      <c r="B113" s="233"/>
    </row>
    <row r="114" spans="2:2" ht="15.75" x14ac:dyDescent="0.25">
      <c r="B114" s="232"/>
    </row>
    <row r="115" spans="2:2" ht="15.75" x14ac:dyDescent="0.25">
      <c r="B115" s="233"/>
    </row>
  </sheetData>
  <mergeCells count="18">
    <mergeCell ref="A99:A104"/>
    <mergeCell ref="A1:D1"/>
    <mergeCell ref="A2:D2"/>
    <mergeCell ref="Y3:AB3"/>
    <mergeCell ref="A18:A19"/>
    <mergeCell ref="A39:A46"/>
    <mergeCell ref="A61:A66"/>
    <mergeCell ref="A67:A71"/>
    <mergeCell ref="A16:A17"/>
    <mergeCell ref="A48:A50"/>
    <mergeCell ref="A51:A60"/>
    <mergeCell ref="A89:A98"/>
    <mergeCell ref="AC3:AE3"/>
    <mergeCell ref="E3:H3"/>
    <mergeCell ref="I3:L3"/>
    <mergeCell ref="M3:P3"/>
    <mergeCell ref="Q3:T3"/>
    <mergeCell ref="U3:X3"/>
  </mergeCells>
  <pageMargins left="0.25" right="0.25" top="0.75" bottom="0.75" header="0.3" footer="0.3"/>
  <pageSetup scale="16" fitToWidth="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42595b092136b02773741809332009bc">
  <xsd:schema xmlns:xsd="http://www.w3.org/2001/XMLSchema" xmlns:xs="http://www.w3.org/2001/XMLSchema" xmlns:p="http://schemas.microsoft.com/office/2006/metadata/properties" xmlns:ns2="4fb1db5d-19c2-4c8a-82e5-c8fdf1b06038" targetNamespace="http://schemas.microsoft.com/office/2006/metadata/properties" ma:root="true" ma:fieldsID="1709c59da27f89f77c362d0f9a22c9b6"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A08AC0-783C-4C1B-927A-AB27E36B29B1}">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purl.org/dc/dcmitype/"/>
    <ds:schemaRef ds:uri="4fb1db5d-19c2-4c8a-82e5-c8fdf1b06038"/>
    <ds:schemaRef ds:uri="http://www.w3.org/XML/1998/namespace"/>
  </ds:schemaRefs>
</ds:datastoreItem>
</file>

<file path=customXml/itemProps2.xml><?xml version="1.0" encoding="utf-8"?>
<ds:datastoreItem xmlns:ds="http://schemas.openxmlformats.org/officeDocument/2006/customXml" ds:itemID="{5A943CBC-937E-45BB-8BAD-93650B7133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Header</vt:lpstr>
      <vt:lpstr>ATD FY21 YTD</vt:lpstr>
      <vt:lpstr>Detention FY21 YTD</vt:lpstr>
      <vt:lpstr> ICLOS and Detainees</vt:lpstr>
      <vt:lpstr>Facilities FY21 YTD</vt:lpstr>
      <vt:lpstr>Trans. Detainee Pop. FY21 YTD </vt:lpstr>
      <vt:lpstr>Footnotes</vt:lpstr>
      <vt:lpstr>'Detention FY21 YTD'!Print_Area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Valcarcel, Datza</cp:lastModifiedBy>
  <cp:revision/>
  <dcterms:created xsi:type="dcterms:W3CDTF">2020-01-31T18:40:16Z</dcterms:created>
  <dcterms:modified xsi:type="dcterms:W3CDTF">2021-09-30T19:59:03Z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