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guedel\Downloads\"/>
    </mc:Choice>
  </mc:AlternateContent>
  <xr:revisionPtr revIDLastSave="0" documentId="13_ncr:1_{A22A7AF8-DCA8-45B6-96B9-623E2FF92C3C}" xr6:coauthVersionLast="47" xr6:coauthVersionMax="47" xr10:uidLastSave="{00000000-0000-0000-0000-000000000000}"/>
  <workbookProtection workbookAlgorithmName="SHA-512" workbookHashValue="3MnkGqsIeDqarSd5A4ZOv4I7BloQncFGj43ROXDMw+NbdwereMKXKRqZ7tXz4F7gzXrC0FKX2HLzJLOjsMM6zg==" workbookSaltValue="8FSs5w6XGTJVtc1TNOlRiQ==" workbookSpinCount="100000" lockStructure="1"/>
  <bookViews>
    <workbookView xWindow="-24075" yWindow="660" windowWidth="23940" windowHeight="13590" tabRatio="668" activeTab="1" xr2:uid="{00000000-000D-0000-FFFF-FFFF00000000}"/>
  </bookViews>
  <sheets>
    <sheet name="Header" sheetId="9" r:id="rId1"/>
    <sheet name="ATD FY21 YTD" sheetId="12" r:id="rId2"/>
    <sheet name="Detention FY21 YTD" sheetId="15" r:id="rId3"/>
    <sheet name=" ICLOS and Detainees" sheetId="16" r:id="rId4"/>
    <sheet name="Facilities FY21 YTD" sheetId="13" r:id="rId5"/>
    <sheet name="Trans. Detainee Pop. FY21 YTD " sheetId="14" r:id="rId6"/>
    <sheet name="Footnotes" sheetId="4" r:id="rId7"/>
  </sheets>
  <definedNames>
    <definedName name="_xlnm.Print_Area" localSheetId="2">'Detention FY21 YTD'!$A$1:$V$110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16" l="1"/>
  <c r="C24" i="16"/>
  <c r="D24" i="16"/>
  <c r="E24" i="16"/>
  <c r="F24" i="16"/>
  <c r="G24" i="16"/>
  <c r="H24" i="16"/>
  <c r="I24" i="16"/>
  <c r="J24" i="16"/>
  <c r="K24" i="16"/>
  <c r="L24" i="16"/>
  <c r="M24" i="16"/>
  <c r="B30" i="16"/>
  <c r="C30" i="16"/>
  <c r="D30" i="16"/>
  <c r="E30" i="16"/>
  <c r="F30" i="16"/>
  <c r="G30" i="16"/>
  <c r="H30" i="16"/>
  <c r="I30" i="16"/>
  <c r="J30" i="16"/>
  <c r="K30" i="16"/>
  <c r="L30" i="16"/>
  <c r="M30" i="16"/>
  <c r="B44" i="16"/>
  <c r="B48" i="16" s="1"/>
  <c r="C44" i="16"/>
  <c r="C48" i="16" s="1"/>
  <c r="D44" i="16"/>
  <c r="D48" i="16" s="1"/>
  <c r="E44" i="16"/>
  <c r="F44" i="16"/>
  <c r="G44" i="16"/>
  <c r="H44" i="16"/>
  <c r="I44" i="16"/>
  <c r="I48" i="16" s="1"/>
  <c r="J44" i="16"/>
  <c r="J48" i="16" s="1"/>
  <c r="K44" i="16"/>
  <c r="K48" i="16" s="1"/>
  <c r="L44" i="16"/>
  <c r="L48" i="16" s="1"/>
  <c r="M44" i="16"/>
  <c r="N44" i="16"/>
  <c r="O44" i="16"/>
  <c r="P44" i="16"/>
  <c r="Q44" i="16"/>
  <c r="Q48" i="16" s="1"/>
  <c r="R44" i="16"/>
  <c r="R48" i="16" s="1"/>
  <c r="S44" i="16"/>
  <c r="S48" i="16" s="1"/>
  <c r="T44" i="16"/>
  <c r="T48" i="16" s="1"/>
  <c r="U44" i="16"/>
  <c r="V44" i="16"/>
  <c r="W44" i="16"/>
  <c r="X44" i="16"/>
  <c r="Y44" i="16"/>
  <c r="Y48" i="16" s="1"/>
  <c r="Z44" i="16"/>
  <c r="Z48" i="16" s="1"/>
  <c r="AA44" i="16"/>
  <c r="AA48" i="16" s="1"/>
  <c r="AB44" i="16"/>
  <c r="AB48" i="16" s="1"/>
  <c r="AC44" i="16"/>
  <c r="AD44" i="16"/>
  <c r="B45" i="16"/>
  <c r="C45" i="16"/>
  <c r="D45" i="16"/>
  <c r="E45" i="16"/>
  <c r="E48" i="16" s="1"/>
  <c r="F45" i="16"/>
  <c r="F48" i="16" s="1"/>
  <c r="G45" i="16"/>
  <c r="G48" i="16" s="1"/>
  <c r="H45" i="16"/>
  <c r="I45" i="16"/>
  <c r="J45" i="16"/>
  <c r="K45" i="16"/>
  <c r="L45" i="16"/>
  <c r="M45" i="16"/>
  <c r="M48" i="16" s="1"/>
  <c r="N45" i="16"/>
  <c r="N48" i="16" s="1"/>
  <c r="O45" i="16"/>
  <c r="O48" i="16" s="1"/>
  <c r="P45" i="16"/>
  <c r="Q45" i="16"/>
  <c r="R45" i="16"/>
  <c r="S45" i="16"/>
  <c r="T45" i="16"/>
  <c r="U45" i="16"/>
  <c r="U48" i="16" s="1"/>
  <c r="V45" i="16"/>
  <c r="V48" i="16" s="1"/>
  <c r="W45" i="16"/>
  <c r="W48" i="16" s="1"/>
  <c r="X45" i="16"/>
  <c r="Y45" i="16"/>
  <c r="Z45" i="16"/>
  <c r="AA45" i="16"/>
  <c r="AB45" i="16"/>
  <c r="AC45" i="16"/>
  <c r="AC48" i="16" s="1"/>
  <c r="AD45" i="16"/>
  <c r="AD48" i="16" s="1"/>
  <c r="B46" i="16"/>
  <c r="C46"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B47" i="16"/>
  <c r="C47"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H48" i="16"/>
  <c r="P48" i="16"/>
  <c r="X48" i="16"/>
  <c r="C20" i="15" l="1"/>
  <c r="E20" i="15"/>
  <c r="C21" i="15"/>
  <c r="E21" i="15"/>
  <c r="C22" i="15"/>
  <c r="E22" i="15"/>
  <c r="C23" i="15"/>
  <c r="E23" i="15"/>
  <c r="C38" i="15"/>
  <c r="D38" i="15"/>
  <c r="E38" i="15"/>
  <c r="F38" i="15"/>
  <c r="G38" i="15"/>
  <c r="H38" i="15"/>
  <c r="I38" i="15"/>
  <c r="J38" i="15"/>
  <c r="K38" i="15"/>
  <c r="L38" i="15"/>
  <c r="M38" i="15"/>
  <c r="N38" i="15"/>
  <c r="O38" i="15"/>
  <c r="C39" i="15"/>
  <c r="D39" i="15"/>
  <c r="E39" i="15"/>
  <c r="F39" i="15"/>
  <c r="G39" i="15"/>
  <c r="H39" i="15"/>
  <c r="I39" i="15"/>
  <c r="J39" i="15"/>
  <c r="K39" i="15"/>
  <c r="L39" i="15"/>
  <c r="M39" i="15"/>
  <c r="N39" i="15"/>
  <c r="C40" i="15"/>
  <c r="D40" i="15"/>
  <c r="E40" i="15"/>
  <c r="F40" i="15"/>
  <c r="G40" i="15"/>
  <c r="H40" i="15"/>
  <c r="I40" i="15"/>
  <c r="J40" i="15"/>
  <c r="K40" i="15"/>
  <c r="L40" i="15"/>
  <c r="M40" i="15"/>
  <c r="N40" i="15"/>
  <c r="O40" i="15"/>
  <c r="C41" i="15"/>
  <c r="D41" i="15"/>
  <c r="E41" i="15"/>
  <c r="F41" i="15"/>
  <c r="G41" i="15"/>
  <c r="H41" i="15"/>
  <c r="I41" i="15"/>
  <c r="J41" i="15"/>
  <c r="K41" i="15"/>
  <c r="L41" i="15"/>
  <c r="M41" i="15"/>
  <c r="N41" i="15"/>
  <c r="O41" i="15"/>
  <c r="O39" i="15" s="1"/>
  <c r="C42" i="15"/>
  <c r="D42" i="15"/>
  <c r="E42" i="15"/>
  <c r="F42" i="15"/>
  <c r="G42" i="15"/>
  <c r="H42" i="15"/>
  <c r="I42" i="15"/>
  <c r="J42" i="15"/>
  <c r="K42" i="15"/>
  <c r="L42" i="15"/>
  <c r="M42" i="15"/>
  <c r="N42" i="15"/>
  <c r="O42" i="15"/>
  <c r="B11" i="12" l="1"/>
</calcChain>
</file>

<file path=xl/sharedStrings.xml><?xml version="1.0" encoding="utf-8"?>
<sst xmlns="http://schemas.openxmlformats.org/spreadsheetml/2006/main" count="2445" uniqueCount="858">
  <si>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</si>
  <si>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</si>
  <si>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</si>
  <si>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</si>
  <si>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</si>
  <si>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</si>
  <si>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</si>
  <si>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</si>
  <si>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</si>
  <si>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</si>
  <si>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</si>
  <si>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</si>
  <si>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</si>
  <si>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</si>
  <si>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</si>
  <si>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</si>
  <si>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</si>
  <si>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</si>
  <si>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</si>
  <si>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</si>
  <si>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</si>
  <si>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</si>
  <si>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</si>
  <si>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</si>
  <si>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</si>
  <si>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</si>
  <si>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</si>
  <si>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</si>
  <si>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</si>
  <si>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</si>
  <si>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</si>
  <si>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</si>
  <si>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</si>
  <si>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</si>
  <si>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</si>
  <si>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</si>
  <si>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</si>
  <si>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</si>
  <si>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</si>
  <si>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</si>
  <si>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</si>
  <si>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</si>
  <si>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</si>
  <si>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</si>
  <si>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</si>
  <si>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</si>
  <si>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</si>
  <si>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</si>
  <si>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</si>
  <si>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</si>
  <si>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</si>
  <si>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</si>
  <si>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</si>
  <si>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</si>
  <si>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</si>
  <si>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</si>
  <si>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</si>
  <si>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</si>
  <si>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</si>
  <si>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</si>
  <si>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</si>
  <si>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</si>
  <si>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</si>
  <si>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</si>
  <si>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</si>
  <si>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</si>
  <si>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</si>
  <si>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</si>
  <si>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</si>
  <si>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</si>
  <si>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</si>
  <si>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</si>
  <si>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</si>
  <si>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</si>
  <si>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</si>
  <si>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</si>
  <si>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</si>
  <si>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</si>
  <si>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</si>
  <si>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</si>
  <si>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</si>
  <si>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</si>
  <si>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</si>
  <si>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</si>
  <si>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</si>
  <si>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</si>
  <si>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</si>
  <si>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</si>
  <si>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</si>
  <si>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</si>
  <si>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</si>
  <si>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</si>
  <si>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</si>
  <si>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</si>
  <si>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</si>
  <si>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</si>
  <si>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</si>
  <si>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</si>
  <si>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</si>
  <si>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</si>
  <si>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</si>
  <si>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</si>
  <si>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</si>
  <si>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</si>
  <si>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</si>
  <si>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</si>
  <si>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</si>
  <si>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</si>
  <si>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</si>
  <si>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</si>
  <si>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</si>
  <si>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</si>
  <si>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</si>
  <si>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</si>
  <si>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</si>
  <si>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</si>
  <si>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</si>
  <si>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</si>
  <si>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</si>
  <si>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</si>
  <si>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</si>
  <si>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</si>
  <si>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</si>
  <si>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</si>
  <si>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</si>
  <si>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</si>
  <si>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</si>
  <si>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</si>
  <si>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</si>
  <si>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</si>
  <si>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</si>
  <si>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</si>
  <si>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</si>
  <si>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</si>
  <si>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</si>
  <si>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</si>
  <si>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</si>
  <si>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</si>
  <si>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</si>
  <si>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</si>
  <si>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</si>
  <si>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</si>
  <si>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</si>
  <si>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</si>
  <si>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</si>
  <si>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</si>
  <si>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</si>
  <si>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</si>
  <si>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</si>
  <si>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</si>
  <si>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</si>
  <si>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</si>
  <si>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</si>
  <si>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</si>
  <si>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</si>
  <si>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</si>
  <si>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</si>
  <si>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</si>
  <si>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</si>
  <si>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</si>
  <si>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</si>
  <si>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</si>
  <si>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</si>
  <si>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</si>
  <si>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</si>
  <si>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</si>
  <si>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</si>
  <si>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</si>
  <si>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</si>
  <si>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</si>
  <si>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</si>
  <si>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</si>
  <si>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</si>
  <si>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</si>
  <si>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</si>
  <si>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</si>
  <si>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</si>
  <si>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</si>
  <si>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</si>
  <si>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</si>
  <si>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</si>
  <si>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</si>
  <si>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</si>
  <si>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</si>
  <si>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</si>
  <si>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</si>
  <si>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</si>
  <si>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</si>
  <si>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</si>
  <si>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</si>
  <si>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</si>
  <si>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</si>
  <si>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</si>
  <si>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</si>
  <si>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</si>
  <si>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</si>
  <si>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</si>
  <si>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</si>
  <si>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</si>
  <si>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</si>
  <si>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</si>
  <si>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</si>
  <si>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</si>
  <si>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</si>
  <si>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</si>
  <si>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</si>
  <si>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</si>
  <si>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</si>
  <si>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</si>
  <si>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</si>
  <si>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</si>
  <si>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</si>
  <si>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</si>
  <si>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</si>
  <si>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</si>
  <si>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</si>
  <si>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</si>
  <si>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</si>
  <si>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</si>
  <si>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</si>
  <si>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</si>
  <si>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</si>
  <si>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</si>
  <si>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</si>
  <si>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</si>
  <si>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</si>
  <si>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</si>
  <si>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</si>
  <si>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</si>
  <si>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</si>
  <si>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</si>
  <si>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</si>
  <si>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</si>
  <si>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</si>
  <si>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</si>
  <si>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</si>
  <si>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</si>
  <si>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</si>
  <si>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</si>
  <si>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</si>
  <si>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</si>
  <si>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</si>
  <si>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</si>
  <si>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</si>
  <si>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</si>
  <si>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</si>
  <si>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</si>
  <si>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</si>
  <si>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</si>
  <si>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</si>
  <si>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</si>
  <si>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</si>
  <si>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</si>
  <si>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</si>
  <si>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</si>
  <si>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10/24/2019</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</si>
  <si>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</si>
  <si>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</si>
  <si>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</si>
  <si>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</si>
  <si>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</si>
  <si>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</si>
  <si>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</si>
  <si>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</si>
  <si>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</si>
  <si>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</si>
  <si>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</si>
  <si>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</si>
  <si>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</si>
  <si>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</si>
  <si>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</si>
  <si>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</si>
  <si>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</si>
  <si>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</si>
  <si>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</si>
  <si>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</si>
  <si>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</si>
  <si>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</si>
  <si>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</si>
  <si>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</si>
  <si>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</si>
  <si>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</si>
  <si>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</si>
  <si>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</si>
  <si>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</si>
  <si>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</si>
  <si>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</si>
  <si>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</si>
  <si>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</si>
  <si>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</si>
  <si>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</si>
  <si>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</si>
  <si>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</si>
  <si>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</si>
  <si>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</si>
  <si>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</si>
  <si>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</si>
  <si>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</si>
  <si>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</si>
  <si>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</si>
  <si>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</si>
  <si>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</si>
  <si>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</si>
  <si>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</si>
  <si>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</si>
  <si>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</si>
  <si>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</si>
  <si>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</si>
  <si>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</si>
  <si>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</si>
  <si>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</si>
  <si>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</si>
  <si>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</si>
  <si>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</si>
  <si>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</si>
  <si>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</si>
  <si>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</si>
  <si>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</si>
  <si>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</si>
  <si>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</si>
  <si>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</si>
  <si>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</si>
  <si>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</si>
  <si>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</si>
  <si>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</si>
  <si>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</si>
  <si>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</si>
  <si>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</si>
  <si>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</si>
  <si>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</si>
  <si>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</si>
  <si>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</si>
  <si>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</si>
  <si>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</si>
  <si>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</si>
  <si>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</si>
  <si>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</si>
  <si>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</si>
  <si>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</si>
  <si>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</si>
  <si>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</si>
  <si>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</si>
  <si>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</si>
  <si>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</si>
  <si>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</si>
  <si>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</si>
  <si>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</si>
  <si>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</si>
  <si>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</si>
  <si>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</si>
  <si>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</si>
  <si>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</si>
  <si>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</si>
  <si>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</si>
  <si>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</si>
  <si>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</si>
  <si>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</si>
  <si>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</si>
  <si>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</si>
  <si>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</si>
  <si>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</si>
  <si>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</si>
  <si>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</si>
  <si>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</si>
  <si>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</si>
  <si>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</si>
  <si>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</si>
  <si>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</si>
  <si>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</si>
  <si>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</si>
  <si>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</si>
  <si>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</si>
  <si>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</si>
  <si>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</si>
  <si>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</si>
  <si>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</si>
  <si>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</si>
  <si>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</si>
  <si>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</si>
  <si>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</si>
  <si>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</si>
  <si>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</si>
  <si>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</si>
  <si>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</si>
  <si>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</si>
  <si>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</si>
  <si>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</si>
  <si>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</si>
  <si>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</si>
  <si>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</si>
  <si>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</si>
  <si>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</si>
  <si>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</si>
  <si>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</si>
  <si>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</si>
  <si>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</si>
  <si>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</si>
  <si>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</si>
  <si>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</si>
  <si>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</si>
  <si>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</si>
  <si>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</si>
  <si>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</si>
  <si>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</si>
  <si>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</si>
  <si>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</si>
  <si>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</si>
  <si>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</si>
  <si>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</si>
  <si>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</si>
  <si>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</si>
  <si>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</si>
  <si>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</si>
  <si>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</si>
  <si>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</si>
  <si>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</si>
  <si>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</si>
  <si>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</si>
  <si>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</si>
  <si>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</si>
  <si>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</si>
  <si>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</si>
  <si>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</si>
  <si>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</si>
  <si>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</si>
  <si>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</si>
  <si>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</si>
  <si>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</si>
  <si>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</si>
  <si>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</si>
  <si>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</si>
  <si>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</si>
  <si>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</si>
  <si>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</si>
  <si>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</si>
  <si>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</si>
  <si>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</si>
  <si>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</si>
  <si>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</si>
  <si>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</si>
  <si>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</si>
  <si>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</si>
  <si>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</si>
  <si>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</si>
  <si>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IA</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</si>
  <si>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</si>
  <si>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</si>
  <si>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</si>
  <si>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</si>
  <si>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</si>
  <si>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</si>
  <si>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</si>
  <si>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</si>
  <si>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</si>
  <si>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</si>
  <si>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</si>
  <si>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</si>
  <si>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</si>
  <si>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</si>
  <si>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</si>
  <si>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</si>
  <si>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</si>
  <si>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</si>
  <si>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</si>
  <si>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</si>
  <si>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</si>
  <si>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</si>
  <si>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</si>
  <si>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</si>
  <si>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</si>
  <si>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</si>
  <si>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</si>
  <si>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</si>
  <si>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</si>
  <si>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</si>
  <si>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</si>
  <si>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</si>
  <si>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</si>
  <si>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</si>
  <si>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</si>
  <si>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ROBERT A. DEYTON DETENTION FACILITY</t>
  </si>
  <si>
    <t>11866 HASTINGS BRIDGE RD</t>
  </si>
  <si>
    <t>LOVEJOY</t>
  </si>
  <si>
    <t>CBP SAN YSIDRO POE</t>
  </si>
  <si>
    <t>720 E SAN YSIDRO BLVD</t>
  </si>
  <si>
    <t>SAN YSIDRO</t>
  </si>
  <si>
    <t>TELLER COUNTY JAIL</t>
  </si>
  <si>
    <t>288 WEAVERVILLE ROAD</t>
  </si>
  <si>
    <t>DIVIDE</t>
  </si>
  <si>
    <t>ORSA</t>
  </si>
  <si>
    <t>CACHE COUNTY JAIL</t>
  </si>
  <si>
    <t>50 WEST 200 NORTH</t>
  </si>
  <si>
    <t>LOGAN</t>
  </si>
  <si>
    <t>UT</t>
  </si>
  <si>
    <t>11/8/2018</t>
  </si>
  <si>
    <t>WASHOE COUNTY JAIL</t>
  </si>
  <si>
    <t>911 PARR BOULEVARD</t>
  </si>
  <si>
    <t>RENO</t>
  </si>
  <si>
    <t>SC</t>
  </si>
  <si>
    <t>DOUGLAS COUNTY DEPARTMENT OF CORRECTIONS</t>
  </si>
  <si>
    <t>710 SOUTH 17TH ST</t>
  </si>
  <si>
    <t>OMAHA</t>
  </si>
  <si>
    <t>DEKALB COUNTY DETENTION CENTER</t>
  </si>
  <si>
    <t>2801 JORDAN ROAD</t>
  </si>
  <si>
    <t>FORT PAYNE</t>
  </si>
  <si>
    <t>COLLIER COUNTY NAPLES JAIL CENTER</t>
  </si>
  <si>
    <t>3301 TAMIAMI TRAIL EAST</t>
  </si>
  <si>
    <t>NAPLES</t>
  </si>
  <si>
    <t>2/7/2019</t>
  </si>
  <si>
    <t>DALLAS COUNTY JAIL - LEW STERRETT JUSTICE CENTER</t>
  </si>
  <si>
    <t>111 WEST COMMERCE STREET</t>
  </si>
  <si>
    <t>DALLAS</t>
  </si>
  <si>
    <t>10/20/2017</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</si>
  <si>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</si>
  <si>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</si>
  <si>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</si>
  <si>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</si>
  <si>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</si>
  <si>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</si>
  <si>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</si>
  <si>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</si>
  <si>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</si>
  <si>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</si>
  <si>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</si>
  <si>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</si>
  <si>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</si>
  <si>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</si>
  <si>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</si>
  <si>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</si>
  <si>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</si>
  <si>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</si>
  <si>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</si>
  <si>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</si>
  <si>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</si>
  <si>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</si>
  <si>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</si>
  <si>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</si>
  <si>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</si>
  <si>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</si>
  <si>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</si>
  <si>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</si>
  <si>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MINICASSIA DETENTION CENTER</t>
  </si>
  <si>
    <t>1415 ALBION AVENUE</t>
  </si>
  <si>
    <t>BURLEY</t>
  </si>
  <si>
    <t>ID</t>
  </si>
  <si>
    <t>9/17/2018</t>
  </si>
  <si>
    <t>9/27/2018</t>
  </si>
  <si>
    <t>POTTAWATTAMIE COUNTY JAIL</t>
  </si>
  <si>
    <t>1400 BIG LAKE ROAD</t>
  </si>
  <si>
    <t>COUNCIL BLUFFS</t>
  </si>
  <si>
    <t>4/12/2018</t>
  </si>
  <si>
    <t>LA PAZ COUNTY ADULT DETENTION FACILITY</t>
  </si>
  <si>
    <t>1109 ARIZONA AVE.</t>
  </si>
  <si>
    <t>PARKER</t>
  </si>
  <si>
    <t>RENSSELAER COUNTY CORRECTIONAL FACILITY</t>
  </si>
  <si>
    <t>4000 MAIN STREET</t>
  </si>
  <si>
    <t>AR</t>
  </si>
  <si>
    <t>EAST HIDALGO DETENTION CENTER</t>
  </si>
  <si>
    <t>1330 HIGHWAY 107</t>
  </si>
  <si>
    <t>LA VILLA</t>
  </si>
  <si>
    <t>FAYETTE COUNTY DETENTION CENTER</t>
  </si>
  <si>
    <t>600 OLD FRANKFORD CR</t>
  </si>
  <si>
    <t>LEXINGTON</t>
  </si>
  <si>
    <t>8/14/2018</t>
  </si>
  <si>
    <t>LEXINGTON COUNTY JAIL</t>
  </si>
  <si>
    <t>521 GIBSON ROAD</t>
  </si>
  <si>
    <t>9/15/2017</t>
  </si>
  <si>
    <t>BEAVER COUNTY JAIL</t>
  </si>
  <si>
    <t>6000 WOODLAWN BOULEVARD</t>
  </si>
  <si>
    <t>ALIQUIPPA</t>
  </si>
  <si>
    <t>9/18/2017</t>
  </si>
  <si>
    <t>MONROE COUNTY DETENTION MAIN</t>
  </si>
  <si>
    <t>100 EAST 2ND STREET</t>
  </si>
  <si>
    <t>2/23/2011</t>
  </si>
  <si>
    <t>SEBASTIAN COUNTY DETENTION CENTER</t>
  </si>
  <si>
    <t>801 SOUTH A STREET</t>
  </si>
  <si>
    <t>FORT SMITH</t>
  </si>
  <si>
    <t>10/1/2018</t>
  </si>
  <si>
    <t>ERIE COUNTY JAIL</t>
  </si>
  <si>
    <t>1618 ASH STREET</t>
  </si>
  <si>
    <t>ERIE</t>
  </si>
  <si>
    <t>9/20/2018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</si>
  <si>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</si>
  <si>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</si>
  <si>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</si>
  <si>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</si>
  <si>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</si>
  <si>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</si>
  <si>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</si>
  <si>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</si>
  <si>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</si>
  <si>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</si>
  <si>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</si>
  <si>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</si>
  <si>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</si>
  <si>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</si>
  <si>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</si>
  <si>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</si>
  <si>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</si>
  <si>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</si>
  <si>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</si>
  <si>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</si>
  <si>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</si>
  <si>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</si>
  <si>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</si>
  <si>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</si>
  <si>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</si>
  <si>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</si>
  <si>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</si>
  <si>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</si>
  <si>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</si>
  <si>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</si>
  <si>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</si>
  <si>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</si>
  <si>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</si>
  <si>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</si>
  <si>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</si>
  <si>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</si>
  <si>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</si>
  <si>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</si>
  <si>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</si>
  <si>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</si>
  <si>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</si>
  <si>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</si>
  <si>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</si>
  <si>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</si>
  <si>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</si>
  <si>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</si>
  <si>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</si>
  <si>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</si>
  <si>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</si>
  <si>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</si>
  <si>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</si>
  <si>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</si>
  <si>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</si>
  <si>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</si>
  <si>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</si>
  <si>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</si>
  <si>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</si>
  <si>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</si>
  <si>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</si>
  <si>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</si>
  <si>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</si>
  <si>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</si>
  <si>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</si>
  <si>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</si>
  <si>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</si>
  <si>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</si>
  <si>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</si>
  <si>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</si>
  <si>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</si>
  <si>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</si>
  <si>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FY2020 ICE Average Daily Population and ICE Average Length of Stay</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</si>
  <si>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</si>
  <si>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</si>
  <si>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Final Releases</t>
  </si>
  <si>
    <t>FY2020 ICE Removals</t>
  </si>
  <si>
    <t>ICE Currently Detained Population Breakdown</t>
  </si>
  <si>
    <t>FY2020 ICE Initial Book-Ins</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</si>
  <si>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</si>
  <si>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</si>
  <si>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</si>
  <si>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</si>
  <si>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</si>
  <si>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</si>
  <si>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</si>
  <si>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</si>
  <si>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</si>
  <si>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</si>
  <si>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</si>
  <si>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Aliens Currently in ICE Detention Facilities data are a snapshot as of 10/02/2020 (IIDS v1.34 run date 10/04/2020; EID as of 10/02/2020).</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</si>
  <si>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</si>
  <si>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</si>
  <si>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ICE provides the following Detention and Alternatives to Detention (ATD) statistics, which may be downloaded by clicking below. The data tables are searchable and sortable, and worksheets are protected to ensure their accuracy and reliability. </t>
  </si>
  <si>
    <t>EOFY2020 ICE Detention data are historic and static. Data are filtered through 9/30/2020 (IIDS v.1.34 run date 10/04/2020; EID as of 10/02/2020).</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</si>
  <si>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</si>
  <si>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EOFY2020 ICE Final Releases data are historic and static. Data are filtered through 9/30/2020 (IIDS v.1.34 run date 10/04/2020; EID as of 10/02/2020).</t>
  </si>
  <si>
    <t>EOFY2020 ICE Removals data are historic and static. Data are filtered through 9/30/2020  (IIDS v.1.34 run date 10/06/2020; EID as of 10/02/2020).</t>
  </si>
  <si>
    <t>EOFY2020 ICE National Docket data are a snapshot as of 10/02/2020 (IIDS v 1.34 run as of 10/04/2020;  EID as of 10/02/2020).</t>
  </si>
  <si>
    <t>EOFY2020 ICE Releases data are historic and static. Data are filtered through 9/30/2020 (IIDS v1.34 run date 10/04/2020; EID as of 10/02/2020)</t>
  </si>
  <si>
    <t>USCIS provided data containing APSO (Asylum Pre Screening Officer) cases clocked during FY2018 - FY2020.  Data were received on 09/28/2020.</t>
  </si>
  <si>
    <t>ATD Active Population by Status, Extended Case Management Service, Count and ALIP, FY21</t>
  </si>
  <si>
    <t>ICE ALTERNATIVES TO DETENTION DATA, FY21</t>
  </si>
  <si>
    <t>Data from OBP Report, 08.31.2021</t>
  </si>
  <si>
    <t>Data from BI Inc. Participants Report, 09.25.2021</t>
  </si>
  <si>
    <t>Active ATD Participants and Average Length in Program, FY21,  as of 9/25/2021, by AOR and Technology</t>
  </si>
  <si>
    <t>RIVERSIDE</t>
  </si>
  <si>
    <t>4095 LEMON STREET</t>
  </si>
  <si>
    <t>RIVERSIDE COUNTY SHERIFF</t>
  </si>
  <si>
    <t>446 ALTA RD</t>
  </si>
  <si>
    <t>EAST MESA DETENTION FACILITY</t>
  </si>
  <si>
    <t>10/9/2020</t>
  </si>
  <si>
    <t>HLG</t>
  </si>
  <si>
    <t>750 SOUTH 5300 WEST</t>
  </si>
  <si>
    <t>CARROLLTON</t>
  </si>
  <si>
    <t>188 CEMETERY ST</t>
  </si>
  <si>
    <t>PICKENS COUNTY DET CTR</t>
  </si>
  <si>
    <t>NDS 2019</t>
  </si>
  <si>
    <t>8/19/2021</t>
  </si>
  <si>
    <t>6/17/2021</t>
  </si>
  <si>
    <t>GUAYNABO</t>
  </si>
  <si>
    <t>651 FEDERAL DRIVE, SUITE 104</t>
  </si>
  <si>
    <t>SAN JUAN STAGING</t>
  </si>
  <si>
    <t>10/11/2017</t>
  </si>
  <si>
    <t>EULESS</t>
  </si>
  <si>
    <t>1102 W. EULESS BLVD.</t>
  </si>
  <si>
    <t>EULESS CITY JAIL</t>
  </si>
  <si>
    <t>10/25/2018</t>
  </si>
  <si>
    <t>PLATTSBURGH</t>
  </si>
  <si>
    <t>25 MCCARTHY DRIVE</t>
  </si>
  <si>
    <t>CLINTON COUNTY JAIL</t>
  </si>
  <si>
    <t>3/24/2021</t>
  </si>
  <si>
    <t>10/15/2020</t>
  </si>
  <si>
    <t>CAMBRIDGE</t>
  </si>
  <si>
    <t>829 FIELDCREST ROAD</t>
  </si>
  <si>
    <t>DORCHESTER COUNTY DETENTION CENTER</t>
  </si>
  <si>
    <t>7/15/2021</t>
  </si>
  <si>
    <t>8/12/2021</t>
  </si>
  <si>
    <t>12/17/2020</t>
  </si>
  <si>
    <t>12/30/2020</t>
  </si>
  <si>
    <t>8/26/2021</t>
  </si>
  <si>
    <t>12/10/2020</t>
  </si>
  <si>
    <t>7/29/2021</t>
  </si>
  <si>
    <t>PBNDS 2011 - 2016 Revisions</t>
  </si>
  <si>
    <t>5/6/2021</t>
  </si>
  <si>
    <t>10/1/2020</t>
  </si>
  <si>
    <t>8/11/2021</t>
  </si>
  <si>
    <t>FAMILY STAGING</t>
  </si>
  <si>
    <t>YUMA</t>
  </si>
  <si>
    <t>1760 S SUNRIDGE DR</t>
  </si>
  <si>
    <t>WINGATE-WYNDHAM CASA ESPERANZA</t>
  </si>
  <si>
    <t>1/13/2021</t>
  </si>
  <si>
    <t>5/18/2021</t>
  </si>
  <si>
    <t>1940 AIRWAY BLVD</t>
  </si>
  <si>
    <t>COMFORT SUITES-CASA CONSUELO</t>
  </si>
  <si>
    <t>8/5/2021</t>
  </si>
  <si>
    <t>7/14/2021</t>
  </si>
  <si>
    <t>170 MEDICAL DR.</t>
  </si>
  <si>
    <t>LA QUINTA-WYNDHAM-CASA DE PAZ</t>
  </si>
  <si>
    <t>SCOTTSDALE</t>
  </si>
  <si>
    <t>9880 N. SCOTTSDALE RD.</t>
  </si>
  <si>
    <t>SUITES ON SCOTTSDALE-CASA DE ALEGRÍA</t>
  </si>
  <si>
    <t>5/17/2021</t>
  </si>
  <si>
    <t>6655 GATEWAY BLVD W.</t>
  </si>
  <si>
    <t>BEST WESTERN-CASA DE ESTRELLA</t>
  </si>
  <si>
    <t>4/21/2021</t>
  </si>
  <si>
    <t>6/24/2021</t>
  </si>
  <si>
    <t>4/16/2021</t>
  </si>
  <si>
    <t>4/7/2021</t>
  </si>
  <si>
    <t>4/28/2021</t>
  </si>
  <si>
    <t>12/18/2020</t>
  </si>
  <si>
    <t>500 HILBIG RD</t>
  </si>
  <si>
    <t>JOE CORLEY PROCESSING CTR</t>
  </si>
  <si>
    <t>10450 RANCHO ROAD</t>
  </si>
  <si>
    <t>DESERT VIEW</t>
  </si>
  <si>
    <t>1/21/2021</t>
  </si>
  <si>
    <t>PHOENIX</t>
  </si>
  <si>
    <t>15221 S  50TH ST</t>
  </si>
  <si>
    <t>HOLIDAY INN EXPRESS-CASA DE LA LUZ</t>
  </si>
  <si>
    <t>5/20/2021</t>
  </si>
  <si>
    <t>4/8/2021</t>
  </si>
  <si>
    <t>2/24/2021</t>
  </si>
  <si>
    <t>7/1/2021</t>
  </si>
  <si>
    <t>1/29/2021</t>
  </si>
  <si>
    <t>3/3/2021</t>
  </si>
  <si>
    <t>11/25/2020</t>
  </si>
  <si>
    <t>4/14/2021</t>
  </si>
  <si>
    <t>6/10/2021</t>
  </si>
  <si>
    <t>7/30/2021</t>
  </si>
  <si>
    <t>7/22/2021</t>
  </si>
  <si>
    <t>3/17/2021</t>
  </si>
  <si>
    <t>MCFARLAND</t>
  </si>
  <si>
    <t>611 FRONTAGE RD</t>
  </si>
  <si>
    <t>GOLDEN STATE ANNEX</t>
  </si>
  <si>
    <t>9/17/2020</t>
  </si>
  <si>
    <t>2/3/2021</t>
  </si>
  <si>
    <t>12/3/2020</t>
  </si>
  <si>
    <t>3/31/2021</t>
  </si>
  <si>
    <t>T. DON HUTTO DETENTION CENTER</t>
  </si>
  <si>
    <t>5/27/2021</t>
  </si>
  <si>
    <t>1100 BOWLING ROAD</t>
  </si>
  <si>
    <t>CCA, FLORENCE CORRECTIONAL CENTER</t>
  </si>
  <si>
    <t>6/11/2021</t>
  </si>
  <si>
    <t>409 FM 1144</t>
  </si>
  <si>
    <t>3/10/2021</t>
  </si>
  <si>
    <t>11/20/2020</t>
  </si>
  <si>
    <t>1/6/2021</t>
  </si>
  <si>
    <t>3026 HWY 252 EAST</t>
  </si>
  <si>
    <t>FOLKSTON MAIN IPC</t>
  </si>
  <si>
    <t>9/24/2020</t>
  </si>
  <si>
    <t>12/11/2020</t>
  </si>
  <si>
    <t>10/21/2020</t>
  </si>
  <si>
    <t>2/10/2021</t>
  </si>
  <si>
    <t>5/13/2021</t>
  </si>
  <si>
    <t>1/27/2021</t>
  </si>
  <si>
    <t>12/16/2020</t>
  </si>
  <si>
    <t>3/26/2021</t>
  </si>
  <si>
    <t>300 EL RANCHO WAY</t>
  </si>
  <si>
    <t>10/7/2020</t>
  </si>
  <si>
    <t>2/5/2021</t>
  </si>
  <si>
    <t>10/23/2020</t>
  </si>
  <si>
    <t>2/26/2021</t>
  </si>
  <si>
    <t>FY21 ALOS</t>
  </si>
  <si>
    <t>Source: ICE Integrated Decision Support (IIDS), 09/20/2021</t>
  </si>
  <si>
    <t>FY21 ADP: Mandatory</t>
  </si>
  <si>
    <t>FY21 ADP: ICE Threat Level</t>
  </si>
  <si>
    <t>FY21 ADP: Criminality</t>
  </si>
  <si>
    <t>FY21 ADP: Detainee Classification Level</t>
  </si>
  <si>
    <t>ICE Enforcement and Removal Operations Data, FY2021 YTD</t>
  </si>
  <si>
    <t>ICE FACILITIES DATA, FY21 YTD</t>
  </si>
  <si>
    <t>These statistics are made available to the public pursuant to the Fiscal Year 2021 Department of Homeland Security Appropriations Bill.</t>
  </si>
  <si>
    <t xml:space="preserve">* Data are based on an individuals self-identification as transgender and are subject to change daily, depending on the number of individuals booked in and out of ICE custody. </t>
  </si>
  <si>
    <t>Currently Detained Location/Area of Responsibility Total</t>
  </si>
  <si>
    <t>Currently Detained without Final Order</t>
  </si>
  <si>
    <t>Currently Detained with Final Order</t>
  </si>
  <si>
    <t>Currently Detained Total</t>
  </si>
  <si>
    <t xml:space="preserve">Total Book-Ins </t>
  </si>
  <si>
    <t>County</t>
  </si>
  <si>
    <t>FY 2021 YTD</t>
  </si>
  <si>
    <t>ICE Transgender* Detainee Population FY 2021 YTD:  as of 9/27/2021</t>
  </si>
  <si>
    <t>Arresting Agency</t>
  </si>
  <si>
    <t>ICE Average Length of Stay Adult Facility Type by Month and Arresting Agency: FY2021 YTD</t>
  </si>
  <si>
    <t>ICE Average Length of Stay by Facility Type and Month: FY2021 YTD</t>
  </si>
  <si>
    <t>ICE Average Daily Population by Facility Type and Month: FY2021 YTD</t>
  </si>
  <si>
    <t>ICE Average Length of Stay by Arresting Agency, Month and Criminality: FY2021 YTD</t>
  </si>
  <si>
    <t>ICE Average Daily Population by Arresting Agency, Month and Criminality: FY2021 YTD</t>
  </si>
  <si>
    <t>ICE Final Releases by Release Reason, Month and Criminality: FY2021 YTD</t>
  </si>
  <si>
    <t>Removals with a FRC Detention</t>
  </si>
  <si>
    <t>ICE Removals: FY2021 YTD</t>
  </si>
  <si>
    <t>ICE Final Releases by Facility Type: FY2021 YTD</t>
  </si>
  <si>
    <t>ICE Initial Book-Ins by Facility Type and Criminality: FY2021 YTD</t>
  </si>
  <si>
    <t>ICE Initial Book-Ins by Arresting Agency and Month: FY2021 YTD</t>
  </si>
  <si>
    <t>FY2021</t>
  </si>
  <si>
    <t>ICE DETENTION DATA, FY21 YTD</t>
  </si>
  <si>
    <t>More than 730 Days</t>
  </si>
  <si>
    <t>366-730 Days</t>
  </si>
  <si>
    <t>181-365 Days</t>
  </si>
  <si>
    <t>0-180 Days</t>
  </si>
  <si>
    <t>Post-Determination for FRC Facility Individuals with Positive Fear Claim</t>
  </si>
  <si>
    <t>Post-Determination for Adult Facility Individuals with Postive Fear Claim</t>
  </si>
  <si>
    <t>FRC Facility Individuals</t>
  </si>
  <si>
    <t>Adult Facility Individuals</t>
  </si>
  <si>
    <t>end</t>
  </si>
  <si>
    <t xml:space="preserve">mid </t>
  </si>
  <si>
    <t>September</t>
  </si>
  <si>
    <t>August</t>
  </si>
  <si>
    <t>July</t>
  </si>
  <si>
    <t>June</t>
  </si>
  <si>
    <t>April</t>
  </si>
  <si>
    <t>March</t>
  </si>
  <si>
    <t>February</t>
  </si>
  <si>
    <t>January</t>
  </si>
  <si>
    <t>December</t>
  </si>
  <si>
    <t>November</t>
  </si>
  <si>
    <t>October</t>
  </si>
  <si>
    <t xml:space="preserve">Population </t>
  </si>
  <si>
    <t>Detainees</t>
  </si>
  <si>
    <t>Average In Custody Length of Stay (ICLOS)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</si>
</sst>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s>
  <fonts count="41"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sz val="11"/>
      <color theme="1"/>
      <name val="Calibri"/>
      <family val="2"/>
      <scheme val="minor"/>
    </font>
    <font>
      <b/>
      <i/>
      <sz val="9"/>
      <color theme="1"/>
      <name val="Calibri"/>
      <family val="2"/>
      <scheme val="minor"/>
    </font>
    <font>
      <sz val="9"/>
      <color theme="1"/>
      <name val="Times New Roman"/>
      <family val="1"/>
    </font>
    <font>
      <sz val="11"/>
      <color theme="1"/>
      <name val="Times New Roman"/>
      <family val="1"/>
    </font>
    <font>
      <b/>
      <sz val="11"/>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4"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top style="thin">
        <color indexed="64"/>
      </top>
      <bottom/>
      <diagonal/>
    </border>
    <border>
      <left style="thin">
        <color auto="1"/>
      </left>
      <right style="thin">
        <color auto="1"/>
      </right>
      <top style="thin">
        <color auto="1"/>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19">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8"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8" xfId="0" applyFont="1" applyFill="1" applyBorder="1" applyAlignment="1">
      <alignment horizontal="left" vertical="top" wrapText="1"/>
    </xf>
    <xf numFmtId="0" fontId="8" fillId="2" borderId="38"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1" fontId="2" fillId="2" borderId="38"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11" fillId="2" borderId="0" xfId="0" applyFont="1" applyFill="1" applyAlignment="1">
      <alignment horizontal="left" vertical="center" wrapText="1"/>
    </xf>
    <xf numFmtId="164" fontId="2" fillId="0" borderId="0" xfId="1" applyNumberFormat="1" applyFont="1" applyFill="1" applyBorder="1" applyAlignment="1">
      <alignment horizontal="left"/>
    </xf>
    <xf numFmtId="16" fontId="19" fillId="0" borderId="0" xfId="0" applyNumberFormat="1" applyFont="1" applyAlignment="1">
      <alignment horizontal="center" vertical="center" wrapText="1"/>
    </xf>
    <xf numFmtId="0" fontId="19" fillId="0" borderId="0" xfId="0" applyFont="1" applyAlignment="1">
      <alignment horizontal="center" vertical="center" wrapText="1"/>
    </xf>
    <xf numFmtId="0" fontId="2" fillId="0" borderId="8" xfId="0" applyFont="1" applyBorder="1"/>
    <xf numFmtId="170" fontId="2" fillId="2" borderId="1" xfId="1" applyNumberFormat="1" applyFont="1" applyFill="1" applyBorder="1" applyAlignment="1">
      <alignment horizontal="left"/>
    </xf>
    <xf numFmtId="171" fontId="2" fillId="2" borderId="1" xfId="1" applyNumberFormat="1" applyFont="1" applyFill="1" applyBorder="1" applyAlignment="1">
      <alignment horizontal="right"/>
    </xf>
    <xf numFmtId="170" fontId="2" fillId="2" borderId="3" xfId="1" applyNumberFormat="1" applyFont="1" applyFill="1" applyBorder="1" applyAlignment="1">
      <alignment horizontal="left"/>
    </xf>
    <xf numFmtId="171" fontId="2" fillId="2" borderId="3" xfId="1" applyNumberFormat="1" applyFont="1" applyFill="1" applyBorder="1" applyAlignment="1">
      <alignment horizontal="right"/>
    </xf>
    <xf numFmtId="170" fontId="2" fillId="5" borderId="4" xfId="0" applyNumberFormat="1" applyFont="1" applyFill="1" applyBorder="1"/>
    <xf numFmtId="171" fontId="2" fillId="5" borderId="4" xfId="0" applyNumberFormat="1" applyFont="1" applyFill="1" applyBorder="1" applyAlignment="1">
      <alignment horizontal="right"/>
    </xf>
    <xf numFmtId="16" fontId="2" fillId="0" borderId="8" xfId="0" applyNumberFormat="1" applyFont="1" applyBorder="1"/>
    <xf numFmtId="16" fontId="11" fillId="2" borderId="0" xfId="0" applyNumberFormat="1" applyFont="1" applyFill="1" applyAlignment="1">
      <alignment horizontal="center"/>
    </xf>
    <xf numFmtId="167" fontId="2" fillId="2" borderId="0" xfId="1" applyNumberFormat="1" applyFont="1" applyFill="1" applyBorder="1" applyAlignment="1">
      <alignment horizontal="left"/>
    </xf>
    <xf numFmtId="4" fontId="2" fillId="2" borderId="0" xfId="0" applyNumberFormat="1" applyFont="1" applyFill="1"/>
    <xf numFmtId="4" fontId="2" fillId="2" borderId="8" xfId="0" applyNumberFormat="1" applyFont="1" applyFill="1" applyBorder="1"/>
    <xf numFmtId="4" fontId="11" fillId="2" borderId="0" xfId="0" applyNumberFormat="1" applyFont="1" applyFill="1" applyAlignment="1">
      <alignment horizontal="center"/>
    </xf>
    <xf numFmtId="3" fontId="11" fillId="2" borderId="0" xfId="0" applyNumberFormat="1" applyFont="1" applyFill="1" applyAlignment="1">
      <alignment horizontal="center"/>
    </xf>
    <xf numFmtId="41" fontId="11" fillId="2" borderId="0" xfId="0" applyNumberFormat="1" applyFont="1" applyFill="1" applyAlignment="1">
      <alignment horizontal="center"/>
    </xf>
    <xf numFmtId="0" fontId="11" fillId="2" borderId="44" xfId="0" applyFont="1" applyFill="1" applyBorder="1" applyAlignment="1">
      <alignment horizontal="center"/>
    </xf>
    <xf numFmtId="0" fontId="2" fillId="2" borderId="8" xfId="0" applyFont="1" applyFill="1" applyBorder="1"/>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10" borderId="1" xfId="1" applyNumberFormat="1" applyFont="1" applyFill="1" applyBorder="1" applyAlignment="1">
      <alignment horizontal="center"/>
    </xf>
    <xf numFmtId="164" fontId="37" fillId="10" borderId="1" xfId="1" applyNumberFormat="1" applyFont="1" applyFill="1" applyBorder="1" applyAlignment="1">
      <alignment horizontal="right"/>
    </xf>
    <xf numFmtId="164" fontId="2" fillId="2" borderId="0" xfId="0" applyNumberFormat="1" applyFont="1" applyFill="1"/>
    <xf numFmtId="164" fontId="2"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0" xfId="0" applyFont="1" applyFill="1" applyAlignment="1">
      <alignment vertical="center" wrapText="1"/>
    </xf>
    <xf numFmtId="0" fontId="11" fillId="2" borderId="45" xfId="0" applyFont="1" applyFill="1" applyBorder="1" applyAlignment="1">
      <alignment horizontal="center"/>
    </xf>
    <xf numFmtId="16" fontId="11" fillId="2" borderId="0" xfId="0" applyNumberFormat="1" applyFont="1" applyFill="1"/>
    <xf numFmtId="0" fontId="11" fillId="2" borderId="0" xfId="0" applyFont="1" applyFill="1"/>
    <xf numFmtId="0" fontId="11" fillId="2" borderId="8" xfId="0" applyFont="1" applyFill="1" applyBorder="1"/>
    <xf numFmtId="0" fontId="11" fillId="2" borderId="0" xfId="0" applyFont="1" applyFill="1" applyAlignment="1">
      <alignment horizontal="center" vertical="center"/>
    </xf>
    <xf numFmtId="41" fontId="2" fillId="2" borderId="1" xfId="1" applyNumberFormat="1" applyFont="1" applyFill="1" applyBorder="1" applyAlignment="1">
      <alignment horizontal="right"/>
    </xf>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center" vertical="center" wrapText="1"/>
    </xf>
    <xf numFmtId="0" fontId="3" fillId="2" borderId="0" xfId="0" applyFont="1" applyFill="1" applyAlignment="1">
      <alignment horizontal="center"/>
    </xf>
    <xf numFmtId="0" fontId="8" fillId="0" borderId="0" xfId="0" applyFont="1"/>
    <xf numFmtId="3" fontId="8" fillId="0" borderId="0" xfId="0" applyNumberFormat="1" applyFont="1"/>
    <xf numFmtId="14" fontId="8" fillId="0" borderId="0" xfId="0" applyNumberFormat="1" applyFont="1"/>
    <xf numFmtId="164" fontId="38" fillId="2" borderId="3" xfId="1" applyNumberFormat="1" applyFont="1" applyFill="1" applyBorder="1" applyAlignment="1">
      <alignment horizontal="left"/>
    </xf>
    <xf numFmtId="164" fontId="38" fillId="2" borderId="47" xfId="1" applyNumberFormat="1" applyFont="1" applyFill="1" applyBorder="1" applyAlignment="1">
      <alignment horizontal="left"/>
    </xf>
    <xf numFmtId="164" fontId="38" fillId="2" borderId="1" xfId="1" applyNumberFormat="1" applyFont="1" applyFill="1" applyBorder="1" applyAlignment="1">
      <alignment horizontal="left"/>
    </xf>
    <xf numFmtId="0" fontId="39" fillId="5" borderId="0" xfId="0" applyFont="1" applyFill="1"/>
    <xf numFmtId="0" fontId="40" fillId="5" borderId="0" xfId="0" applyFont="1" applyFill="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11" borderId="37" xfId="0" applyFont="1" applyFill="1" applyBorder="1"/>
    <xf numFmtId="0" fontId="39" fillId="11" borderId="13" xfId="0" applyFont="1" applyFill="1" applyBorder="1"/>
    <xf numFmtId="0" fontId="39" fillId="11" borderId="12" xfId="0" applyFont="1" applyFill="1" applyBorder="1"/>
    <xf numFmtId="0" fontId="39" fillId="12" borderId="37" xfId="0" applyFont="1" applyFill="1" applyBorder="1"/>
    <xf numFmtId="0" fontId="39" fillId="12" borderId="13" xfId="0" applyFont="1" applyFill="1" applyBorder="1"/>
    <xf numFmtId="0" fontId="39" fillId="12" borderId="12" xfId="0" applyFont="1" applyFill="1" applyBorder="1"/>
    <xf numFmtId="0" fontId="36" fillId="0" borderId="0" xfId="0" applyFont="1"/>
    <xf numFmtId="0" fontId="32" fillId="0" borderId="0" xfId="0" applyFont="1"/>
    <xf numFmtId="171" fontId="38" fillId="2" borderId="3" xfId="1" applyNumberFormat="1" applyFont="1" applyFill="1" applyBorder="1" applyAlignment="1">
      <alignment horizontal="left"/>
    </xf>
    <xf numFmtId="0" fontId="40" fillId="5" borderId="3" xfId="0" applyFont="1" applyFill="1" applyBorder="1"/>
    <xf numFmtId="171" fontId="38" fillId="2" borderId="47" xfId="1" applyNumberFormat="1" applyFont="1" applyFill="1" applyBorder="1" applyAlignment="1">
      <alignment horizontal="left"/>
    </xf>
    <xf numFmtId="0" fontId="39" fillId="0" borderId="47" xfId="0" applyFont="1" applyBorder="1"/>
    <xf numFmtId="171" fontId="38" fillId="2" borderId="1" xfId="1" applyNumberFormat="1" applyFont="1" applyFill="1" applyBorder="1" applyAlignment="1">
      <alignment horizontal="left"/>
    </xf>
    <xf numFmtId="0" fontId="39" fillId="0" borderId="1" xfId="0" applyFont="1" applyBorder="1"/>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1" xfId="1" applyNumberFormat="1" applyFont="1" applyFill="1" applyBorder="1" applyAlignment="1">
      <alignment horizontal="left"/>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0" xfId="0" applyFont="1" applyFill="1" applyAlignment="1">
      <alignment horizontal="left" vertical="center" wrapText="1"/>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2" fillId="2" borderId="1" xfId="0" applyFont="1" applyFill="1" applyBorder="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2" xfId="0" applyFont="1" applyFill="1" applyBorder="1" applyAlignment="1">
      <alignment horizontal="center" vertical="center" wrapText="1"/>
    </xf>
    <xf numFmtId="0" fontId="19" fillId="3" borderId="37" xfId="0" applyFont="1" applyFill="1" applyBorder="1" applyAlignment="1">
      <alignment horizontal="center" vertical="center" wrapText="1"/>
    </xf>
    <xf numFmtId="0" fontId="2" fillId="2" borderId="46" xfId="0" applyFont="1" applyFill="1" applyBorder="1"/>
    <xf numFmtId="0" fontId="11" fillId="0" borderId="7" xfId="0" applyFont="1" applyBorder="1" applyAlignment="1">
      <alignment horizontal="left" vertical="center"/>
    </xf>
    <xf numFmtId="0" fontId="11" fillId="0" borderId="0" xfId="0" applyFont="1" applyAlignment="1">
      <alignment horizontal="left"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7" xfId="0" applyFont="1" applyFill="1" applyBorder="1" applyAlignment="1">
      <alignment horizontal="center"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25" fillId="2" borderId="0" xfId="0" applyFont="1" applyFill="1" applyAlignment="1">
      <alignment horizontal="left" vertical="center"/>
    </xf>
    <xf numFmtId="0" fontId="39" fillId="12" borderId="12" xfId="0" applyFont="1" applyFill="1" applyBorder="1" applyAlignment="1">
      <alignment horizontal="center"/>
    </xf>
    <xf numFmtId="0" fontId="39" fillId="12" borderId="37" xfId="0" applyFont="1" applyFill="1" applyBorder="1" applyAlignment="1">
      <alignment horizontal="center"/>
    </xf>
    <xf numFmtId="0" fontId="39" fillId="11" borderId="12" xfId="0" applyFont="1" applyFill="1" applyBorder="1" applyAlignment="1">
      <alignment horizontal="center"/>
    </xf>
    <xf numFmtId="0" fontId="39" fillId="11" borderId="37" xfId="0" applyFont="1" applyFill="1" applyBorder="1" applyAlignment="1">
      <alignment horizontal="center"/>
    </xf>
    <xf numFmtId="0" fontId="40" fillId="4" borderId="1" xfId="0" applyFont="1" applyFill="1" applyBorder="1" applyAlignment="1">
      <alignment horizontal="center" vertical="center"/>
    </xf>
    <xf numFmtId="0" fontId="40" fillId="5"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39"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46828A-6568-4AC8-8DB2-8B64C00D7390}" name="Table_Facility_List_Staging_8_26_2013.accdb_1143" displayName="Table_Facility_List_Staging_8_26_2013.accdb_1143" ref="A7:AE141"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55" t="s">
        <v>611</v>
      </c>
    </row>
    <row r="2" spans="1:1" ht="51.75" customHeight="1" x14ac:dyDescent="0.35">
      <c r="A2" s="54" t="s">
        <v>51</v>
      </c>
    </row>
    <row r="3" spans="1:1" ht="76.400000000000006" customHeight="1" x14ac:dyDescent="0.35">
      <c r="A3" s="54" t="s">
        <v>673</v>
      </c>
    </row>
    <row r="4" spans="1:1" ht="22.5" customHeight="1" x14ac:dyDescent="0.35">
      <c r="A4" s="54" t="s">
        <v>610</v>
      </c>
    </row>
    <row r="5" spans="1:1" ht="36.75" customHeight="1" x14ac:dyDescent="0.35">
      <c r="A5" s="54" t="s">
        <v>582</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16"/>
  <sheetViews>
    <sheetView tabSelected="1" zoomScaleNormal="100" workbookViewId="0">
      <selection activeCell="E9" sqref="E9"/>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28"/>
  </cols>
  <sheetData>
    <row r="1" spans="1:56" s="4" customFormat="1" ht="55.4" customHeight="1" x14ac:dyDescent="0.35">
      <c r="A1" s="233" t="s">
        <v>50</v>
      </c>
      <c r="B1" s="233"/>
      <c r="C1" s="233"/>
      <c r="D1" s="233"/>
      <c r="E1" s="28"/>
      <c r="F1" s="28"/>
      <c r="G1" s="28"/>
      <c r="H1" s="28"/>
      <c r="I1" s="31"/>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6" s="4" customFormat="1" ht="55.4" customHeight="1" x14ac:dyDescent="0.35">
      <c r="A2" s="234" t="s">
        <v>51</v>
      </c>
      <c r="B2" s="234"/>
      <c r="C2" s="234"/>
      <c r="D2" s="234"/>
      <c r="E2" s="28"/>
      <c r="F2" s="28"/>
      <c r="G2" s="28"/>
      <c r="H2" s="28"/>
      <c r="I2" s="31"/>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6" s="4" customFormat="1" ht="13.4" customHeight="1" x14ac:dyDescent="0.35">
      <c r="A3" s="28"/>
      <c r="B3" s="28"/>
      <c r="C3" s="28"/>
      <c r="D3" s="28"/>
      <c r="E3" s="28"/>
      <c r="F3" s="28"/>
      <c r="G3" s="35"/>
      <c r="H3" s="28"/>
      <c r="I3" s="31"/>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6" ht="55.4" customHeight="1" x14ac:dyDescent="0.35">
      <c r="A4" s="232" t="s">
        <v>682</v>
      </c>
      <c r="B4" s="232"/>
      <c r="C4" s="232"/>
      <c r="D4" s="232"/>
      <c r="E4" s="72"/>
      <c r="F4" s="72"/>
      <c r="G4" s="72"/>
      <c r="H4" s="72"/>
      <c r="I4" s="73"/>
      <c r="J4" s="31"/>
      <c r="K4" s="28"/>
      <c r="L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6" ht="50.15" customHeight="1" x14ac:dyDescent="0.35">
      <c r="A5" s="235" t="s">
        <v>681</v>
      </c>
      <c r="B5" s="235"/>
      <c r="C5" s="235"/>
      <c r="D5" s="48"/>
      <c r="E5" s="28"/>
      <c r="F5" s="28"/>
      <c r="G5" s="28"/>
      <c r="H5" s="28"/>
      <c r="I5" s="31"/>
      <c r="J5" s="31"/>
      <c r="K5" s="28"/>
      <c r="L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6" x14ac:dyDescent="0.35">
      <c r="A6" s="53" t="s">
        <v>583</v>
      </c>
      <c r="B6" s="53" t="s">
        <v>584</v>
      </c>
      <c r="C6" s="53" t="s">
        <v>54</v>
      </c>
      <c r="D6" s="28"/>
      <c r="E6" s="28"/>
      <c r="F6" s="28"/>
      <c r="G6" s="28"/>
      <c r="H6" s="28"/>
      <c r="I6" s="31"/>
      <c r="J6" s="31"/>
      <c r="K6" s="28"/>
      <c r="L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6" x14ac:dyDescent="0.35">
      <c r="A7" s="49" t="s">
        <v>585</v>
      </c>
      <c r="B7" s="51">
        <v>68118</v>
      </c>
      <c r="C7" s="142">
        <v>617.46906838133827</v>
      </c>
      <c r="D7" s="28"/>
      <c r="E7" s="28"/>
      <c r="F7" s="28"/>
      <c r="G7" s="28"/>
      <c r="H7" s="28"/>
      <c r="I7" s="31"/>
      <c r="J7" s="31"/>
      <c r="K7" s="28"/>
      <c r="L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6" x14ac:dyDescent="0.35">
      <c r="A8" s="49" t="s">
        <v>613</v>
      </c>
      <c r="B8" s="51">
        <v>815</v>
      </c>
      <c r="C8" s="142">
        <v>893.6</v>
      </c>
      <c r="D8" s="28"/>
      <c r="E8" s="28"/>
      <c r="F8" s="28"/>
      <c r="G8" s="28"/>
      <c r="H8" s="28"/>
      <c r="I8" s="31"/>
      <c r="J8" s="31"/>
      <c r="K8" s="28"/>
      <c r="L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6" x14ac:dyDescent="0.35">
      <c r="A9" s="49" t="s">
        <v>612</v>
      </c>
      <c r="B9" s="51">
        <v>61968</v>
      </c>
      <c r="C9" s="142">
        <v>636.84871223857476</v>
      </c>
      <c r="D9" s="28"/>
      <c r="E9" s="28"/>
      <c r="F9" s="28"/>
      <c r="G9" s="28"/>
      <c r="H9" s="28"/>
      <c r="I9" s="31"/>
      <c r="J9" s="31"/>
      <c r="K9" s="28"/>
      <c r="L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6" x14ac:dyDescent="0.35">
      <c r="A10" s="49" t="s">
        <v>614</v>
      </c>
      <c r="B10" s="51">
        <v>719</v>
      </c>
      <c r="C10" s="142">
        <v>880.038942976356</v>
      </c>
      <c r="D10" s="48"/>
      <c r="E10" s="28"/>
      <c r="F10" s="28"/>
      <c r="G10" s="28"/>
      <c r="H10" s="28"/>
      <c r="I10" s="31"/>
      <c r="J10" s="31"/>
      <c r="K10" s="28"/>
      <c r="L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6" x14ac:dyDescent="0.35">
      <c r="A11" s="50" t="s">
        <v>1</v>
      </c>
      <c r="B11" s="52">
        <f>SUM(B7:B10)</f>
        <v>131620</v>
      </c>
      <c r="C11" s="143">
        <v>629.73735754444613</v>
      </c>
      <c r="D11" s="28"/>
      <c r="E11" s="28"/>
      <c r="F11" s="28"/>
      <c r="G11" s="28"/>
      <c r="H11" s="28"/>
      <c r="I11" s="31"/>
      <c r="J11" s="31"/>
      <c r="K11" s="28"/>
      <c r="L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6" ht="15.75" customHeight="1" x14ac:dyDescent="0.35">
      <c r="A12" s="236" t="s">
        <v>684</v>
      </c>
      <c r="B12" s="236"/>
      <c r="C12" s="236"/>
      <c r="D12" s="28"/>
      <c r="E12" s="28"/>
      <c r="F12" s="28"/>
      <c r="G12" s="28"/>
      <c r="H12" s="28"/>
      <c r="I12" s="31"/>
      <c r="J12" s="31"/>
      <c r="K12" s="28"/>
      <c r="L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6" ht="15.9" customHeight="1" x14ac:dyDescent="0.35">
      <c r="A13" s="236" t="s">
        <v>683</v>
      </c>
      <c r="B13" s="236"/>
      <c r="C13" s="236"/>
      <c r="D13" s="28"/>
      <c r="E13" s="28"/>
      <c r="F13" s="28"/>
      <c r="G13" s="28"/>
      <c r="H13" s="28"/>
      <c r="I13" s="31"/>
      <c r="J13" s="31"/>
      <c r="K13" s="28"/>
      <c r="L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6" ht="14.4" customHeight="1" x14ac:dyDescent="0.35">
      <c r="A14" s="231"/>
      <c r="B14" s="231"/>
      <c r="C14" s="231"/>
      <c r="D14" s="28"/>
      <c r="E14" s="28"/>
      <c r="F14" s="28"/>
      <c r="G14" s="28"/>
      <c r="H14" s="28"/>
      <c r="I14" s="31"/>
      <c r="J14" s="31"/>
      <c r="K14" s="28"/>
      <c r="L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6" ht="15.9" customHeight="1" x14ac:dyDescent="0.35">
      <c r="A15" s="231"/>
      <c r="B15" s="231"/>
      <c r="C15" s="231"/>
      <c r="D15" s="28"/>
      <c r="E15" s="28"/>
      <c r="F15" s="28"/>
      <c r="G15" s="28"/>
      <c r="H15" s="28"/>
      <c r="I15" s="31"/>
      <c r="J15" s="31"/>
      <c r="K15" s="28"/>
      <c r="L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6" ht="34.4" customHeight="1" thickBot="1" x14ac:dyDescent="0.4">
      <c r="A16" s="231" t="s">
        <v>685</v>
      </c>
      <c r="B16" s="231"/>
      <c r="C16" s="231"/>
      <c r="D16" s="28"/>
      <c r="E16" s="28"/>
      <c r="F16" s="28"/>
      <c r="G16" s="28"/>
      <c r="H16" s="28"/>
      <c r="I16" s="28"/>
      <c r="J16" s="28"/>
      <c r="K16" s="28"/>
      <c r="L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ht="30" x14ac:dyDescent="0.35">
      <c r="A17" s="61" t="s">
        <v>620</v>
      </c>
      <c r="B17" s="62" t="s">
        <v>584</v>
      </c>
      <c r="C17" s="62" t="s">
        <v>621</v>
      </c>
      <c r="D17" s="28"/>
      <c r="E17" s="28"/>
      <c r="F17" s="28"/>
      <c r="G17" s="28"/>
      <c r="H17" s="28"/>
      <c r="I17" s="28"/>
      <c r="J17" s="28"/>
      <c r="K17" s="28"/>
      <c r="L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spans="1:56" ht="16" thickBot="1" x14ac:dyDescent="0.4">
      <c r="A18" s="63" t="s">
        <v>1</v>
      </c>
      <c r="B18" s="64">
        <v>131620</v>
      </c>
      <c r="C18" s="65">
        <v>629.73701565111685</v>
      </c>
      <c r="D18" s="28"/>
      <c r="E18" s="28"/>
      <c r="F18" s="28"/>
      <c r="G18" s="28"/>
      <c r="H18" s="28"/>
      <c r="I18" s="28"/>
      <c r="J18" s="28"/>
      <c r="K18" s="28"/>
      <c r="L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6" ht="15.5" thickTop="1" x14ac:dyDescent="0.35">
      <c r="A19" s="66" t="s">
        <v>587</v>
      </c>
      <c r="B19" s="67">
        <v>4210</v>
      </c>
      <c r="C19" s="68">
        <v>658.71092636579567</v>
      </c>
      <c r="D19" s="28"/>
      <c r="E19" s="28"/>
      <c r="F19" s="28"/>
      <c r="G19" s="28"/>
      <c r="H19" s="28"/>
      <c r="I19" s="28"/>
      <c r="J19" s="28"/>
      <c r="K19" s="28"/>
      <c r="L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ht="15.5" x14ac:dyDescent="0.35">
      <c r="A20" s="69" t="s">
        <v>79</v>
      </c>
      <c r="B20" s="70">
        <v>623</v>
      </c>
      <c r="C20" s="71">
        <v>297.83306581059389</v>
      </c>
      <c r="D20" s="28"/>
      <c r="E20" s="28"/>
      <c r="F20" s="28"/>
      <c r="G20" s="28"/>
      <c r="H20" s="28"/>
      <c r="I20" s="28"/>
      <c r="J20" s="28"/>
      <c r="K20" s="28"/>
      <c r="L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ht="15.5" x14ac:dyDescent="0.35">
      <c r="A21" s="69" t="s">
        <v>586</v>
      </c>
      <c r="B21" s="70">
        <v>2332</v>
      </c>
      <c r="C21" s="71">
        <v>398.24442538593485</v>
      </c>
      <c r="D21" s="28"/>
      <c r="E21" s="28"/>
      <c r="F21" s="28"/>
      <c r="G21" s="28"/>
      <c r="H21" s="28"/>
      <c r="I21" s="28"/>
      <c r="J21" s="28"/>
      <c r="K21" s="28"/>
      <c r="L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6" ht="15.5" x14ac:dyDescent="0.35">
      <c r="A22" s="69" t="s">
        <v>24</v>
      </c>
      <c r="B22" s="70">
        <v>1255</v>
      </c>
      <c r="C22" s="71">
        <v>1321.8462151394422</v>
      </c>
      <c r="D22" s="28"/>
      <c r="E22" s="28"/>
      <c r="F22" s="28"/>
      <c r="G22" s="28"/>
      <c r="H22" s="28"/>
      <c r="I22" s="28"/>
      <c r="J22" s="28"/>
      <c r="K22" s="28"/>
      <c r="L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6" x14ac:dyDescent="0.35">
      <c r="A23" s="66" t="s">
        <v>588</v>
      </c>
      <c r="B23" s="67">
        <v>2043</v>
      </c>
      <c r="C23" s="68">
        <v>684.00097895252077</v>
      </c>
      <c r="D23" s="28"/>
      <c r="E23" s="28"/>
      <c r="F23" s="28"/>
      <c r="G23" s="28"/>
      <c r="H23" s="28"/>
      <c r="I23" s="28"/>
      <c r="J23" s="28"/>
      <c r="K23" s="28"/>
      <c r="L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6" ht="15.5" x14ac:dyDescent="0.35">
      <c r="A24" s="69" t="s">
        <v>79</v>
      </c>
      <c r="B24" s="70">
        <v>434</v>
      </c>
      <c r="C24" s="71">
        <v>375.47235023041475</v>
      </c>
      <c r="D24" s="28"/>
      <c r="E24" s="28"/>
      <c r="F24" s="28"/>
      <c r="G24" s="28"/>
      <c r="H24" s="28"/>
      <c r="I24" s="28"/>
      <c r="J24" s="28"/>
      <c r="K24" s="28"/>
      <c r="L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6" ht="15.5" x14ac:dyDescent="0.35">
      <c r="A25" s="69" t="s">
        <v>586</v>
      </c>
      <c r="B25" s="70">
        <v>1168</v>
      </c>
      <c r="C25" s="71">
        <v>636.23886986301375</v>
      </c>
      <c r="D25" s="28"/>
      <c r="E25" s="28"/>
      <c r="F25" s="28"/>
      <c r="G25" s="28"/>
      <c r="H25" s="28"/>
      <c r="I25" s="28"/>
      <c r="J25" s="28"/>
      <c r="K25" s="28"/>
      <c r="L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spans="1:56" ht="15.5" x14ac:dyDescent="0.35">
      <c r="A26" s="69" t="s">
        <v>24</v>
      </c>
      <c r="B26" s="70">
        <v>441</v>
      </c>
      <c r="C26" s="71">
        <v>1114.1315192743764</v>
      </c>
      <c r="D26" s="28"/>
      <c r="E26" s="28"/>
      <c r="F26" s="28"/>
      <c r="G26" s="28"/>
      <c r="H26" s="28"/>
      <c r="I26" s="28"/>
      <c r="J26" s="28"/>
      <c r="K26" s="28"/>
      <c r="L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27" spans="1:56" x14ac:dyDescent="0.35">
      <c r="A27" s="66" t="s">
        <v>589</v>
      </c>
      <c r="B27" s="67">
        <v>3102</v>
      </c>
      <c r="C27" s="68">
        <v>161.05544809800128</v>
      </c>
      <c r="D27" s="28"/>
      <c r="E27" s="28"/>
      <c r="F27" s="28"/>
      <c r="G27" s="28"/>
      <c r="H27" s="28"/>
      <c r="I27" s="28"/>
      <c r="J27" s="28"/>
      <c r="K27" s="28"/>
      <c r="L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row>
    <row r="28" spans="1:56" ht="15.5" x14ac:dyDescent="0.35">
      <c r="A28" s="69" t="s">
        <v>79</v>
      </c>
      <c r="B28" s="70">
        <v>876</v>
      </c>
      <c r="C28" s="71">
        <v>101.65753424657534</v>
      </c>
      <c r="D28" s="28"/>
      <c r="E28" s="28"/>
      <c r="F28" s="28"/>
      <c r="G28" s="28"/>
      <c r="H28" s="28"/>
      <c r="I28" s="28"/>
      <c r="J28" s="28"/>
      <c r="K28" s="28"/>
      <c r="L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row>
    <row r="29" spans="1:56" ht="15.5" x14ac:dyDescent="0.35">
      <c r="A29" s="69" t="s">
        <v>586</v>
      </c>
      <c r="B29" s="70">
        <v>2118</v>
      </c>
      <c r="C29" s="71">
        <v>149.18366383380547</v>
      </c>
      <c r="D29" s="28"/>
      <c r="E29" s="28"/>
      <c r="F29" s="28"/>
      <c r="G29" s="28"/>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row>
    <row r="30" spans="1:56" ht="15.5" x14ac:dyDescent="0.35">
      <c r="A30" s="69" t="s">
        <v>24</v>
      </c>
      <c r="B30" s="70">
        <v>108</v>
      </c>
      <c r="C30" s="71">
        <v>875.65740740740739</v>
      </c>
      <c r="D30" s="28"/>
      <c r="E30" s="28"/>
      <c r="F30" s="28"/>
      <c r="G30" s="28"/>
      <c r="H30" s="28"/>
      <c r="I30" s="28"/>
      <c r="J30" s="28"/>
      <c r="K30" s="28"/>
      <c r="L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row>
    <row r="31" spans="1:56" x14ac:dyDescent="0.35">
      <c r="A31" s="66" t="s">
        <v>590</v>
      </c>
      <c r="B31" s="67">
        <v>515</v>
      </c>
      <c r="C31" s="68">
        <v>1198.2718446601941</v>
      </c>
      <c r="D31" s="28"/>
      <c r="E31" s="28"/>
      <c r="F31" s="28"/>
      <c r="G31" s="28"/>
      <c r="H31" s="28"/>
      <c r="I31" s="28"/>
      <c r="J31" s="28"/>
      <c r="K31" s="28"/>
      <c r="L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row>
    <row r="32" spans="1:56" ht="15.5" x14ac:dyDescent="0.35">
      <c r="A32" s="69" t="s">
        <v>79</v>
      </c>
      <c r="B32" s="70">
        <v>32</v>
      </c>
      <c r="C32" s="71">
        <v>216.1875</v>
      </c>
      <c r="D32" s="28"/>
      <c r="E32" s="28"/>
      <c r="F32" s="28"/>
      <c r="G32" s="28"/>
      <c r="H32" s="28"/>
      <c r="I32" s="28"/>
      <c r="J32" s="28"/>
      <c r="K32" s="28"/>
      <c r="L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row>
    <row r="33" spans="1:56" ht="15.5" x14ac:dyDescent="0.35">
      <c r="A33" s="69" t="s">
        <v>586</v>
      </c>
      <c r="B33" s="70">
        <v>55</v>
      </c>
      <c r="C33" s="71">
        <v>380.10909090909092</v>
      </c>
      <c r="D33" s="28"/>
      <c r="E33" s="28"/>
      <c r="F33" s="28"/>
      <c r="G33" s="28"/>
      <c r="H33" s="28"/>
      <c r="I33" s="28"/>
      <c r="J33" s="28"/>
      <c r="K33" s="28"/>
      <c r="L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row>
    <row r="34" spans="1:56" ht="15.5" x14ac:dyDescent="0.35">
      <c r="A34" s="69" t="s">
        <v>24</v>
      </c>
      <c r="B34" s="70">
        <v>428</v>
      </c>
      <c r="C34" s="71">
        <v>1376.8364485981308</v>
      </c>
      <c r="D34" s="28"/>
      <c r="E34" s="28"/>
      <c r="F34" s="28"/>
      <c r="G34" s="28"/>
      <c r="H34" s="28"/>
      <c r="I34" s="28"/>
      <c r="J34" s="28"/>
      <c r="K34" s="28"/>
      <c r="L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row>
    <row r="35" spans="1:56" x14ac:dyDescent="0.35">
      <c r="A35" s="66" t="s">
        <v>591</v>
      </c>
      <c r="B35" s="67">
        <v>8177</v>
      </c>
      <c r="C35" s="68">
        <v>924.02250214014919</v>
      </c>
      <c r="D35" s="28"/>
      <c r="E35" s="28"/>
      <c r="F35" s="28"/>
      <c r="G35" s="28"/>
      <c r="H35" s="28"/>
      <c r="I35" s="28"/>
      <c r="J35" s="28"/>
      <c r="K35" s="28"/>
      <c r="L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row>
    <row r="36" spans="1:56" ht="15.5" x14ac:dyDescent="0.35">
      <c r="A36" s="69" t="s">
        <v>79</v>
      </c>
      <c r="B36" s="70">
        <v>1119</v>
      </c>
      <c r="C36" s="71">
        <v>410.82126899016981</v>
      </c>
      <c r="D36" s="28"/>
      <c r="E36" s="28"/>
      <c r="F36" s="28"/>
      <c r="G36" s="28"/>
      <c r="H36" s="28"/>
      <c r="I36" s="28"/>
      <c r="J36" s="28"/>
      <c r="K36" s="28"/>
      <c r="L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row>
    <row r="37" spans="1:56" ht="15.5" x14ac:dyDescent="0.35">
      <c r="A37" s="69" t="s">
        <v>586</v>
      </c>
      <c r="B37" s="70">
        <v>4718</v>
      </c>
      <c r="C37" s="71">
        <v>728.08350996184822</v>
      </c>
      <c r="D37" s="28"/>
      <c r="E37" s="28"/>
      <c r="F37" s="28"/>
      <c r="G37" s="28"/>
      <c r="H37" s="28"/>
      <c r="I37" s="28"/>
      <c r="J37" s="28"/>
      <c r="K37" s="28"/>
      <c r="L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row>
    <row r="38" spans="1:56" ht="15.5" x14ac:dyDescent="0.35">
      <c r="A38" s="69" t="s">
        <v>24</v>
      </c>
      <c r="B38" s="70">
        <v>2340</v>
      </c>
      <c r="C38" s="71">
        <v>1564.4978632478633</v>
      </c>
      <c r="D38" s="28"/>
      <c r="E38" s="28"/>
      <c r="F38" s="28"/>
      <c r="G38" s="28"/>
      <c r="H38" s="28"/>
      <c r="I38" s="28"/>
      <c r="J38" s="28"/>
      <c r="K38" s="28"/>
      <c r="L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row>
    <row r="39" spans="1:56" x14ac:dyDescent="0.35">
      <c r="A39" s="66" t="s">
        <v>592</v>
      </c>
      <c r="B39" s="67">
        <v>1863</v>
      </c>
      <c r="C39" s="68">
        <v>324.45410628019323</v>
      </c>
      <c r="D39" s="28"/>
      <c r="E39" s="28"/>
      <c r="F39" s="28"/>
      <c r="G39" s="28"/>
      <c r="H39" s="28"/>
      <c r="I39" s="28"/>
      <c r="J39" s="28"/>
      <c r="K39" s="28"/>
      <c r="L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row>
    <row r="40" spans="1:56" ht="15.5" x14ac:dyDescent="0.35">
      <c r="A40" s="69" t="s">
        <v>79</v>
      </c>
      <c r="B40" s="70">
        <v>584</v>
      </c>
      <c r="C40" s="71">
        <v>201.95205479452054</v>
      </c>
      <c r="D40" s="28"/>
      <c r="E40" s="28"/>
      <c r="F40" s="28"/>
      <c r="G40" s="28"/>
      <c r="H40" s="28"/>
      <c r="I40" s="28"/>
      <c r="J40" s="28"/>
      <c r="K40" s="28"/>
      <c r="L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row>
    <row r="41" spans="1:56" ht="15.5" x14ac:dyDescent="0.35">
      <c r="A41" s="69" t="s">
        <v>586</v>
      </c>
      <c r="B41" s="70">
        <v>1142</v>
      </c>
      <c r="C41" s="71">
        <v>310.52364273204904</v>
      </c>
      <c r="D41" s="28"/>
      <c r="E41" s="28"/>
      <c r="F41" s="28"/>
      <c r="G41" s="28"/>
      <c r="H41" s="28"/>
      <c r="I41" s="28"/>
      <c r="J41" s="28"/>
      <c r="K41" s="28"/>
      <c r="L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row>
    <row r="42" spans="1:56" ht="15.5" x14ac:dyDescent="0.35">
      <c r="A42" s="69" t="s">
        <v>24</v>
      </c>
      <c r="B42" s="70">
        <v>137</v>
      </c>
      <c r="C42" s="71">
        <v>962.77372262773724</v>
      </c>
      <c r="D42" s="28"/>
      <c r="E42" s="28"/>
      <c r="F42" s="28"/>
      <c r="G42" s="28"/>
      <c r="H42" s="28"/>
      <c r="I42" s="28"/>
      <c r="J42" s="28"/>
      <c r="K42" s="28"/>
      <c r="L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row>
    <row r="43" spans="1:56" x14ac:dyDescent="0.35">
      <c r="A43" s="66" t="s">
        <v>593</v>
      </c>
      <c r="B43" s="67">
        <v>2208</v>
      </c>
      <c r="C43" s="68">
        <v>948.03079710144925</v>
      </c>
      <c r="D43" s="28"/>
      <c r="E43" s="28"/>
      <c r="F43" s="28"/>
      <c r="G43" s="28"/>
      <c r="H43" s="28"/>
      <c r="I43" s="28"/>
      <c r="J43" s="28"/>
      <c r="K43" s="28"/>
      <c r="L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row>
    <row r="44" spans="1:56" ht="15.5" x14ac:dyDescent="0.35">
      <c r="A44" s="69" t="s">
        <v>79</v>
      </c>
      <c r="B44" s="70">
        <v>14</v>
      </c>
      <c r="C44" s="71">
        <v>153.5</v>
      </c>
      <c r="D44" s="28"/>
      <c r="E44" s="28"/>
      <c r="F44" s="28"/>
      <c r="G44" s="28"/>
      <c r="H44" s="28"/>
      <c r="I44" s="28"/>
      <c r="J44" s="28"/>
      <c r="K44" s="28"/>
      <c r="L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row>
    <row r="45" spans="1:56" ht="15.5" x14ac:dyDescent="0.35">
      <c r="A45" s="69" t="s">
        <v>586</v>
      </c>
      <c r="B45" s="70">
        <v>1594</v>
      </c>
      <c r="C45" s="71">
        <v>636.23212045169385</v>
      </c>
      <c r="D45" s="28"/>
      <c r="E45" s="28"/>
      <c r="F45" s="28"/>
      <c r="G45" s="28"/>
      <c r="H45" s="28"/>
      <c r="I45" s="28"/>
      <c r="J45" s="28"/>
      <c r="K45" s="28"/>
      <c r="L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row>
    <row r="46" spans="1:56" ht="15.5" x14ac:dyDescent="0.35">
      <c r="A46" s="69" t="s">
        <v>24</v>
      </c>
      <c r="B46" s="70">
        <v>600</v>
      </c>
      <c r="C46" s="71">
        <v>1794.915</v>
      </c>
      <c r="D46" s="28"/>
      <c r="E46" s="28"/>
      <c r="F46" s="28"/>
      <c r="G46" s="28"/>
      <c r="H46" s="28"/>
      <c r="I46" s="28"/>
      <c r="J46" s="28"/>
      <c r="K46" s="28"/>
      <c r="L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row>
    <row r="47" spans="1:56" x14ac:dyDescent="0.35">
      <c r="A47" s="66" t="s">
        <v>594</v>
      </c>
      <c r="B47" s="67">
        <v>8068</v>
      </c>
      <c r="C47" s="68">
        <v>1021.3795240456122</v>
      </c>
      <c r="D47" s="28"/>
      <c r="E47" s="28"/>
      <c r="F47" s="28"/>
      <c r="G47" s="28"/>
      <c r="H47" s="28"/>
      <c r="I47" s="28"/>
      <c r="J47" s="28"/>
      <c r="K47" s="28"/>
      <c r="L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row>
    <row r="48" spans="1:56" ht="15.5" x14ac:dyDescent="0.35">
      <c r="A48" s="69" t="s">
        <v>79</v>
      </c>
      <c r="B48" s="70">
        <v>146</v>
      </c>
      <c r="C48" s="71">
        <v>498.30136986301369</v>
      </c>
      <c r="D48" s="28"/>
      <c r="E48" s="28"/>
      <c r="F48" s="28"/>
      <c r="G48" s="28"/>
      <c r="H48" s="28"/>
      <c r="I48" s="28"/>
      <c r="J48" s="28"/>
      <c r="K48" s="28"/>
      <c r="L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row>
    <row r="49" spans="1:56" ht="15.5" x14ac:dyDescent="0.35">
      <c r="A49" s="69" t="s">
        <v>586</v>
      </c>
      <c r="B49" s="70">
        <v>6067</v>
      </c>
      <c r="C49" s="71">
        <v>836.98219878028681</v>
      </c>
      <c r="D49" s="28"/>
      <c r="E49" s="28"/>
      <c r="F49" s="28"/>
      <c r="G49" s="28"/>
      <c r="H49" s="28"/>
      <c r="I49" s="28"/>
      <c r="J49" s="28"/>
      <c r="K49" s="28"/>
      <c r="L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row>
    <row r="50" spans="1:56" ht="15.5" x14ac:dyDescent="0.35">
      <c r="A50" s="69" t="s">
        <v>24</v>
      </c>
      <c r="B50" s="70">
        <v>1855</v>
      </c>
      <c r="C50" s="71">
        <v>1665.6425876010783</v>
      </c>
      <c r="D50" s="28"/>
      <c r="E50" s="28"/>
      <c r="F50" s="28"/>
      <c r="G50" s="28"/>
      <c r="H50" s="28"/>
      <c r="I50" s="28"/>
      <c r="J50" s="28"/>
      <c r="K50" s="28"/>
      <c r="L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row>
    <row r="51" spans="1:56" x14ac:dyDescent="0.35">
      <c r="A51" s="66" t="s">
        <v>595</v>
      </c>
      <c r="B51" s="67">
        <v>5238</v>
      </c>
      <c r="C51" s="68">
        <v>239.32779686903399</v>
      </c>
      <c r="D51" s="28"/>
      <c r="E51" s="28"/>
      <c r="F51" s="28"/>
      <c r="G51" s="28"/>
      <c r="H51" s="28"/>
      <c r="I51" s="28"/>
      <c r="J51" s="28"/>
      <c r="K51" s="28"/>
      <c r="L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row>
    <row r="52" spans="1:56" ht="15.5" x14ac:dyDescent="0.35">
      <c r="A52" s="69" t="s">
        <v>79</v>
      </c>
      <c r="B52" s="70">
        <v>2473</v>
      </c>
      <c r="C52" s="71">
        <v>51.022240194096241</v>
      </c>
      <c r="D52" s="28"/>
      <c r="E52" s="28"/>
      <c r="F52" s="28"/>
      <c r="G52" s="28"/>
      <c r="H52" s="28"/>
      <c r="I52" s="28"/>
      <c r="J52" s="28"/>
      <c r="K52" s="28"/>
      <c r="L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row>
    <row r="53" spans="1:56" ht="15.5" x14ac:dyDescent="0.35">
      <c r="A53" s="69" t="s">
        <v>586</v>
      </c>
      <c r="B53" s="70">
        <v>2067</v>
      </c>
      <c r="C53" s="71">
        <v>122.43057571359458</v>
      </c>
      <c r="D53" s="28"/>
      <c r="E53" s="28"/>
      <c r="F53" s="28"/>
      <c r="G53" s="28"/>
      <c r="H53" s="28"/>
      <c r="I53" s="28"/>
      <c r="J53" s="28"/>
      <c r="K53" s="28"/>
      <c r="L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row>
    <row r="54" spans="1:56" ht="15.5" x14ac:dyDescent="0.35">
      <c r="A54" s="69" t="s">
        <v>24</v>
      </c>
      <c r="B54" s="70">
        <v>698</v>
      </c>
      <c r="C54" s="71">
        <v>1252.660458452722</v>
      </c>
      <c r="D54" s="28"/>
      <c r="E54" s="28"/>
      <c r="F54" s="28"/>
      <c r="G54" s="28"/>
      <c r="H54" s="28"/>
      <c r="I54" s="28"/>
      <c r="J54" s="28"/>
      <c r="K54" s="28"/>
      <c r="L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row>
    <row r="55" spans="1:56" x14ac:dyDescent="0.35">
      <c r="A55" s="66" t="s">
        <v>596</v>
      </c>
      <c r="B55" s="67">
        <v>3204</v>
      </c>
      <c r="C55" s="68">
        <v>253.21816479400749</v>
      </c>
      <c r="D55" s="28"/>
      <c r="E55" s="28"/>
      <c r="F55" s="28"/>
      <c r="G55" s="28"/>
      <c r="H55" s="28"/>
      <c r="I55" s="28"/>
      <c r="J55" s="28"/>
      <c r="K55" s="28"/>
      <c r="L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row>
    <row r="56" spans="1:56" ht="15.5" x14ac:dyDescent="0.35">
      <c r="A56" s="69" t="s">
        <v>79</v>
      </c>
      <c r="B56" s="70">
        <v>1479</v>
      </c>
      <c r="C56" s="71">
        <v>219.22447599729546</v>
      </c>
      <c r="D56" s="28"/>
      <c r="E56" s="28"/>
      <c r="F56" s="28"/>
      <c r="G56" s="28"/>
      <c r="H56" s="28"/>
      <c r="I56" s="28"/>
      <c r="J56" s="28"/>
      <c r="K56" s="28"/>
      <c r="L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row>
    <row r="57" spans="1:56" ht="15.5" x14ac:dyDescent="0.35">
      <c r="A57" s="69" t="s">
        <v>586</v>
      </c>
      <c r="B57" s="70">
        <v>1703</v>
      </c>
      <c r="C57" s="71">
        <v>276.95243687610099</v>
      </c>
      <c r="D57" s="28"/>
      <c r="E57" s="28"/>
      <c r="F57" s="28"/>
      <c r="G57" s="28"/>
      <c r="H57" s="28"/>
      <c r="I57" s="28"/>
      <c r="J57" s="28"/>
      <c r="K57" s="28"/>
      <c r="L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row>
    <row r="58" spans="1:56" ht="15.5" x14ac:dyDescent="0.35">
      <c r="A58" s="69" t="s">
        <v>24</v>
      </c>
      <c r="B58" s="70">
        <v>22</v>
      </c>
      <c r="C58" s="71">
        <v>701.27272727272725</v>
      </c>
      <c r="D58" s="28"/>
      <c r="E58" s="28"/>
      <c r="F58" s="28"/>
      <c r="G58" s="28"/>
      <c r="H58" s="28"/>
      <c r="I58" s="28"/>
      <c r="J58" s="28"/>
      <c r="K58" s="28"/>
      <c r="L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row>
    <row r="59" spans="1:56" x14ac:dyDescent="0.35">
      <c r="A59" s="66" t="s">
        <v>597</v>
      </c>
      <c r="B59" s="67">
        <v>11194</v>
      </c>
      <c r="C59" s="68">
        <v>939.58549222797933</v>
      </c>
      <c r="D59" s="28"/>
      <c r="E59" s="28"/>
      <c r="F59" s="28"/>
      <c r="G59" s="28"/>
      <c r="H59" s="28"/>
      <c r="I59" s="28"/>
      <c r="J59" s="28"/>
      <c r="K59" s="28"/>
      <c r="L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row>
    <row r="60" spans="1:56" ht="15.5" x14ac:dyDescent="0.35">
      <c r="A60" s="69" t="s">
        <v>79</v>
      </c>
      <c r="B60" s="70">
        <v>2193</v>
      </c>
      <c r="C60" s="71">
        <v>420.82535339717282</v>
      </c>
      <c r="D60" s="28"/>
      <c r="E60" s="28"/>
      <c r="F60" s="28"/>
      <c r="G60" s="28"/>
      <c r="H60" s="28"/>
      <c r="I60" s="28"/>
      <c r="J60" s="28"/>
      <c r="K60" s="28"/>
      <c r="L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row>
    <row r="61" spans="1:56" ht="15.5" x14ac:dyDescent="0.35">
      <c r="A61" s="69" t="s">
        <v>586</v>
      </c>
      <c r="B61" s="70">
        <v>3296</v>
      </c>
      <c r="C61" s="71">
        <v>716.8125</v>
      </c>
      <c r="D61" s="28"/>
      <c r="E61" s="28"/>
      <c r="F61" s="28"/>
      <c r="G61" s="28"/>
      <c r="H61" s="28"/>
      <c r="I61" s="28"/>
      <c r="J61" s="28"/>
      <c r="K61" s="28"/>
      <c r="L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row>
    <row r="62" spans="1:56" ht="15.5" x14ac:dyDescent="0.35">
      <c r="A62" s="69" t="s">
        <v>24</v>
      </c>
      <c r="B62" s="70">
        <v>5705</v>
      </c>
      <c r="C62" s="71">
        <v>1267.701314636284</v>
      </c>
      <c r="D62" s="28"/>
      <c r="E62" s="28"/>
      <c r="F62" s="28"/>
      <c r="G62" s="28"/>
      <c r="H62" s="28"/>
      <c r="I62" s="28"/>
      <c r="J62" s="28"/>
      <c r="K62" s="28"/>
      <c r="L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row>
    <row r="63" spans="1:56" x14ac:dyDescent="0.35">
      <c r="A63" s="66" t="s">
        <v>598</v>
      </c>
      <c r="B63" s="67">
        <v>8875</v>
      </c>
      <c r="C63" s="68">
        <v>294.34726760563382</v>
      </c>
      <c r="D63" s="28"/>
      <c r="E63" s="28"/>
      <c r="F63" s="28"/>
      <c r="G63" s="28"/>
      <c r="H63" s="28"/>
      <c r="I63" s="28"/>
      <c r="J63" s="28"/>
      <c r="K63" s="28"/>
      <c r="L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row>
    <row r="64" spans="1:56" ht="15.5" x14ac:dyDescent="0.35">
      <c r="A64" s="69" t="s">
        <v>79</v>
      </c>
      <c r="B64" s="70">
        <v>2690</v>
      </c>
      <c r="C64" s="71">
        <v>179.26319702602231</v>
      </c>
      <c r="D64" s="28"/>
      <c r="E64" s="28"/>
      <c r="F64" s="28"/>
      <c r="G64" s="28"/>
      <c r="H64" s="28"/>
      <c r="I64" s="28"/>
      <c r="J64" s="28"/>
      <c r="K64" s="28"/>
      <c r="L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row>
    <row r="65" spans="1:56" ht="15.5" x14ac:dyDescent="0.35">
      <c r="A65" s="69" t="s">
        <v>586</v>
      </c>
      <c r="B65" s="70">
        <v>6045</v>
      </c>
      <c r="C65" s="71">
        <v>339.36575682382136</v>
      </c>
      <c r="D65" s="28"/>
      <c r="E65" s="28"/>
      <c r="F65" s="28"/>
      <c r="G65" s="28"/>
      <c r="H65" s="28"/>
      <c r="I65" s="28"/>
      <c r="J65" s="28"/>
      <c r="K65" s="28"/>
      <c r="L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row>
    <row r="66" spans="1:56" ht="15.5" x14ac:dyDescent="0.35">
      <c r="A66" s="69" t="s">
        <v>24</v>
      </c>
      <c r="B66" s="70">
        <v>140</v>
      </c>
      <c r="C66" s="71">
        <v>561.7714285714286</v>
      </c>
      <c r="D66" s="28"/>
      <c r="E66" s="28"/>
      <c r="F66" s="28"/>
      <c r="G66" s="28"/>
      <c r="H66" s="28"/>
      <c r="I66" s="28"/>
      <c r="J66" s="28"/>
      <c r="K66" s="28"/>
      <c r="L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row>
    <row r="67" spans="1:56" x14ac:dyDescent="0.35">
      <c r="A67" s="66" t="s">
        <v>599</v>
      </c>
      <c r="B67" s="67">
        <v>3097</v>
      </c>
      <c r="C67" s="68">
        <v>660.51469163706815</v>
      </c>
      <c r="D67" s="28"/>
      <c r="E67" s="28"/>
      <c r="F67" s="28"/>
      <c r="G67" s="28"/>
      <c r="H67" s="28"/>
      <c r="I67" s="28"/>
      <c r="J67" s="28"/>
      <c r="K67" s="28"/>
      <c r="L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row>
    <row r="68" spans="1:56" ht="15.5" x14ac:dyDescent="0.35">
      <c r="A68" s="69" t="s">
        <v>79</v>
      </c>
      <c r="B68" s="70">
        <v>330</v>
      </c>
      <c r="C68" s="71">
        <v>428.36363636363637</v>
      </c>
      <c r="D68" s="28"/>
      <c r="E68" s="28"/>
      <c r="F68" s="28"/>
      <c r="G68" s="28"/>
      <c r="H68" s="28"/>
      <c r="I68" s="28"/>
      <c r="J68" s="28"/>
      <c r="K68" s="28"/>
      <c r="L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row>
    <row r="69" spans="1:56" ht="15.5" x14ac:dyDescent="0.35">
      <c r="A69" s="69" t="s">
        <v>586</v>
      </c>
      <c r="B69" s="70">
        <v>2383</v>
      </c>
      <c r="C69" s="71">
        <v>623.0679815358792</v>
      </c>
      <c r="D69" s="28"/>
      <c r="E69" s="28"/>
      <c r="F69" s="28"/>
      <c r="G69" s="28"/>
      <c r="H69" s="28"/>
      <c r="I69" s="28"/>
      <c r="J69" s="28"/>
      <c r="K69" s="28"/>
      <c r="L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row>
    <row r="70" spans="1:56" ht="15.5" x14ac:dyDescent="0.35">
      <c r="A70" s="69" t="s">
        <v>24</v>
      </c>
      <c r="B70" s="70">
        <v>384</v>
      </c>
      <c r="C70" s="71">
        <v>1092.4036458333333</v>
      </c>
      <c r="D70" s="28"/>
      <c r="E70" s="28"/>
      <c r="F70" s="28"/>
      <c r="G70" s="28"/>
      <c r="H70" s="28"/>
      <c r="I70" s="28"/>
      <c r="J70" s="28"/>
      <c r="K70" s="28"/>
      <c r="L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row>
    <row r="71" spans="1:56" x14ac:dyDescent="0.35">
      <c r="A71" s="66" t="s">
        <v>600</v>
      </c>
      <c r="B71" s="67">
        <v>5181</v>
      </c>
      <c r="C71" s="68">
        <v>368.19436402238949</v>
      </c>
      <c r="D71" s="28"/>
      <c r="E71" s="28"/>
      <c r="F71" s="28"/>
      <c r="G71" s="28"/>
      <c r="H71" s="28"/>
      <c r="I71" s="28"/>
      <c r="J71" s="28"/>
      <c r="K71" s="28"/>
      <c r="L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row>
    <row r="72" spans="1:56" ht="15.5" x14ac:dyDescent="0.35">
      <c r="A72" s="69" t="s">
        <v>79</v>
      </c>
      <c r="B72" s="70">
        <v>1447</v>
      </c>
      <c r="C72" s="71">
        <v>175.66136834830684</v>
      </c>
      <c r="D72" s="28"/>
      <c r="E72" s="28"/>
      <c r="F72" s="28"/>
      <c r="G72" s="28"/>
      <c r="H72" s="28"/>
      <c r="I72" s="28"/>
      <c r="J72" s="28"/>
      <c r="K72" s="28"/>
      <c r="L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row>
    <row r="73" spans="1:56" ht="15.5" x14ac:dyDescent="0.35">
      <c r="A73" s="69" t="s">
        <v>586</v>
      </c>
      <c r="B73" s="70">
        <v>2858</v>
      </c>
      <c r="C73" s="71">
        <v>223.07802659202238</v>
      </c>
      <c r="D73" s="28"/>
      <c r="E73" s="28"/>
      <c r="F73" s="28"/>
      <c r="G73" s="28"/>
      <c r="H73" s="28"/>
      <c r="I73" s="28"/>
      <c r="J73" s="28"/>
      <c r="K73" s="28"/>
      <c r="L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row>
    <row r="74" spans="1:56" ht="15.5" x14ac:dyDescent="0.35">
      <c r="A74" s="69" t="s">
        <v>24</v>
      </c>
      <c r="B74" s="70">
        <v>876</v>
      </c>
      <c r="C74" s="71">
        <v>1159.6757990867579</v>
      </c>
      <c r="D74" s="28"/>
      <c r="E74" s="28"/>
      <c r="F74" s="28"/>
      <c r="G74" s="28"/>
      <c r="H74" s="28"/>
      <c r="I74" s="28"/>
      <c r="J74" s="28"/>
      <c r="K74" s="28"/>
      <c r="L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row>
    <row r="75" spans="1:56" x14ac:dyDescent="0.35">
      <c r="A75" s="66" t="s">
        <v>601</v>
      </c>
      <c r="B75" s="67">
        <v>9882</v>
      </c>
      <c r="C75" s="68">
        <v>868.88119813802871</v>
      </c>
      <c r="D75" s="28"/>
      <c r="E75" s="28"/>
      <c r="F75" s="28"/>
      <c r="G75" s="28"/>
      <c r="H75" s="28"/>
      <c r="I75" s="28"/>
      <c r="J75" s="28"/>
      <c r="K75" s="28"/>
      <c r="L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row>
    <row r="76" spans="1:56" ht="15.5" x14ac:dyDescent="0.35">
      <c r="A76" s="69" t="s">
        <v>79</v>
      </c>
      <c r="B76" s="70">
        <v>1296</v>
      </c>
      <c r="C76" s="71">
        <v>216.23996913580248</v>
      </c>
      <c r="D76" s="28"/>
      <c r="E76" s="28"/>
      <c r="F76" s="28"/>
      <c r="G76" s="28"/>
      <c r="H76" s="28"/>
      <c r="I76" s="28"/>
      <c r="J76" s="28"/>
      <c r="K76" s="28"/>
      <c r="L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row>
    <row r="77" spans="1:56" ht="15.5" x14ac:dyDescent="0.35">
      <c r="A77" s="69" t="s">
        <v>586</v>
      </c>
      <c r="B77" s="70">
        <v>6531</v>
      </c>
      <c r="C77" s="71">
        <v>730.58689327821162</v>
      </c>
      <c r="D77" s="28"/>
      <c r="E77" s="28"/>
      <c r="F77" s="28"/>
      <c r="G77" s="28"/>
      <c r="H77" s="28"/>
      <c r="I77" s="28"/>
      <c r="J77" s="28"/>
      <c r="K77" s="28"/>
      <c r="L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row>
    <row r="78" spans="1:56" ht="15.5" x14ac:dyDescent="0.35">
      <c r="A78" s="69" t="s">
        <v>24</v>
      </c>
      <c r="B78" s="70">
        <v>2055</v>
      </c>
      <c r="C78" s="71">
        <v>1719.9873479318735</v>
      </c>
      <c r="D78" s="28"/>
      <c r="E78" s="28"/>
      <c r="F78" s="28"/>
      <c r="G78" s="28"/>
      <c r="H78" s="28"/>
      <c r="I78" s="28"/>
      <c r="J78" s="28"/>
      <c r="K78" s="28"/>
      <c r="L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row>
    <row r="79" spans="1:56" x14ac:dyDescent="0.35">
      <c r="A79" s="66" t="s">
        <v>602</v>
      </c>
      <c r="B79" s="67">
        <v>2616</v>
      </c>
      <c r="C79" s="68">
        <v>498.65940366972478</v>
      </c>
      <c r="D79" s="28"/>
      <c r="E79" s="28"/>
      <c r="F79" s="28"/>
      <c r="G79" s="28"/>
      <c r="H79" s="28"/>
      <c r="I79" s="28"/>
      <c r="J79" s="28"/>
      <c r="K79" s="28"/>
      <c r="L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row>
    <row r="80" spans="1:56" ht="15.5" x14ac:dyDescent="0.35">
      <c r="A80" s="69" t="s">
        <v>79</v>
      </c>
      <c r="B80" s="70">
        <v>124</v>
      </c>
      <c r="C80" s="71">
        <v>225.19354838709677</v>
      </c>
      <c r="D80" s="28"/>
      <c r="E80" s="28"/>
      <c r="F80" s="28"/>
      <c r="G80" s="28"/>
      <c r="H80" s="28"/>
      <c r="I80" s="28"/>
      <c r="J80" s="28"/>
      <c r="K80" s="28"/>
      <c r="L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row>
    <row r="81" spans="1:56" ht="15.5" x14ac:dyDescent="0.35">
      <c r="A81" s="69" t="s">
        <v>586</v>
      </c>
      <c r="B81" s="70">
        <v>2228</v>
      </c>
      <c r="C81" s="71">
        <v>453.32854578096948</v>
      </c>
      <c r="D81" s="28"/>
      <c r="E81" s="28"/>
      <c r="F81" s="28"/>
      <c r="G81" s="28"/>
      <c r="H81" s="28"/>
      <c r="I81" s="28"/>
      <c r="J81" s="28"/>
      <c r="K81" s="28"/>
      <c r="L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row>
    <row r="82" spans="1:56" ht="15.5" x14ac:dyDescent="0.35">
      <c r="A82" s="69" t="s">
        <v>24</v>
      </c>
      <c r="B82" s="70">
        <v>264</v>
      </c>
      <c r="C82" s="71">
        <v>1009.6704545454545</v>
      </c>
      <c r="D82" s="28"/>
      <c r="E82" s="28"/>
      <c r="F82" s="28"/>
      <c r="G82" s="28"/>
      <c r="H82" s="28"/>
      <c r="I82" s="28"/>
      <c r="J82" s="28"/>
      <c r="K82" s="28"/>
      <c r="L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row>
    <row r="83" spans="1:56" x14ac:dyDescent="0.35">
      <c r="A83" s="66" t="s">
        <v>603</v>
      </c>
      <c r="B83" s="67">
        <v>4541</v>
      </c>
      <c r="C83" s="68">
        <v>94.424135652939881</v>
      </c>
      <c r="D83" s="28"/>
      <c r="E83" s="28"/>
      <c r="F83" s="28"/>
      <c r="G83" s="28"/>
      <c r="H83" s="28"/>
      <c r="I83" s="28"/>
      <c r="J83" s="28"/>
      <c r="K83" s="28"/>
      <c r="L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row>
    <row r="84" spans="1:56" ht="15.5" x14ac:dyDescent="0.35">
      <c r="A84" s="69" t="s">
        <v>79</v>
      </c>
      <c r="B84" s="70">
        <v>2089</v>
      </c>
      <c r="C84" s="71">
        <v>67.509813307802773</v>
      </c>
      <c r="D84" s="28"/>
      <c r="E84" s="28"/>
      <c r="F84" s="28"/>
      <c r="G84" s="28"/>
      <c r="H84" s="28"/>
      <c r="I84" s="28"/>
      <c r="J84" s="28"/>
      <c r="K84" s="28"/>
      <c r="L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row>
    <row r="85" spans="1:56" ht="15.5" x14ac:dyDescent="0.35">
      <c r="A85" s="69" t="s">
        <v>586</v>
      </c>
      <c r="B85" s="70">
        <v>2429</v>
      </c>
      <c r="C85" s="71">
        <v>112.85261424454508</v>
      </c>
      <c r="D85" s="28"/>
      <c r="E85" s="28"/>
      <c r="F85" s="28"/>
      <c r="G85" s="28"/>
      <c r="H85" s="28"/>
      <c r="I85" s="28"/>
      <c r="J85" s="28"/>
      <c r="K85" s="28"/>
      <c r="L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row>
    <row r="86" spans="1:56" ht="15.5" x14ac:dyDescent="0.35">
      <c r="A86" s="69" t="s">
        <v>24</v>
      </c>
      <c r="B86" s="70">
        <v>23</v>
      </c>
      <c r="C86" s="71">
        <v>592.73913043478262</v>
      </c>
      <c r="D86" s="28"/>
      <c r="E86" s="28"/>
      <c r="F86" s="28"/>
      <c r="G86" s="28"/>
      <c r="H86" s="28"/>
      <c r="I86" s="28"/>
      <c r="J86" s="28"/>
      <c r="K86" s="28"/>
      <c r="L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row>
    <row r="87" spans="1:56" x14ac:dyDescent="0.35">
      <c r="A87" s="66" t="s">
        <v>604</v>
      </c>
      <c r="B87" s="67">
        <v>3507</v>
      </c>
      <c r="C87" s="68">
        <v>950.42486455660105</v>
      </c>
      <c r="D87" s="28"/>
      <c r="E87" s="28"/>
      <c r="F87" s="28"/>
      <c r="G87" s="28"/>
      <c r="H87" s="28"/>
      <c r="I87" s="28"/>
      <c r="J87" s="28"/>
      <c r="K87" s="28"/>
      <c r="L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row>
    <row r="88" spans="1:56" ht="15.5" x14ac:dyDescent="0.35">
      <c r="A88" s="69" t="s">
        <v>79</v>
      </c>
      <c r="B88" s="70">
        <v>290</v>
      </c>
      <c r="C88" s="71">
        <v>303.73793103448276</v>
      </c>
      <c r="D88" s="28"/>
      <c r="E88" s="28"/>
      <c r="F88" s="28"/>
      <c r="G88" s="28"/>
      <c r="H88" s="28"/>
      <c r="I88" s="28"/>
      <c r="J88" s="28"/>
      <c r="K88" s="28"/>
      <c r="L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row>
    <row r="89" spans="1:56" ht="15.5" x14ac:dyDescent="0.35">
      <c r="A89" s="69" t="s">
        <v>586</v>
      </c>
      <c r="B89" s="70">
        <v>2762</v>
      </c>
      <c r="C89" s="71">
        <v>951.2737146994931</v>
      </c>
      <c r="D89" s="28"/>
      <c r="E89" s="28"/>
      <c r="F89" s="28"/>
      <c r="G89" s="28"/>
      <c r="H89" s="28"/>
      <c r="I89" s="28"/>
      <c r="J89" s="28"/>
      <c r="K89" s="28"/>
      <c r="L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row>
    <row r="90" spans="1:56" ht="15.5" x14ac:dyDescent="0.35">
      <c r="A90" s="69" t="s">
        <v>24</v>
      </c>
      <c r="B90" s="70">
        <v>455</v>
      </c>
      <c r="C90" s="71">
        <v>1357.4461538461539</v>
      </c>
      <c r="D90" s="28"/>
      <c r="E90" s="28"/>
      <c r="F90" s="28"/>
      <c r="G90" s="28"/>
      <c r="H90" s="28"/>
      <c r="I90" s="28"/>
      <c r="J90" s="28"/>
      <c r="K90" s="28"/>
      <c r="L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row>
    <row r="91" spans="1:56" x14ac:dyDescent="0.35">
      <c r="A91" s="66" t="s">
        <v>605</v>
      </c>
      <c r="B91" s="67">
        <v>15220</v>
      </c>
      <c r="C91" s="68">
        <v>95.595597897503282</v>
      </c>
      <c r="D91" s="28"/>
      <c r="E91" s="28"/>
      <c r="F91" s="28"/>
      <c r="G91" s="28"/>
      <c r="H91" s="28"/>
      <c r="I91" s="28"/>
      <c r="J91" s="28"/>
      <c r="K91" s="28"/>
      <c r="L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row>
    <row r="92" spans="1:56" ht="15.5" x14ac:dyDescent="0.35">
      <c r="A92" s="69" t="s">
        <v>79</v>
      </c>
      <c r="B92" s="70">
        <v>7809</v>
      </c>
      <c r="C92" s="71">
        <v>40.560122935074915</v>
      </c>
      <c r="D92" s="28"/>
      <c r="E92" s="28"/>
      <c r="F92" s="28"/>
      <c r="G92" s="28"/>
      <c r="H92" s="28"/>
      <c r="I92" s="28"/>
      <c r="J92" s="28"/>
      <c r="K92" s="28"/>
      <c r="L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row>
    <row r="93" spans="1:56" ht="15.5" x14ac:dyDescent="0.35">
      <c r="A93" s="69" t="s">
        <v>586</v>
      </c>
      <c r="B93" s="70">
        <v>6274</v>
      </c>
      <c r="C93" s="71">
        <v>110.94341727765381</v>
      </c>
      <c r="D93" s="28"/>
      <c r="E93" s="28"/>
      <c r="F93" s="28"/>
      <c r="G93" s="28"/>
      <c r="H93" s="28"/>
      <c r="I93" s="28"/>
      <c r="J93" s="28"/>
      <c r="K93" s="28"/>
      <c r="L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spans="1:56" ht="15.5" x14ac:dyDescent="0.35">
      <c r="A94" s="69" t="s">
        <v>24</v>
      </c>
      <c r="B94" s="70">
        <v>1137</v>
      </c>
      <c r="C94" s="71">
        <v>388.89357959542656</v>
      </c>
      <c r="D94" s="28"/>
      <c r="E94" s="28"/>
      <c r="F94" s="28"/>
      <c r="G94" s="28"/>
      <c r="H94" s="28"/>
      <c r="I94" s="28"/>
      <c r="J94" s="28"/>
      <c r="K94" s="28"/>
      <c r="L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row>
    <row r="95" spans="1:56" x14ac:dyDescent="0.35">
      <c r="A95" s="66" t="s">
        <v>606</v>
      </c>
      <c r="B95" s="67">
        <v>5930</v>
      </c>
      <c r="C95" s="68">
        <v>507.76273187183813</v>
      </c>
      <c r="D95" s="28"/>
      <c r="E95" s="28"/>
      <c r="F95" s="28"/>
      <c r="G95" s="28"/>
      <c r="H95" s="28"/>
      <c r="I95" s="28"/>
      <c r="J95" s="28"/>
      <c r="K95" s="28"/>
      <c r="L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row>
    <row r="96" spans="1:56" ht="15.5" x14ac:dyDescent="0.35">
      <c r="A96" s="69" t="s">
        <v>79</v>
      </c>
      <c r="B96" s="70">
        <v>2857</v>
      </c>
      <c r="C96" s="71">
        <v>150.30696534826743</v>
      </c>
      <c r="D96" s="28"/>
      <c r="E96" s="28"/>
      <c r="F96" s="28"/>
      <c r="G96" s="28"/>
      <c r="H96" s="28"/>
      <c r="I96" s="28"/>
      <c r="J96" s="28"/>
      <c r="K96" s="28"/>
      <c r="L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row>
    <row r="97" spans="1:56" ht="15.5" x14ac:dyDescent="0.35">
      <c r="A97" s="69" t="s">
        <v>586</v>
      </c>
      <c r="B97" s="70">
        <v>2349</v>
      </c>
      <c r="C97" s="71">
        <v>637.81438910174541</v>
      </c>
      <c r="D97" s="28"/>
      <c r="E97" s="28"/>
      <c r="F97" s="28"/>
      <c r="G97" s="28"/>
      <c r="H97" s="28"/>
      <c r="I97" s="28"/>
      <c r="J97" s="28"/>
      <c r="K97" s="28"/>
      <c r="L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row>
    <row r="98" spans="1:56" ht="15.5" x14ac:dyDescent="0.35">
      <c r="A98" s="69" t="s">
        <v>24</v>
      </c>
      <c r="B98" s="70">
        <v>724</v>
      </c>
      <c r="C98" s="71">
        <v>1496.3812154696132</v>
      </c>
      <c r="D98" s="28"/>
      <c r="E98" s="28"/>
      <c r="F98" s="28"/>
      <c r="G98" s="28"/>
      <c r="H98" s="28"/>
      <c r="I98" s="28"/>
      <c r="J98" s="28"/>
      <c r="K98" s="28"/>
      <c r="L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row>
    <row r="99" spans="1:56" x14ac:dyDescent="0.35">
      <c r="A99" s="66" t="s">
        <v>607</v>
      </c>
      <c r="B99" s="67">
        <v>11854</v>
      </c>
      <c r="C99" s="68">
        <v>1096.6321916652607</v>
      </c>
      <c r="D99" s="28"/>
      <c r="E99" s="28"/>
      <c r="F99" s="28"/>
      <c r="G99" s="28"/>
      <c r="H99" s="28"/>
      <c r="I99" s="28"/>
      <c r="J99" s="28"/>
      <c r="K99" s="28"/>
      <c r="L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row>
    <row r="100" spans="1:56" ht="15.5" x14ac:dyDescent="0.35">
      <c r="A100" s="69" t="s">
        <v>79</v>
      </c>
      <c r="B100" s="70">
        <v>1600</v>
      </c>
      <c r="C100" s="71">
        <v>562.41499999999996</v>
      </c>
      <c r="D100" s="28"/>
      <c r="E100" s="28"/>
      <c r="F100" s="28"/>
      <c r="G100" s="28"/>
      <c r="H100" s="28"/>
      <c r="I100" s="28"/>
      <c r="J100" s="28"/>
      <c r="K100" s="28"/>
      <c r="L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row>
    <row r="101" spans="1:56" ht="15.5" x14ac:dyDescent="0.35">
      <c r="A101" s="69" t="s">
        <v>586</v>
      </c>
      <c r="B101" s="70">
        <v>4585</v>
      </c>
      <c r="C101" s="71">
        <v>763.52977099236637</v>
      </c>
      <c r="D101" s="28"/>
      <c r="E101" s="28"/>
      <c r="F101" s="28"/>
      <c r="G101" s="28"/>
      <c r="H101" s="28"/>
      <c r="I101" s="28"/>
      <c r="J101" s="28"/>
      <c r="K101" s="28"/>
      <c r="L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row>
    <row r="102" spans="1:56" ht="15.5" x14ac:dyDescent="0.35">
      <c r="A102" s="69" t="s">
        <v>24</v>
      </c>
      <c r="B102" s="70">
        <v>5669</v>
      </c>
      <c r="C102" s="71">
        <v>1516.8160169342036</v>
      </c>
      <c r="D102" s="28"/>
      <c r="E102" s="28"/>
      <c r="F102" s="28"/>
      <c r="G102" s="28"/>
      <c r="H102" s="28"/>
      <c r="I102" s="28"/>
      <c r="J102" s="28"/>
      <c r="K102" s="28"/>
      <c r="L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row>
    <row r="103" spans="1:56" x14ac:dyDescent="0.35">
      <c r="A103" s="66" t="s">
        <v>608</v>
      </c>
      <c r="B103" s="67">
        <v>4336</v>
      </c>
      <c r="C103" s="68">
        <v>926.55788745387451</v>
      </c>
      <c r="D103" s="28"/>
      <c r="E103" s="28"/>
      <c r="F103" s="28"/>
      <c r="G103" s="28"/>
      <c r="H103" s="28"/>
      <c r="I103" s="28"/>
      <c r="J103" s="28"/>
      <c r="K103" s="28"/>
      <c r="L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row>
    <row r="104" spans="1:56" ht="15.5" x14ac:dyDescent="0.35">
      <c r="A104" s="69" t="s">
        <v>79</v>
      </c>
      <c r="B104" s="70">
        <v>318</v>
      </c>
      <c r="C104" s="71">
        <v>187.76729559748426</v>
      </c>
      <c r="D104" s="28"/>
      <c r="E104" s="28"/>
      <c r="F104" s="28"/>
      <c r="G104" s="28"/>
      <c r="H104" s="28"/>
      <c r="I104" s="28"/>
      <c r="J104" s="28"/>
      <c r="K104" s="28"/>
      <c r="L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row>
    <row r="105" spans="1:56" ht="15.5" x14ac:dyDescent="0.35">
      <c r="A105" s="69" t="s">
        <v>586</v>
      </c>
      <c r="B105" s="70">
        <v>2691</v>
      </c>
      <c r="C105" s="71">
        <v>730.93794128576735</v>
      </c>
      <c r="D105" s="28"/>
      <c r="E105" s="28"/>
      <c r="F105" s="28"/>
      <c r="G105" s="28"/>
      <c r="H105" s="28"/>
      <c r="I105" s="28"/>
      <c r="J105" s="28"/>
      <c r="K105" s="28"/>
      <c r="L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row>
    <row r="106" spans="1:56" ht="15.5" x14ac:dyDescent="0.35">
      <c r="A106" s="69" t="s">
        <v>24</v>
      </c>
      <c r="B106" s="70">
        <v>1327</v>
      </c>
      <c r="C106" s="71">
        <v>1500.2946495855313</v>
      </c>
      <c r="D106" s="28"/>
      <c r="E106" s="28"/>
      <c r="F106" s="28"/>
      <c r="G106" s="28"/>
      <c r="H106" s="28"/>
      <c r="I106" s="28"/>
      <c r="J106" s="28"/>
      <c r="K106" s="28"/>
      <c r="L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row>
    <row r="107" spans="1:56" x14ac:dyDescent="0.35">
      <c r="A107" s="66" t="s">
        <v>609</v>
      </c>
      <c r="B107" s="67">
        <v>2651</v>
      </c>
      <c r="C107" s="68">
        <v>1099.7778196906827</v>
      </c>
      <c r="D107" s="28"/>
      <c r="E107" s="28"/>
      <c r="F107" s="28"/>
      <c r="G107" s="28"/>
      <c r="H107" s="28"/>
      <c r="I107" s="28"/>
      <c r="J107" s="28"/>
      <c r="K107" s="28"/>
      <c r="L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row>
    <row r="108" spans="1:56" ht="15.5" x14ac:dyDescent="0.35">
      <c r="A108" s="69" t="s">
        <v>79</v>
      </c>
      <c r="B108" s="70">
        <v>240</v>
      </c>
      <c r="C108" s="71">
        <v>291.90416666666664</v>
      </c>
      <c r="D108" s="28"/>
      <c r="E108" s="28"/>
      <c r="F108" s="28"/>
      <c r="G108" s="28"/>
      <c r="H108" s="28"/>
      <c r="I108" s="28"/>
      <c r="J108" s="28"/>
      <c r="K108" s="28"/>
      <c r="L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row>
    <row r="109" spans="1:56" ht="15.5" x14ac:dyDescent="0.35">
      <c r="A109" s="69" t="s">
        <v>586</v>
      </c>
      <c r="B109" s="70">
        <v>1495</v>
      </c>
      <c r="C109" s="71">
        <v>829.7632107023411</v>
      </c>
      <c r="D109" s="28"/>
      <c r="E109" s="28"/>
      <c r="F109" s="28"/>
      <c r="G109" s="28"/>
      <c r="H109" s="28"/>
      <c r="I109" s="28"/>
      <c r="J109" s="28"/>
      <c r="K109" s="28"/>
      <c r="L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row>
    <row r="110" spans="1:56" ht="15.5" x14ac:dyDescent="0.35">
      <c r="A110" s="69" t="s">
        <v>24</v>
      </c>
      <c r="B110" s="70">
        <v>916</v>
      </c>
      <c r="C110" s="71">
        <v>1752.1375545851529</v>
      </c>
      <c r="D110" s="28"/>
      <c r="E110" s="28"/>
      <c r="F110" s="28"/>
      <c r="G110" s="28"/>
      <c r="H110" s="28"/>
      <c r="I110" s="28"/>
      <c r="J110" s="28"/>
      <c r="K110" s="28"/>
      <c r="L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row>
    <row r="111" spans="1:56" x14ac:dyDescent="0.35">
      <c r="A111" s="66" t="s">
        <v>664</v>
      </c>
      <c r="B111" s="67">
        <v>4108</v>
      </c>
      <c r="C111" s="68">
        <v>463.81037000973708</v>
      </c>
      <c r="D111" s="28"/>
      <c r="E111" s="28"/>
      <c r="F111" s="28"/>
      <c r="G111" s="28"/>
      <c r="H111" s="28"/>
      <c r="I111" s="28"/>
      <c r="J111" s="28"/>
      <c r="K111" s="28"/>
      <c r="L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row>
    <row r="112" spans="1:56" ht="15.5" x14ac:dyDescent="0.35">
      <c r="A112" s="69" t="s">
        <v>79</v>
      </c>
      <c r="B112" s="70">
        <v>484</v>
      </c>
      <c r="C112" s="71">
        <v>447.82851239669424</v>
      </c>
      <c r="D112" s="28"/>
      <c r="E112" s="28"/>
      <c r="F112" s="28"/>
      <c r="G112" s="28"/>
      <c r="H112" s="28"/>
      <c r="I112" s="28"/>
      <c r="J112" s="28"/>
      <c r="K112" s="28"/>
      <c r="L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spans="1:56" ht="15.5" x14ac:dyDescent="0.35">
      <c r="A113" s="69" t="s">
        <v>586</v>
      </c>
      <c r="B113" s="70">
        <v>3487</v>
      </c>
      <c r="C113" s="71">
        <v>446.3627760252366</v>
      </c>
      <c r="D113" s="28"/>
      <c r="E113" s="28"/>
      <c r="F113" s="28"/>
      <c r="G113" s="28"/>
      <c r="H113" s="28"/>
      <c r="I113" s="28"/>
      <c r="J113" s="28"/>
      <c r="K113" s="28"/>
      <c r="L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spans="1:56" ht="15.5" x14ac:dyDescent="0.35">
      <c r="A114" s="69" t="s">
        <v>24</v>
      </c>
      <c r="B114" s="70">
        <v>137</v>
      </c>
      <c r="C114" s="71">
        <v>964.35766423357666</v>
      </c>
      <c r="M114"/>
    </row>
    <row r="115" spans="1:56" hidden="1" x14ac:dyDescent="0.35">
      <c r="B115">
        <v>117682</v>
      </c>
      <c r="C115">
        <v>703.85157458234903</v>
      </c>
    </row>
    <row r="116"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75FE-C0E3-426D-9468-E4FA5F9500C1}">
  <dimension ref="A1:AX125"/>
  <sheetViews>
    <sheetView showGridLines="0" zoomScale="70" zoomScaleNormal="70" zoomScaleSheetLayoutView="70" zoomScalePageLayoutView="90" workbookViewId="0">
      <selection activeCell="D31" sqref="D31"/>
    </sheetView>
  </sheetViews>
  <sheetFormatPr defaultRowHeight="14.5" x14ac:dyDescent="0.35"/>
  <cols>
    <col min="1" max="1" width="36.453125" customWidth="1"/>
    <col min="2" max="2" width="20.54296875" bestFit="1" customWidth="1"/>
    <col min="3" max="3" width="11.453125" customWidth="1"/>
    <col min="4" max="4" width="14.1796875" customWidth="1"/>
    <col min="5" max="5" width="13.1796875" customWidth="1"/>
    <col min="6" max="6" width="12.81640625" customWidth="1"/>
    <col min="7" max="8" width="10.453125" customWidth="1"/>
    <col min="9" max="9" width="13.81640625" customWidth="1"/>
    <col min="10" max="10" width="11.54296875" customWidth="1"/>
    <col min="12" max="12" width="8.1796875"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233" t="s">
        <v>50</v>
      </c>
      <c r="B1" s="233"/>
      <c r="C1" s="233"/>
      <c r="D1" s="233"/>
    </row>
    <row r="2" spans="1:50" s="1" customFormat="1" ht="45.75" customHeight="1" x14ac:dyDescent="0.3">
      <c r="A2" s="234" t="s">
        <v>51</v>
      </c>
      <c r="B2" s="234"/>
      <c r="C2" s="234"/>
      <c r="D2" s="234"/>
      <c r="E2" s="234"/>
      <c r="F2" s="234"/>
      <c r="G2" s="234"/>
      <c r="H2" s="234"/>
      <c r="I2" s="234"/>
      <c r="J2" s="234"/>
      <c r="K2" s="234"/>
      <c r="L2" s="234"/>
      <c r="M2" s="234"/>
      <c r="N2" s="234"/>
      <c r="O2" s="234"/>
      <c r="P2" s="234"/>
      <c r="Q2" s="58"/>
      <c r="R2" s="58"/>
      <c r="S2" s="58"/>
      <c r="T2" s="58"/>
      <c r="U2" s="58"/>
      <c r="V2" s="58"/>
    </row>
    <row r="3" spans="1:50" ht="31.5" customHeight="1" x14ac:dyDescent="0.35">
      <c r="A3" s="232" t="s">
        <v>833</v>
      </c>
      <c r="B3" s="232"/>
      <c r="C3" s="232"/>
      <c r="D3" s="232"/>
      <c r="E3" s="56"/>
      <c r="F3" s="56"/>
      <c r="G3" s="56"/>
      <c r="H3" s="56"/>
      <c r="I3" s="56"/>
      <c r="J3" s="56"/>
      <c r="K3" s="56"/>
      <c r="L3" s="56"/>
      <c r="M3" s="56"/>
      <c r="N3" s="56"/>
      <c r="O3" s="56"/>
      <c r="P3" s="56"/>
      <c r="Q3" s="56"/>
      <c r="R3" s="56"/>
      <c r="S3" s="56"/>
      <c r="T3" s="56"/>
      <c r="U3" s="56"/>
      <c r="V3" s="56"/>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s="6" customFormat="1" ht="30.75" customHeight="1" x14ac:dyDescent="0.3">
      <c r="A4" s="293"/>
      <c r="B4" s="293"/>
      <c r="C4" s="293"/>
      <c r="D4" s="293"/>
      <c r="E4" s="293"/>
      <c r="F4" s="293"/>
      <c r="G4" s="293"/>
      <c r="H4" s="293"/>
      <c r="I4" s="293"/>
      <c r="J4" s="293"/>
      <c r="K4" s="293"/>
      <c r="L4" s="293"/>
      <c r="M4" s="293"/>
      <c r="N4" s="293"/>
      <c r="O4" s="293"/>
      <c r="P4" s="293"/>
      <c r="Q4" s="293"/>
      <c r="R4" s="293"/>
      <c r="S4" s="293"/>
      <c r="T4" s="293"/>
      <c r="U4" s="293"/>
      <c r="V4" s="293"/>
      <c r="W4" s="156"/>
      <c r="X4" s="156"/>
      <c r="Y4" s="156"/>
      <c r="Z4" s="156"/>
    </row>
    <row r="5" spans="1:50" s="1" customFormat="1" ht="7.5" customHeight="1" thickBot="1" x14ac:dyDescent="0.35">
      <c r="A5" s="206"/>
      <c r="B5" s="206"/>
      <c r="C5" s="206"/>
      <c r="D5" s="206"/>
      <c r="E5" s="206"/>
      <c r="F5" s="206"/>
      <c r="G5" s="206"/>
      <c r="H5" s="206"/>
      <c r="I5" s="206"/>
      <c r="J5" s="206"/>
      <c r="K5" s="206"/>
      <c r="L5" s="206"/>
      <c r="M5" s="206"/>
      <c r="N5" s="206"/>
      <c r="O5" s="206"/>
      <c r="P5" s="206"/>
      <c r="Q5" s="206"/>
      <c r="R5" s="206"/>
      <c r="S5" s="206"/>
      <c r="T5" s="206"/>
      <c r="U5" s="206"/>
      <c r="V5" s="206"/>
      <c r="W5" s="2"/>
      <c r="X5" s="2"/>
      <c r="Y5" s="2"/>
      <c r="Z5" s="2"/>
    </row>
    <row r="6" spans="1:50" s="1" customFormat="1" ht="16.5" customHeight="1" x14ac:dyDescent="0.3">
      <c r="A6" s="268"/>
      <c r="B6" s="269"/>
      <c r="C6" s="269"/>
      <c r="D6" s="269"/>
      <c r="E6" s="269"/>
      <c r="F6" s="269"/>
      <c r="G6" s="269"/>
      <c r="H6" s="269"/>
      <c r="I6" s="269"/>
      <c r="J6" s="269"/>
      <c r="K6" s="269"/>
      <c r="L6" s="269"/>
      <c r="M6" s="269"/>
      <c r="N6" s="269"/>
      <c r="O6" s="269"/>
      <c r="P6" s="269"/>
      <c r="Q6" s="269"/>
      <c r="R6" s="269"/>
      <c r="S6" s="269"/>
      <c r="T6" s="269"/>
      <c r="U6" s="269"/>
      <c r="V6" s="270"/>
      <c r="W6" s="2"/>
      <c r="X6" s="2"/>
      <c r="Y6" s="2"/>
      <c r="Z6" s="2"/>
    </row>
    <row r="7" spans="1:50" s="6" customFormat="1" ht="16.5" customHeight="1" x14ac:dyDescent="0.3">
      <c r="A7" s="80"/>
      <c r="B7" s="201"/>
      <c r="C7" s="201"/>
      <c r="D7" s="201"/>
      <c r="E7" s="201"/>
      <c r="F7" s="201"/>
      <c r="G7" s="201"/>
      <c r="H7" s="201"/>
      <c r="J7" s="205"/>
      <c r="K7" s="205"/>
      <c r="L7" s="205"/>
      <c r="N7" s="201"/>
      <c r="O7" s="201"/>
      <c r="P7" s="201"/>
      <c r="Q7" s="201"/>
      <c r="R7" s="201"/>
      <c r="S7" s="201"/>
      <c r="T7" s="201"/>
      <c r="U7" s="201"/>
      <c r="V7" s="38"/>
      <c r="W7" s="39"/>
      <c r="X7" s="39"/>
      <c r="Y7" s="39"/>
      <c r="Z7" s="39"/>
    </row>
    <row r="8" spans="1:50" s="74" customFormat="1" ht="30.65" customHeight="1" x14ac:dyDescent="0.3">
      <c r="A8" s="271" t="s">
        <v>667</v>
      </c>
      <c r="B8" s="261"/>
      <c r="C8" s="261"/>
      <c r="D8" s="261"/>
      <c r="E8" s="164"/>
      <c r="F8" s="164"/>
      <c r="G8" s="261" t="s">
        <v>651</v>
      </c>
      <c r="H8" s="261"/>
      <c r="I8" s="261"/>
      <c r="J8" s="261"/>
      <c r="K8" s="261"/>
      <c r="M8" s="261" t="s">
        <v>669</v>
      </c>
      <c r="N8" s="261"/>
      <c r="O8" s="261"/>
      <c r="P8" s="261"/>
      <c r="Q8" s="261"/>
      <c r="T8" s="204"/>
      <c r="U8" s="204"/>
      <c r="V8" s="148"/>
      <c r="W8" s="75"/>
      <c r="X8" s="75"/>
      <c r="Y8" s="75"/>
      <c r="Z8" s="75"/>
      <c r="AB8" s="203"/>
      <c r="AC8" s="203"/>
    </row>
    <row r="9" spans="1:50" s="6" customFormat="1" ht="28.4" customHeight="1" x14ac:dyDescent="0.3">
      <c r="A9" s="36" t="s">
        <v>647</v>
      </c>
      <c r="B9" s="147" t="s">
        <v>125</v>
      </c>
      <c r="C9" s="147" t="s">
        <v>126</v>
      </c>
      <c r="D9" s="147" t="s">
        <v>1</v>
      </c>
      <c r="E9" s="201"/>
      <c r="F9" s="201"/>
      <c r="G9" s="275" t="s">
        <v>127</v>
      </c>
      <c r="H9" s="276"/>
      <c r="I9" s="77" t="s">
        <v>125</v>
      </c>
      <c r="J9" s="77" t="s">
        <v>126</v>
      </c>
      <c r="K9" s="77" t="s">
        <v>1</v>
      </c>
      <c r="M9" s="237" t="s">
        <v>123</v>
      </c>
      <c r="N9" s="237"/>
      <c r="O9" s="237" t="s">
        <v>124</v>
      </c>
      <c r="P9" s="237"/>
      <c r="Q9" s="237"/>
      <c r="R9" s="201"/>
      <c r="S9" s="201"/>
      <c r="T9" s="201"/>
      <c r="U9" s="39"/>
      <c r="V9" s="43"/>
      <c r="W9" s="39"/>
      <c r="X9" s="39"/>
      <c r="AB9" s="111"/>
      <c r="AC9" s="111"/>
    </row>
    <row r="10" spans="1:50" s="6" customFormat="1" ht="16.5" customHeight="1" thickBot="1" x14ac:dyDescent="0.35">
      <c r="A10" s="81" t="s">
        <v>1</v>
      </c>
      <c r="B10" s="96">
        <v>596</v>
      </c>
      <c r="C10" s="96">
        <v>21533</v>
      </c>
      <c r="D10" s="96">
        <v>22129</v>
      </c>
      <c r="E10" s="201"/>
      <c r="F10" s="201"/>
      <c r="G10" s="272" t="s">
        <v>832</v>
      </c>
      <c r="H10" s="272"/>
      <c r="I10" s="40">
        <v>78.871129999999994</v>
      </c>
      <c r="J10" s="40">
        <v>55.525979999999997</v>
      </c>
      <c r="K10" s="40">
        <v>55.696260000000002</v>
      </c>
      <c r="M10" s="249" t="s">
        <v>1</v>
      </c>
      <c r="N10" s="249"/>
      <c r="O10" s="265">
        <v>2644</v>
      </c>
      <c r="P10" s="266"/>
      <c r="Q10" s="267"/>
      <c r="R10" s="201"/>
      <c r="S10" s="201"/>
      <c r="T10" s="201"/>
      <c r="U10" s="181"/>
      <c r="V10" s="122"/>
      <c r="W10" s="39"/>
      <c r="X10" s="181"/>
      <c r="Y10" s="111"/>
      <c r="Z10" s="111"/>
      <c r="AA10" s="111"/>
      <c r="AB10" s="111"/>
      <c r="AC10" s="111"/>
    </row>
    <row r="11" spans="1:50" s="6" customFormat="1" ht="13.4" customHeight="1" thickTop="1" x14ac:dyDescent="0.3">
      <c r="A11" s="82" t="s">
        <v>132</v>
      </c>
      <c r="B11" s="202">
        <v>0</v>
      </c>
      <c r="C11" s="202">
        <v>12225</v>
      </c>
      <c r="D11" s="202">
        <v>12225</v>
      </c>
      <c r="E11" s="201"/>
      <c r="F11" s="201"/>
      <c r="G11" s="277"/>
      <c r="H11" s="277"/>
      <c r="I11" s="76"/>
      <c r="J11" s="76"/>
      <c r="K11" s="76"/>
      <c r="M11" s="250" t="s">
        <v>125</v>
      </c>
      <c r="N11" s="250"/>
      <c r="O11" s="251">
        <v>0</v>
      </c>
      <c r="P11" s="252"/>
      <c r="Q11" s="253"/>
      <c r="R11" s="201"/>
      <c r="S11" s="201"/>
      <c r="T11" s="201"/>
      <c r="U11" s="181"/>
      <c r="V11" s="122"/>
      <c r="W11" s="181"/>
      <c r="X11" s="181"/>
      <c r="Y11" s="111"/>
      <c r="Z11" s="111"/>
      <c r="AA11" s="111"/>
      <c r="AB11" s="111"/>
      <c r="AC11" s="111"/>
    </row>
    <row r="12" spans="1:50" s="6" customFormat="1" ht="13.4" customHeight="1" x14ac:dyDescent="0.3">
      <c r="A12" s="83" t="s">
        <v>133</v>
      </c>
      <c r="B12" s="202">
        <v>222</v>
      </c>
      <c r="C12" s="202">
        <v>7241</v>
      </c>
      <c r="D12" s="202">
        <v>7463</v>
      </c>
      <c r="E12" s="201"/>
      <c r="F12" s="201"/>
      <c r="M12" s="246" t="s">
        <v>126</v>
      </c>
      <c r="N12" s="246"/>
      <c r="O12" s="262">
        <v>2644</v>
      </c>
      <c r="P12" s="263"/>
      <c r="Q12" s="264"/>
      <c r="R12" s="201"/>
      <c r="S12" s="201"/>
      <c r="T12" s="201"/>
      <c r="U12" s="181"/>
      <c r="V12" s="122"/>
      <c r="W12" s="181"/>
      <c r="X12" s="181"/>
      <c r="Y12" s="111"/>
      <c r="Z12" s="111"/>
      <c r="AA12" s="111"/>
      <c r="AB12" s="111"/>
      <c r="AC12" s="111"/>
    </row>
    <row r="13" spans="1:50" s="6" customFormat="1" ht="13.4" customHeight="1" x14ac:dyDescent="0.3">
      <c r="A13" s="83" t="s">
        <v>134</v>
      </c>
      <c r="B13" s="202">
        <v>7</v>
      </c>
      <c r="C13" s="202">
        <v>1411</v>
      </c>
      <c r="D13" s="202">
        <v>1418</v>
      </c>
      <c r="E13" s="201"/>
      <c r="F13" s="201"/>
      <c r="G13" s="201"/>
      <c r="H13" s="201"/>
      <c r="I13" s="201"/>
      <c r="J13" s="201"/>
      <c r="K13" s="201"/>
      <c r="R13" s="201"/>
      <c r="S13" s="201"/>
      <c r="T13" s="201"/>
      <c r="U13" s="181"/>
      <c r="V13" s="122"/>
      <c r="W13" s="181"/>
      <c r="X13" s="181"/>
      <c r="Y13" s="111"/>
      <c r="Z13" s="111"/>
      <c r="AA13" s="111"/>
      <c r="AB13" s="111"/>
      <c r="AC13" s="111"/>
    </row>
    <row r="14" spans="1:50" s="6" customFormat="1" ht="13.4" customHeight="1" x14ac:dyDescent="0.3">
      <c r="A14" s="83" t="s">
        <v>0</v>
      </c>
      <c r="B14" s="202">
        <v>367</v>
      </c>
      <c r="C14" s="202">
        <v>656</v>
      </c>
      <c r="D14" s="202">
        <v>1023</v>
      </c>
      <c r="E14" s="201"/>
      <c r="F14" s="201"/>
      <c r="G14" s="201"/>
      <c r="H14" s="201"/>
      <c r="I14" s="201"/>
      <c r="J14" s="201"/>
      <c r="K14" s="201"/>
      <c r="L14" s="201"/>
      <c r="M14" s="201"/>
      <c r="N14" s="201"/>
      <c r="O14" s="201"/>
      <c r="P14" s="201"/>
      <c r="Q14" s="201"/>
      <c r="R14" s="201"/>
      <c r="S14" s="201"/>
      <c r="T14" s="201"/>
      <c r="U14" s="181"/>
      <c r="V14" s="122"/>
      <c r="W14" s="181"/>
      <c r="X14" s="181"/>
      <c r="Y14" s="111"/>
      <c r="Z14" s="111"/>
      <c r="AA14" s="111"/>
      <c r="AB14" s="111"/>
      <c r="AC14" s="111"/>
    </row>
    <row r="15" spans="1:50" s="6" customFormat="1" ht="16.5" customHeight="1" x14ac:dyDescent="0.3">
      <c r="A15" s="84"/>
      <c r="B15" s="41"/>
      <c r="C15" s="41"/>
      <c r="D15" s="41"/>
      <c r="E15" s="41"/>
      <c r="F15" s="41"/>
      <c r="G15" s="201"/>
      <c r="H15" s="201"/>
      <c r="I15" s="201"/>
      <c r="J15" s="201"/>
      <c r="K15" s="201"/>
      <c r="L15" s="201"/>
      <c r="M15" s="201"/>
      <c r="N15" s="201"/>
      <c r="O15" s="201"/>
      <c r="P15" s="201"/>
      <c r="Q15" s="201"/>
      <c r="R15" s="201"/>
      <c r="S15" s="201"/>
      <c r="T15" s="201"/>
      <c r="U15" s="201"/>
      <c r="V15" s="38"/>
      <c r="W15" s="39"/>
      <c r="X15" s="111"/>
      <c r="Y15" s="181"/>
      <c r="Z15" s="181"/>
      <c r="AA15" s="111"/>
      <c r="AB15" s="111"/>
      <c r="AC15" s="111"/>
      <c r="AK15" s="111"/>
      <c r="AL15" s="111"/>
    </row>
    <row r="16" spans="1:50" s="6" customFormat="1" ht="16.5" customHeight="1" x14ac:dyDescent="0.3">
      <c r="A16" s="258"/>
      <c r="B16" s="259"/>
      <c r="C16" s="259"/>
      <c r="D16" s="259"/>
      <c r="E16" s="259"/>
      <c r="F16" s="259"/>
      <c r="G16" s="259"/>
      <c r="H16" s="259"/>
      <c r="I16" s="259"/>
      <c r="J16" s="259"/>
      <c r="K16" s="259"/>
      <c r="L16" s="259"/>
      <c r="M16" s="259"/>
      <c r="N16" s="259"/>
      <c r="O16" s="259"/>
      <c r="P16" s="259"/>
      <c r="Q16" s="259"/>
      <c r="R16" s="259"/>
      <c r="S16" s="259"/>
      <c r="T16" s="259"/>
      <c r="U16" s="259"/>
      <c r="V16" s="260"/>
      <c r="W16" s="39"/>
      <c r="X16" s="111"/>
      <c r="Y16" s="39"/>
      <c r="Z16" s="39"/>
      <c r="AK16" s="111"/>
    </row>
    <row r="17" spans="1:38" s="6" customFormat="1" ht="16.5" customHeight="1" x14ac:dyDescent="0.3">
      <c r="A17" s="80"/>
      <c r="B17" s="201"/>
      <c r="C17" s="201"/>
      <c r="D17" s="201"/>
      <c r="E17" s="201"/>
      <c r="F17" s="201"/>
      <c r="G17" s="201"/>
      <c r="H17" s="201"/>
      <c r="I17" s="201"/>
      <c r="J17" s="201"/>
      <c r="K17" s="201"/>
      <c r="L17" s="201"/>
      <c r="M17" s="201"/>
      <c r="N17" s="201"/>
      <c r="O17" s="201"/>
      <c r="P17" s="201"/>
      <c r="Q17" s="201"/>
      <c r="R17" s="201"/>
      <c r="S17" s="201"/>
      <c r="T17" s="201"/>
      <c r="U17" s="201"/>
      <c r="V17" s="38"/>
      <c r="W17" s="39"/>
      <c r="X17" s="39"/>
      <c r="Y17" s="39"/>
      <c r="Z17" s="39"/>
      <c r="AF17" s="111"/>
      <c r="AK17" s="111"/>
    </row>
    <row r="18" spans="1:38" s="7" customFormat="1" ht="27.65" customHeight="1" x14ac:dyDescent="0.3">
      <c r="A18" s="271" t="s">
        <v>668</v>
      </c>
      <c r="B18" s="261"/>
      <c r="C18" s="261"/>
      <c r="D18" s="261"/>
      <c r="E18" s="261"/>
      <c r="F18" s="261"/>
      <c r="I18" s="248" t="s">
        <v>831</v>
      </c>
      <c r="J18" s="248"/>
      <c r="K18" s="248"/>
      <c r="L18" s="248"/>
      <c r="M18" s="248"/>
      <c r="N18" s="248"/>
      <c r="O18" s="248"/>
      <c r="P18" s="248"/>
      <c r="Q18" s="248"/>
      <c r="R18" s="248"/>
      <c r="S18" s="248"/>
      <c r="T18" s="248"/>
      <c r="U18" s="248"/>
      <c r="V18" s="257"/>
      <c r="W18" s="42"/>
      <c r="X18" s="42"/>
      <c r="Y18" s="42"/>
      <c r="AE18" s="6"/>
      <c r="AF18" s="111"/>
      <c r="AG18" s="6"/>
      <c r="AH18" s="6"/>
      <c r="AI18" s="6"/>
      <c r="AJ18" s="6"/>
      <c r="AK18" s="6"/>
      <c r="AL18" s="111"/>
    </row>
    <row r="19" spans="1:38" s="1" customFormat="1" ht="28.75" customHeight="1" x14ac:dyDescent="0.3">
      <c r="A19" s="147" t="s">
        <v>128</v>
      </c>
      <c r="B19" s="147" t="s">
        <v>83</v>
      </c>
      <c r="C19" s="147" t="s">
        <v>129</v>
      </c>
      <c r="D19" s="147" t="s">
        <v>65</v>
      </c>
      <c r="E19" s="147" t="s">
        <v>130</v>
      </c>
      <c r="F19" s="147" t="s">
        <v>1</v>
      </c>
      <c r="I19" s="147" t="s">
        <v>135</v>
      </c>
      <c r="J19" s="147" t="s">
        <v>136</v>
      </c>
      <c r="K19" s="147" t="s">
        <v>137</v>
      </c>
      <c r="L19" s="147" t="s">
        <v>138</v>
      </c>
      <c r="M19" s="147" t="s">
        <v>139</v>
      </c>
      <c r="N19" s="147" t="s">
        <v>140</v>
      </c>
      <c r="O19" s="147" t="s">
        <v>141</v>
      </c>
      <c r="P19" s="147" t="s">
        <v>142</v>
      </c>
      <c r="Q19" s="147" t="s">
        <v>143</v>
      </c>
      <c r="R19" s="147" t="s">
        <v>144</v>
      </c>
      <c r="S19" s="147" t="s">
        <v>146</v>
      </c>
      <c r="T19" s="147" t="s">
        <v>147</v>
      </c>
      <c r="U19" s="147" t="s">
        <v>148</v>
      </c>
      <c r="V19" s="147" t="s">
        <v>1</v>
      </c>
      <c r="W19" s="44"/>
      <c r="X19" s="118"/>
      <c r="Y19" s="118"/>
      <c r="Z19" s="42"/>
      <c r="AA19" s="7"/>
      <c r="AB19" s="113"/>
      <c r="AC19" s="113"/>
      <c r="AD19" s="113"/>
      <c r="AE19" s="121"/>
      <c r="AF19" s="113"/>
      <c r="AG19" s="113"/>
      <c r="AH19" s="113"/>
      <c r="AI19" s="113"/>
      <c r="AJ19" s="113"/>
      <c r="AK19" s="113"/>
    </row>
    <row r="20" spans="1:38" s="1" customFormat="1" ht="18" customHeight="1" thickBot="1" x14ac:dyDescent="0.35">
      <c r="A20" s="81" t="s">
        <v>1</v>
      </c>
      <c r="B20" s="96">
        <v>4996</v>
      </c>
      <c r="C20" s="93">
        <f>B20/F20</f>
        <v>0.22576709295494599</v>
      </c>
      <c r="D20" s="96">
        <v>17133</v>
      </c>
      <c r="E20" s="93">
        <f>D20/F20</f>
        <v>0.77423290704505399</v>
      </c>
      <c r="F20" s="96">
        <v>22129</v>
      </c>
      <c r="I20" s="37" t="s">
        <v>1</v>
      </c>
      <c r="J20" s="101">
        <v>9195</v>
      </c>
      <c r="K20" s="102">
        <v>8062</v>
      </c>
      <c r="L20" s="101">
        <v>8621</v>
      </c>
      <c r="M20" s="102">
        <v>8139</v>
      </c>
      <c r="N20" s="101">
        <v>6905</v>
      </c>
      <c r="O20" s="102">
        <v>12420</v>
      </c>
      <c r="P20" s="101">
        <v>17632</v>
      </c>
      <c r="Q20" s="102">
        <v>22620</v>
      </c>
      <c r="R20" s="101">
        <v>26530</v>
      </c>
      <c r="S20" s="101">
        <v>26060</v>
      </c>
      <c r="T20" s="102">
        <v>33044</v>
      </c>
      <c r="U20" s="101">
        <v>28344</v>
      </c>
      <c r="V20" s="95">
        <v>207572</v>
      </c>
      <c r="W20" s="44"/>
      <c r="X20" s="44"/>
      <c r="Y20" s="118"/>
      <c r="Z20" s="118"/>
      <c r="AA20" s="113"/>
      <c r="AB20" s="113"/>
      <c r="AC20" s="113"/>
      <c r="AD20" s="113"/>
      <c r="AE20" s="121"/>
      <c r="AF20" s="113"/>
      <c r="AG20" s="113"/>
    </row>
    <row r="21" spans="1:38" s="1" customFormat="1" ht="15" customHeight="1" thickTop="1" x14ac:dyDescent="0.3">
      <c r="A21" s="82" t="s">
        <v>69</v>
      </c>
      <c r="B21" s="151">
        <v>3948</v>
      </c>
      <c r="C21" s="91">
        <f>B21/F21</f>
        <v>0.87017853206964957</v>
      </c>
      <c r="D21" s="151">
        <v>589</v>
      </c>
      <c r="E21" s="91">
        <f>D21/F21</f>
        <v>0.12982146793035046</v>
      </c>
      <c r="F21" s="151">
        <v>4537</v>
      </c>
      <c r="I21" s="151" t="s">
        <v>65</v>
      </c>
      <c r="J21" s="103">
        <v>2391</v>
      </c>
      <c r="K21" s="103">
        <v>2084</v>
      </c>
      <c r="L21" s="103">
        <v>2553</v>
      </c>
      <c r="M21" s="103">
        <v>3022</v>
      </c>
      <c r="N21" s="103">
        <v>4924</v>
      </c>
      <c r="O21" s="103">
        <v>10076</v>
      </c>
      <c r="P21" s="103">
        <v>14787</v>
      </c>
      <c r="Q21" s="103">
        <v>19785</v>
      </c>
      <c r="R21" s="103">
        <v>23098</v>
      </c>
      <c r="S21" s="103">
        <v>22738</v>
      </c>
      <c r="T21" s="103">
        <v>29383</v>
      </c>
      <c r="U21" s="103">
        <v>24063</v>
      </c>
      <c r="V21" s="94">
        <v>158904</v>
      </c>
      <c r="W21" s="44"/>
      <c r="X21" s="141"/>
      <c r="Y21" s="141"/>
      <c r="Z21" s="118"/>
      <c r="AA21" s="113"/>
      <c r="AB21" s="121"/>
      <c r="AC21" s="121"/>
      <c r="AD21" s="121"/>
      <c r="AE21" s="121"/>
      <c r="AF21" s="121"/>
      <c r="AG21" s="121"/>
      <c r="AH21" s="121"/>
      <c r="AI21" s="121"/>
      <c r="AJ21" s="121"/>
      <c r="AK21" s="121"/>
      <c r="AL21" s="121"/>
    </row>
    <row r="22" spans="1:38" s="1" customFormat="1" ht="15" customHeight="1" x14ac:dyDescent="0.3">
      <c r="A22" s="83" t="s">
        <v>102</v>
      </c>
      <c r="B22" s="152">
        <v>525</v>
      </c>
      <c r="C22" s="92">
        <f>B22/F22</f>
        <v>0.61619718309859151</v>
      </c>
      <c r="D22" s="152">
        <v>327</v>
      </c>
      <c r="E22" s="92">
        <f>D22/F22</f>
        <v>0.38380281690140844</v>
      </c>
      <c r="F22" s="152">
        <v>852</v>
      </c>
      <c r="I22" s="152" t="s">
        <v>665</v>
      </c>
      <c r="J22" s="104">
        <v>6804</v>
      </c>
      <c r="K22" s="104">
        <v>5978</v>
      </c>
      <c r="L22" s="104">
        <v>6068</v>
      </c>
      <c r="M22" s="104">
        <v>5117</v>
      </c>
      <c r="N22" s="104">
        <v>1981</v>
      </c>
      <c r="O22" s="104">
        <v>2344</v>
      </c>
      <c r="P22" s="104">
        <v>2845</v>
      </c>
      <c r="Q22" s="104">
        <v>2835</v>
      </c>
      <c r="R22" s="104">
        <v>3432</v>
      </c>
      <c r="S22" s="104">
        <v>3322</v>
      </c>
      <c r="T22" s="104">
        <v>3661</v>
      </c>
      <c r="U22" s="104">
        <v>4281</v>
      </c>
      <c r="V22" s="139">
        <v>48668</v>
      </c>
      <c r="W22" s="44"/>
      <c r="X22" s="141"/>
      <c r="Y22" s="141"/>
      <c r="Z22" s="141"/>
      <c r="AA22" s="121"/>
      <c r="AB22" s="121"/>
      <c r="AC22" s="121"/>
      <c r="AD22" s="121"/>
      <c r="AE22" s="121"/>
      <c r="AF22" s="121"/>
      <c r="AG22" s="121"/>
      <c r="AH22" s="121"/>
      <c r="AI22" s="121"/>
      <c r="AJ22" s="121"/>
      <c r="AK22" s="121"/>
      <c r="AL22" s="121"/>
    </row>
    <row r="23" spans="1:38" s="1" customFormat="1" ht="15" customHeight="1" x14ac:dyDescent="0.3">
      <c r="A23" s="83" t="s">
        <v>131</v>
      </c>
      <c r="B23" s="152">
        <v>523</v>
      </c>
      <c r="C23" s="92">
        <f>B23/F23</f>
        <v>3.124253285543608E-2</v>
      </c>
      <c r="D23" s="152">
        <v>16217</v>
      </c>
      <c r="E23" s="92">
        <f>D23/F23</f>
        <v>0.9687574671445639</v>
      </c>
      <c r="F23" s="152">
        <v>16740</v>
      </c>
      <c r="T23" s="39"/>
      <c r="U23" s="39"/>
      <c r="V23" s="43"/>
      <c r="W23" s="44"/>
      <c r="X23" s="141"/>
      <c r="Y23" s="141"/>
      <c r="Z23" s="141"/>
      <c r="AA23" s="121"/>
      <c r="AB23" s="121"/>
      <c r="AC23" s="121"/>
      <c r="AD23" s="121"/>
      <c r="AE23" s="121"/>
      <c r="AF23" s="121"/>
      <c r="AG23" s="121"/>
      <c r="AH23" s="121"/>
      <c r="AI23" s="121"/>
      <c r="AJ23" s="121"/>
      <c r="AK23" s="121"/>
      <c r="AL23" s="121"/>
    </row>
    <row r="24" spans="1:38" s="1" customFormat="1" ht="12" x14ac:dyDescent="0.3">
      <c r="A24" s="85"/>
      <c r="T24" s="39"/>
      <c r="U24" s="39"/>
      <c r="V24" s="43"/>
      <c r="W24" s="44"/>
      <c r="X24" s="44"/>
      <c r="Y24" s="141"/>
      <c r="Z24" s="141"/>
      <c r="AA24" s="121"/>
      <c r="AB24" s="121"/>
      <c r="AC24" s="121"/>
      <c r="AD24" s="121"/>
      <c r="AE24" s="121"/>
      <c r="AF24" s="121"/>
      <c r="AG24" s="121"/>
      <c r="AH24" s="121"/>
      <c r="AK24" s="121"/>
      <c r="AL24" s="121"/>
    </row>
    <row r="25" spans="1:38" s="6" customFormat="1" ht="16.5" customHeight="1" x14ac:dyDescent="0.3">
      <c r="A25" s="258"/>
      <c r="B25" s="259"/>
      <c r="C25" s="259"/>
      <c r="D25" s="259"/>
      <c r="E25" s="259"/>
      <c r="F25" s="259"/>
      <c r="G25" s="259"/>
      <c r="H25" s="259"/>
      <c r="I25" s="259"/>
      <c r="J25" s="259"/>
      <c r="K25" s="259"/>
      <c r="L25" s="259"/>
      <c r="M25" s="259"/>
      <c r="N25" s="259"/>
      <c r="O25" s="259"/>
      <c r="P25" s="259"/>
      <c r="Q25" s="259"/>
      <c r="R25" s="259"/>
      <c r="S25" s="259"/>
      <c r="T25" s="259"/>
      <c r="U25" s="259"/>
      <c r="V25" s="260"/>
      <c r="W25" s="39"/>
      <c r="X25" s="39"/>
      <c r="Y25" s="39"/>
      <c r="Z25" s="181"/>
      <c r="AA25" s="111"/>
      <c r="AB25" s="111"/>
      <c r="AC25" s="111"/>
      <c r="AD25" s="111"/>
      <c r="AE25" s="111"/>
      <c r="AF25" s="111"/>
      <c r="AG25" s="111"/>
    </row>
    <row r="26" spans="1:38" s="1" customFormat="1" ht="12" x14ac:dyDescent="0.3">
      <c r="A26" s="85"/>
      <c r="T26" s="39"/>
      <c r="U26" s="39"/>
      <c r="V26" s="43"/>
      <c r="W26" s="44"/>
      <c r="X26" s="44"/>
      <c r="Y26" s="44"/>
      <c r="Z26" s="141"/>
      <c r="AA26" s="121"/>
      <c r="AB26" s="121"/>
      <c r="AC26" s="121"/>
      <c r="AG26" s="121"/>
    </row>
    <row r="27" spans="1:38" s="6" customFormat="1" ht="21.65" customHeight="1" x14ac:dyDescent="0.3">
      <c r="A27" s="273" t="s">
        <v>830</v>
      </c>
      <c r="B27" s="274"/>
      <c r="C27" s="274"/>
      <c r="D27" s="274"/>
      <c r="E27" s="274"/>
      <c r="F27" s="196"/>
      <c r="H27" s="274" t="s">
        <v>829</v>
      </c>
      <c r="I27" s="274"/>
      <c r="J27" s="274"/>
      <c r="K27" s="274"/>
      <c r="L27" s="274"/>
      <c r="M27" s="196"/>
      <c r="N27" s="274" t="s">
        <v>828</v>
      </c>
      <c r="O27" s="274"/>
      <c r="P27" s="274"/>
      <c r="Q27" s="274"/>
      <c r="R27" s="274"/>
      <c r="S27" s="196"/>
      <c r="V27" s="200"/>
      <c r="W27" s="199"/>
      <c r="X27" s="198"/>
      <c r="Y27" s="198"/>
      <c r="Z27" s="198"/>
      <c r="AA27" s="117"/>
      <c r="AB27" s="117"/>
      <c r="AC27" s="117"/>
      <c r="AD27" s="117"/>
      <c r="AE27" s="111"/>
      <c r="AF27" s="111"/>
      <c r="AG27" s="111"/>
      <c r="AH27" s="117"/>
      <c r="AI27" s="117"/>
    </row>
    <row r="28" spans="1:38" s="1" customFormat="1" ht="37.5" customHeight="1" x14ac:dyDescent="0.3">
      <c r="A28" s="36" t="s">
        <v>150</v>
      </c>
      <c r="B28" s="147" t="s">
        <v>69</v>
      </c>
      <c r="C28" s="147" t="s">
        <v>102</v>
      </c>
      <c r="D28" s="147" t="s">
        <v>131</v>
      </c>
      <c r="E28" s="147" t="s">
        <v>1</v>
      </c>
      <c r="H28" s="237" t="s">
        <v>150</v>
      </c>
      <c r="I28" s="237"/>
      <c r="J28" s="237" t="s">
        <v>1</v>
      </c>
      <c r="K28" s="237"/>
      <c r="L28" s="237"/>
      <c r="M28" s="39"/>
      <c r="N28" s="238"/>
      <c r="O28" s="239"/>
      <c r="P28" s="238" t="s">
        <v>145</v>
      </c>
      <c r="Q28" s="254"/>
      <c r="R28" s="239"/>
      <c r="U28" s="39"/>
      <c r="V28" s="86"/>
      <c r="W28" s="44"/>
      <c r="X28" s="44"/>
      <c r="Y28" s="44"/>
      <c r="Z28" s="121"/>
      <c r="AD28" s="121"/>
      <c r="AE28" s="121"/>
      <c r="AF28" s="121"/>
      <c r="AG28" s="121"/>
    </row>
    <row r="29" spans="1:38" s="1" customFormat="1" ht="15" customHeight="1" thickBot="1" x14ac:dyDescent="0.35">
      <c r="A29" s="81" t="s">
        <v>1</v>
      </c>
      <c r="B29" s="96">
        <v>40462</v>
      </c>
      <c r="C29" s="96">
        <v>10485</v>
      </c>
      <c r="D29" s="96">
        <v>156625</v>
      </c>
      <c r="E29" s="102">
        <v>207572</v>
      </c>
      <c r="H29" s="249" t="s">
        <v>1</v>
      </c>
      <c r="I29" s="249"/>
      <c r="J29" s="243">
        <v>156490</v>
      </c>
      <c r="K29" s="244"/>
      <c r="L29" s="245"/>
      <c r="M29" s="39"/>
      <c r="N29" s="255" t="s">
        <v>1</v>
      </c>
      <c r="O29" s="256"/>
      <c r="P29" s="240">
        <v>57627</v>
      </c>
      <c r="Q29" s="241"/>
      <c r="R29" s="242"/>
      <c r="U29" s="181"/>
      <c r="V29" s="140"/>
      <c r="W29" s="44"/>
      <c r="X29" s="141"/>
      <c r="Y29" s="141"/>
      <c r="Z29" s="121"/>
      <c r="AA29" s="121"/>
      <c r="AB29" s="121"/>
      <c r="AC29" s="121"/>
      <c r="AD29" s="121"/>
      <c r="AE29" s="121"/>
      <c r="AF29" s="121"/>
      <c r="AG29" s="121"/>
      <c r="AH29" s="121"/>
      <c r="AI29" s="121"/>
      <c r="AJ29" s="121"/>
    </row>
    <row r="30" spans="1:38" s="1" customFormat="1" ht="15" customHeight="1" thickTop="1" x14ac:dyDescent="0.3">
      <c r="A30" s="82" t="s">
        <v>125</v>
      </c>
      <c r="B30" s="151">
        <v>51</v>
      </c>
      <c r="C30" s="151">
        <v>99</v>
      </c>
      <c r="D30" s="151">
        <v>13520</v>
      </c>
      <c r="E30" s="151">
        <v>13670</v>
      </c>
      <c r="F30" s="6"/>
      <c r="G30" s="6"/>
      <c r="H30" s="250" t="s">
        <v>125</v>
      </c>
      <c r="I30" s="250"/>
      <c r="J30" s="285">
        <v>29849</v>
      </c>
      <c r="K30" s="286"/>
      <c r="L30" s="287"/>
      <c r="M30" s="39"/>
      <c r="N30" s="283" t="s">
        <v>827</v>
      </c>
      <c r="O30" s="284"/>
      <c r="P30" s="285">
        <v>246</v>
      </c>
      <c r="Q30" s="286"/>
      <c r="R30" s="287"/>
      <c r="U30" s="181"/>
      <c r="V30" s="140"/>
      <c r="W30" s="44"/>
      <c r="X30" s="141"/>
      <c r="Y30" s="141"/>
      <c r="Z30" s="121"/>
      <c r="AA30" s="121"/>
      <c r="AB30" s="121"/>
      <c r="AC30" s="121"/>
      <c r="AD30" s="121"/>
      <c r="AE30" s="121"/>
      <c r="AF30" s="121"/>
      <c r="AG30" s="121"/>
      <c r="AH30" s="121"/>
      <c r="AI30" s="121"/>
      <c r="AJ30" s="121"/>
    </row>
    <row r="31" spans="1:38" s="1" customFormat="1" ht="14.5" customHeight="1" x14ac:dyDescent="0.3">
      <c r="A31" s="83" t="s">
        <v>126</v>
      </c>
      <c r="B31" s="152">
        <v>40411</v>
      </c>
      <c r="C31" s="152">
        <v>10386</v>
      </c>
      <c r="D31" s="152">
        <v>143105</v>
      </c>
      <c r="E31" s="152">
        <v>193902</v>
      </c>
      <c r="F31" s="6"/>
      <c r="G31" s="6"/>
      <c r="H31" s="246" t="s">
        <v>126</v>
      </c>
      <c r="I31" s="246"/>
      <c r="J31" s="288">
        <v>126641</v>
      </c>
      <c r="K31" s="289"/>
      <c r="L31" s="290"/>
      <c r="M31" s="39"/>
      <c r="N31" s="39"/>
      <c r="O31" s="39"/>
      <c r="P31" s="39"/>
      <c r="Q31" s="39"/>
      <c r="R31" s="39"/>
      <c r="U31" s="181"/>
      <c r="V31" s="140"/>
      <c r="W31" s="44"/>
      <c r="X31" s="141"/>
      <c r="Y31" s="141"/>
      <c r="Z31" s="121"/>
      <c r="AA31" s="121"/>
      <c r="AB31" s="121"/>
      <c r="AC31" s="121"/>
      <c r="AD31" s="121"/>
      <c r="AE31" s="121"/>
      <c r="AF31" s="121"/>
      <c r="AG31" s="121"/>
      <c r="AH31" s="121"/>
      <c r="AI31" s="121"/>
      <c r="AJ31" s="121"/>
    </row>
    <row r="32" spans="1:38" s="1" customFormat="1" ht="12" x14ac:dyDescent="0.3">
      <c r="A32" s="85"/>
      <c r="F32" s="6"/>
      <c r="G32" s="6"/>
      <c r="H32" s="6"/>
      <c r="K32" s="6"/>
      <c r="L32" s="39"/>
      <c r="M32" s="39"/>
      <c r="N32" s="39"/>
      <c r="O32" s="39"/>
      <c r="P32" s="39"/>
      <c r="Q32" s="39"/>
      <c r="R32" s="39"/>
      <c r="S32" s="39"/>
      <c r="T32" s="39"/>
      <c r="U32" s="181"/>
      <c r="V32" s="43"/>
      <c r="W32" s="44"/>
      <c r="X32" s="141"/>
      <c r="Y32" s="141"/>
      <c r="Z32" s="141"/>
      <c r="AA32" s="121"/>
      <c r="AB32" s="121"/>
      <c r="AC32" s="121"/>
      <c r="AD32" s="121"/>
      <c r="AE32" s="121"/>
      <c r="AF32" s="121"/>
      <c r="AG32" s="121"/>
    </row>
    <row r="33" spans="1:45" s="6" customFormat="1" ht="16.5" customHeight="1" x14ac:dyDescent="0.3">
      <c r="A33" s="258"/>
      <c r="B33" s="259"/>
      <c r="C33" s="259"/>
      <c r="D33" s="259"/>
      <c r="E33" s="259"/>
      <c r="F33" s="259"/>
      <c r="G33" s="259"/>
      <c r="H33" s="259"/>
      <c r="I33" s="259"/>
      <c r="J33" s="259"/>
      <c r="K33" s="259"/>
      <c r="L33" s="259"/>
      <c r="M33" s="259"/>
      <c r="N33" s="259"/>
      <c r="O33" s="259"/>
      <c r="P33" s="259"/>
      <c r="Q33" s="259"/>
      <c r="R33" s="259"/>
      <c r="S33" s="259"/>
      <c r="T33" s="259"/>
      <c r="U33" s="259"/>
      <c r="V33" s="260"/>
      <c r="W33" s="39"/>
      <c r="X33" s="39"/>
      <c r="Y33" s="39"/>
      <c r="Z33" s="181"/>
      <c r="AA33" s="111"/>
      <c r="AB33" s="111"/>
      <c r="AC33" s="111"/>
      <c r="AD33" s="111"/>
      <c r="AE33" s="111"/>
      <c r="AF33" s="111"/>
      <c r="AG33" s="111"/>
    </row>
    <row r="34" spans="1:45" s="1" customFormat="1" ht="12" x14ac:dyDescent="0.3">
      <c r="A34" s="85"/>
      <c r="F34" s="6"/>
      <c r="G34" s="6"/>
      <c r="H34" s="6"/>
      <c r="I34" s="121"/>
      <c r="K34" s="6"/>
      <c r="L34" s="39"/>
      <c r="M34" s="39"/>
      <c r="N34" s="39"/>
      <c r="O34" s="39"/>
      <c r="P34" s="39"/>
      <c r="Q34" s="39"/>
      <c r="R34" s="39"/>
      <c r="S34" s="39"/>
      <c r="T34" s="39"/>
      <c r="U34" s="39"/>
      <c r="V34" s="197"/>
      <c r="W34" s="44"/>
      <c r="X34" s="44"/>
      <c r="Y34" s="44"/>
      <c r="Z34" s="141"/>
      <c r="AA34" s="121"/>
      <c r="AB34" s="121"/>
      <c r="AC34" s="121"/>
      <c r="AD34" s="121"/>
      <c r="AE34" s="121"/>
    </row>
    <row r="35" spans="1:45" s="1" customFormat="1" ht="12" x14ac:dyDescent="0.3">
      <c r="A35" s="85"/>
      <c r="F35" s="6"/>
      <c r="G35" s="6"/>
      <c r="H35" s="6"/>
      <c r="I35" s="113"/>
      <c r="J35" s="113"/>
      <c r="K35" s="117"/>
      <c r="L35" s="176"/>
      <c r="M35" s="176"/>
      <c r="N35" s="176"/>
      <c r="O35" s="176"/>
      <c r="P35" s="176"/>
      <c r="Q35" s="176"/>
      <c r="R35" s="176"/>
      <c r="S35" s="176"/>
      <c r="T35" s="39"/>
      <c r="U35" s="39"/>
      <c r="V35" s="43"/>
      <c r="W35" s="44"/>
      <c r="X35" s="44"/>
      <c r="Y35" s="44"/>
      <c r="Z35" s="141"/>
      <c r="AB35" s="121"/>
      <c r="AC35" s="121"/>
      <c r="AE35" s="121"/>
    </row>
    <row r="36" spans="1:45" s="1" customFormat="1" ht="22.5" customHeight="1" x14ac:dyDescent="0.3">
      <c r="A36" s="271" t="s">
        <v>826</v>
      </c>
      <c r="B36" s="261"/>
      <c r="C36" s="261"/>
      <c r="D36" s="261"/>
      <c r="E36" s="261"/>
      <c r="F36" s="196"/>
      <c r="G36" s="6"/>
      <c r="H36" s="6"/>
      <c r="I36" s="6"/>
      <c r="J36" s="6"/>
      <c r="K36" s="6"/>
      <c r="L36" s="6"/>
      <c r="M36" s="6"/>
      <c r="N36" s="6"/>
      <c r="O36" s="6"/>
      <c r="P36" s="6"/>
      <c r="Q36" s="6"/>
      <c r="R36" s="6"/>
      <c r="S36" s="6"/>
      <c r="T36" s="6"/>
      <c r="U36" s="6"/>
      <c r="V36" s="184"/>
      <c r="W36" s="44"/>
      <c r="X36" s="44"/>
      <c r="Y36" s="44"/>
      <c r="Z36" s="141"/>
      <c r="AB36" s="121"/>
      <c r="AC36" s="121"/>
      <c r="AE36" s="121"/>
    </row>
    <row r="37" spans="1:45" s="1" customFormat="1" ht="38.5" customHeight="1" x14ac:dyDescent="0.3">
      <c r="A37" s="87" t="s">
        <v>149</v>
      </c>
      <c r="B37" s="147" t="s">
        <v>128</v>
      </c>
      <c r="C37" s="147" t="s">
        <v>136</v>
      </c>
      <c r="D37" s="147" t="s">
        <v>137</v>
      </c>
      <c r="E37" s="147" t="s">
        <v>138</v>
      </c>
      <c r="F37" s="147" t="s">
        <v>139</v>
      </c>
      <c r="G37" s="147" t="s">
        <v>140</v>
      </c>
      <c r="H37" s="147" t="s">
        <v>141</v>
      </c>
      <c r="I37" s="147" t="s">
        <v>142</v>
      </c>
      <c r="J37" s="147" t="s">
        <v>143</v>
      </c>
      <c r="K37" s="147" t="s">
        <v>144</v>
      </c>
      <c r="L37" s="147" t="s">
        <v>146</v>
      </c>
      <c r="M37" s="147" t="s">
        <v>147</v>
      </c>
      <c r="N37" s="147" t="s">
        <v>148</v>
      </c>
      <c r="O37" s="147" t="s">
        <v>1</v>
      </c>
      <c r="P37" s="6"/>
      <c r="Q37" s="6"/>
      <c r="R37" s="111"/>
      <c r="S37" s="6"/>
      <c r="T37" s="6"/>
      <c r="U37" s="6"/>
      <c r="V37" s="184"/>
      <c r="W37" s="6"/>
      <c r="X37" s="6"/>
      <c r="Y37" s="6"/>
      <c r="Z37" s="6"/>
      <c r="AA37" s="6"/>
      <c r="AB37" s="6"/>
      <c r="AC37" s="6"/>
      <c r="AD37" s="44"/>
      <c r="AE37" s="44"/>
      <c r="AI37" s="121"/>
      <c r="AJ37" s="121"/>
      <c r="AL37" s="121"/>
    </row>
    <row r="38" spans="1:45" s="1" customFormat="1" ht="15.75" customHeight="1" thickBot="1" x14ac:dyDescent="0.35">
      <c r="A38" s="195" t="s">
        <v>1</v>
      </c>
      <c r="B38" s="96"/>
      <c r="C38" s="102">
        <f t="shared" ref="C38:N38" si="0">SUM(C43,C47,C51,C55,C59)</f>
        <v>2529</v>
      </c>
      <c r="D38" s="102">
        <f t="shared" si="0"/>
        <v>2918</v>
      </c>
      <c r="E38" s="102">
        <f t="shared" si="0"/>
        <v>3547</v>
      </c>
      <c r="F38" s="102">
        <f t="shared" si="0"/>
        <v>3682</v>
      </c>
      <c r="G38" s="102">
        <f t="shared" si="0"/>
        <v>4792</v>
      </c>
      <c r="H38" s="102">
        <f t="shared" si="0"/>
        <v>11878</v>
      </c>
      <c r="I38" s="102">
        <f t="shared" si="0"/>
        <v>12731</v>
      </c>
      <c r="J38" s="102">
        <f t="shared" si="0"/>
        <v>13085</v>
      </c>
      <c r="K38" s="102">
        <f t="shared" si="0"/>
        <v>20791</v>
      </c>
      <c r="L38" s="102">
        <f t="shared" si="0"/>
        <v>25675</v>
      </c>
      <c r="M38" s="102">
        <f t="shared" si="0"/>
        <v>30771</v>
      </c>
      <c r="N38" s="102">
        <f t="shared" si="0"/>
        <v>24091</v>
      </c>
      <c r="O38" s="96">
        <f>SUM(C38:N38)</f>
        <v>156490</v>
      </c>
      <c r="P38" s="6"/>
      <c r="Q38" s="6"/>
      <c r="R38" s="111"/>
      <c r="S38" s="6"/>
      <c r="T38" s="6"/>
      <c r="U38" s="111"/>
      <c r="V38" s="188"/>
      <c r="W38" s="111"/>
      <c r="X38" s="111"/>
      <c r="Y38" s="111"/>
      <c r="Z38" s="111"/>
      <c r="AA38" s="111"/>
      <c r="AB38" s="111"/>
      <c r="AC38" s="111"/>
      <c r="AD38" s="141"/>
      <c r="AE38" s="141"/>
      <c r="AF38" s="121"/>
      <c r="AG38" s="121"/>
      <c r="AH38" s="121"/>
      <c r="AI38" s="121"/>
      <c r="AJ38" s="121"/>
      <c r="AL38" s="121"/>
      <c r="AP38" s="121"/>
      <c r="AQ38" s="121"/>
      <c r="AR38" s="121"/>
      <c r="AS38" s="121"/>
    </row>
    <row r="39" spans="1:45" s="1" customFormat="1" ht="15" customHeight="1" thickTop="1" x14ac:dyDescent="0.3">
      <c r="A39" s="194" t="s">
        <v>616</v>
      </c>
      <c r="B39" s="194" t="s">
        <v>1</v>
      </c>
      <c r="C39" s="193">
        <f t="shared" ref="C39:N39" si="1">C43+C47</f>
        <v>1131</v>
      </c>
      <c r="D39" s="193">
        <f t="shared" si="1"/>
        <v>924</v>
      </c>
      <c r="E39" s="193">
        <f t="shared" si="1"/>
        <v>939</v>
      </c>
      <c r="F39" s="193">
        <f t="shared" si="1"/>
        <v>876</v>
      </c>
      <c r="G39" s="193">
        <f t="shared" si="1"/>
        <v>842</v>
      </c>
      <c r="H39" s="193">
        <f t="shared" si="1"/>
        <v>752</v>
      </c>
      <c r="I39" s="193">
        <f t="shared" si="1"/>
        <v>716</v>
      </c>
      <c r="J39" s="193">
        <f t="shared" si="1"/>
        <v>1110</v>
      </c>
      <c r="K39" s="193">
        <f t="shared" si="1"/>
        <v>1566</v>
      </c>
      <c r="L39" s="193">
        <f t="shared" si="1"/>
        <v>1386</v>
      </c>
      <c r="M39" s="193">
        <f t="shared" si="1"/>
        <v>844</v>
      </c>
      <c r="N39" s="193">
        <f t="shared" si="1"/>
        <v>696</v>
      </c>
      <c r="O39" s="193">
        <f>SUM(O40:O42)</f>
        <v>11782</v>
      </c>
      <c r="P39" s="191"/>
      <c r="Q39" s="191"/>
      <c r="R39" s="111"/>
      <c r="S39" s="111"/>
      <c r="T39" s="111"/>
      <c r="U39" s="111"/>
      <c r="V39" s="188"/>
      <c r="W39" s="111"/>
      <c r="X39" s="111"/>
      <c r="Y39" s="111"/>
      <c r="Z39" s="111"/>
      <c r="AA39" s="111"/>
      <c r="AB39" s="111"/>
      <c r="AC39" s="111"/>
      <c r="AD39" s="141"/>
      <c r="AE39" s="141"/>
      <c r="AF39" s="121"/>
      <c r="AG39" s="121"/>
      <c r="AH39" s="121"/>
      <c r="AI39" s="121"/>
      <c r="AS39" s="121"/>
    </row>
    <row r="40" spans="1:45" s="1" customFormat="1" ht="15" customHeight="1" x14ac:dyDescent="0.3">
      <c r="A40" s="152"/>
      <c r="B40" s="152" t="s">
        <v>69</v>
      </c>
      <c r="C40" s="151">
        <f t="shared" ref="C40:N40" si="2">C44+C48</f>
        <v>329</v>
      </c>
      <c r="D40" s="151">
        <f t="shared" si="2"/>
        <v>293</v>
      </c>
      <c r="E40" s="151">
        <f t="shared" si="2"/>
        <v>282</v>
      </c>
      <c r="F40" s="151">
        <f t="shared" si="2"/>
        <v>205</v>
      </c>
      <c r="G40" s="151">
        <f t="shared" si="2"/>
        <v>213</v>
      </c>
      <c r="H40" s="151">
        <f t="shared" si="2"/>
        <v>128</v>
      </c>
      <c r="I40" s="151">
        <f t="shared" si="2"/>
        <v>75</v>
      </c>
      <c r="J40" s="151">
        <f t="shared" si="2"/>
        <v>74</v>
      </c>
      <c r="K40" s="151">
        <f t="shared" si="2"/>
        <v>79</v>
      </c>
      <c r="L40" s="151">
        <f t="shared" si="2"/>
        <v>76</v>
      </c>
      <c r="M40" s="151">
        <f t="shared" si="2"/>
        <v>96</v>
      </c>
      <c r="N40" s="151">
        <f t="shared" si="2"/>
        <v>55</v>
      </c>
      <c r="O40" s="151">
        <f>O44+O48</f>
        <v>1905</v>
      </c>
      <c r="P40" s="6"/>
      <c r="Q40" s="6"/>
      <c r="R40" s="111"/>
      <c r="S40" s="6"/>
      <c r="T40" s="6"/>
      <c r="U40" s="111"/>
      <c r="V40" s="188"/>
      <c r="W40" s="6"/>
      <c r="X40" s="6"/>
      <c r="Y40" s="6"/>
      <c r="Z40" s="6"/>
      <c r="AA40" s="111"/>
      <c r="AB40" s="111"/>
      <c r="AC40" s="111"/>
      <c r="AD40" s="141"/>
      <c r="AE40" s="141"/>
      <c r="AF40" s="121"/>
      <c r="AG40" s="121"/>
      <c r="AH40" s="121"/>
      <c r="AI40" s="121"/>
      <c r="AS40" s="121"/>
    </row>
    <row r="41" spans="1:45" s="1" customFormat="1" ht="15" customHeight="1" x14ac:dyDescent="0.3">
      <c r="A41" s="152"/>
      <c r="B41" s="152" t="s">
        <v>102</v>
      </c>
      <c r="C41" s="151">
        <f t="shared" ref="C41:N41" si="3">C45+C49</f>
        <v>398</v>
      </c>
      <c r="D41" s="151">
        <f t="shared" si="3"/>
        <v>320</v>
      </c>
      <c r="E41" s="151">
        <f t="shared" si="3"/>
        <v>328</v>
      </c>
      <c r="F41" s="151">
        <f t="shared" si="3"/>
        <v>300</v>
      </c>
      <c r="G41" s="151">
        <f t="shared" si="3"/>
        <v>226</v>
      </c>
      <c r="H41" s="151">
        <f t="shared" si="3"/>
        <v>115</v>
      </c>
      <c r="I41" s="151">
        <f t="shared" si="3"/>
        <v>58</v>
      </c>
      <c r="J41" s="151">
        <f t="shared" si="3"/>
        <v>92</v>
      </c>
      <c r="K41" s="151">
        <f t="shared" si="3"/>
        <v>82</v>
      </c>
      <c r="L41" s="151">
        <f t="shared" si="3"/>
        <v>88</v>
      </c>
      <c r="M41" s="151">
        <f t="shared" si="3"/>
        <v>81</v>
      </c>
      <c r="N41" s="151">
        <f t="shared" si="3"/>
        <v>68</v>
      </c>
      <c r="O41" s="151">
        <f>O45+O49</f>
        <v>2156</v>
      </c>
      <c r="P41" s="6"/>
      <c r="Q41" s="6"/>
      <c r="R41" s="6"/>
      <c r="S41" s="111"/>
      <c r="T41" s="111"/>
      <c r="U41" s="111"/>
      <c r="V41" s="188"/>
      <c r="W41" s="6"/>
      <c r="X41" s="6"/>
      <c r="Y41" s="6"/>
      <c r="Z41" s="6"/>
      <c r="AA41" s="6"/>
      <c r="AB41" s="111"/>
      <c r="AC41" s="6"/>
      <c r="AD41" s="141"/>
      <c r="AE41" s="44"/>
      <c r="AF41" s="121"/>
      <c r="AH41" s="121"/>
      <c r="AS41" s="121"/>
    </row>
    <row r="42" spans="1:45" s="1" customFormat="1" ht="15" customHeight="1" x14ac:dyDescent="0.3">
      <c r="A42" s="152"/>
      <c r="B42" s="152" t="s">
        <v>131</v>
      </c>
      <c r="C42" s="151">
        <f t="shared" ref="C42:N42" si="4">C46+C50</f>
        <v>404</v>
      </c>
      <c r="D42" s="151">
        <f t="shared" si="4"/>
        <v>311</v>
      </c>
      <c r="E42" s="151">
        <f t="shared" si="4"/>
        <v>329</v>
      </c>
      <c r="F42" s="151">
        <f t="shared" si="4"/>
        <v>371</v>
      </c>
      <c r="G42" s="151">
        <f t="shared" si="4"/>
        <v>403</v>
      </c>
      <c r="H42" s="151">
        <f t="shared" si="4"/>
        <v>509</v>
      </c>
      <c r="I42" s="151">
        <f t="shared" si="4"/>
        <v>583</v>
      </c>
      <c r="J42" s="151">
        <f t="shared" si="4"/>
        <v>944</v>
      </c>
      <c r="K42" s="151">
        <f t="shared" si="4"/>
        <v>1405</v>
      </c>
      <c r="L42" s="151">
        <f t="shared" si="4"/>
        <v>1222</v>
      </c>
      <c r="M42" s="151">
        <f t="shared" si="4"/>
        <v>667</v>
      </c>
      <c r="N42" s="151">
        <f t="shared" si="4"/>
        <v>573</v>
      </c>
      <c r="O42" s="151">
        <f>O46+O50</f>
        <v>7721</v>
      </c>
      <c r="P42" s="6"/>
      <c r="Q42" s="6"/>
      <c r="R42" s="6"/>
      <c r="S42" s="6"/>
      <c r="T42" s="6"/>
      <c r="U42" s="111"/>
      <c r="V42" s="184"/>
      <c r="W42" s="6"/>
      <c r="X42" s="6"/>
      <c r="Y42" s="6"/>
      <c r="Z42" s="6"/>
      <c r="AA42" s="6"/>
      <c r="AB42" s="111"/>
      <c r="AC42" s="6"/>
      <c r="AD42" s="44"/>
      <c r="AE42" s="44"/>
      <c r="AS42" s="121"/>
    </row>
    <row r="43" spans="1:45" s="1" customFormat="1" ht="14.5" customHeight="1" x14ac:dyDescent="0.3">
      <c r="A43" s="190" t="s">
        <v>617</v>
      </c>
      <c r="B43" s="187" t="s">
        <v>1</v>
      </c>
      <c r="C43" s="186">
        <v>218</v>
      </c>
      <c r="D43" s="186">
        <v>181</v>
      </c>
      <c r="E43" s="192">
        <v>219</v>
      </c>
      <c r="F43" s="192">
        <v>225</v>
      </c>
      <c r="G43" s="192">
        <v>285</v>
      </c>
      <c r="H43" s="192">
        <v>238</v>
      </c>
      <c r="I43" s="192">
        <v>188</v>
      </c>
      <c r="J43" s="192">
        <v>422</v>
      </c>
      <c r="K43" s="192">
        <v>513</v>
      </c>
      <c r="L43" s="192">
        <v>451</v>
      </c>
      <c r="M43" s="192">
        <v>301</v>
      </c>
      <c r="N43" s="192">
        <v>199</v>
      </c>
      <c r="O43" s="192">
        <v>3440</v>
      </c>
      <c r="P43" s="191"/>
      <c r="Q43" s="6"/>
      <c r="R43" s="6"/>
      <c r="S43" s="6"/>
      <c r="T43" s="6"/>
      <c r="U43" s="6"/>
      <c r="V43" s="184"/>
      <c r="W43" s="6"/>
      <c r="X43" s="6"/>
      <c r="Y43" s="6"/>
      <c r="Z43" s="6"/>
      <c r="AA43" s="6"/>
      <c r="AB43" s="111"/>
      <c r="AC43" s="6"/>
      <c r="AD43" s="44"/>
      <c r="AE43" s="44"/>
      <c r="AF43" s="121"/>
      <c r="AG43" s="121"/>
      <c r="AH43" s="121"/>
      <c r="AQ43" s="121"/>
      <c r="AR43" s="121"/>
      <c r="AS43" s="121"/>
    </row>
    <row r="44" spans="1:45" s="1" customFormat="1" ht="14.5" customHeight="1" x14ac:dyDescent="0.3">
      <c r="A44" s="160"/>
      <c r="B44" s="152" t="s">
        <v>69</v>
      </c>
      <c r="C44" s="152">
        <v>72</v>
      </c>
      <c r="D44" s="152">
        <v>51</v>
      </c>
      <c r="E44" s="78">
        <v>49</v>
      </c>
      <c r="F44" s="78">
        <v>44</v>
      </c>
      <c r="G44" s="78">
        <v>58</v>
      </c>
      <c r="H44" s="78">
        <v>25</v>
      </c>
      <c r="I44" s="78">
        <v>13</v>
      </c>
      <c r="J44" s="78">
        <v>13</v>
      </c>
      <c r="K44" s="78">
        <v>15</v>
      </c>
      <c r="L44" s="78">
        <v>13</v>
      </c>
      <c r="M44" s="78">
        <v>23</v>
      </c>
      <c r="N44" s="78">
        <v>8</v>
      </c>
      <c r="O44" s="78">
        <v>384</v>
      </c>
      <c r="P44" s="191"/>
      <c r="Q44" s="6"/>
      <c r="R44" s="6"/>
      <c r="S44" s="6"/>
      <c r="T44" s="6"/>
      <c r="U44" s="6"/>
      <c r="V44" s="184"/>
      <c r="W44" s="6"/>
      <c r="X44" s="6"/>
      <c r="Y44" s="6"/>
      <c r="Z44" s="6"/>
      <c r="AA44" s="6"/>
      <c r="AB44" s="111"/>
      <c r="AC44" s="111"/>
      <c r="AD44" s="44"/>
      <c r="AE44" s="141"/>
      <c r="AF44" s="121"/>
      <c r="AG44" s="121"/>
      <c r="AH44" s="121"/>
      <c r="AI44" s="121"/>
      <c r="AQ44" s="121"/>
      <c r="AR44" s="121"/>
      <c r="AS44" s="121"/>
    </row>
    <row r="45" spans="1:45" s="1" customFormat="1" ht="14.5" customHeight="1" x14ac:dyDescent="0.3">
      <c r="A45" s="160"/>
      <c r="B45" s="152" t="s">
        <v>102</v>
      </c>
      <c r="C45" s="152">
        <v>85</v>
      </c>
      <c r="D45" s="152">
        <v>62</v>
      </c>
      <c r="E45" s="78">
        <v>76</v>
      </c>
      <c r="F45" s="78">
        <v>76</v>
      </c>
      <c r="G45" s="78">
        <v>68</v>
      </c>
      <c r="H45" s="78">
        <v>32</v>
      </c>
      <c r="I45" s="78">
        <v>9</v>
      </c>
      <c r="J45" s="78">
        <v>8</v>
      </c>
      <c r="K45" s="78">
        <v>18</v>
      </c>
      <c r="L45" s="78">
        <v>14</v>
      </c>
      <c r="M45" s="78">
        <v>8</v>
      </c>
      <c r="N45" s="78">
        <v>5</v>
      </c>
      <c r="O45" s="78">
        <v>461</v>
      </c>
      <c r="P45" s="6"/>
      <c r="Q45" s="6"/>
      <c r="R45" s="6"/>
      <c r="S45" s="6"/>
      <c r="T45" s="6"/>
      <c r="U45" s="6"/>
      <c r="V45" s="184"/>
      <c r="W45" s="6"/>
      <c r="X45" s="6"/>
      <c r="Y45" s="6"/>
      <c r="Z45" s="6"/>
      <c r="AA45" s="6"/>
      <c r="AB45" s="111"/>
      <c r="AC45" s="6"/>
      <c r="AD45" s="141"/>
      <c r="AE45" s="44"/>
      <c r="AF45" s="121"/>
      <c r="AG45" s="121"/>
      <c r="AH45" s="121"/>
      <c r="AI45" s="121"/>
      <c r="AQ45" s="121"/>
      <c r="AR45" s="121"/>
      <c r="AS45" s="121"/>
    </row>
    <row r="46" spans="1:45" s="1" customFormat="1" ht="14.5" customHeight="1" x14ac:dyDescent="0.3">
      <c r="A46" s="160"/>
      <c r="B46" s="152" t="s">
        <v>131</v>
      </c>
      <c r="C46" s="152">
        <v>61</v>
      </c>
      <c r="D46" s="152">
        <v>68</v>
      </c>
      <c r="E46" s="78">
        <v>94</v>
      </c>
      <c r="F46" s="78">
        <v>105</v>
      </c>
      <c r="G46" s="78">
        <v>159</v>
      </c>
      <c r="H46" s="78">
        <v>181</v>
      </c>
      <c r="I46" s="78">
        <v>166</v>
      </c>
      <c r="J46" s="78">
        <v>401</v>
      </c>
      <c r="K46" s="78">
        <v>480</v>
      </c>
      <c r="L46" s="78">
        <v>424</v>
      </c>
      <c r="M46" s="78">
        <v>270</v>
      </c>
      <c r="N46" s="78">
        <v>186</v>
      </c>
      <c r="O46" s="78">
        <v>2595</v>
      </c>
      <c r="P46" s="6"/>
      <c r="Q46" s="6"/>
      <c r="R46" s="6"/>
      <c r="S46" s="6"/>
      <c r="T46" s="6"/>
      <c r="U46" s="6"/>
      <c r="V46" s="184"/>
      <c r="W46" s="6"/>
      <c r="X46" s="6"/>
      <c r="Y46" s="6"/>
      <c r="Z46" s="6"/>
      <c r="AA46" s="6"/>
      <c r="AB46" s="111"/>
      <c r="AC46" s="6"/>
      <c r="AD46" s="141"/>
      <c r="AE46" s="44"/>
      <c r="AF46" s="121"/>
      <c r="AG46" s="121"/>
      <c r="AH46" s="121"/>
      <c r="AI46" s="121"/>
      <c r="AQ46" s="121"/>
      <c r="AR46" s="121"/>
      <c r="AS46" s="121"/>
    </row>
    <row r="47" spans="1:45" s="1" customFormat="1" ht="14.5" customHeight="1" x14ac:dyDescent="0.3">
      <c r="A47" s="190" t="s">
        <v>618</v>
      </c>
      <c r="B47" s="187" t="s">
        <v>1</v>
      </c>
      <c r="C47" s="186">
        <v>913</v>
      </c>
      <c r="D47" s="186">
        <v>743</v>
      </c>
      <c r="E47" s="185">
        <v>720</v>
      </c>
      <c r="F47" s="185">
        <v>651</v>
      </c>
      <c r="G47" s="185">
        <v>557</v>
      </c>
      <c r="H47" s="185">
        <v>514</v>
      </c>
      <c r="I47" s="185">
        <v>528</v>
      </c>
      <c r="J47" s="185">
        <v>688</v>
      </c>
      <c r="K47" s="185">
        <v>1053</v>
      </c>
      <c r="L47" s="185">
        <v>935</v>
      </c>
      <c r="M47" s="185">
        <v>543</v>
      </c>
      <c r="N47" s="189">
        <v>497</v>
      </c>
      <c r="O47" s="185">
        <v>8342</v>
      </c>
      <c r="P47" s="6"/>
      <c r="Q47" s="6"/>
      <c r="R47" s="6"/>
      <c r="S47" s="6"/>
      <c r="T47" s="6"/>
      <c r="U47" s="6"/>
      <c r="V47" s="184"/>
      <c r="W47" s="6"/>
      <c r="X47" s="6"/>
      <c r="Y47" s="6"/>
      <c r="Z47" s="6"/>
      <c r="AA47" s="6"/>
      <c r="AB47" s="6"/>
      <c r="AC47" s="6"/>
      <c r="AD47" s="141"/>
      <c r="AE47" s="44"/>
      <c r="AF47" s="121"/>
      <c r="AG47" s="121"/>
      <c r="AH47" s="121"/>
      <c r="AI47" s="121"/>
      <c r="AP47" s="121"/>
      <c r="AQ47" s="121"/>
      <c r="AR47" s="121"/>
      <c r="AS47" s="121"/>
    </row>
    <row r="48" spans="1:45" s="1" customFormat="1" ht="14.5" customHeight="1" x14ac:dyDescent="0.3">
      <c r="A48" s="160"/>
      <c r="B48" s="152" t="s">
        <v>69</v>
      </c>
      <c r="C48" s="152">
        <v>257</v>
      </c>
      <c r="D48" s="152">
        <v>242</v>
      </c>
      <c r="E48" s="79">
        <v>233</v>
      </c>
      <c r="F48" s="79">
        <v>161</v>
      </c>
      <c r="G48" s="79">
        <v>155</v>
      </c>
      <c r="H48" s="79">
        <v>103</v>
      </c>
      <c r="I48" s="79">
        <v>62</v>
      </c>
      <c r="J48" s="79">
        <v>61</v>
      </c>
      <c r="K48" s="79">
        <v>64</v>
      </c>
      <c r="L48" s="79">
        <v>63</v>
      </c>
      <c r="M48" s="79">
        <v>73</v>
      </c>
      <c r="N48" s="123">
        <v>47</v>
      </c>
      <c r="O48" s="79">
        <v>1521</v>
      </c>
      <c r="P48" s="6"/>
      <c r="Q48" s="6"/>
      <c r="R48" s="6"/>
      <c r="S48" s="6"/>
      <c r="T48" s="6"/>
      <c r="U48" s="6"/>
      <c r="V48" s="188"/>
      <c r="W48" s="111"/>
      <c r="X48" s="111"/>
      <c r="Y48" s="111"/>
      <c r="Z48" s="111"/>
      <c r="AA48" s="111"/>
      <c r="AB48" s="111"/>
      <c r="AC48" s="111"/>
      <c r="AD48" s="141"/>
      <c r="AE48" s="141"/>
      <c r="AF48" s="121"/>
      <c r="AG48" s="121"/>
      <c r="AH48" s="121"/>
      <c r="AI48" s="121"/>
      <c r="AP48" s="121"/>
      <c r="AQ48" s="121"/>
      <c r="AR48" s="121"/>
      <c r="AS48" s="121"/>
    </row>
    <row r="49" spans="1:45" s="1" customFormat="1" ht="14.5" customHeight="1" x14ac:dyDescent="0.3">
      <c r="A49" s="160"/>
      <c r="B49" s="152" t="s">
        <v>102</v>
      </c>
      <c r="C49" s="152">
        <v>313</v>
      </c>
      <c r="D49" s="152">
        <v>258</v>
      </c>
      <c r="E49" s="79">
        <v>252</v>
      </c>
      <c r="F49" s="79">
        <v>224</v>
      </c>
      <c r="G49" s="79">
        <v>158</v>
      </c>
      <c r="H49" s="79">
        <v>83</v>
      </c>
      <c r="I49" s="79">
        <v>49</v>
      </c>
      <c r="J49" s="79">
        <v>84</v>
      </c>
      <c r="K49" s="79">
        <v>64</v>
      </c>
      <c r="L49" s="79">
        <v>74</v>
      </c>
      <c r="M49" s="79">
        <v>73</v>
      </c>
      <c r="N49" s="123">
        <v>63</v>
      </c>
      <c r="O49" s="79">
        <v>1695</v>
      </c>
      <c r="P49" s="6"/>
      <c r="Q49" s="6"/>
      <c r="R49" s="6"/>
      <c r="S49" s="6"/>
      <c r="T49" s="6"/>
      <c r="U49" s="111"/>
      <c r="V49" s="188"/>
      <c r="W49" s="111"/>
      <c r="X49" s="111"/>
      <c r="Y49" s="111"/>
      <c r="Z49" s="111"/>
      <c r="AA49" s="111"/>
      <c r="AB49" s="111"/>
      <c r="AC49" s="111"/>
      <c r="AD49" s="141"/>
      <c r="AE49" s="141"/>
      <c r="AF49" s="121"/>
      <c r="AG49" s="121"/>
      <c r="AH49" s="121"/>
      <c r="AI49" s="121"/>
      <c r="AL49" s="121"/>
      <c r="AM49" s="121"/>
      <c r="AN49" s="121"/>
      <c r="AO49" s="121"/>
      <c r="AP49" s="121"/>
      <c r="AQ49" s="121"/>
      <c r="AR49" s="121"/>
      <c r="AS49" s="121"/>
    </row>
    <row r="50" spans="1:45" s="1" customFormat="1" ht="14.5" customHeight="1" x14ac:dyDescent="0.3">
      <c r="A50" s="160"/>
      <c r="B50" s="152" t="s">
        <v>131</v>
      </c>
      <c r="C50" s="152">
        <v>343</v>
      </c>
      <c r="D50" s="152">
        <v>243</v>
      </c>
      <c r="E50" s="79">
        <v>235</v>
      </c>
      <c r="F50" s="79">
        <v>266</v>
      </c>
      <c r="G50" s="79">
        <v>244</v>
      </c>
      <c r="H50" s="79">
        <v>328</v>
      </c>
      <c r="I50" s="79">
        <v>417</v>
      </c>
      <c r="J50" s="79">
        <v>543</v>
      </c>
      <c r="K50" s="79">
        <v>925</v>
      </c>
      <c r="L50" s="79">
        <v>798</v>
      </c>
      <c r="M50" s="79">
        <v>397</v>
      </c>
      <c r="N50" s="123">
        <v>387</v>
      </c>
      <c r="O50" s="79">
        <v>5126</v>
      </c>
      <c r="P50" s="6"/>
      <c r="Q50" s="6"/>
      <c r="R50" s="6"/>
      <c r="S50" s="6"/>
      <c r="T50" s="6"/>
      <c r="U50" s="6"/>
      <c r="V50" s="184"/>
      <c r="W50" s="6"/>
      <c r="X50" s="6"/>
      <c r="Y50" s="6"/>
      <c r="Z50" s="6"/>
      <c r="AA50" s="6"/>
      <c r="AB50" s="6"/>
      <c r="AC50" s="6"/>
      <c r="AD50" s="141"/>
      <c r="AE50" s="44"/>
      <c r="AF50" s="121"/>
      <c r="AG50" s="121"/>
      <c r="AH50" s="121"/>
      <c r="AI50" s="121"/>
      <c r="AP50" s="121"/>
      <c r="AQ50" s="121"/>
      <c r="AR50" s="121"/>
      <c r="AS50" s="121"/>
    </row>
    <row r="51" spans="1:45" s="1" customFormat="1" ht="14.5" customHeight="1" x14ac:dyDescent="0.3">
      <c r="A51" s="187" t="s">
        <v>2</v>
      </c>
      <c r="B51" s="187" t="s">
        <v>1</v>
      </c>
      <c r="C51" s="186">
        <v>603</v>
      </c>
      <c r="D51" s="186">
        <v>1064</v>
      </c>
      <c r="E51" s="185">
        <v>1401</v>
      </c>
      <c r="F51" s="185">
        <v>1511</v>
      </c>
      <c r="G51" s="185">
        <v>2202</v>
      </c>
      <c r="H51" s="185">
        <v>7167</v>
      </c>
      <c r="I51" s="185">
        <v>9100</v>
      </c>
      <c r="J51" s="185">
        <v>9590</v>
      </c>
      <c r="K51" s="185">
        <v>15859</v>
      </c>
      <c r="L51" s="185">
        <v>16131</v>
      </c>
      <c r="M51" s="185">
        <v>20054</v>
      </c>
      <c r="N51" s="185">
        <v>14600</v>
      </c>
      <c r="O51" s="185">
        <v>99282</v>
      </c>
      <c r="P51" s="6"/>
      <c r="Q51" s="6"/>
      <c r="R51" s="6"/>
      <c r="S51" s="6"/>
      <c r="T51" s="6"/>
      <c r="U51" s="6"/>
      <c r="V51" s="184"/>
      <c r="W51" s="6"/>
      <c r="X51" s="6"/>
      <c r="Y51" s="111"/>
      <c r="Z51" s="111"/>
      <c r="AA51" s="111"/>
      <c r="AB51" s="111"/>
      <c r="AC51" s="111"/>
      <c r="AD51" s="141"/>
      <c r="AE51" s="141"/>
      <c r="AF51" s="121"/>
      <c r="AG51" s="121"/>
      <c r="AH51" s="121"/>
      <c r="AI51" s="121"/>
      <c r="AP51" s="121"/>
      <c r="AQ51" s="121"/>
      <c r="AR51" s="121"/>
      <c r="AS51" s="121"/>
    </row>
    <row r="52" spans="1:45" s="1" customFormat="1" ht="14.5" customHeight="1" x14ac:dyDescent="0.3">
      <c r="A52" s="152"/>
      <c r="B52" s="152" t="s">
        <v>69</v>
      </c>
      <c r="C52" s="152">
        <v>223</v>
      </c>
      <c r="D52" s="152">
        <v>442</v>
      </c>
      <c r="E52" s="79">
        <v>536</v>
      </c>
      <c r="F52" s="79">
        <v>539</v>
      </c>
      <c r="G52" s="79">
        <v>333</v>
      </c>
      <c r="H52" s="79">
        <v>402</v>
      </c>
      <c r="I52" s="79">
        <v>263</v>
      </c>
      <c r="J52" s="79">
        <v>126</v>
      </c>
      <c r="K52" s="79">
        <v>115</v>
      </c>
      <c r="L52" s="79">
        <v>159</v>
      </c>
      <c r="M52" s="79">
        <v>228</v>
      </c>
      <c r="N52" s="79">
        <v>118</v>
      </c>
      <c r="O52" s="79">
        <v>3484</v>
      </c>
      <c r="P52" s="6"/>
      <c r="Q52" s="6"/>
      <c r="R52" s="6"/>
      <c r="S52" s="6"/>
      <c r="T52" s="6"/>
      <c r="U52" s="6"/>
      <c r="V52" s="184"/>
      <c r="W52" s="6"/>
      <c r="X52" s="111"/>
      <c r="Y52" s="111"/>
      <c r="Z52" s="111"/>
      <c r="AA52" s="111"/>
      <c r="AB52" s="111"/>
      <c r="AC52" s="111"/>
      <c r="AD52" s="141"/>
      <c r="AE52" s="141"/>
      <c r="AF52" s="121"/>
      <c r="AG52" s="121"/>
      <c r="AH52" s="121"/>
      <c r="AI52" s="121"/>
      <c r="AO52" s="121"/>
      <c r="AP52" s="121"/>
      <c r="AQ52" s="121"/>
      <c r="AR52" s="121"/>
      <c r="AS52" s="121"/>
    </row>
    <row r="53" spans="1:45" s="1" customFormat="1" ht="14.5" customHeight="1" x14ac:dyDescent="0.3">
      <c r="A53" s="152"/>
      <c r="B53" s="152" t="s">
        <v>102</v>
      </c>
      <c r="C53" s="152">
        <v>142</v>
      </c>
      <c r="D53" s="152">
        <v>299</v>
      </c>
      <c r="E53" s="79">
        <v>381</v>
      </c>
      <c r="F53" s="79">
        <v>426</v>
      </c>
      <c r="G53" s="79">
        <v>206</v>
      </c>
      <c r="H53" s="79">
        <v>270</v>
      </c>
      <c r="I53" s="79">
        <v>214</v>
      </c>
      <c r="J53" s="79">
        <v>129</v>
      </c>
      <c r="K53" s="79">
        <v>171</v>
      </c>
      <c r="L53" s="79">
        <v>370</v>
      </c>
      <c r="M53" s="79">
        <v>199</v>
      </c>
      <c r="N53" s="79">
        <v>143</v>
      </c>
      <c r="O53" s="79">
        <v>2950</v>
      </c>
      <c r="P53" s="6"/>
      <c r="Q53" s="6"/>
      <c r="R53" s="6"/>
      <c r="S53" s="6"/>
      <c r="T53" s="6"/>
      <c r="U53" s="6"/>
      <c r="V53" s="184"/>
      <c r="W53" s="6"/>
      <c r="X53" s="6"/>
      <c r="Y53" s="111"/>
      <c r="Z53" s="111"/>
      <c r="AA53" s="111"/>
      <c r="AB53" s="111"/>
      <c r="AC53" s="6"/>
      <c r="AD53" s="141"/>
      <c r="AE53" s="44"/>
      <c r="AF53" s="121"/>
      <c r="AG53" s="121"/>
      <c r="AH53" s="121"/>
      <c r="AI53" s="121"/>
      <c r="AP53" s="121"/>
      <c r="AQ53" s="121"/>
      <c r="AR53" s="121"/>
      <c r="AS53" s="121"/>
    </row>
    <row r="54" spans="1:45" s="1" customFormat="1" ht="14.5" customHeight="1" x14ac:dyDescent="0.3">
      <c r="A54" s="152"/>
      <c r="B54" s="152" t="s">
        <v>131</v>
      </c>
      <c r="C54" s="152">
        <v>238</v>
      </c>
      <c r="D54" s="152">
        <v>323</v>
      </c>
      <c r="E54" s="79">
        <v>484</v>
      </c>
      <c r="F54" s="79">
        <v>546</v>
      </c>
      <c r="G54" s="79">
        <v>1663</v>
      </c>
      <c r="H54" s="79">
        <v>6495</v>
      </c>
      <c r="I54" s="79">
        <v>8623</v>
      </c>
      <c r="J54" s="79">
        <v>9335</v>
      </c>
      <c r="K54" s="79">
        <v>15573</v>
      </c>
      <c r="L54" s="79">
        <v>15602</v>
      </c>
      <c r="M54" s="79">
        <v>19627</v>
      </c>
      <c r="N54" s="79">
        <v>14339</v>
      </c>
      <c r="O54" s="79">
        <v>92848</v>
      </c>
      <c r="P54" s="6"/>
      <c r="Q54" s="6"/>
      <c r="R54" s="6"/>
      <c r="S54" s="6"/>
      <c r="T54" s="6"/>
      <c r="U54" s="6"/>
      <c r="V54" s="184"/>
      <c r="W54" s="6"/>
      <c r="X54" s="6"/>
      <c r="Y54" s="6"/>
      <c r="Z54" s="6"/>
      <c r="AA54" s="6"/>
      <c r="AB54" s="111"/>
      <c r="AC54" s="6"/>
      <c r="AD54" s="141"/>
      <c r="AE54" s="44"/>
      <c r="AF54" s="121"/>
      <c r="AG54" s="121"/>
      <c r="AH54" s="121"/>
      <c r="AI54" s="121"/>
      <c r="AP54" s="121"/>
      <c r="AQ54" s="121"/>
      <c r="AR54" s="121"/>
      <c r="AS54" s="121"/>
    </row>
    <row r="55" spans="1:45" s="1" customFormat="1" ht="14.5" customHeight="1" x14ac:dyDescent="0.3">
      <c r="A55" s="187" t="s">
        <v>3</v>
      </c>
      <c r="B55" s="187" t="s">
        <v>1</v>
      </c>
      <c r="C55" s="186">
        <v>405</v>
      </c>
      <c r="D55" s="186">
        <v>686</v>
      </c>
      <c r="E55" s="185">
        <v>785</v>
      </c>
      <c r="F55" s="185">
        <v>844</v>
      </c>
      <c r="G55" s="185">
        <v>978</v>
      </c>
      <c r="H55" s="185">
        <v>1889</v>
      </c>
      <c r="I55" s="185">
        <v>1031</v>
      </c>
      <c r="J55" s="185">
        <v>652</v>
      </c>
      <c r="K55" s="185">
        <v>824</v>
      </c>
      <c r="L55" s="185">
        <v>861</v>
      </c>
      <c r="M55" s="185">
        <v>976</v>
      </c>
      <c r="N55" s="185">
        <v>491</v>
      </c>
      <c r="O55" s="185">
        <v>10422</v>
      </c>
      <c r="P55" s="6"/>
      <c r="Q55" s="6"/>
      <c r="R55" s="6"/>
      <c r="S55" s="6"/>
      <c r="T55" s="6"/>
      <c r="U55" s="6"/>
      <c r="V55" s="184"/>
      <c r="W55" s="6"/>
      <c r="X55" s="6"/>
      <c r="Y55" s="6"/>
      <c r="Z55" s="6"/>
      <c r="AA55" s="6"/>
      <c r="AB55" s="111"/>
      <c r="AC55" s="6"/>
      <c r="AD55" s="44"/>
      <c r="AE55" s="44"/>
      <c r="AF55" s="121"/>
      <c r="AG55" s="121"/>
      <c r="AH55" s="121"/>
      <c r="AI55" s="121"/>
      <c r="AP55" s="121"/>
      <c r="AQ55" s="121"/>
      <c r="AR55" s="121"/>
      <c r="AS55" s="121"/>
    </row>
    <row r="56" spans="1:45" s="1" customFormat="1" ht="14.5" customHeight="1" x14ac:dyDescent="0.3">
      <c r="A56" s="152"/>
      <c r="B56" s="152" t="s">
        <v>69</v>
      </c>
      <c r="C56" s="152">
        <v>228</v>
      </c>
      <c r="D56" s="152">
        <v>333</v>
      </c>
      <c r="E56" s="79">
        <v>436</v>
      </c>
      <c r="F56" s="79">
        <v>425</v>
      </c>
      <c r="G56" s="79">
        <v>469</v>
      </c>
      <c r="H56" s="79">
        <v>734</v>
      </c>
      <c r="I56" s="79">
        <v>425</v>
      </c>
      <c r="J56" s="79">
        <v>254</v>
      </c>
      <c r="K56" s="79">
        <v>236</v>
      </c>
      <c r="L56" s="79">
        <v>208</v>
      </c>
      <c r="M56" s="79">
        <v>240</v>
      </c>
      <c r="N56" s="79">
        <v>105</v>
      </c>
      <c r="O56" s="79">
        <v>4093</v>
      </c>
      <c r="P56" s="6"/>
      <c r="Q56" s="6"/>
      <c r="R56" s="6"/>
      <c r="S56" s="6"/>
      <c r="T56" s="6"/>
      <c r="U56" s="6"/>
      <c r="V56" s="184"/>
      <c r="W56" s="6"/>
      <c r="X56" s="6"/>
      <c r="Y56" s="6"/>
      <c r="Z56" s="111"/>
      <c r="AA56" s="111"/>
      <c r="AB56" s="111"/>
      <c r="AC56" s="111"/>
      <c r="AD56" s="141"/>
      <c r="AE56" s="141"/>
      <c r="AF56" s="121"/>
      <c r="AG56" s="121"/>
      <c r="AH56" s="121"/>
      <c r="AP56" s="121"/>
      <c r="AQ56" s="121"/>
      <c r="AR56" s="121"/>
      <c r="AS56" s="121"/>
    </row>
    <row r="57" spans="1:45" s="1" customFormat="1" ht="14.5" customHeight="1" x14ac:dyDescent="0.3">
      <c r="A57" s="152"/>
      <c r="B57" s="152" t="s">
        <v>102</v>
      </c>
      <c r="C57" s="152">
        <v>39</v>
      </c>
      <c r="D57" s="152">
        <v>77</v>
      </c>
      <c r="E57" s="79">
        <v>90</v>
      </c>
      <c r="F57" s="79">
        <v>90</v>
      </c>
      <c r="G57" s="79">
        <v>123</v>
      </c>
      <c r="H57" s="79">
        <v>252</v>
      </c>
      <c r="I57" s="79">
        <v>101</v>
      </c>
      <c r="J57" s="79">
        <v>45</v>
      </c>
      <c r="K57" s="79">
        <v>37</v>
      </c>
      <c r="L57" s="79">
        <v>43</v>
      </c>
      <c r="M57" s="79">
        <v>44</v>
      </c>
      <c r="N57" s="79">
        <v>24</v>
      </c>
      <c r="O57" s="79">
        <v>965</v>
      </c>
      <c r="P57" s="6"/>
      <c r="Q57" s="6"/>
      <c r="R57" s="6"/>
      <c r="S57" s="6"/>
      <c r="T57" s="6"/>
      <c r="U57" s="6"/>
      <c r="V57" s="188"/>
      <c r="W57" s="111"/>
      <c r="X57" s="111"/>
      <c r="Y57" s="111"/>
      <c r="Z57" s="111"/>
      <c r="AA57" s="111"/>
      <c r="AB57" s="111"/>
      <c r="AC57" s="111"/>
      <c r="AD57" s="141"/>
      <c r="AE57" s="141"/>
      <c r="AF57" s="121"/>
      <c r="AG57" s="121"/>
      <c r="AH57" s="121"/>
      <c r="AI57" s="121"/>
      <c r="AP57" s="121"/>
      <c r="AQ57" s="121"/>
      <c r="AR57" s="121"/>
      <c r="AS57" s="121"/>
    </row>
    <row r="58" spans="1:45" s="1" customFormat="1" ht="14.5" customHeight="1" x14ac:dyDescent="0.3">
      <c r="A58" s="152"/>
      <c r="B58" s="152" t="s">
        <v>131</v>
      </c>
      <c r="C58" s="152">
        <v>138</v>
      </c>
      <c r="D58" s="152">
        <v>276</v>
      </c>
      <c r="E58" s="79">
        <v>259</v>
      </c>
      <c r="F58" s="79">
        <v>329</v>
      </c>
      <c r="G58" s="79">
        <v>386</v>
      </c>
      <c r="H58" s="79">
        <v>903</v>
      </c>
      <c r="I58" s="79">
        <v>505</v>
      </c>
      <c r="J58" s="79">
        <v>353</v>
      </c>
      <c r="K58" s="79">
        <v>551</v>
      </c>
      <c r="L58" s="79">
        <v>610</v>
      </c>
      <c r="M58" s="79">
        <v>692</v>
      </c>
      <c r="N58" s="79">
        <v>362</v>
      </c>
      <c r="O58" s="79">
        <v>5364</v>
      </c>
      <c r="P58" s="6"/>
      <c r="Q58" s="6"/>
      <c r="R58" s="6"/>
      <c r="S58" s="6"/>
      <c r="T58" s="6"/>
      <c r="U58" s="6"/>
      <c r="V58" s="188"/>
      <c r="W58" s="111"/>
      <c r="X58" s="111"/>
      <c r="Y58" s="111"/>
      <c r="Z58" s="111"/>
      <c r="AA58" s="111"/>
      <c r="AB58" s="111"/>
      <c r="AC58" s="6"/>
      <c r="AD58" s="44"/>
      <c r="AE58" s="44"/>
      <c r="AG58" s="121"/>
      <c r="AI58" s="121"/>
      <c r="AP58" s="121"/>
      <c r="AQ58" s="121"/>
      <c r="AR58" s="121"/>
      <c r="AS58" s="121"/>
    </row>
    <row r="59" spans="1:45" s="1" customFormat="1" ht="14.5" customHeight="1" x14ac:dyDescent="0.3">
      <c r="A59" s="187" t="s">
        <v>619</v>
      </c>
      <c r="B59" s="187" t="s">
        <v>1</v>
      </c>
      <c r="C59" s="186">
        <v>390</v>
      </c>
      <c r="D59" s="186">
        <v>244</v>
      </c>
      <c r="E59" s="185">
        <v>422</v>
      </c>
      <c r="F59" s="185">
        <v>451</v>
      </c>
      <c r="G59" s="185">
        <v>770</v>
      </c>
      <c r="H59" s="185">
        <v>2070</v>
      </c>
      <c r="I59" s="185">
        <v>1884</v>
      </c>
      <c r="J59" s="185">
        <v>1733</v>
      </c>
      <c r="K59" s="185">
        <v>2542</v>
      </c>
      <c r="L59" s="185">
        <v>7297</v>
      </c>
      <c r="M59" s="185">
        <v>8897</v>
      </c>
      <c r="N59" s="185">
        <v>8304</v>
      </c>
      <c r="O59" s="185">
        <v>35004</v>
      </c>
      <c r="P59" s="6"/>
      <c r="Q59" s="6"/>
      <c r="R59" s="6"/>
      <c r="S59" s="6"/>
      <c r="T59" s="6"/>
      <c r="U59" s="6"/>
      <c r="V59" s="184"/>
      <c r="W59" s="6"/>
      <c r="X59" s="6"/>
      <c r="Y59" s="6"/>
      <c r="Z59" s="111"/>
      <c r="AA59" s="111"/>
      <c r="AB59" s="111"/>
      <c r="AC59" s="111"/>
      <c r="AD59" s="141"/>
      <c r="AE59" s="141"/>
      <c r="AF59" s="121"/>
      <c r="AG59" s="121"/>
      <c r="AH59" s="121"/>
      <c r="AI59" s="121"/>
      <c r="AP59" s="121"/>
      <c r="AQ59" s="121"/>
      <c r="AR59" s="121"/>
      <c r="AS59" s="121"/>
    </row>
    <row r="60" spans="1:45" s="1" customFormat="1" ht="14.5" customHeight="1" x14ac:dyDescent="0.3">
      <c r="A60" s="152"/>
      <c r="B60" s="152" t="s">
        <v>69</v>
      </c>
      <c r="C60" s="152">
        <v>10</v>
      </c>
      <c r="D60" s="152">
        <v>14</v>
      </c>
      <c r="E60" s="79">
        <v>10</v>
      </c>
      <c r="F60" s="79">
        <v>14</v>
      </c>
      <c r="G60" s="79">
        <v>12</v>
      </c>
      <c r="H60" s="79">
        <v>48</v>
      </c>
      <c r="I60" s="79">
        <v>19</v>
      </c>
      <c r="J60" s="79">
        <v>21</v>
      </c>
      <c r="K60" s="79">
        <v>19</v>
      </c>
      <c r="L60" s="79">
        <v>34</v>
      </c>
      <c r="M60" s="79">
        <v>47</v>
      </c>
      <c r="N60" s="79">
        <v>32</v>
      </c>
      <c r="O60" s="79">
        <v>280</v>
      </c>
      <c r="P60" s="6"/>
      <c r="Q60" s="6"/>
      <c r="R60" s="6"/>
      <c r="S60" s="6"/>
      <c r="T60" s="6"/>
      <c r="U60" s="6"/>
      <c r="V60" s="184"/>
      <c r="W60" s="6"/>
      <c r="X60" s="6"/>
      <c r="Y60" s="111"/>
      <c r="Z60" s="111"/>
      <c r="AA60" s="111"/>
      <c r="AB60" s="111"/>
      <c r="AC60" s="111"/>
      <c r="AD60" s="141"/>
      <c r="AE60" s="141"/>
      <c r="AF60" s="121"/>
      <c r="AG60" s="121"/>
      <c r="AH60" s="121"/>
      <c r="AP60" s="121"/>
      <c r="AQ60" s="121"/>
      <c r="AR60" s="121"/>
      <c r="AS60" s="121"/>
    </row>
    <row r="61" spans="1:45" s="1" customFormat="1" ht="14.5" customHeight="1" x14ac:dyDescent="0.3">
      <c r="A61" s="152"/>
      <c r="B61" s="152" t="s">
        <v>102</v>
      </c>
      <c r="C61" s="152">
        <v>13</v>
      </c>
      <c r="D61" s="152">
        <v>8</v>
      </c>
      <c r="E61" s="79">
        <v>19</v>
      </c>
      <c r="F61" s="79">
        <v>6</v>
      </c>
      <c r="G61" s="79">
        <v>17</v>
      </c>
      <c r="H61" s="79">
        <v>37</v>
      </c>
      <c r="I61" s="79">
        <v>74</v>
      </c>
      <c r="J61" s="79">
        <v>58</v>
      </c>
      <c r="K61" s="79">
        <v>71</v>
      </c>
      <c r="L61" s="79">
        <v>122</v>
      </c>
      <c r="M61" s="79">
        <v>134</v>
      </c>
      <c r="N61" s="79">
        <v>58</v>
      </c>
      <c r="O61" s="79">
        <v>617</v>
      </c>
      <c r="P61" s="6"/>
      <c r="Q61" s="6"/>
      <c r="R61" s="6"/>
      <c r="S61" s="6"/>
      <c r="T61" s="6"/>
      <c r="U61" s="6"/>
      <c r="V61" s="184"/>
      <c r="W61" s="6"/>
      <c r="X61" s="6"/>
      <c r="Y61" s="111"/>
      <c r="Z61" s="111"/>
      <c r="AA61" s="111"/>
      <c r="AB61" s="111"/>
      <c r="AC61" s="111"/>
      <c r="AD61" s="141"/>
      <c r="AE61" s="141"/>
      <c r="AF61" s="121"/>
      <c r="AG61" s="121"/>
      <c r="AH61" s="121"/>
      <c r="AK61" s="121"/>
      <c r="AL61" s="121"/>
      <c r="AM61" s="121"/>
      <c r="AN61" s="121"/>
      <c r="AO61" s="121"/>
      <c r="AP61" s="121"/>
      <c r="AQ61" s="121"/>
      <c r="AR61" s="121"/>
      <c r="AS61" s="121"/>
    </row>
    <row r="62" spans="1:45" s="1" customFormat="1" ht="14.5" customHeight="1" x14ac:dyDescent="0.3">
      <c r="A62" s="152"/>
      <c r="B62" s="152" t="s">
        <v>131</v>
      </c>
      <c r="C62" s="152">
        <v>367</v>
      </c>
      <c r="D62" s="152">
        <v>222</v>
      </c>
      <c r="E62" s="79">
        <v>393</v>
      </c>
      <c r="F62" s="79">
        <v>431</v>
      </c>
      <c r="G62" s="79">
        <v>741</v>
      </c>
      <c r="H62" s="79">
        <v>1985</v>
      </c>
      <c r="I62" s="79">
        <v>1791</v>
      </c>
      <c r="J62" s="79">
        <v>1654</v>
      </c>
      <c r="K62" s="79">
        <v>2452</v>
      </c>
      <c r="L62" s="79">
        <v>7141</v>
      </c>
      <c r="M62" s="79">
        <v>8716</v>
      </c>
      <c r="N62" s="79">
        <v>8214</v>
      </c>
      <c r="O62" s="79">
        <v>34107</v>
      </c>
      <c r="P62" s="6"/>
      <c r="Q62" s="6"/>
      <c r="R62" s="6"/>
      <c r="S62" s="6"/>
      <c r="T62" s="6"/>
      <c r="U62" s="6"/>
      <c r="V62" s="184"/>
      <c r="W62" s="6"/>
      <c r="X62" s="6"/>
      <c r="Y62" s="6"/>
      <c r="Z62" s="111"/>
      <c r="AA62" s="6"/>
      <c r="AB62" s="111"/>
      <c r="AC62" s="6"/>
      <c r="AD62" s="44"/>
      <c r="AE62" s="44"/>
      <c r="AG62" s="121"/>
      <c r="AI62" s="121"/>
      <c r="AP62" s="121"/>
      <c r="AQ62" s="121"/>
      <c r="AR62" s="121"/>
      <c r="AS62" s="121"/>
    </row>
    <row r="63" spans="1:45" s="1" customFormat="1" ht="12" x14ac:dyDescent="0.3">
      <c r="A63" s="85"/>
      <c r="E63" s="6"/>
      <c r="F63" s="6"/>
      <c r="G63" s="6"/>
      <c r="Q63" s="6"/>
      <c r="R63" s="39"/>
      <c r="S63" s="39"/>
      <c r="T63" s="181"/>
      <c r="U63" s="181"/>
      <c r="V63" s="183"/>
      <c r="W63" s="39"/>
      <c r="X63" s="181"/>
      <c r="Y63" s="181"/>
      <c r="Z63" s="39"/>
      <c r="AA63" s="39"/>
      <c r="AB63" s="39"/>
      <c r="AC63" s="44"/>
      <c r="AD63" s="44"/>
      <c r="AE63" s="44"/>
      <c r="AF63" s="44"/>
      <c r="AQ63" s="121"/>
      <c r="AS63" s="121"/>
    </row>
    <row r="64" spans="1:45" s="6" customFormat="1" ht="18" customHeight="1" x14ac:dyDescent="0.3">
      <c r="A64" s="280"/>
      <c r="B64" s="281"/>
      <c r="C64" s="281"/>
      <c r="D64" s="281"/>
      <c r="E64" s="281"/>
      <c r="F64" s="281"/>
      <c r="G64" s="281"/>
      <c r="H64" s="281"/>
      <c r="I64" s="281"/>
      <c r="J64" s="281"/>
      <c r="K64" s="281"/>
      <c r="L64" s="281"/>
      <c r="M64" s="281"/>
      <c r="N64" s="281"/>
      <c r="O64" s="281"/>
      <c r="P64" s="281"/>
      <c r="Q64" s="281"/>
      <c r="R64" s="281"/>
      <c r="S64" s="281"/>
      <c r="T64" s="281"/>
      <c r="U64" s="281"/>
      <c r="V64" s="282"/>
      <c r="W64" s="39"/>
      <c r="X64" s="39"/>
      <c r="Y64" s="39"/>
      <c r="Z64" s="39"/>
    </row>
    <row r="65" spans="1:33" s="1" customFormat="1" ht="12" x14ac:dyDescent="0.3">
      <c r="A65" s="85"/>
      <c r="F65" s="6"/>
      <c r="G65" s="6"/>
      <c r="H65" s="6"/>
      <c r="K65" s="6"/>
      <c r="L65" s="39"/>
      <c r="M65" s="39"/>
      <c r="N65" s="39"/>
      <c r="O65" s="39"/>
      <c r="P65" s="39"/>
      <c r="Q65" s="39"/>
      <c r="R65" s="39"/>
      <c r="S65" s="39"/>
      <c r="T65" s="39"/>
      <c r="U65" s="39"/>
      <c r="V65" s="43"/>
      <c r="W65" s="44"/>
      <c r="X65" s="44"/>
      <c r="Y65" s="44"/>
      <c r="Z65" s="44"/>
    </row>
    <row r="66" spans="1:33" s="1" customFormat="1" ht="23.25" customHeight="1" x14ac:dyDescent="0.3">
      <c r="A66" s="278" t="s">
        <v>825</v>
      </c>
      <c r="B66" s="279"/>
      <c r="C66" s="279"/>
      <c r="D66" s="279"/>
      <c r="E66" s="279"/>
      <c r="F66" s="279"/>
      <c r="G66" s="279"/>
      <c r="H66" s="279"/>
      <c r="I66" s="279"/>
      <c r="J66" s="279"/>
      <c r="K66" s="279"/>
      <c r="L66" s="279"/>
      <c r="M66" s="279"/>
      <c r="N66" s="279"/>
      <c r="O66" s="39"/>
      <c r="P66" s="39"/>
      <c r="Q66" s="176"/>
      <c r="R66" s="176"/>
      <c r="S66" s="176"/>
      <c r="T66" s="176"/>
      <c r="U66" s="176"/>
      <c r="V66" s="112"/>
      <c r="W66" s="118"/>
      <c r="X66" s="118"/>
      <c r="Y66" s="118"/>
      <c r="Z66" s="118"/>
      <c r="AA66" s="113"/>
      <c r="AB66" s="113"/>
    </row>
    <row r="67" spans="1:33" s="1" customFormat="1" ht="22.5" customHeight="1" x14ac:dyDescent="0.3">
      <c r="A67" s="36" t="s">
        <v>135</v>
      </c>
      <c r="B67" s="147" t="s">
        <v>136</v>
      </c>
      <c r="C67" s="147" t="s">
        <v>137</v>
      </c>
      <c r="D67" s="147" t="s">
        <v>138</v>
      </c>
      <c r="E67" s="147" t="s">
        <v>139</v>
      </c>
      <c r="F67" s="147" t="s">
        <v>140</v>
      </c>
      <c r="G67" s="147" t="s">
        <v>141</v>
      </c>
      <c r="H67" s="147" t="s">
        <v>142</v>
      </c>
      <c r="I67" s="147" t="s">
        <v>143</v>
      </c>
      <c r="J67" s="147" t="s">
        <v>144</v>
      </c>
      <c r="K67" s="147" t="s">
        <v>146</v>
      </c>
      <c r="L67" s="147" t="s">
        <v>147</v>
      </c>
      <c r="M67" s="147" t="s">
        <v>148</v>
      </c>
      <c r="N67" s="147" t="s">
        <v>154</v>
      </c>
      <c r="O67" s="39"/>
      <c r="P67" s="176"/>
      <c r="Q67" s="176"/>
      <c r="R67" s="176"/>
      <c r="S67" s="176"/>
      <c r="T67" s="176"/>
      <c r="U67" s="176"/>
      <c r="V67" s="112"/>
      <c r="W67" s="118"/>
      <c r="X67" s="118"/>
      <c r="Y67" s="118"/>
      <c r="Z67" s="118"/>
      <c r="AA67" s="113"/>
      <c r="AB67" s="113"/>
      <c r="AC67" s="113"/>
      <c r="AD67" s="113"/>
      <c r="AE67" s="113"/>
      <c r="AF67" s="113"/>
    </row>
    <row r="68" spans="1:33" s="1" customFormat="1" ht="12" x14ac:dyDescent="0.3">
      <c r="A68" s="88" t="s">
        <v>151</v>
      </c>
      <c r="B68" s="97">
        <v>6253.6129000000001</v>
      </c>
      <c r="C68" s="98">
        <v>5381.3666700000003</v>
      </c>
      <c r="D68" s="97">
        <v>5113.67742</v>
      </c>
      <c r="E68" s="98">
        <v>4927.9354800000001</v>
      </c>
      <c r="F68" s="97">
        <v>5601.67857</v>
      </c>
      <c r="G68" s="98">
        <v>7505.0645199999999</v>
      </c>
      <c r="H68" s="98">
        <v>10315.200000000001</v>
      </c>
      <c r="I68" s="97">
        <v>16118.54839</v>
      </c>
      <c r="J68" s="98">
        <v>21472.133330000001</v>
      </c>
      <c r="K68" s="97">
        <v>22404.74194</v>
      </c>
      <c r="L68" s="97">
        <v>20573.48387</v>
      </c>
      <c r="M68" s="98">
        <v>18319</v>
      </c>
      <c r="N68" s="97">
        <v>11943.588890000001</v>
      </c>
      <c r="O68" s="182"/>
      <c r="P68" s="180"/>
      <c r="Q68" s="180"/>
      <c r="R68" s="180"/>
      <c r="S68" s="180"/>
      <c r="T68" s="180"/>
      <c r="U68" s="180"/>
      <c r="V68" s="114"/>
      <c r="W68" s="119"/>
      <c r="X68" s="119"/>
      <c r="Y68" s="119"/>
      <c r="Z68" s="119"/>
      <c r="AA68" s="115"/>
      <c r="AB68" s="115"/>
    </row>
    <row r="69" spans="1:33" s="1" customFormat="1" ht="12" x14ac:dyDescent="0.3">
      <c r="A69" s="89" t="s">
        <v>69</v>
      </c>
      <c r="B69" s="104">
        <v>985.77418999999998</v>
      </c>
      <c r="C69" s="104">
        <v>803.26666999999998</v>
      </c>
      <c r="D69" s="104">
        <v>771.12902999999994</v>
      </c>
      <c r="E69" s="104">
        <v>682.48387000000002</v>
      </c>
      <c r="F69" s="104">
        <v>608.64286000000004</v>
      </c>
      <c r="G69" s="104">
        <v>490.58064999999999</v>
      </c>
      <c r="H69" s="104">
        <v>424.76666999999998</v>
      </c>
      <c r="I69" s="104">
        <v>450.87097</v>
      </c>
      <c r="J69" s="104">
        <v>518.16666999999995</v>
      </c>
      <c r="K69" s="104">
        <v>632.80645000000004</v>
      </c>
      <c r="L69" s="104">
        <v>646.38710000000003</v>
      </c>
      <c r="M69" s="104">
        <v>616.72</v>
      </c>
      <c r="N69" s="104">
        <v>636.96388999999999</v>
      </c>
      <c r="O69" s="39"/>
      <c r="P69" s="180"/>
      <c r="Q69" s="180"/>
      <c r="R69" s="180"/>
      <c r="S69" s="180"/>
      <c r="T69" s="180"/>
      <c r="U69" s="181"/>
      <c r="V69" s="114"/>
      <c r="W69" s="119"/>
      <c r="X69" s="119"/>
      <c r="Y69" s="119"/>
      <c r="Z69" s="119"/>
      <c r="AA69" s="115"/>
      <c r="AB69" s="115"/>
      <c r="AC69" s="115"/>
      <c r="AD69" s="115"/>
      <c r="AE69" s="115"/>
      <c r="AF69" s="115"/>
      <c r="AG69" s="115"/>
    </row>
    <row r="70" spans="1:33" s="1" customFormat="1" ht="12" x14ac:dyDescent="0.3">
      <c r="A70" s="90" t="s">
        <v>102</v>
      </c>
      <c r="B70" s="104">
        <v>253.83870999999999</v>
      </c>
      <c r="C70" s="104">
        <v>247.16667000000001</v>
      </c>
      <c r="D70" s="104">
        <v>241.25806</v>
      </c>
      <c r="E70" s="104">
        <v>245.6129</v>
      </c>
      <c r="F70" s="104">
        <v>257.32143000000002</v>
      </c>
      <c r="G70" s="104">
        <v>228.35484</v>
      </c>
      <c r="H70" s="104">
        <v>257.46667000000002</v>
      </c>
      <c r="I70" s="104">
        <v>361.19355000000002</v>
      </c>
      <c r="J70" s="104">
        <v>652.16666999999995</v>
      </c>
      <c r="K70" s="104">
        <v>643.67741999999998</v>
      </c>
      <c r="L70" s="104">
        <v>405.54838999999998</v>
      </c>
      <c r="M70" s="104">
        <v>316.60000000000002</v>
      </c>
      <c r="N70" s="104">
        <v>343.3</v>
      </c>
      <c r="O70" s="39"/>
      <c r="P70" s="176"/>
      <c r="Q70" s="176"/>
      <c r="R70" s="176"/>
      <c r="S70" s="176"/>
      <c r="T70" s="176"/>
      <c r="U70" s="176"/>
      <c r="V70" s="112"/>
      <c r="W70" s="118"/>
      <c r="X70" s="118"/>
      <c r="Y70" s="118"/>
      <c r="Z70" s="118"/>
      <c r="AA70" s="115"/>
      <c r="AB70" s="115"/>
      <c r="AC70" s="115"/>
      <c r="AG70" s="115"/>
    </row>
    <row r="71" spans="1:33" s="45" customFormat="1" ht="12" x14ac:dyDescent="0.3">
      <c r="A71" s="90" t="s">
        <v>131</v>
      </c>
      <c r="B71" s="104">
        <v>5014</v>
      </c>
      <c r="C71" s="104">
        <v>4330.9333299999998</v>
      </c>
      <c r="D71" s="104">
        <v>4101.2903200000001</v>
      </c>
      <c r="E71" s="104">
        <v>3999.83871</v>
      </c>
      <c r="F71" s="104">
        <v>4735.7142899999999</v>
      </c>
      <c r="G71" s="104">
        <v>6786.1290300000001</v>
      </c>
      <c r="H71" s="104">
        <v>9632.9666699999998</v>
      </c>
      <c r="I71" s="104">
        <v>15306.48387</v>
      </c>
      <c r="J71" s="104">
        <v>20301.8</v>
      </c>
      <c r="K71" s="104">
        <v>21128.25806</v>
      </c>
      <c r="L71" s="104">
        <v>19521.54839</v>
      </c>
      <c r="M71" s="104">
        <v>17385.68</v>
      </c>
      <c r="N71" s="104">
        <v>10963.325000000001</v>
      </c>
      <c r="O71" s="180"/>
      <c r="P71" s="180"/>
      <c r="Q71" s="180"/>
      <c r="R71" s="180"/>
      <c r="S71" s="180"/>
      <c r="T71" s="180"/>
      <c r="U71" s="180"/>
      <c r="V71" s="114"/>
      <c r="W71" s="120"/>
      <c r="X71" s="120"/>
      <c r="Y71" s="120"/>
      <c r="Z71" s="120"/>
      <c r="AA71" s="120"/>
      <c r="AB71" s="120"/>
      <c r="AC71" s="120"/>
      <c r="AD71" s="120"/>
      <c r="AE71" s="120"/>
      <c r="AF71" s="120"/>
      <c r="AG71" s="120"/>
    </row>
    <row r="72" spans="1:33" s="1" customFormat="1" ht="12" x14ac:dyDescent="0.3">
      <c r="A72" s="88" t="s">
        <v>152</v>
      </c>
      <c r="B72" s="97">
        <v>12491.96774</v>
      </c>
      <c r="C72" s="98">
        <v>11490.3</v>
      </c>
      <c r="D72" s="97">
        <v>11015.32258</v>
      </c>
      <c r="E72" s="98">
        <v>10171.16129</v>
      </c>
      <c r="F72" s="97">
        <v>8485.2857100000001</v>
      </c>
      <c r="G72" s="98">
        <v>6646.2258099999999</v>
      </c>
      <c r="H72" s="98">
        <v>5246.1666699999996</v>
      </c>
      <c r="I72" s="97">
        <v>4844.1290300000001</v>
      </c>
      <c r="J72" s="98">
        <v>4726.5</v>
      </c>
      <c r="K72" s="97">
        <v>4653.19355</v>
      </c>
      <c r="L72" s="97">
        <v>4632.2580600000001</v>
      </c>
      <c r="M72" s="98">
        <v>4817.32</v>
      </c>
      <c r="N72" s="97">
        <v>7472.2</v>
      </c>
      <c r="O72" s="39"/>
      <c r="P72" s="180"/>
      <c r="Q72" s="180"/>
      <c r="R72" s="180"/>
      <c r="S72" s="180"/>
      <c r="T72" s="180"/>
      <c r="U72" s="180"/>
      <c r="V72" s="114"/>
      <c r="W72" s="115"/>
      <c r="X72" s="115"/>
      <c r="Y72" s="115"/>
      <c r="Z72" s="115"/>
      <c r="AA72" s="115"/>
      <c r="AB72" s="115"/>
      <c r="AC72" s="115"/>
      <c r="AD72" s="115"/>
      <c r="AE72" s="115"/>
      <c r="AF72" s="115"/>
      <c r="AG72" s="115"/>
    </row>
    <row r="73" spans="1:33" s="1" customFormat="1" ht="12" x14ac:dyDescent="0.3">
      <c r="A73" s="89" t="s">
        <v>69</v>
      </c>
      <c r="B73" s="104">
        <v>9226.51613</v>
      </c>
      <c r="C73" s="104">
        <v>8461.6333300000006</v>
      </c>
      <c r="D73" s="104">
        <v>8082.7741900000001</v>
      </c>
      <c r="E73" s="104">
        <v>7525.6129000000001</v>
      </c>
      <c r="F73" s="104">
        <v>6550.1428599999999</v>
      </c>
      <c r="G73" s="104">
        <v>5433.7741900000001</v>
      </c>
      <c r="H73" s="104">
        <v>4461</v>
      </c>
      <c r="I73" s="104">
        <v>4154.19355</v>
      </c>
      <c r="J73" s="104">
        <v>4034.2</v>
      </c>
      <c r="K73" s="104">
        <v>4000.1290300000001</v>
      </c>
      <c r="L73" s="104">
        <v>3947.7096799999999</v>
      </c>
      <c r="M73" s="104">
        <v>4038.76</v>
      </c>
      <c r="N73" s="104">
        <v>5851.5833300000004</v>
      </c>
      <c r="O73" s="39"/>
      <c r="P73" s="180"/>
      <c r="Q73" s="180"/>
      <c r="R73" s="180"/>
      <c r="S73" s="180"/>
      <c r="T73" s="180"/>
      <c r="U73" s="180"/>
      <c r="V73" s="114"/>
      <c r="W73" s="115"/>
      <c r="X73" s="115"/>
      <c r="Y73" s="115"/>
      <c r="Z73" s="115"/>
      <c r="AA73" s="115"/>
      <c r="AB73" s="115"/>
      <c r="AC73" s="121"/>
      <c r="AD73" s="115"/>
      <c r="AE73" s="115"/>
      <c r="AF73" s="115"/>
      <c r="AG73" s="115"/>
    </row>
    <row r="74" spans="1:33" s="1" customFormat="1" ht="12" x14ac:dyDescent="0.3">
      <c r="A74" s="90" t="s">
        <v>102</v>
      </c>
      <c r="B74" s="104">
        <v>2589.9354800000001</v>
      </c>
      <c r="C74" s="104">
        <v>2422.3333299999999</v>
      </c>
      <c r="D74" s="104">
        <v>2312.5806499999999</v>
      </c>
      <c r="E74" s="104">
        <v>2076.8709699999999</v>
      </c>
      <c r="F74" s="104">
        <v>1440.4642899999999</v>
      </c>
      <c r="G74" s="104">
        <v>846.54839000000004</v>
      </c>
      <c r="H74" s="104">
        <v>508.23333000000002</v>
      </c>
      <c r="I74" s="104">
        <v>416.64515999999998</v>
      </c>
      <c r="J74" s="104">
        <v>405.9</v>
      </c>
      <c r="K74" s="104">
        <v>403.61290000000002</v>
      </c>
      <c r="L74" s="104">
        <v>447.61290000000002</v>
      </c>
      <c r="M74" s="104">
        <v>499.72</v>
      </c>
      <c r="N74" s="104">
        <v>1207.85556</v>
      </c>
      <c r="O74" s="39"/>
      <c r="P74" s="180"/>
      <c r="Q74" s="180"/>
      <c r="R74" s="180"/>
      <c r="S74" s="180"/>
      <c r="T74" s="181"/>
      <c r="U74" s="180"/>
      <c r="V74" s="114"/>
      <c r="W74" s="115"/>
      <c r="X74" s="115"/>
      <c r="Y74" s="115"/>
      <c r="Z74" s="115"/>
      <c r="AA74" s="115"/>
      <c r="AB74" s="115"/>
      <c r="AC74" s="115"/>
      <c r="AD74" s="115"/>
      <c r="AE74" s="115"/>
      <c r="AF74" s="115"/>
      <c r="AG74" s="115"/>
    </row>
    <row r="75" spans="1:33" s="1" customFormat="1" ht="12" x14ac:dyDescent="0.3">
      <c r="A75" s="90" t="s">
        <v>131</v>
      </c>
      <c r="B75" s="104">
        <v>675.51612999999998</v>
      </c>
      <c r="C75" s="104">
        <v>606.33333000000005</v>
      </c>
      <c r="D75" s="104">
        <v>619.96774000000005</v>
      </c>
      <c r="E75" s="104">
        <v>568.67741999999998</v>
      </c>
      <c r="F75" s="104">
        <v>494.67856999999998</v>
      </c>
      <c r="G75" s="104">
        <v>365.90323000000001</v>
      </c>
      <c r="H75" s="104">
        <v>276.93333000000001</v>
      </c>
      <c r="I75" s="104">
        <v>273.29032000000001</v>
      </c>
      <c r="J75" s="104">
        <v>286.39999999999998</v>
      </c>
      <c r="K75" s="104">
        <v>249.45160999999999</v>
      </c>
      <c r="L75" s="104">
        <v>236.93548000000001</v>
      </c>
      <c r="M75" s="104">
        <v>278.83999999999997</v>
      </c>
      <c r="N75" s="104">
        <v>412.76110999999997</v>
      </c>
      <c r="O75" s="39"/>
      <c r="P75" s="180"/>
      <c r="Q75" s="180"/>
      <c r="R75" s="180"/>
      <c r="S75" s="180"/>
      <c r="T75" s="180"/>
      <c r="U75" s="180"/>
      <c r="V75" s="114"/>
      <c r="W75" s="115"/>
      <c r="X75" s="115"/>
      <c r="Y75" s="115"/>
      <c r="Z75" s="121"/>
      <c r="AA75" s="115"/>
      <c r="AB75" s="115"/>
      <c r="AC75" s="115"/>
      <c r="AD75" s="115"/>
      <c r="AG75" s="115"/>
    </row>
    <row r="76" spans="1:33" s="1" customFormat="1" ht="12" x14ac:dyDescent="0.3">
      <c r="A76" s="88" t="s">
        <v>153</v>
      </c>
      <c r="B76" s="97">
        <v>18745.58065</v>
      </c>
      <c r="C76" s="98">
        <v>16871.666669999999</v>
      </c>
      <c r="D76" s="97">
        <v>16129</v>
      </c>
      <c r="E76" s="98">
        <v>15099.09677</v>
      </c>
      <c r="F76" s="97">
        <v>14086.96429</v>
      </c>
      <c r="G76" s="98">
        <v>14151.29032</v>
      </c>
      <c r="H76" s="98">
        <v>15561.366669999999</v>
      </c>
      <c r="I76" s="97">
        <v>20962.67742</v>
      </c>
      <c r="J76" s="98">
        <v>26198.633330000001</v>
      </c>
      <c r="K76" s="97">
        <v>27057.93548</v>
      </c>
      <c r="L76" s="97">
        <v>25205.74194</v>
      </c>
      <c r="M76" s="98">
        <v>23136.32</v>
      </c>
      <c r="N76" s="97">
        <v>19415.78889</v>
      </c>
      <c r="O76" s="39"/>
      <c r="P76" s="180"/>
      <c r="Q76" s="180"/>
      <c r="R76" s="180"/>
      <c r="S76" s="180"/>
      <c r="T76" s="180"/>
      <c r="U76" s="180"/>
      <c r="V76" s="114"/>
      <c r="W76" s="115"/>
      <c r="X76" s="115"/>
      <c r="Y76" s="115"/>
      <c r="Z76" s="115"/>
      <c r="AA76" s="115"/>
      <c r="AB76" s="115"/>
      <c r="AC76" s="115"/>
      <c r="AD76" s="115"/>
      <c r="AG76" s="115"/>
    </row>
    <row r="77" spans="1:33" s="1" customFormat="1" ht="12" x14ac:dyDescent="0.3">
      <c r="A77" s="89" t="s">
        <v>69</v>
      </c>
      <c r="B77" s="104">
        <v>10212.29032</v>
      </c>
      <c r="C77" s="104">
        <v>9264.9</v>
      </c>
      <c r="D77" s="104">
        <v>8853.9032299999999</v>
      </c>
      <c r="E77" s="104">
        <v>8208.0967700000001</v>
      </c>
      <c r="F77" s="104">
        <v>7158.7857100000001</v>
      </c>
      <c r="G77" s="104">
        <v>5924.35484</v>
      </c>
      <c r="H77" s="104">
        <v>4885.76667</v>
      </c>
      <c r="I77" s="104">
        <v>4605.0645199999999</v>
      </c>
      <c r="J77" s="104">
        <v>4552.3666700000003</v>
      </c>
      <c r="K77" s="104">
        <v>4632.9354800000001</v>
      </c>
      <c r="L77" s="104">
        <v>4594.0967700000001</v>
      </c>
      <c r="M77" s="104">
        <v>4655.4799999999996</v>
      </c>
      <c r="N77" s="104">
        <v>6488.5472200000004</v>
      </c>
      <c r="O77" s="39"/>
      <c r="P77" s="180"/>
      <c r="Q77" s="180"/>
      <c r="R77" s="115"/>
      <c r="S77" s="180"/>
      <c r="T77" s="180"/>
      <c r="U77" s="180"/>
      <c r="V77" s="114"/>
      <c r="W77" s="115"/>
      <c r="X77" s="115"/>
      <c r="Y77" s="115"/>
      <c r="Z77" s="115"/>
      <c r="AA77" s="115"/>
      <c r="AB77" s="115"/>
    </row>
    <row r="78" spans="1:33" s="1" customFormat="1" ht="12" x14ac:dyDescent="0.3">
      <c r="A78" s="90" t="s">
        <v>102</v>
      </c>
      <c r="B78" s="104">
        <v>2843.7741900000001</v>
      </c>
      <c r="C78" s="104">
        <v>2669.5</v>
      </c>
      <c r="D78" s="104">
        <v>2553.83871</v>
      </c>
      <c r="E78" s="104">
        <v>2322.48387</v>
      </c>
      <c r="F78" s="104">
        <v>1697.7857100000001</v>
      </c>
      <c r="G78" s="104">
        <v>1074.9032299999999</v>
      </c>
      <c r="H78" s="104">
        <v>765.7</v>
      </c>
      <c r="I78" s="104">
        <v>777.83870999999999</v>
      </c>
      <c r="J78" s="104">
        <v>1058.0666699999999</v>
      </c>
      <c r="K78" s="104">
        <v>1047.2903200000001</v>
      </c>
      <c r="L78" s="104">
        <v>853.16129000000001</v>
      </c>
      <c r="M78" s="104">
        <v>816.32</v>
      </c>
      <c r="N78" s="104">
        <v>1551.1555599999999</v>
      </c>
      <c r="O78" s="39"/>
      <c r="P78" s="180"/>
      <c r="Q78" s="180"/>
      <c r="R78" s="181"/>
      <c r="S78" s="180"/>
      <c r="T78" s="180"/>
      <c r="U78" s="180"/>
      <c r="V78" s="114"/>
      <c r="W78" s="115"/>
      <c r="X78" s="115"/>
      <c r="Y78" s="115"/>
      <c r="Z78" s="115"/>
      <c r="AA78" s="115"/>
      <c r="AB78" s="115"/>
    </row>
    <row r="79" spans="1:33" s="1" customFormat="1" ht="12" x14ac:dyDescent="0.3">
      <c r="A79" s="90" t="s">
        <v>131</v>
      </c>
      <c r="B79" s="104">
        <v>5689.51613</v>
      </c>
      <c r="C79" s="104">
        <v>4937.26667</v>
      </c>
      <c r="D79" s="104">
        <v>4721.2580600000001</v>
      </c>
      <c r="E79" s="104">
        <v>4568.51613</v>
      </c>
      <c r="F79" s="104">
        <v>5230.3928599999999</v>
      </c>
      <c r="G79" s="104">
        <v>7152.03226</v>
      </c>
      <c r="H79" s="104">
        <v>9909.9</v>
      </c>
      <c r="I79" s="104">
        <v>15579.77419</v>
      </c>
      <c r="J79" s="104">
        <v>20588.2</v>
      </c>
      <c r="K79" s="104">
        <v>21377.70968</v>
      </c>
      <c r="L79" s="104">
        <v>19758.48387</v>
      </c>
      <c r="M79" s="104">
        <v>17664.52</v>
      </c>
      <c r="N79" s="104">
        <v>11376.08611</v>
      </c>
      <c r="O79" s="39"/>
      <c r="P79" s="180"/>
      <c r="Q79" s="180"/>
      <c r="R79" s="181"/>
      <c r="S79" s="181"/>
      <c r="T79" s="180"/>
      <c r="U79" s="180"/>
      <c r="V79" s="114"/>
      <c r="W79" s="115"/>
      <c r="X79" s="115"/>
      <c r="Y79" s="115"/>
      <c r="Z79" s="115"/>
      <c r="AA79" s="115"/>
      <c r="AB79" s="115"/>
    </row>
    <row r="80" spans="1:33" s="1" customFormat="1" ht="12" x14ac:dyDescent="0.3">
      <c r="A80" s="85"/>
      <c r="F80" s="6"/>
      <c r="G80" s="6"/>
      <c r="H80" s="6"/>
      <c r="I80" s="6"/>
      <c r="J80" s="6"/>
      <c r="K80" s="6"/>
      <c r="L80" s="39"/>
      <c r="M80" s="39"/>
      <c r="N80" s="39"/>
      <c r="O80" s="39"/>
      <c r="P80" s="180"/>
      <c r="Q80" s="180"/>
      <c r="R80" s="180"/>
      <c r="S80" s="181"/>
      <c r="T80" s="180"/>
      <c r="U80" s="180"/>
      <c r="V80" s="114"/>
      <c r="W80" s="115"/>
      <c r="X80" s="115"/>
      <c r="Y80" s="115"/>
      <c r="Z80" s="115"/>
      <c r="AA80" s="115"/>
      <c r="AB80" s="115"/>
    </row>
    <row r="81" spans="1:34" s="1" customFormat="1" ht="12" customHeight="1" x14ac:dyDescent="0.3">
      <c r="A81" s="291"/>
      <c r="B81" s="281"/>
      <c r="C81" s="281"/>
      <c r="D81" s="281"/>
      <c r="E81" s="281"/>
      <c r="F81" s="281"/>
      <c r="G81" s="281"/>
      <c r="H81" s="281"/>
      <c r="I81" s="281"/>
      <c r="J81" s="281"/>
      <c r="K81" s="281"/>
      <c r="L81" s="281"/>
      <c r="M81" s="281"/>
      <c r="N81" s="281"/>
      <c r="O81" s="281"/>
      <c r="P81" s="281"/>
      <c r="Q81" s="281"/>
      <c r="R81" s="281"/>
      <c r="S81" s="281"/>
      <c r="T81" s="281"/>
      <c r="U81" s="281"/>
      <c r="V81" s="292"/>
    </row>
    <row r="82" spans="1:34" s="1" customFormat="1" ht="12" x14ac:dyDescent="0.3">
      <c r="A82" s="85"/>
      <c r="F82" s="6"/>
      <c r="G82" s="6"/>
      <c r="H82" s="6"/>
      <c r="I82" s="6"/>
      <c r="J82" s="6"/>
      <c r="K82" s="6"/>
      <c r="L82" s="39"/>
      <c r="M82" s="39"/>
      <c r="N82" s="39"/>
      <c r="O82" s="39"/>
      <c r="P82" s="39"/>
      <c r="Q82" s="39"/>
      <c r="R82" s="39"/>
      <c r="S82" s="39"/>
      <c r="T82" s="39"/>
      <c r="U82" s="39"/>
      <c r="V82" s="43"/>
      <c r="AA82" s="113"/>
      <c r="AB82" s="113"/>
      <c r="AC82" s="113"/>
      <c r="AD82" s="113"/>
      <c r="AE82" s="113"/>
      <c r="AF82" s="113"/>
      <c r="AG82" s="113"/>
    </row>
    <row r="83" spans="1:34" s="1" customFormat="1" ht="24.75" customHeight="1" x14ac:dyDescent="0.3">
      <c r="A83" s="278" t="s">
        <v>824</v>
      </c>
      <c r="B83" s="279"/>
      <c r="C83" s="279"/>
      <c r="D83" s="279"/>
      <c r="E83" s="279"/>
      <c r="F83" s="279"/>
      <c r="G83" s="279"/>
      <c r="H83" s="279"/>
      <c r="I83" s="279"/>
      <c r="J83" s="279"/>
      <c r="K83" s="279"/>
      <c r="L83" s="279"/>
      <c r="M83" s="279"/>
      <c r="N83" s="279"/>
      <c r="O83" s="39"/>
      <c r="P83" s="39"/>
      <c r="Q83" s="176"/>
      <c r="R83" s="176"/>
      <c r="S83" s="176"/>
      <c r="T83" s="176"/>
      <c r="U83" s="176"/>
      <c r="V83" s="112"/>
      <c r="W83" s="113"/>
      <c r="X83" s="113"/>
      <c r="Y83" s="113"/>
      <c r="Z83" s="113"/>
      <c r="AA83" s="113"/>
      <c r="AB83" s="113"/>
    </row>
    <row r="84" spans="1:34" s="1" customFormat="1" ht="12" x14ac:dyDescent="0.3">
      <c r="A84" s="36" t="s">
        <v>135</v>
      </c>
      <c r="B84" s="147" t="s">
        <v>136</v>
      </c>
      <c r="C84" s="147" t="s">
        <v>137</v>
      </c>
      <c r="D84" s="147" t="s">
        <v>138</v>
      </c>
      <c r="E84" s="147" t="s">
        <v>139</v>
      </c>
      <c r="F84" s="147" t="s">
        <v>140</v>
      </c>
      <c r="G84" s="147" t="s">
        <v>141</v>
      </c>
      <c r="H84" s="147" t="s">
        <v>142</v>
      </c>
      <c r="I84" s="147" t="s">
        <v>143</v>
      </c>
      <c r="J84" s="147" t="s">
        <v>144</v>
      </c>
      <c r="K84" s="147" t="s">
        <v>146</v>
      </c>
      <c r="L84" s="147" t="s">
        <v>147</v>
      </c>
      <c r="M84" s="147" t="s">
        <v>148</v>
      </c>
      <c r="N84" s="147" t="s">
        <v>154</v>
      </c>
      <c r="O84" s="39"/>
      <c r="P84" s="176"/>
      <c r="Q84" s="176"/>
      <c r="R84" s="176"/>
      <c r="S84" s="176"/>
      <c r="T84" s="176"/>
      <c r="U84" s="176"/>
      <c r="V84" s="112"/>
      <c r="W84" s="113"/>
      <c r="X84" s="113"/>
      <c r="Y84" s="113"/>
      <c r="Z84" s="113"/>
      <c r="AA84" s="113"/>
      <c r="AB84" s="113"/>
      <c r="AC84" s="115"/>
      <c r="AD84" s="115"/>
      <c r="AE84" s="115"/>
      <c r="AF84" s="115"/>
      <c r="AG84" s="115"/>
      <c r="AH84" s="115"/>
    </row>
    <row r="85" spans="1:34" s="1" customFormat="1" ht="12.75" customHeight="1" x14ac:dyDescent="0.3">
      <c r="A85" s="88" t="s">
        <v>151</v>
      </c>
      <c r="B85" s="99">
        <v>112.83962</v>
      </c>
      <c r="C85" s="100">
        <v>121.29964</v>
      </c>
      <c r="D85" s="99">
        <v>110.57213</v>
      </c>
      <c r="E85" s="100">
        <v>83.086089999999999</v>
      </c>
      <c r="F85" s="99">
        <v>65.415530000000004</v>
      </c>
      <c r="G85" s="100">
        <v>70.750969999999995</v>
      </c>
      <c r="H85" s="100">
        <v>31.664400000000001</v>
      </c>
      <c r="I85" s="99">
        <v>17.185780000000001</v>
      </c>
      <c r="J85" s="100">
        <v>19.990919999999999</v>
      </c>
      <c r="K85" s="99">
        <v>29.325970000000002</v>
      </c>
      <c r="L85" s="99">
        <v>23.82507</v>
      </c>
      <c r="M85" s="100">
        <v>18.43946</v>
      </c>
      <c r="N85" s="99">
        <v>33.628610000000002</v>
      </c>
      <c r="O85" s="39"/>
      <c r="P85" s="39"/>
      <c r="Q85" s="176"/>
      <c r="R85" s="176"/>
      <c r="S85" s="176"/>
      <c r="T85" s="176"/>
      <c r="U85" s="176"/>
      <c r="V85" s="112"/>
      <c r="W85" s="113"/>
      <c r="X85" s="113"/>
      <c r="Y85" s="113"/>
      <c r="Z85" s="113"/>
      <c r="AA85" s="113"/>
      <c r="AB85" s="113"/>
      <c r="AC85" s="115"/>
      <c r="AD85" s="115"/>
      <c r="AE85" s="115"/>
      <c r="AF85" s="115"/>
      <c r="AG85" s="115"/>
      <c r="AH85" s="115"/>
    </row>
    <row r="86" spans="1:34" s="1" customFormat="1" ht="12" x14ac:dyDescent="0.3">
      <c r="A86" s="89" t="s">
        <v>69</v>
      </c>
      <c r="B86" s="105">
        <v>90.489230000000006</v>
      </c>
      <c r="C86" s="105">
        <v>92.937150000000003</v>
      </c>
      <c r="D86" s="105">
        <v>70.530680000000004</v>
      </c>
      <c r="E86" s="105">
        <v>50.326210000000003</v>
      </c>
      <c r="F86" s="105">
        <v>59.459719999999997</v>
      </c>
      <c r="G86" s="105">
        <v>102.1045</v>
      </c>
      <c r="H86" s="105">
        <v>63.502859999999998</v>
      </c>
      <c r="I86" s="105">
        <v>37.313009999999998</v>
      </c>
      <c r="J86" s="105">
        <v>22.07921</v>
      </c>
      <c r="K86" s="105">
        <v>27.160139999999998</v>
      </c>
      <c r="L86" s="105">
        <v>31.650359999999999</v>
      </c>
      <c r="M86" s="105">
        <v>24.982939999999999</v>
      </c>
      <c r="N86" s="105">
        <v>57.422240000000002</v>
      </c>
      <c r="O86" s="39"/>
      <c r="P86" s="39"/>
      <c r="Q86" s="39"/>
      <c r="R86" s="176"/>
      <c r="S86" s="176"/>
      <c r="T86" s="176"/>
      <c r="U86" s="176"/>
      <c r="V86" s="112"/>
      <c r="W86" s="113"/>
      <c r="X86" s="113"/>
      <c r="Y86" s="113"/>
      <c r="Z86" s="113"/>
      <c r="AA86" s="115"/>
      <c r="AB86" s="115"/>
      <c r="AC86" s="121"/>
      <c r="AD86" s="115"/>
      <c r="AE86" s="115"/>
      <c r="AF86" s="115"/>
      <c r="AH86" s="115"/>
    </row>
    <row r="87" spans="1:34" s="1" customFormat="1" ht="12" x14ac:dyDescent="0.3">
      <c r="A87" s="90" t="s">
        <v>102</v>
      </c>
      <c r="B87" s="105">
        <v>129.12418</v>
      </c>
      <c r="C87" s="105">
        <v>76.49091</v>
      </c>
      <c r="D87" s="105">
        <v>79.866669999999999</v>
      </c>
      <c r="E87" s="105">
        <v>62.75817</v>
      </c>
      <c r="F87" s="105">
        <v>71.426360000000003</v>
      </c>
      <c r="G87" s="105">
        <v>89.421570000000003</v>
      </c>
      <c r="H87" s="105">
        <v>26.41065</v>
      </c>
      <c r="I87" s="105">
        <v>25.684819999999998</v>
      </c>
      <c r="J87" s="105">
        <v>25.901540000000001</v>
      </c>
      <c r="K87" s="105">
        <v>38.773809999999997</v>
      </c>
      <c r="L87" s="105">
        <v>44.906329999999997</v>
      </c>
      <c r="M87" s="105">
        <v>34.887390000000003</v>
      </c>
      <c r="N87" s="105">
        <v>49.84901</v>
      </c>
      <c r="O87" s="39"/>
      <c r="P87" s="39"/>
      <c r="Q87" s="176"/>
      <c r="R87" s="176"/>
      <c r="S87" s="176"/>
      <c r="T87" s="176"/>
      <c r="U87" s="176"/>
      <c r="V87" s="112"/>
      <c r="W87" s="113"/>
      <c r="X87" s="113"/>
      <c r="AA87" s="115"/>
      <c r="AB87" s="115"/>
      <c r="AC87" s="115"/>
      <c r="AD87" s="115"/>
      <c r="AE87" s="115"/>
      <c r="AF87" s="115"/>
      <c r="AG87" s="115"/>
      <c r="AH87" s="115"/>
    </row>
    <row r="88" spans="1:34" s="1" customFormat="1" ht="12" x14ac:dyDescent="0.3">
      <c r="A88" s="90" t="s">
        <v>131</v>
      </c>
      <c r="B88" s="105">
        <v>119.72163</v>
      </c>
      <c r="C88" s="105">
        <v>132.30565000000001</v>
      </c>
      <c r="D88" s="105">
        <v>124.06295</v>
      </c>
      <c r="E88" s="105">
        <v>94.953180000000003</v>
      </c>
      <c r="F88" s="105">
        <v>65.948480000000004</v>
      </c>
      <c r="G88" s="105">
        <v>67.912750000000003</v>
      </c>
      <c r="H88" s="105">
        <v>30.10248</v>
      </c>
      <c r="I88" s="105">
        <v>16.180129999999998</v>
      </c>
      <c r="J88" s="105">
        <v>19.82967</v>
      </c>
      <c r="K88" s="105">
        <v>29.14179</v>
      </c>
      <c r="L88" s="105">
        <v>23.361940000000001</v>
      </c>
      <c r="M88" s="105">
        <v>18.161950000000001</v>
      </c>
      <c r="N88" s="105">
        <v>32.074069999999999</v>
      </c>
      <c r="O88" s="39"/>
      <c r="P88" s="176"/>
      <c r="Q88" s="176"/>
      <c r="R88" s="176"/>
      <c r="S88" s="176"/>
      <c r="T88" s="176"/>
      <c r="U88" s="176"/>
      <c r="V88" s="112"/>
      <c r="W88" s="113"/>
      <c r="X88" s="113"/>
      <c r="Y88" s="113"/>
      <c r="Z88" s="113"/>
    </row>
    <row r="89" spans="1:34" s="1" customFormat="1" ht="12" x14ac:dyDescent="0.3">
      <c r="A89" s="88" t="s">
        <v>152</v>
      </c>
      <c r="B89" s="99">
        <v>75.861069999999998</v>
      </c>
      <c r="C89" s="100">
        <v>70.203980000000001</v>
      </c>
      <c r="D89" s="99">
        <v>67.412670000000006</v>
      </c>
      <c r="E89" s="100">
        <v>67.966660000000005</v>
      </c>
      <c r="F89" s="99">
        <v>77.113029999999995</v>
      </c>
      <c r="G89" s="100">
        <v>111.56643</v>
      </c>
      <c r="H89" s="100">
        <v>91.096580000000003</v>
      </c>
      <c r="I89" s="99">
        <v>69.294020000000003</v>
      </c>
      <c r="J89" s="100">
        <v>54.89237</v>
      </c>
      <c r="K89" s="99">
        <v>55.846429999999998</v>
      </c>
      <c r="L89" s="99">
        <v>46.406999999999996</v>
      </c>
      <c r="M89" s="100">
        <v>32.756610000000002</v>
      </c>
      <c r="N89" s="99">
        <v>69.624089999999995</v>
      </c>
      <c r="O89" s="39"/>
      <c r="P89" s="176"/>
      <c r="Q89" s="176"/>
      <c r="R89" s="180"/>
      <c r="S89" s="180"/>
      <c r="T89" s="180"/>
      <c r="U89" s="180"/>
      <c r="V89" s="43"/>
      <c r="Z89" s="113"/>
      <c r="AA89" s="113"/>
      <c r="AB89" s="113"/>
      <c r="AC89" s="113"/>
      <c r="AD89" s="113"/>
      <c r="AE89" s="113"/>
      <c r="AF89" s="113"/>
    </row>
    <row r="90" spans="1:34" s="1" customFormat="1" ht="12" x14ac:dyDescent="0.3">
      <c r="A90" s="89" t="s">
        <v>69</v>
      </c>
      <c r="B90" s="105">
        <v>77.952789999999993</v>
      </c>
      <c r="C90" s="105">
        <v>74.404929999999993</v>
      </c>
      <c r="D90" s="105">
        <v>72.263959999999997</v>
      </c>
      <c r="E90" s="105">
        <v>73.985380000000006</v>
      </c>
      <c r="F90" s="105">
        <v>75.406080000000003</v>
      </c>
      <c r="G90" s="105">
        <v>107.63692</v>
      </c>
      <c r="H90" s="105">
        <v>92.900390000000002</v>
      </c>
      <c r="I90" s="105">
        <v>76.357020000000006</v>
      </c>
      <c r="J90" s="105">
        <v>68.043109999999999</v>
      </c>
      <c r="K90" s="105">
        <v>69.898700000000005</v>
      </c>
      <c r="L90" s="105">
        <v>62.410530000000001</v>
      </c>
      <c r="M90" s="105">
        <v>53.222830000000002</v>
      </c>
      <c r="N90" s="105">
        <v>76.543040000000005</v>
      </c>
      <c r="O90" s="39"/>
      <c r="P90" s="176"/>
      <c r="Q90" s="176"/>
      <c r="R90" s="176"/>
      <c r="S90" s="176"/>
      <c r="T90" s="176"/>
      <c r="U90" s="180"/>
      <c r="V90" s="112"/>
      <c r="W90" s="113"/>
      <c r="X90" s="113"/>
      <c r="Y90" s="113"/>
      <c r="Z90" s="113"/>
      <c r="AA90" s="113"/>
      <c r="AB90" s="113"/>
      <c r="AC90" s="113"/>
    </row>
    <row r="91" spans="1:34" s="1" customFormat="1" ht="12" customHeight="1" x14ac:dyDescent="0.3">
      <c r="A91" s="90" t="s">
        <v>102</v>
      </c>
      <c r="B91" s="105">
        <v>67.528310000000005</v>
      </c>
      <c r="C91" s="105">
        <v>55.626420000000003</v>
      </c>
      <c r="D91" s="105">
        <v>54.14085</v>
      </c>
      <c r="E91" s="105">
        <v>53.164839999999998</v>
      </c>
      <c r="F91" s="105">
        <v>78.518559999999994</v>
      </c>
      <c r="G91" s="105">
        <v>122.79255000000001</v>
      </c>
      <c r="H91" s="105">
        <v>114.12428</v>
      </c>
      <c r="I91" s="105">
        <v>95.793390000000002</v>
      </c>
      <c r="J91" s="105">
        <v>54.61842</v>
      </c>
      <c r="K91" s="105">
        <v>63.514290000000003</v>
      </c>
      <c r="L91" s="105">
        <v>45.8</v>
      </c>
      <c r="M91" s="105">
        <v>38.668810000000001</v>
      </c>
      <c r="N91" s="105">
        <v>66.979560000000006</v>
      </c>
      <c r="O91" s="39"/>
      <c r="P91" s="176"/>
      <c r="Q91" s="176"/>
      <c r="R91" s="180"/>
      <c r="S91" s="180"/>
      <c r="T91" s="180"/>
      <c r="U91" s="180"/>
      <c r="V91" s="112"/>
      <c r="W91" s="113"/>
      <c r="X91" s="113"/>
      <c r="Y91" s="113"/>
      <c r="Z91" s="113"/>
      <c r="AA91" s="113"/>
      <c r="AB91" s="113"/>
    </row>
    <row r="92" spans="1:34" s="1" customFormat="1" ht="12" x14ac:dyDescent="0.3">
      <c r="A92" s="90" t="s">
        <v>131</v>
      </c>
      <c r="B92" s="105">
        <v>80.937269999999998</v>
      </c>
      <c r="C92" s="105">
        <v>74.013260000000002</v>
      </c>
      <c r="D92" s="105">
        <v>62.228720000000003</v>
      </c>
      <c r="E92" s="105">
        <v>61.221969999999999</v>
      </c>
      <c r="F92" s="105">
        <v>91.909090000000006</v>
      </c>
      <c r="G92" s="105">
        <v>128.21886000000001</v>
      </c>
      <c r="H92" s="105">
        <v>58.050759999999997</v>
      </c>
      <c r="I92" s="105">
        <v>22.121949999999998</v>
      </c>
      <c r="J92" s="105">
        <v>15.796760000000001</v>
      </c>
      <c r="K92" s="105">
        <v>14.52347</v>
      </c>
      <c r="L92" s="105">
        <v>8.1385199999999998</v>
      </c>
      <c r="M92" s="105">
        <v>3.8204600000000002</v>
      </c>
      <c r="N92" s="105">
        <v>35.069330000000001</v>
      </c>
      <c r="O92" s="39"/>
      <c r="P92" s="176"/>
      <c r="Q92" s="176"/>
      <c r="R92" s="176"/>
      <c r="S92" s="176"/>
      <c r="T92" s="176"/>
      <c r="U92" s="176"/>
      <c r="V92" s="112"/>
      <c r="W92" s="113"/>
      <c r="X92" s="113"/>
      <c r="Y92" s="113"/>
      <c r="Z92" s="113"/>
      <c r="AA92" s="113"/>
      <c r="AB92" s="113"/>
    </row>
    <row r="93" spans="1:34" s="1" customFormat="1" ht="12" x14ac:dyDescent="0.3">
      <c r="A93" s="88" t="s">
        <v>153</v>
      </c>
      <c r="B93" s="99">
        <v>86.483580000000003</v>
      </c>
      <c r="C93" s="100">
        <v>84.643050000000002</v>
      </c>
      <c r="D93" s="99">
        <v>80.363249999999994</v>
      </c>
      <c r="E93" s="100">
        <v>72.904640000000001</v>
      </c>
      <c r="F93" s="99">
        <v>71.265050000000002</v>
      </c>
      <c r="G93" s="100">
        <v>85.085279999999997</v>
      </c>
      <c r="H93" s="100">
        <v>46.541350000000001</v>
      </c>
      <c r="I93" s="99">
        <v>27.39742</v>
      </c>
      <c r="J93" s="100">
        <v>25.247430000000001</v>
      </c>
      <c r="K93" s="99">
        <v>32.55368</v>
      </c>
      <c r="L93" s="99">
        <v>26.204429999999999</v>
      </c>
      <c r="M93" s="100">
        <v>20.327649999999998</v>
      </c>
      <c r="N93" s="99">
        <v>43.665230000000001</v>
      </c>
      <c r="O93" s="39"/>
      <c r="P93" s="39"/>
      <c r="Q93" s="39"/>
      <c r="R93" s="39"/>
      <c r="S93" s="39"/>
      <c r="T93" s="39"/>
      <c r="U93" s="39"/>
      <c r="V93" s="43"/>
    </row>
    <row r="94" spans="1:34" s="1" customFormat="1" ht="12" x14ac:dyDescent="0.3">
      <c r="A94" s="89" t="s">
        <v>69</v>
      </c>
      <c r="B94" s="105">
        <v>79.501549999999995</v>
      </c>
      <c r="C94" s="105">
        <v>76.376599999999996</v>
      </c>
      <c r="D94" s="105">
        <v>72.065929999999994</v>
      </c>
      <c r="E94" s="105">
        <v>70.670919999999995</v>
      </c>
      <c r="F94" s="105">
        <v>73.29325</v>
      </c>
      <c r="G94" s="105">
        <v>106.86194</v>
      </c>
      <c r="H94" s="105">
        <v>88.260069999999999</v>
      </c>
      <c r="I94" s="105">
        <v>69.663759999999996</v>
      </c>
      <c r="J94" s="105">
        <v>60.022460000000002</v>
      </c>
      <c r="K94" s="105">
        <v>61.238869999999999</v>
      </c>
      <c r="L94" s="105">
        <v>55.446910000000003</v>
      </c>
      <c r="M94" s="105">
        <v>47.851990000000001</v>
      </c>
      <c r="N94" s="105">
        <v>73.711539999999999</v>
      </c>
      <c r="O94" s="39"/>
      <c r="P94" s="39"/>
      <c r="Q94" s="39"/>
      <c r="R94" s="39"/>
      <c r="S94" s="39"/>
      <c r="T94" s="39"/>
      <c r="U94" s="39"/>
      <c r="V94" s="43"/>
    </row>
    <row r="95" spans="1:34" s="1" customFormat="1" ht="12" x14ac:dyDescent="0.3">
      <c r="A95" s="90" t="s">
        <v>102</v>
      </c>
      <c r="B95" s="105">
        <v>72.307299999999998</v>
      </c>
      <c r="C95" s="105">
        <v>57.138339999999999</v>
      </c>
      <c r="D95" s="105">
        <v>56.187390000000001</v>
      </c>
      <c r="E95" s="105">
        <v>54.025210000000001</v>
      </c>
      <c r="F95" s="105">
        <v>77.542159999999996</v>
      </c>
      <c r="G95" s="105">
        <v>115.67155</v>
      </c>
      <c r="H95" s="105">
        <v>76.244659999999996</v>
      </c>
      <c r="I95" s="105">
        <v>59.685369999999999</v>
      </c>
      <c r="J95" s="105">
        <v>37.741410000000002</v>
      </c>
      <c r="K95" s="105">
        <v>46.050420000000003</v>
      </c>
      <c r="L95" s="105">
        <v>45.265149999999998</v>
      </c>
      <c r="M95" s="105">
        <v>37.093809999999998</v>
      </c>
      <c r="N95" s="105">
        <v>62.94997</v>
      </c>
      <c r="O95" s="39"/>
      <c r="P95" s="39"/>
      <c r="Q95" s="39"/>
      <c r="R95" s="39"/>
      <c r="S95" s="39"/>
      <c r="T95" s="39"/>
      <c r="U95" s="39"/>
      <c r="V95" s="43"/>
    </row>
    <row r="96" spans="1:34" s="1" customFormat="1" ht="12" x14ac:dyDescent="0.3">
      <c r="A96" s="90" t="s">
        <v>131</v>
      </c>
      <c r="B96" s="105">
        <v>112.46044999999999</v>
      </c>
      <c r="C96" s="105">
        <v>122.40197999999999</v>
      </c>
      <c r="D96" s="105">
        <v>114.66154</v>
      </c>
      <c r="E96" s="105">
        <v>89.363290000000006</v>
      </c>
      <c r="F96" s="105">
        <v>67.74194</v>
      </c>
      <c r="G96" s="105">
        <v>70.217889999999997</v>
      </c>
      <c r="H96" s="105">
        <v>31.180879999999998</v>
      </c>
      <c r="I96" s="105">
        <v>16.413799999999998</v>
      </c>
      <c r="J96" s="105">
        <v>19.66168</v>
      </c>
      <c r="K96" s="105">
        <v>28.637540000000001</v>
      </c>
      <c r="L96" s="105">
        <v>22.87171</v>
      </c>
      <c r="M96" s="105">
        <v>17.338069999999998</v>
      </c>
      <c r="N96" s="105">
        <v>32.225009999999997</v>
      </c>
      <c r="O96" s="39"/>
      <c r="P96" s="39"/>
      <c r="Q96" s="39"/>
      <c r="R96" s="39"/>
      <c r="S96" s="39"/>
      <c r="T96" s="39"/>
      <c r="U96" s="39"/>
      <c r="V96" s="43"/>
    </row>
    <row r="97" spans="1:33" s="1" customFormat="1" ht="12" x14ac:dyDescent="0.3">
      <c r="A97" s="85"/>
      <c r="F97" s="6"/>
      <c r="G97" s="6"/>
      <c r="H97" s="6"/>
      <c r="I97" s="6"/>
      <c r="J97" s="6"/>
      <c r="K97" s="6"/>
      <c r="L97" s="39"/>
      <c r="M97" s="39"/>
      <c r="N97" s="39"/>
      <c r="O97" s="39"/>
      <c r="P97" s="39"/>
      <c r="Q97" s="39"/>
      <c r="R97" s="39"/>
      <c r="S97" s="39"/>
      <c r="T97" s="39"/>
      <c r="U97" s="39"/>
      <c r="V97" s="43"/>
    </row>
    <row r="98" spans="1:33" s="1" customFormat="1" ht="12" x14ac:dyDescent="0.3">
      <c r="A98" s="291"/>
      <c r="B98" s="281"/>
      <c r="C98" s="281"/>
      <c r="D98" s="281"/>
      <c r="E98" s="281"/>
      <c r="F98" s="281"/>
      <c r="G98" s="281"/>
      <c r="H98" s="281"/>
      <c r="I98" s="281"/>
      <c r="J98" s="281"/>
      <c r="K98" s="281"/>
      <c r="L98" s="281"/>
      <c r="M98" s="281"/>
      <c r="N98" s="281"/>
      <c r="O98" s="281"/>
      <c r="P98" s="281"/>
      <c r="Q98" s="281"/>
      <c r="R98" s="281"/>
      <c r="S98" s="281"/>
      <c r="T98" s="281"/>
      <c r="U98" s="281"/>
      <c r="V98" s="292"/>
    </row>
    <row r="99" spans="1:33" s="1" customFormat="1" ht="12" x14ac:dyDescent="0.3">
      <c r="A99" s="85"/>
      <c r="F99" s="6"/>
      <c r="G99" s="6"/>
      <c r="H99" s="6"/>
      <c r="I99" s="6"/>
      <c r="J99" s="6"/>
      <c r="K99" s="6"/>
      <c r="L99" s="39"/>
      <c r="M99" s="39"/>
      <c r="N99" s="39"/>
      <c r="O99" s="39"/>
      <c r="P99" s="39"/>
      <c r="Q99" s="39"/>
      <c r="R99" s="39"/>
      <c r="S99" s="176"/>
      <c r="T99" s="176"/>
      <c r="U99" s="176"/>
      <c r="V99" s="112"/>
    </row>
    <row r="100" spans="1:33" s="6" customFormat="1" ht="24.75" customHeight="1" x14ac:dyDescent="0.3">
      <c r="A100" s="247" t="s">
        <v>823</v>
      </c>
      <c r="B100" s="248"/>
      <c r="C100" s="248"/>
      <c r="D100" s="248"/>
      <c r="E100" s="248"/>
      <c r="F100" s="248"/>
      <c r="G100" s="248"/>
      <c r="H100" s="248"/>
      <c r="I100" s="248"/>
      <c r="J100" s="248"/>
      <c r="K100" s="248"/>
      <c r="L100" s="248"/>
      <c r="M100" s="248"/>
      <c r="N100" s="248"/>
      <c r="O100" s="39"/>
      <c r="P100" s="176"/>
      <c r="Q100" s="176"/>
      <c r="R100" s="176"/>
      <c r="S100" s="176"/>
      <c r="T100" s="176"/>
      <c r="U100" s="176"/>
      <c r="V100" s="112"/>
      <c r="W100" s="117"/>
      <c r="X100" s="117"/>
      <c r="Y100" s="117"/>
      <c r="Z100" s="117"/>
      <c r="AA100" s="117"/>
      <c r="AB100" s="117"/>
    </row>
    <row r="101" spans="1:33" s="1" customFormat="1" ht="12" x14ac:dyDescent="0.3">
      <c r="A101" s="36" t="s">
        <v>150</v>
      </c>
      <c r="B101" s="147" t="s">
        <v>136</v>
      </c>
      <c r="C101" s="147" t="s">
        <v>137</v>
      </c>
      <c r="D101" s="147" t="s">
        <v>138</v>
      </c>
      <c r="E101" s="147" t="s">
        <v>139</v>
      </c>
      <c r="F101" s="147" t="s">
        <v>140</v>
      </c>
      <c r="G101" s="147" t="s">
        <v>141</v>
      </c>
      <c r="H101" s="147" t="s">
        <v>142</v>
      </c>
      <c r="I101" s="147" t="s">
        <v>143</v>
      </c>
      <c r="J101" s="147" t="s">
        <v>144</v>
      </c>
      <c r="K101" s="147" t="s">
        <v>146</v>
      </c>
      <c r="L101" s="147" t="s">
        <v>147</v>
      </c>
      <c r="M101" s="147" t="s">
        <v>148</v>
      </c>
      <c r="N101" s="147" t="s">
        <v>154</v>
      </c>
      <c r="O101" s="39"/>
      <c r="P101" s="180"/>
      <c r="Q101" s="176"/>
      <c r="R101" s="176"/>
      <c r="S101" s="176"/>
      <c r="T101" s="176"/>
      <c r="U101" s="176"/>
      <c r="V101" s="112"/>
      <c r="W101" s="113"/>
      <c r="X101" s="113"/>
      <c r="Y101" s="113"/>
      <c r="Z101" s="113"/>
      <c r="AA101" s="113"/>
      <c r="AB101" s="113"/>
      <c r="AC101" s="113"/>
      <c r="AD101" s="113"/>
      <c r="AE101" s="113"/>
      <c r="AF101" s="113"/>
    </row>
    <row r="102" spans="1:33" s="1" customFormat="1" ht="12.75" customHeight="1" thickBot="1" x14ac:dyDescent="0.35">
      <c r="A102" s="81" t="s">
        <v>1</v>
      </c>
      <c r="B102" s="101">
        <v>18745.58065</v>
      </c>
      <c r="C102" s="102">
        <v>16871.666669999999</v>
      </c>
      <c r="D102" s="101">
        <v>16129</v>
      </c>
      <c r="E102" s="102">
        <v>15099.09677</v>
      </c>
      <c r="F102" s="101">
        <v>14086.96429</v>
      </c>
      <c r="G102" s="102">
        <v>14151.29032</v>
      </c>
      <c r="H102" s="102">
        <v>15561.366669999999</v>
      </c>
      <c r="I102" s="101">
        <v>20962.67742</v>
      </c>
      <c r="J102" s="102">
        <v>26198.633330000001</v>
      </c>
      <c r="K102" s="101">
        <v>27057.93548</v>
      </c>
      <c r="L102" s="101">
        <v>25205.74194</v>
      </c>
      <c r="M102" s="102">
        <v>23136.32</v>
      </c>
      <c r="N102" s="101">
        <v>19415.78889</v>
      </c>
      <c r="O102" s="39"/>
      <c r="P102" s="180"/>
      <c r="Q102" s="180"/>
      <c r="R102" s="180"/>
      <c r="S102" s="180"/>
      <c r="T102" s="181"/>
      <c r="U102" s="180"/>
      <c r="V102" s="114"/>
      <c r="W102" s="115"/>
      <c r="X102" s="115"/>
      <c r="Y102" s="115"/>
      <c r="Z102" s="115"/>
      <c r="AA102" s="115"/>
      <c r="AB102" s="115"/>
    </row>
    <row r="103" spans="1:33" s="1" customFormat="1" ht="12.5" thickTop="1" x14ac:dyDescent="0.3">
      <c r="A103" s="82" t="s">
        <v>125</v>
      </c>
      <c r="B103" s="103">
        <v>321.25806</v>
      </c>
      <c r="C103" s="103">
        <v>256.39999999999998</v>
      </c>
      <c r="D103" s="103">
        <v>276</v>
      </c>
      <c r="E103" s="103">
        <v>333.19355000000002</v>
      </c>
      <c r="F103" s="103">
        <v>491.10714000000002</v>
      </c>
      <c r="G103" s="103">
        <v>782.70968000000005</v>
      </c>
      <c r="H103" s="103">
        <v>897.26666999999998</v>
      </c>
      <c r="I103" s="103">
        <v>549.32258000000002</v>
      </c>
      <c r="J103" s="103">
        <v>1121.3</v>
      </c>
      <c r="K103" s="103">
        <v>1056.96774</v>
      </c>
      <c r="L103" s="103">
        <v>940.64516000000003</v>
      </c>
      <c r="M103" s="103">
        <v>936.32</v>
      </c>
      <c r="N103" s="103">
        <v>659.64166999999998</v>
      </c>
      <c r="O103" s="39"/>
      <c r="P103" s="180"/>
      <c r="Q103" s="180"/>
      <c r="R103" s="180"/>
      <c r="S103" s="180"/>
      <c r="T103" s="180"/>
      <c r="U103" s="180"/>
      <c r="V103" s="114"/>
      <c r="W103" s="115"/>
      <c r="X103" s="115"/>
      <c r="Y103" s="115"/>
      <c r="Z103" s="115"/>
      <c r="AA103" s="115"/>
      <c r="AB103" s="115"/>
      <c r="AC103" s="115"/>
      <c r="AD103" s="115"/>
      <c r="AE103" s="115"/>
      <c r="AF103" s="115"/>
      <c r="AG103" s="115"/>
    </row>
    <row r="104" spans="1:33" s="1" customFormat="1" ht="12" x14ac:dyDescent="0.3">
      <c r="A104" s="83" t="s">
        <v>126</v>
      </c>
      <c r="B104" s="104">
        <v>18424.32258</v>
      </c>
      <c r="C104" s="104">
        <v>16615.266670000001</v>
      </c>
      <c r="D104" s="104">
        <v>15853</v>
      </c>
      <c r="E104" s="104">
        <v>14765.90323</v>
      </c>
      <c r="F104" s="104">
        <v>13595.85714</v>
      </c>
      <c r="G104" s="104">
        <v>13368.58065</v>
      </c>
      <c r="H104" s="104">
        <v>14664.1</v>
      </c>
      <c r="I104" s="104">
        <v>20413.35484</v>
      </c>
      <c r="J104" s="104">
        <v>25077.333330000001</v>
      </c>
      <c r="K104" s="104">
        <v>26000.96774</v>
      </c>
      <c r="L104" s="104">
        <v>24265.09677</v>
      </c>
      <c r="M104" s="104">
        <v>22200</v>
      </c>
      <c r="N104" s="104">
        <v>18756.147219999999</v>
      </c>
      <c r="O104" s="39"/>
      <c r="P104" s="180"/>
      <c r="Q104" s="180"/>
      <c r="R104" s="180"/>
      <c r="S104" s="180"/>
      <c r="T104" s="180"/>
      <c r="U104" s="180"/>
      <c r="V104" s="114"/>
      <c r="W104" s="115"/>
      <c r="X104" s="115"/>
      <c r="Y104" s="115"/>
      <c r="Z104" s="115"/>
      <c r="AA104" s="113"/>
      <c r="AB104" s="115"/>
      <c r="AF104" s="115"/>
      <c r="AG104" s="115"/>
    </row>
    <row r="105" spans="1:33" s="3" customFormat="1" ht="23.25" customHeight="1" x14ac:dyDescent="0.3">
      <c r="A105" s="85"/>
      <c r="B105" s="1"/>
      <c r="C105" s="1"/>
      <c r="D105" s="1"/>
      <c r="E105" s="1"/>
      <c r="F105" s="6"/>
      <c r="G105" s="6"/>
      <c r="H105" s="6"/>
      <c r="I105" s="6"/>
      <c r="J105" s="6"/>
      <c r="K105" s="6"/>
      <c r="L105" s="39"/>
      <c r="M105" s="39"/>
      <c r="N105" s="39"/>
      <c r="O105" s="39"/>
      <c r="P105" s="180"/>
      <c r="Q105" s="180"/>
      <c r="R105" s="180"/>
      <c r="S105" s="180"/>
      <c r="T105" s="180"/>
      <c r="U105" s="180"/>
      <c r="V105" s="114"/>
      <c r="W105" s="116"/>
      <c r="X105" s="116"/>
      <c r="Y105" s="116"/>
      <c r="Z105" s="116"/>
      <c r="AA105" s="116"/>
      <c r="AB105" s="116"/>
      <c r="AC105" s="116"/>
      <c r="AD105" s="116"/>
      <c r="AE105" s="116"/>
      <c r="AF105" s="116"/>
      <c r="AG105" s="116"/>
    </row>
    <row r="106" spans="1:33" s="1" customFormat="1" ht="12.75" customHeight="1" x14ac:dyDescent="0.3">
      <c r="A106" s="247" t="s">
        <v>822</v>
      </c>
      <c r="B106" s="248"/>
      <c r="C106" s="248"/>
      <c r="D106" s="248"/>
      <c r="E106" s="248"/>
      <c r="F106" s="248"/>
      <c r="G106" s="248"/>
      <c r="H106" s="248"/>
      <c r="I106" s="248"/>
      <c r="J106" s="248"/>
      <c r="K106" s="248"/>
      <c r="L106" s="248"/>
      <c r="M106" s="248"/>
      <c r="N106" s="248"/>
      <c r="O106" s="39"/>
      <c r="P106" s="39"/>
      <c r="Q106" s="180"/>
      <c r="R106" s="180"/>
      <c r="S106" s="176"/>
      <c r="T106" s="176"/>
      <c r="U106" s="176"/>
      <c r="V106" s="114"/>
      <c r="W106" s="115"/>
      <c r="X106" s="115"/>
      <c r="Y106" s="115"/>
      <c r="Z106" s="115"/>
      <c r="AA106" s="115"/>
    </row>
    <row r="107" spans="1:33" s="1" customFormat="1" ht="12.75" customHeight="1" x14ac:dyDescent="0.3">
      <c r="A107" s="36" t="s">
        <v>150</v>
      </c>
      <c r="B107" s="147" t="s">
        <v>136</v>
      </c>
      <c r="C107" s="147" t="s">
        <v>137</v>
      </c>
      <c r="D107" s="147" t="s">
        <v>138</v>
      </c>
      <c r="E107" s="147" t="s">
        <v>139</v>
      </c>
      <c r="F107" s="147" t="s">
        <v>140</v>
      </c>
      <c r="G107" s="147" t="s">
        <v>141</v>
      </c>
      <c r="H107" s="147" t="s">
        <v>142</v>
      </c>
      <c r="I107" s="147" t="s">
        <v>143</v>
      </c>
      <c r="J107" s="147" t="s">
        <v>144</v>
      </c>
      <c r="K107" s="147" t="s">
        <v>146</v>
      </c>
      <c r="L107" s="147" t="s">
        <v>147</v>
      </c>
      <c r="M107" s="147" t="s">
        <v>148</v>
      </c>
      <c r="N107" s="147" t="s">
        <v>154</v>
      </c>
      <c r="O107" s="39"/>
      <c r="P107" s="176"/>
      <c r="Q107" s="176"/>
      <c r="R107" s="176"/>
      <c r="S107" s="176"/>
      <c r="T107" s="176"/>
      <c r="U107" s="176"/>
      <c r="V107" s="112"/>
      <c r="W107" s="113"/>
      <c r="X107" s="113"/>
      <c r="Y107" s="113"/>
      <c r="Z107" s="113"/>
      <c r="AA107" s="113"/>
      <c r="AB107" s="113"/>
      <c r="AC107" s="113"/>
      <c r="AD107" s="113"/>
      <c r="AE107" s="113"/>
      <c r="AF107" s="113"/>
    </row>
    <row r="108" spans="1:33" s="6" customFormat="1" ht="14.25" customHeight="1" thickBot="1" x14ac:dyDescent="0.35">
      <c r="A108" s="81" t="s">
        <v>1</v>
      </c>
      <c r="B108" s="106">
        <v>86.483580000000003</v>
      </c>
      <c r="C108" s="107">
        <v>84.643050000000002</v>
      </c>
      <c r="D108" s="106">
        <v>80.363249999999994</v>
      </c>
      <c r="E108" s="107">
        <v>72.904640000000001</v>
      </c>
      <c r="F108" s="106">
        <v>71.265050000000002</v>
      </c>
      <c r="G108" s="107">
        <v>85.085279999999997</v>
      </c>
      <c r="H108" s="107">
        <v>46.541350000000001</v>
      </c>
      <c r="I108" s="106">
        <v>27.39742</v>
      </c>
      <c r="J108" s="107">
        <v>25.247430000000001</v>
      </c>
      <c r="K108" s="106">
        <v>32.55368</v>
      </c>
      <c r="L108" s="106">
        <v>26.204429999999999</v>
      </c>
      <c r="M108" s="106">
        <v>20.327649999999998</v>
      </c>
      <c r="N108" s="106">
        <v>43.665230000000001</v>
      </c>
      <c r="P108" s="117"/>
      <c r="Q108" s="117"/>
      <c r="R108" s="117"/>
      <c r="S108" s="117"/>
      <c r="T108" s="117"/>
      <c r="U108" s="117"/>
      <c r="V108" s="179"/>
      <c r="W108" s="117"/>
      <c r="X108" s="117"/>
      <c r="Y108" s="117"/>
      <c r="Z108" s="117"/>
      <c r="AA108" s="178"/>
      <c r="AB108" s="117"/>
    </row>
    <row r="109" spans="1:33" s="1" customFormat="1" ht="12.5" thickTop="1" x14ac:dyDescent="0.3">
      <c r="A109" s="82" t="s">
        <v>125</v>
      </c>
      <c r="B109" s="108">
        <v>129.11493999999999</v>
      </c>
      <c r="C109" s="108">
        <v>81.1875</v>
      </c>
      <c r="D109" s="108">
        <v>229.34693999999999</v>
      </c>
      <c r="E109" s="108">
        <v>80.733329999999995</v>
      </c>
      <c r="F109" s="108">
        <v>59.472439999999999</v>
      </c>
      <c r="G109" s="108">
        <v>7.50936</v>
      </c>
      <c r="H109" s="108">
        <v>8.7661800000000003</v>
      </c>
      <c r="I109" s="108">
        <v>5.4009099999999997</v>
      </c>
      <c r="J109" s="108">
        <v>7.7995700000000001</v>
      </c>
      <c r="K109" s="108">
        <v>7.3921400000000004</v>
      </c>
      <c r="L109" s="108">
        <v>8.2512100000000004</v>
      </c>
      <c r="M109" s="108">
        <v>3.8657900000000001</v>
      </c>
      <c r="N109" s="108">
        <v>9.3129100000000005</v>
      </c>
      <c r="O109" s="39"/>
      <c r="P109" s="39"/>
      <c r="Q109" s="39"/>
      <c r="R109" s="39"/>
      <c r="S109" s="39"/>
      <c r="T109" s="39"/>
      <c r="U109" s="39"/>
      <c r="V109" s="168"/>
    </row>
    <row r="110" spans="1:33" s="1" customFormat="1" ht="12.75" customHeight="1" x14ac:dyDescent="0.3">
      <c r="A110" s="83" t="s">
        <v>126</v>
      </c>
      <c r="B110" s="105">
        <v>86.162379999999999</v>
      </c>
      <c r="C110" s="105">
        <v>84.649330000000006</v>
      </c>
      <c r="D110" s="105">
        <v>79.586550000000003</v>
      </c>
      <c r="E110" s="105">
        <v>72.892070000000004</v>
      </c>
      <c r="F110" s="105">
        <v>71.464789999999994</v>
      </c>
      <c r="G110" s="105">
        <v>88.142049999999998</v>
      </c>
      <c r="H110" s="105">
        <v>51.488250000000001</v>
      </c>
      <c r="I110" s="105">
        <v>29.766459999999999</v>
      </c>
      <c r="J110" s="105">
        <v>27.214500000000001</v>
      </c>
      <c r="K110" s="105">
        <v>35.199370000000002</v>
      </c>
      <c r="L110" s="105">
        <v>27.345359999999999</v>
      </c>
      <c r="M110" s="105">
        <v>21.603649999999998</v>
      </c>
      <c r="N110" s="105">
        <v>46.017539999999997</v>
      </c>
      <c r="O110" s="39"/>
      <c r="P110" s="39"/>
      <c r="Q110" s="39"/>
      <c r="R110" s="39"/>
      <c r="S110" s="39"/>
      <c r="T110" s="39"/>
      <c r="U110" s="39"/>
      <c r="V110" s="168"/>
    </row>
    <row r="111" spans="1:33" s="1" customFormat="1" ht="12.75" customHeight="1" x14ac:dyDescent="0.3">
      <c r="A111" s="84"/>
      <c r="B111" s="177"/>
      <c r="C111" s="177"/>
      <c r="D111" s="177"/>
      <c r="E111" s="177"/>
      <c r="F111" s="177"/>
      <c r="G111" s="177"/>
      <c r="H111" s="177"/>
      <c r="I111" s="177"/>
      <c r="J111" s="177"/>
      <c r="K111" s="177"/>
      <c r="L111" s="177"/>
      <c r="M111" s="177"/>
      <c r="N111" s="177"/>
      <c r="O111" s="39"/>
      <c r="P111" s="39"/>
      <c r="Q111" s="39"/>
      <c r="R111" s="39"/>
      <c r="S111" s="39"/>
      <c r="T111" s="39"/>
      <c r="U111" s="39"/>
      <c r="V111" s="168"/>
    </row>
    <row r="112" spans="1:33" s="1" customFormat="1" ht="12" x14ac:dyDescent="0.3">
      <c r="A112" s="247" t="s">
        <v>821</v>
      </c>
      <c r="B112" s="248"/>
      <c r="C112" s="248"/>
      <c r="D112" s="248"/>
      <c r="E112" s="248"/>
      <c r="F112" s="248"/>
      <c r="G112" s="248"/>
      <c r="H112" s="248"/>
      <c r="I112" s="248"/>
      <c r="J112" s="248"/>
      <c r="K112" s="248"/>
      <c r="L112" s="248"/>
      <c r="M112" s="248"/>
      <c r="N112" s="248"/>
      <c r="O112" s="39"/>
      <c r="P112" s="39"/>
      <c r="Q112" s="39"/>
      <c r="R112" s="176"/>
      <c r="S112" s="176"/>
      <c r="T112" s="176"/>
      <c r="U112" s="176"/>
      <c r="V112" s="175"/>
      <c r="W112" s="113"/>
      <c r="X112" s="113"/>
      <c r="Y112" s="113"/>
      <c r="Z112" s="113"/>
      <c r="AA112" s="113"/>
      <c r="AB112" s="113"/>
      <c r="AC112" s="113"/>
    </row>
    <row r="113" spans="1:29" s="1" customFormat="1" ht="12" x14ac:dyDescent="0.3">
      <c r="A113" s="36" t="s">
        <v>820</v>
      </c>
      <c r="B113" s="147" t="s">
        <v>136</v>
      </c>
      <c r="C113" s="147" t="s">
        <v>137</v>
      </c>
      <c r="D113" s="147" t="s">
        <v>138</v>
      </c>
      <c r="E113" s="147" t="s">
        <v>139</v>
      </c>
      <c r="F113" s="147" t="s">
        <v>140</v>
      </c>
      <c r="G113" s="147" t="s">
        <v>141</v>
      </c>
      <c r="H113" s="147" t="s">
        <v>142</v>
      </c>
      <c r="I113" s="147" t="s">
        <v>143</v>
      </c>
      <c r="J113" s="147" t="s">
        <v>144</v>
      </c>
      <c r="K113" s="147" t="s">
        <v>146</v>
      </c>
      <c r="L113" s="147" t="s">
        <v>147</v>
      </c>
      <c r="M113" s="147" t="s">
        <v>148</v>
      </c>
      <c r="N113" s="147" t="s">
        <v>154</v>
      </c>
      <c r="O113" s="39"/>
      <c r="P113" s="39"/>
      <c r="Q113" s="39"/>
      <c r="R113" s="176"/>
      <c r="S113" s="176"/>
      <c r="T113" s="176"/>
      <c r="U113" s="176"/>
      <c r="V113" s="175"/>
      <c r="W113" s="113"/>
      <c r="X113" s="113"/>
      <c r="Y113" s="113"/>
      <c r="Z113" s="113"/>
      <c r="AA113" s="113"/>
      <c r="AB113" s="113"/>
      <c r="AC113" s="113"/>
    </row>
    <row r="114" spans="1:29" ht="15" thickBot="1" x14ac:dyDescent="0.4">
      <c r="A114" s="81" t="s">
        <v>1</v>
      </c>
      <c r="B114" s="106">
        <v>86.162379999999999</v>
      </c>
      <c r="C114" s="107">
        <v>84.649330000000006</v>
      </c>
      <c r="D114" s="106">
        <v>79.586550000000003</v>
      </c>
      <c r="E114" s="107">
        <v>72.892070000000004</v>
      </c>
      <c r="F114" s="106">
        <v>71.464789999999994</v>
      </c>
      <c r="G114" s="107">
        <v>88.142049999999998</v>
      </c>
      <c r="H114" s="107">
        <v>51.488250000000001</v>
      </c>
      <c r="I114" s="106">
        <v>29.766459999999999</v>
      </c>
      <c r="J114" s="107">
        <v>27.214500000000001</v>
      </c>
      <c r="K114" s="174">
        <v>35.199370000000002</v>
      </c>
      <c r="L114" s="107">
        <v>27.345359999999999</v>
      </c>
      <c r="M114" s="107">
        <v>21.603649999999998</v>
      </c>
      <c r="N114" s="173">
        <v>46.017539999999997</v>
      </c>
      <c r="V114" s="168"/>
    </row>
    <row r="115" spans="1:29" ht="15" thickTop="1" x14ac:dyDescent="0.35">
      <c r="A115" s="82" t="s">
        <v>65</v>
      </c>
      <c r="B115" s="108">
        <v>112.35635000000001</v>
      </c>
      <c r="C115" s="108">
        <v>121.55874</v>
      </c>
      <c r="D115" s="108">
        <v>108.48313</v>
      </c>
      <c r="E115" s="108">
        <v>83.097700000000003</v>
      </c>
      <c r="F115" s="108">
        <v>65.571039999999996</v>
      </c>
      <c r="G115" s="108">
        <v>74.566019999999995</v>
      </c>
      <c r="H115" s="108">
        <v>35.659649999999999</v>
      </c>
      <c r="I115" s="108">
        <v>18.786719999999999</v>
      </c>
      <c r="J115" s="108">
        <v>21.64209</v>
      </c>
      <c r="K115" s="172">
        <v>31.990680000000001</v>
      </c>
      <c r="L115" s="108">
        <v>24.906980000000001</v>
      </c>
      <c r="M115" s="108">
        <v>19.442689999999999</v>
      </c>
      <c r="N115" s="171">
        <v>35.863520000000001</v>
      </c>
      <c r="V115" s="168"/>
    </row>
    <row r="116" spans="1:29" x14ac:dyDescent="0.35">
      <c r="A116" s="83" t="s">
        <v>83</v>
      </c>
      <c r="B116" s="105">
        <v>75.866810000000001</v>
      </c>
      <c r="C116" s="105">
        <v>70.203980000000001</v>
      </c>
      <c r="D116" s="105">
        <v>67.412670000000006</v>
      </c>
      <c r="E116" s="105">
        <v>67.966660000000005</v>
      </c>
      <c r="F116" s="105">
        <v>77.169820000000001</v>
      </c>
      <c r="G116" s="105">
        <v>111.85733999999999</v>
      </c>
      <c r="H116" s="105">
        <v>92.518950000000004</v>
      </c>
      <c r="I116" s="105">
        <v>69.611879999999999</v>
      </c>
      <c r="J116" s="105">
        <v>54.89237</v>
      </c>
      <c r="K116" s="170">
        <v>55.846429999999998</v>
      </c>
      <c r="L116" s="105">
        <v>47.013440000000003</v>
      </c>
      <c r="M116" s="105">
        <v>36.563229999999997</v>
      </c>
      <c r="N116" s="169">
        <v>70.293700000000001</v>
      </c>
      <c r="O116" s="109"/>
      <c r="V116" s="168"/>
    </row>
    <row r="117" spans="1:29" x14ac:dyDescent="0.35">
      <c r="B117" s="109"/>
      <c r="C117" s="109"/>
      <c r="D117" s="109"/>
      <c r="E117" s="109"/>
      <c r="F117" s="109"/>
      <c r="G117" s="109"/>
      <c r="H117" s="109"/>
      <c r="I117" s="109"/>
      <c r="J117" s="109"/>
      <c r="K117" s="109"/>
      <c r="L117" s="109"/>
      <c r="M117" s="109"/>
      <c r="V117" s="168"/>
    </row>
    <row r="118" spans="1:29" ht="15" thickBot="1" x14ac:dyDescent="0.4">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50"/>
    </row>
    <row r="119" spans="1:29" x14ac:dyDescent="0.35">
      <c r="B119" s="110"/>
      <c r="C119" s="110"/>
      <c r="D119" s="110"/>
      <c r="E119" s="110"/>
      <c r="F119" s="110"/>
      <c r="G119" s="110"/>
      <c r="H119" s="110"/>
      <c r="I119" s="110"/>
      <c r="J119" s="110"/>
      <c r="K119" s="110"/>
      <c r="L119" s="110"/>
      <c r="M119" s="110"/>
      <c r="P119" s="110"/>
    </row>
    <row r="120" spans="1:29" x14ac:dyDescent="0.35">
      <c r="A120" s="279"/>
      <c r="B120" s="279"/>
      <c r="C120" s="279"/>
      <c r="D120" s="279"/>
      <c r="E120" s="279"/>
      <c r="F120" s="279"/>
      <c r="G120" s="279"/>
      <c r="H120" s="279"/>
      <c r="I120" s="279"/>
      <c r="J120" s="279"/>
      <c r="K120" s="279"/>
      <c r="L120" s="279"/>
      <c r="M120" s="279"/>
      <c r="N120" s="279"/>
    </row>
    <row r="121" spans="1:29" x14ac:dyDescent="0.35">
      <c r="A121" s="167"/>
      <c r="B121" s="167"/>
      <c r="C121" s="166"/>
      <c r="D121" s="110"/>
      <c r="E121" s="110"/>
      <c r="F121" s="110"/>
      <c r="G121" s="110"/>
      <c r="H121" s="110"/>
      <c r="I121" s="110"/>
      <c r="J121" s="110"/>
      <c r="K121" s="110"/>
      <c r="L121" s="110"/>
      <c r="M121" s="109"/>
      <c r="P121" s="110"/>
    </row>
    <row r="122" spans="1:29" x14ac:dyDescent="0.35">
      <c r="A122" s="165"/>
      <c r="B122" s="165"/>
      <c r="C122" s="165"/>
      <c r="D122" s="110"/>
      <c r="E122" s="110"/>
      <c r="F122" s="110"/>
      <c r="G122" s="110"/>
      <c r="H122" s="109"/>
      <c r="I122" s="109"/>
    </row>
    <row r="123" spans="1:29" x14ac:dyDescent="0.35">
      <c r="A123" s="165"/>
      <c r="B123" s="165"/>
      <c r="C123" s="165"/>
      <c r="D123" s="109"/>
      <c r="E123" s="110"/>
      <c r="F123" s="109"/>
    </row>
    <row r="124" spans="1:29" x14ac:dyDescent="0.35">
      <c r="A124" s="165"/>
      <c r="B124" s="165"/>
      <c r="C124" s="165"/>
    </row>
    <row r="125" spans="1:29" x14ac:dyDescent="0.35">
      <c r="A125" s="165"/>
      <c r="B125" s="165"/>
      <c r="C125" s="165"/>
    </row>
  </sheetData>
  <mergeCells count="54">
    <mergeCell ref="A4:V4"/>
    <mergeCell ref="A1:D1"/>
    <mergeCell ref="A2:D2"/>
    <mergeCell ref="E2:H2"/>
    <mergeCell ref="I2:L2"/>
    <mergeCell ref="M2:P2"/>
    <mergeCell ref="A3:D3"/>
    <mergeCell ref="A120:N120"/>
    <mergeCell ref="A106:N106"/>
    <mergeCell ref="P30:R30"/>
    <mergeCell ref="J30:L30"/>
    <mergeCell ref="J31:L31"/>
    <mergeCell ref="A83:N83"/>
    <mergeCell ref="A100:N100"/>
    <mergeCell ref="A36:E36"/>
    <mergeCell ref="A81:V81"/>
    <mergeCell ref="A98:V98"/>
    <mergeCell ref="A66:N66"/>
    <mergeCell ref="A64:V64"/>
    <mergeCell ref="H30:I30"/>
    <mergeCell ref="A33:V33"/>
    <mergeCell ref="N30:O30"/>
    <mergeCell ref="H31:I31"/>
    <mergeCell ref="M8:Q8"/>
    <mergeCell ref="O12:Q12"/>
    <mergeCell ref="O10:Q10"/>
    <mergeCell ref="M9:N9"/>
    <mergeCell ref="A6:V6"/>
    <mergeCell ref="A8:D8"/>
    <mergeCell ref="G8:K8"/>
    <mergeCell ref="G10:H10"/>
    <mergeCell ref="G9:H9"/>
    <mergeCell ref="G11:H11"/>
    <mergeCell ref="A112:N112"/>
    <mergeCell ref="O9:Q9"/>
    <mergeCell ref="H28:I28"/>
    <mergeCell ref="H29:I29"/>
    <mergeCell ref="M10:N10"/>
    <mergeCell ref="M11:N11"/>
    <mergeCell ref="O11:Q11"/>
    <mergeCell ref="P28:R28"/>
    <mergeCell ref="N29:O29"/>
    <mergeCell ref="I18:V18"/>
    <mergeCell ref="A16:V16"/>
    <mergeCell ref="A25:V25"/>
    <mergeCell ref="A27:E27"/>
    <mergeCell ref="H27:L27"/>
    <mergeCell ref="N27:R27"/>
    <mergeCell ref="A18:F18"/>
    <mergeCell ref="J28:L28"/>
    <mergeCell ref="N28:O28"/>
    <mergeCell ref="P29:R29"/>
    <mergeCell ref="J29:L29"/>
    <mergeCell ref="M12:N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B73E-FED4-4277-953D-F62A47732748}">
  <dimension ref="A1:AZ56"/>
  <sheetViews>
    <sheetView zoomScale="70" zoomScaleNormal="70" workbookViewId="0">
      <selection activeCell="E56" sqref="E56"/>
    </sheetView>
  </sheetViews>
  <sheetFormatPr defaultColWidth="9.1796875" defaultRowHeight="15.5" x14ac:dyDescent="0.35"/>
  <cols>
    <col min="1" max="1" width="66.54296875" style="207" bestFit="1" customWidth="1"/>
    <col min="2" max="31" width="9.7265625" style="207" customWidth="1"/>
    <col min="32" max="16384" width="9.1796875" style="207"/>
  </cols>
  <sheetData>
    <row r="1" spans="1:52" x14ac:dyDescent="0.35">
      <c r="A1" s="224" t="s">
        <v>857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row>
    <row r="2" spans="1:52" x14ac:dyDescent="0.35">
      <c r="A2" s="224"/>
    </row>
    <row r="3" spans="1:52" x14ac:dyDescent="0.35">
      <c r="A3" s="224"/>
    </row>
    <row r="4" spans="1:52" x14ac:dyDescent="0.35">
      <c r="A4" s="298" t="s">
        <v>855</v>
      </c>
      <c r="B4" s="222">
        <v>2020</v>
      </c>
      <c r="C4" s="221"/>
      <c r="D4" s="221"/>
      <c r="E4" s="221"/>
      <c r="F4" s="221"/>
      <c r="G4" s="221"/>
      <c r="H4" s="221"/>
      <c r="I4" s="221"/>
      <c r="J4" s="221"/>
      <c r="K4" s="221"/>
      <c r="L4" s="221"/>
      <c r="M4" s="220"/>
      <c r="N4" s="219">
        <v>2021</v>
      </c>
      <c r="O4" s="218"/>
      <c r="P4" s="218"/>
      <c r="Q4" s="218"/>
      <c r="R4" s="218"/>
      <c r="S4" s="218"/>
      <c r="T4" s="218"/>
      <c r="U4" s="218"/>
      <c r="V4" s="218"/>
      <c r="W4" s="218"/>
      <c r="X4" s="218"/>
      <c r="Y4" s="218"/>
      <c r="Z4" s="218"/>
      <c r="AA4" s="218"/>
      <c r="AB4" s="218"/>
      <c r="AC4" s="218"/>
      <c r="AD4" s="218"/>
      <c r="AE4" s="217"/>
      <c r="AF4" s="209"/>
      <c r="AG4" s="209"/>
      <c r="AH4" s="209"/>
      <c r="AI4" s="209"/>
      <c r="AJ4" s="209"/>
      <c r="AK4" s="209"/>
      <c r="AL4" s="209"/>
      <c r="AM4" s="209"/>
      <c r="AN4" s="209"/>
      <c r="AO4" s="209"/>
      <c r="AP4" s="209"/>
      <c r="AQ4" s="209"/>
      <c r="AR4" s="209"/>
      <c r="AS4" s="209"/>
    </row>
    <row r="5" spans="1:52" x14ac:dyDescent="0.35">
      <c r="A5" s="298"/>
      <c r="B5" s="294" t="s">
        <v>846</v>
      </c>
      <c r="C5" s="295"/>
      <c r="D5" s="294" t="s">
        <v>845</v>
      </c>
      <c r="E5" s="295"/>
      <c r="F5" s="294" t="s">
        <v>844</v>
      </c>
      <c r="G5" s="295"/>
      <c r="H5" s="294" t="s">
        <v>854</v>
      </c>
      <c r="I5" s="295"/>
      <c r="J5" s="294" t="s">
        <v>853</v>
      </c>
      <c r="K5" s="295"/>
      <c r="L5" s="294" t="s">
        <v>852</v>
      </c>
      <c r="M5" s="295"/>
      <c r="N5" s="296" t="s">
        <v>851</v>
      </c>
      <c r="O5" s="297"/>
      <c r="P5" s="296" t="s">
        <v>850</v>
      </c>
      <c r="Q5" s="297"/>
      <c r="R5" s="296" t="s">
        <v>849</v>
      </c>
      <c r="S5" s="297"/>
      <c r="T5" s="296" t="s">
        <v>848</v>
      </c>
      <c r="U5" s="297"/>
      <c r="V5" s="296" t="s">
        <v>143</v>
      </c>
      <c r="W5" s="297"/>
      <c r="X5" s="296" t="s">
        <v>847</v>
      </c>
      <c r="Y5" s="297"/>
      <c r="Z5" s="296" t="s">
        <v>846</v>
      </c>
      <c r="AA5" s="297"/>
      <c r="AB5" s="296" t="s">
        <v>845</v>
      </c>
      <c r="AC5" s="297"/>
      <c r="AD5" s="296" t="s">
        <v>844</v>
      </c>
      <c r="AE5" s="297"/>
      <c r="AH5" s="209"/>
      <c r="AI5" s="209"/>
      <c r="AJ5" s="209"/>
      <c r="AK5" s="209"/>
      <c r="AL5" s="209"/>
      <c r="AM5" s="209"/>
      <c r="AN5" s="209"/>
      <c r="AO5" s="209"/>
      <c r="AP5" s="209"/>
      <c r="AQ5" s="209"/>
      <c r="AR5" s="209"/>
      <c r="AS5" s="209"/>
      <c r="AT5" s="209"/>
      <c r="AU5" s="209"/>
      <c r="AV5" s="209"/>
      <c r="AW5" s="209"/>
      <c r="AX5" s="209"/>
      <c r="AY5" s="209"/>
      <c r="AZ5" s="209"/>
    </row>
    <row r="6" spans="1:52" x14ac:dyDescent="0.35">
      <c r="A6" s="298"/>
      <c r="B6" s="216" t="s">
        <v>843</v>
      </c>
      <c r="C6" s="216" t="s">
        <v>842</v>
      </c>
      <c r="D6" s="216" t="s">
        <v>843</v>
      </c>
      <c r="E6" s="216" t="s">
        <v>842</v>
      </c>
      <c r="F6" s="216" t="s">
        <v>843</v>
      </c>
      <c r="G6" s="216" t="s">
        <v>842</v>
      </c>
      <c r="H6" s="216" t="s">
        <v>843</v>
      </c>
      <c r="I6" s="216" t="s">
        <v>842</v>
      </c>
      <c r="J6" s="216" t="s">
        <v>843</v>
      </c>
      <c r="K6" s="216" t="s">
        <v>842</v>
      </c>
      <c r="L6" s="216" t="s">
        <v>843</v>
      </c>
      <c r="M6" s="216" t="s">
        <v>842</v>
      </c>
      <c r="N6" s="215" t="s">
        <v>843</v>
      </c>
      <c r="O6" s="215" t="s">
        <v>842</v>
      </c>
      <c r="P6" s="215" t="s">
        <v>843</v>
      </c>
      <c r="Q6" s="215" t="s">
        <v>842</v>
      </c>
      <c r="R6" s="215" t="s">
        <v>843</v>
      </c>
      <c r="S6" s="215" t="s">
        <v>842</v>
      </c>
      <c r="T6" s="215" t="s">
        <v>843</v>
      </c>
      <c r="U6" s="215" t="s">
        <v>842</v>
      </c>
      <c r="V6" s="215" t="s">
        <v>843</v>
      </c>
      <c r="W6" s="215" t="s">
        <v>842</v>
      </c>
      <c r="X6" s="215" t="s">
        <v>843</v>
      </c>
      <c r="Y6" s="215" t="s">
        <v>842</v>
      </c>
      <c r="Z6" s="215" t="s">
        <v>843</v>
      </c>
      <c r="AA6" s="215" t="s">
        <v>842</v>
      </c>
      <c r="AB6" s="215" t="s">
        <v>843</v>
      </c>
      <c r="AC6" s="215" t="s">
        <v>842</v>
      </c>
      <c r="AD6" s="215" t="s">
        <v>843</v>
      </c>
      <c r="AE6" s="215" t="s">
        <v>842</v>
      </c>
      <c r="AF6" s="209"/>
      <c r="AG6" s="209"/>
      <c r="AH6" s="209"/>
      <c r="AI6" s="209"/>
      <c r="AJ6" s="209"/>
      <c r="AK6" s="209"/>
      <c r="AL6" s="209"/>
      <c r="AM6" s="209"/>
      <c r="AN6" s="209"/>
      <c r="AO6" s="209"/>
      <c r="AP6" s="209"/>
    </row>
    <row r="7" spans="1:52" x14ac:dyDescent="0.35">
      <c r="A7" s="230" t="s">
        <v>841</v>
      </c>
      <c r="B7" s="229">
        <v>166.45621</v>
      </c>
      <c r="C7" s="229">
        <v>166.60888</v>
      </c>
      <c r="D7" s="229">
        <v>166.07884000000001</v>
      </c>
      <c r="E7" s="229">
        <v>163.90737999999999</v>
      </c>
      <c r="F7" s="229">
        <v>162.40288000000001</v>
      </c>
      <c r="G7" s="229">
        <v>156.58816999999999</v>
      </c>
      <c r="H7" s="229">
        <v>155.78474</v>
      </c>
      <c r="I7" s="229">
        <v>156.10682</v>
      </c>
      <c r="J7" s="229">
        <v>154.09211999999999</v>
      </c>
      <c r="K7" s="229">
        <v>148.91552999999999</v>
      </c>
      <c r="L7" s="229">
        <v>140.98845</v>
      </c>
      <c r="M7" s="229">
        <v>143.2731</v>
      </c>
      <c r="N7" s="229">
        <v>144.55412000000001</v>
      </c>
      <c r="O7" s="229">
        <v>142.93003999999999</v>
      </c>
      <c r="P7" s="229">
        <v>144.13909000000001</v>
      </c>
      <c r="Q7" s="229">
        <v>142.94234</v>
      </c>
      <c r="R7" s="229">
        <v>128.33867000000001</v>
      </c>
      <c r="S7" s="229">
        <v>111.89475</v>
      </c>
      <c r="T7" s="229">
        <v>93.174599999999998</v>
      </c>
      <c r="U7" s="229">
        <v>76.456299999999999</v>
      </c>
      <c r="V7" s="229">
        <v>65.218429999999998</v>
      </c>
      <c r="W7" s="229">
        <v>63.736170000000001</v>
      </c>
      <c r="X7" s="229">
        <v>59.785589999999999</v>
      </c>
      <c r="Y7" s="229">
        <v>60.378889999999998</v>
      </c>
      <c r="Z7" s="229">
        <v>58.870269999999998</v>
      </c>
      <c r="AA7" s="229">
        <v>61.958440000000003</v>
      </c>
      <c r="AB7" s="229">
        <v>57.575609999999998</v>
      </c>
      <c r="AC7" s="229">
        <v>61.307749999999999</v>
      </c>
      <c r="AD7" s="229">
        <v>64.807699999999997</v>
      </c>
      <c r="AE7" s="229"/>
    </row>
    <row r="8" spans="1:52" x14ac:dyDescent="0.35">
      <c r="A8" s="230" t="s">
        <v>840</v>
      </c>
      <c r="B8" s="229">
        <v>83.423079999999999</v>
      </c>
      <c r="C8" s="229">
        <v>92.953590000000005</v>
      </c>
      <c r="D8" s="229">
        <v>128.72662</v>
      </c>
      <c r="E8" s="229">
        <v>116.94904</v>
      </c>
      <c r="F8" s="229">
        <v>137.77778000000001</v>
      </c>
      <c r="G8" s="229">
        <v>63.13308</v>
      </c>
      <c r="H8" s="229">
        <v>60.2</v>
      </c>
      <c r="I8" s="229">
        <v>73.017650000000003</v>
      </c>
      <c r="J8" s="229">
        <v>66.228070000000002</v>
      </c>
      <c r="K8" s="229">
        <v>54.49785</v>
      </c>
      <c r="L8" s="229">
        <v>65.342860000000002</v>
      </c>
      <c r="M8" s="229">
        <v>33.012549999999997</v>
      </c>
      <c r="N8" s="229">
        <v>41.149430000000002</v>
      </c>
      <c r="O8" s="229">
        <v>16.395389999999999</v>
      </c>
      <c r="P8" s="229">
        <v>12.27163</v>
      </c>
      <c r="Q8" s="229">
        <v>13.5214</v>
      </c>
      <c r="R8" s="229">
        <v>3.4177</v>
      </c>
      <c r="S8" s="229">
        <v>4.7975500000000002</v>
      </c>
      <c r="T8" s="229">
        <v>7.6909400000000003</v>
      </c>
      <c r="U8" s="229">
        <v>4.40313</v>
      </c>
      <c r="V8" s="229">
        <v>5.7128100000000002</v>
      </c>
      <c r="W8" s="229">
        <v>4.3956</v>
      </c>
      <c r="X8" s="229">
        <v>5.3226699999999996</v>
      </c>
      <c r="Y8" s="229">
        <v>4.3573000000000004</v>
      </c>
      <c r="Z8" s="229">
        <v>4.0636000000000001</v>
      </c>
      <c r="AA8" s="229">
        <v>5.8949800000000003</v>
      </c>
      <c r="AB8" s="229">
        <v>4.9431399999999996</v>
      </c>
      <c r="AC8" s="229">
        <v>2.92327</v>
      </c>
      <c r="AD8" s="229">
        <v>2.5690499999999998</v>
      </c>
      <c r="AE8" s="229"/>
    </row>
    <row r="9" spans="1:52" x14ac:dyDescent="0.35">
      <c r="A9" s="230" t="s">
        <v>839</v>
      </c>
      <c r="B9" s="229">
        <v>287.27668999999997</v>
      </c>
      <c r="C9" s="229">
        <v>299.18414000000001</v>
      </c>
      <c r="D9" s="229">
        <v>303.41052000000002</v>
      </c>
      <c r="E9" s="229">
        <v>321.93230999999997</v>
      </c>
      <c r="F9" s="229">
        <v>334.91737000000001</v>
      </c>
      <c r="G9" s="229">
        <v>346.06366000000003</v>
      </c>
      <c r="H9" s="229">
        <v>350.20936999999998</v>
      </c>
      <c r="I9" s="229">
        <v>359.56124999999997</v>
      </c>
      <c r="J9" s="229">
        <v>368.41888999999998</v>
      </c>
      <c r="K9" s="229">
        <v>366.08258000000001</v>
      </c>
      <c r="L9" s="229">
        <v>361.91541000000001</v>
      </c>
      <c r="M9" s="229">
        <v>359.04696999999999</v>
      </c>
      <c r="N9" s="229">
        <v>344.27922999999998</v>
      </c>
      <c r="O9" s="229">
        <v>341.35487999999998</v>
      </c>
      <c r="P9" s="229">
        <v>321.89215000000002</v>
      </c>
      <c r="Q9" s="229">
        <v>290.42840000000001</v>
      </c>
      <c r="R9" s="229">
        <v>231.78455</v>
      </c>
      <c r="S9" s="229">
        <v>118.06045</v>
      </c>
      <c r="T9" s="229">
        <v>87.851619999999997</v>
      </c>
      <c r="U9" s="229">
        <v>70.82938</v>
      </c>
      <c r="V9" s="229">
        <v>66.458569999999995</v>
      </c>
      <c r="W9" s="229">
        <v>69.696079999999995</v>
      </c>
      <c r="X9" s="229">
        <v>72.571020000000004</v>
      </c>
      <c r="Y9" s="229">
        <v>72.710359999999994</v>
      </c>
      <c r="Z9" s="229">
        <v>75.053430000000006</v>
      </c>
      <c r="AA9" s="229">
        <v>75.544259999999994</v>
      </c>
      <c r="AB9" s="229">
        <v>79.826340000000002</v>
      </c>
      <c r="AC9" s="229">
        <v>77.32705</v>
      </c>
      <c r="AD9" s="229">
        <v>82.722440000000006</v>
      </c>
      <c r="AE9" s="229"/>
    </row>
    <row r="10" spans="1:52" ht="16" thickBot="1" x14ac:dyDescent="0.4">
      <c r="A10" s="228" t="s">
        <v>838</v>
      </c>
      <c r="B10" s="227">
        <v>201.67815999999999</v>
      </c>
      <c r="C10" s="227">
        <v>174.51886999999999</v>
      </c>
      <c r="D10" s="227">
        <v>198.4898</v>
      </c>
      <c r="E10" s="227">
        <v>239.60975999999999</v>
      </c>
      <c r="F10" s="227">
        <v>296.81159000000002</v>
      </c>
      <c r="G10" s="227">
        <v>272.23077000000001</v>
      </c>
      <c r="H10" s="227">
        <v>186.91011</v>
      </c>
      <c r="I10" s="227">
        <v>177.17142999999999</v>
      </c>
      <c r="J10" s="227">
        <v>247.56863000000001</v>
      </c>
      <c r="K10" s="227">
        <v>147.31578999999999</v>
      </c>
      <c r="L10" s="227">
        <v>206.96666999999999</v>
      </c>
      <c r="M10" s="227">
        <v>46.453130000000002</v>
      </c>
      <c r="N10" s="227">
        <v>27.838709999999999</v>
      </c>
      <c r="O10" s="227">
        <v>13.11842</v>
      </c>
      <c r="P10" s="227">
        <v>22.243590000000001</v>
      </c>
      <c r="Q10" s="227">
        <v>23.435479999999998</v>
      </c>
      <c r="R10" s="211"/>
      <c r="S10" s="211"/>
      <c r="T10" s="211"/>
      <c r="U10" s="211"/>
      <c r="V10" s="211"/>
      <c r="W10" s="211"/>
      <c r="X10" s="211"/>
      <c r="Y10" s="211"/>
      <c r="Z10" s="211"/>
      <c r="AA10" s="227">
        <v>10</v>
      </c>
      <c r="AB10" s="211"/>
      <c r="AC10" s="227"/>
      <c r="AD10" s="211"/>
      <c r="AE10" s="227"/>
    </row>
    <row r="11" spans="1:52" x14ac:dyDescent="0.35">
      <c r="A11" s="226" t="s">
        <v>1</v>
      </c>
      <c r="B11" s="225">
        <v>183.48498000000001</v>
      </c>
      <c r="C11" s="225">
        <v>184.75197</v>
      </c>
      <c r="D11" s="225">
        <v>185.28295</v>
      </c>
      <c r="E11" s="225">
        <v>184.77921000000001</v>
      </c>
      <c r="F11" s="225">
        <v>184.77745999999999</v>
      </c>
      <c r="G11" s="225">
        <v>178.81926999999999</v>
      </c>
      <c r="H11" s="225">
        <v>177.94882999999999</v>
      </c>
      <c r="I11" s="225">
        <v>180.06950000000001</v>
      </c>
      <c r="J11" s="225">
        <v>178.56487000000001</v>
      </c>
      <c r="K11" s="225">
        <v>171.97140999999999</v>
      </c>
      <c r="L11" s="225">
        <v>164.59678</v>
      </c>
      <c r="M11" s="225">
        <v>164.15828999999999</v>
      </c>
      <c r="N11" s="225">
        <v>165.73697000000001</v>
      </c>
      <c r="O11" s="225">
        <v>158.92267000000001</v>
      </c>
      <c r="P11" s="225">
        <v>159.36331000000001</v>
      </c>
      <c r="Q11" s="225">
        <v>157.53375</v>
      </c>
      <c r="R11" s="225">
        <v>131.50880000000001</v>
      </c>
      <c r="S11" s="225">
        <v>103.64881</v>
      </c>
      <c r="T11" s="225">
        <v>86.897599999999997</v>
      </c>
      <c r="U11" s="225">
        <v>74.400459999999995</v>
      </c>
      <c r="V11" s="225">
        <v>64.013819999999996</v>
      </c>
      <c r="W11" s="225">
        <v>61.528759999999998</v>
      </c>
      <c r="X11" s="225">
        <v>59.31062</v>
      </c>
      <c r="Y11" s="225">
        <v>60.488030000000002</v>
      </c>
      <c r="Z11" s="225">
        <v>58.641919999999999</v>
      </c>
      <c r="AA11" s="225">
        <v>61.378410000000002</v>
      </c>
      <c r="AB11" s="225">
        <v>57.481200000000001</v>
      </c>
      <c r="AC11" s="225">
        <v>60.201819999999998</v>
      </c>
      <c r="AD11" s="225">
        <v>64.515960000000007</v>
      </c>
      <c r="AE11" s="225"/>
    </row>
    <row r="13" spans="1:52" x14ac:dyDescent="0.35">
      <c r="A13" s="224" t="s">
        <v>856</v>
      </c>
      <c r="B13"/>
      <c r="C13"/>
      <c r="D13"/>
      <c r="E13"/>
      <c r="F13"/>
      <c r="G13"/>
      <c r="H13"/>
      <c r="I13"/>
      <c r="J13"/>
      <c r="K13"/>
      <c r="L13"/>
      <c r="M13"/>
      <c r="N13"/>
      <c r="O13"/>
      <c r="P13"/>
      <c r="Q13"/>
      <c r="R13"/>
      <c r="S13"/>
      <c r="T13"/>
      <c r="U13"/>
      <c r="V13"/>
      <c r="W13"/>
      <c r="X13"/>
      <c r="Y13"/>
      <c r="Z13"/>
      <c r="AA13"/>
    </row>
    <row r="14" spans="1:52" x14ac:dyDescent="0.35">
      <c r="A14" s="223"/>
      <c r="B14"/>
      <c r="C14"/>
      <c r="D14"/>
      <c r="E14"/>
      <c r="F14"/>
      <c r="G14"/>
      <c r="H14"/>
      <c r="I14"/>
      <c r="J14"/>
      <c r="K14"/>
      <c r="L14"/>
      <c r="M14"/>
      <c r="N14"/>
      <c r="O14"/>
      <c r="P14"/>
      <c r="Q14"/>
      <c r="R14"/>
      <c r="S14"/>
      <c r="T14"/>
      <c r="U14"/>
      <c r="V14"/>
      <c r="W14"/>
      <c r="X14"/>
      <c r="Y14"/>
      <c r="Z14"/>
      <c r="AA14"/>
    </row>
    <row r="15" spans="1:52" x14ac:dyDescent="0.35">
      <c r="A15" s="223"/>
      <c r="B15"/>
      <c r="C15"/>
      <c r="D15"/>
      <c r="E15"/>
      <c r="F15"/>
      <c r="G15"/>
      <c r="H15"/>
      <c r="I15"/>
      <c r="J15"/>
      <c r="K15"/>
      <c r="L15"/>
      <c r="M15"/>
      <c r="N15"/>
      <c r="O15"/>
      <c r="P15"/>
      <c r="Q15"/>
      <c r="R15"/>
      <c r="S15"/>
      <c r="T15"/>
      <c r="U15"/>
      <c r="V15"/>
      <c r="W15"/>
      <c r="X15"/>
      <c r="Y15"/>
      <c r="Z15"/>
      <c r="AA15"/>
    </row>
    <row r="16" spans="1:52" x14ac:dyDescent="0.35">
      <c r="A16" s="299" t="s">
        <v>855</v>
      </c>
      <c r="B16" s="222">
        <v>2020</v>
      </c>
      <c r="C16" s="221"/>
      <c r="D16" s="221"/>
      <c r="E16" s="221"/>
      <c r="F16" s="221"/>
      <c r="G16" s="221"/>
      <c r="H16" s="221"/>
      <c r="I16" s="221"/>
      <c r="J16" s="221"/>
      <c r="K16" s="221"/>
      <c r="L16" s="221"/>
      <c r="M16" s="220"/>
      <c r="N16" s="219">
        <v>2021</v>
      </c>
      <c r="O16" s="218"/>
      <c r="P16" s="218"/>
      <c r="Q16" s="218"/>
      <c r="R16" s="218"/>
      <c r="S16" s="218"/>
      <c r="T16" s="218"/>
      <c r="U16" s="218"/>
      <c r="V16" s="218"/>
      <c r="W16" s="218"/>
      <c r="X16" s="218"/>
      <c r="Y16" s="218"/>
      <c r="Z16" s="218"/>
      <c r="AA16" s="218"/>
      <c r="AB16" s="218"/>
      <c r="AC16" s="218"/>
      <c r="AD16" s="218"/>
      <c r="AE16" s="217"/>
      <c r="AH16" s="209"/>
      <c r="AI16" s="209"/>
      <c r="AJ16" s="209"/>
      <c r="AK16" s="209"/>
      <c r="AL16" s="209"/>
      <c r="AM16" s="209"/>
      <c r="AN16" s="209"/>
      <c r="AO16" s="209"/>
      <c r="AP16" s="209"/>
      <c r="AQ16" s="209"/>
      <c r="AR16" s="209"/>
      <c r="AS16" s="209"/>
      <c r="AT16" s="209"/>
      <c r="AU16" s="209"/>
      <c r="AV16" s="209"/>
      <c r="AW16" s="209"/>
    </row>
    <row r="17" spans="1:52" x14ac:dyDescent="0.35">
      <c r="A17" s="299"/>
      <c r="B17" s="294" t="s">
        <v>846</v>
      </c>
      <c r="C17" s="295"/>
      <c r="D17" s="294" t="s">
        <v>845</v>
      </c>
      <c r="E17" s="295"/>
      <c r="F17" s="294" t="s">
        <v>844</v>
      </c>
      <c r="G17" s="295"/>
      <c r="H17" s="294" t="s">
        <v>854</v>
      </c>
      <c r="I17" s="295"/>
      <c r="J17" s="294" t="s">
        <v>853</v>
      </c>
      <c r="K17" s="295"/>
      <c r="L17" s="294" t="s">
        <v>852</v>
      </c>
      <c r="M17" s="295"/>
      <c r="N17" s="296" t="s">
        <v>851</v>
      </c>
      <c r="O17" s="297"/>
      <c r="P17" s="296" t="s">
        <v>850</v>
      </c>
      <c r="Q17" s="297"/>
      <c r="R17" s="296" t="s">
        <v>849</v>
      </c>
      <c r="S17" s="297"/>
      <c r="T17" s="296" t="s">
        <v>848</v>
      </c>
      <c r="U17" s="297"/>
      <c r="V17" s="296" t="s">
        <v>143</v>
      </c>
      <c r="W17" s="297"/>
      <c r="X17" s="296" t="s">
        <v>847</v>
      </c>
      <c r="Y17" s="297"/>
      <c r="Z17" s="296" t="s">
        <v>846</v>
      </c>
      <c r="AA17" s="297"/>
      <c r="AB17" s="296" t="s">
        <v>845</v>
      </c>
      <c r="AC17" s="297"/>
      <c r="AD17" s="296" t="s">
        <v>844</v>
      </c>
      <c r="AE17" s="297"/>
      <c r="AF17" s="209"/>
      <c r="AG17" s="209"/>
      <c r="AH17" s="209"/>
      <c r="AI17" s="209"/>
      <c r="AJ17" s="209"/>
      <c r="AK17" s="209"/>
      <c r="AL17" s="209"/>
      <c r="AM17" s="209"/>
      <c r="AN17" s="209"/>
      <c r="AO17" s="209"/>
      <c r="AP17" s="209"/>
      <c r="AQ17" s="209"/>
    </row>
    <row r="18" spans="1:52" x14ac:dyDescent="0.35">
      <c r="A18" s="299"/>
      <c r="B18" s="216" t="s">
        <v>843</v>
      </c>
      <c r="C18" s="216" t="s">
        <v>842</v>
      </c>
      <c r="D18" s="216" t="s">
        <v>843</v>
      </c>
      <c r="E18" s="216" t="s">
        <v>842</v>
      </c>
      <c r="F18" s="216" t="s">
        <v>843</v>
      </c>
      <c r="G18" s="216" t="s">
        <v>842</v>
      </c>
      <c r="H18" s="216" t="s">
        <v>843</v>
      </c>
      <c r="I18" s="216" t="s">
        <v>842</v>
      </c>
      <c r="J18" s="216" t="s">
        <v>843</v>
      </c>
      <c r="K18" s="216" t="s">
        <v>842</v>
      </c>
      <c r="L18" s="216" t="s">
        <v>843</v>
      </c>
      <c r="M18" s="216" t="s">
        <v>842</v>
      </c>
      <c r="N18" s="215" t="s">
        <v>843</v>
      </c>
      <c r="O18" s="215" t="s">
        <v>842</v>
      </c>
      <c r="P18" s="215" t="s">
        <v>843</v>
      </c>
      <c r="Q18" s="215" t="s">
        <v>842</v>
      </c>
      <c r="R18" s="215" t="s">
        <v>843</v>
      </c>
      <c r="S18" s="215" t="s">
        <v>842</v>
      </c>
      <c r="T18" s="215" t="s">
        <v>843</v>
      </c>
      <c r="U18" s="215" t="s">
        <v>842</v>
      </c>
      <c r="V18" s="215" t="s">
        <v>843</v>
      </c>
      <c r="W18" s="215" t="s">
        <v>842</v>
      </c>
      <c r="X18" s="215" t="s">
        <v>843</v>
      </c>
      <c r="Y18" s="215" t="s">
        <v>842</v>
      </c>
      <c r="Z18" s="215" t="s">
        <v>843</v>
      </c>
      <c r="AA18" s="215" t="s">
        <v>842</v>
      </c>
      <c r="AB18" s="215" t="s">
        <v>843</v>
      </c>
      <c r="AC18" s="215" t="s">
        <v>842</v>
      </c>
      <c r="AD18" s="215" t="s">
        <v>843</v>
      </c>
      <c r="AE18" s="215" t="s">
        <v>842</v>
      </c>
      <c r="AH18" s="208"/>
      <c r="AI18" s="208"/>
      <c r="AJ18" s="208"/>
      <c r="AK18" s="208"/>
      <c r="AL18" s="208"/>
      <c r="AM18" s="208"/>
      <c r="AN18" s="208"/>
      <c r="AO18" s="208"/>
      <c r="AP18" s="208"/>
      <c r="AQ18" s="208"/>
      <c r="AR18" s="208"/>
      <c r="AS18" s="208"/>
      <c r="AT18" s="208"/>
      <c r="AU18" s="208"/>
      <c r="AV18" s="208"/>
      <c r="AW18" s="208"/>
    </row>
    <row r="19" spans="1:52" x14ac:dyDescent="0.35">
      <c r="A19" s="214" t="s">
        <v>841</v>
      </c>
      <c r="B19" s="213"/>
      <c r="C19" s="213"/>
      <c r="D19" s="213"/>
      <c r="E19" s="213"/>
      <c r="F19" s="213"/>
      <c r="G19" s="213"/>
      <c r="H19" s="213"/>
      <c r="I19" s="213"/>
      <c r="J19" s="213"/>
      <c r="K19" s="213"/>
      <c r="L19" s="213"/>
      <c r="M19" s="213"/>
      <c r="N19" s="213"/>
      <c r="O19" s="213"/>
      <c r="P19" s="213"/>
      <c r="Q19" s="213"/>
      <c r="R19" s="213"/>
      <c r="S19" s="213"/>
      <c r="T19" s="213"/>
      <c r="U19" s="213"/>
      <c r="V19" s="213"/>
      <c r="W19" s="213"/>
      <c r="X19" s="213"/>
      <c r="Y19" s="213"/>
      <c r="Z19" s="213"/>
      <c r="AA19" s="213"/>
      <c r="AB19" s="213"/>
      <c r="AC19" s="213"/>
      <c r="AD19" s="213"/>
      <c r="AE19" s="213"/>
      <c r="AF19" s="208"/>
      <c r="AG19" s="208"/>
      <c r="AH19" s="208"/>
      <c r="AI19" s="208"/>
      <c r="AJ19" s="208"/>
      <c r="AK19" s="208"/>
      <c r="AL19" s="208"/>
      <c r="AM19" s="208"/>
      <c r="AN19" s="208"/>
      <c r="AO19" s="208"/>
      <c r="AP19" s="208"/>
      <c r="AQ19" s="208"/>
    </row>
    <row r="20" spans="1:52" x14ac:dyDescent="0.35">
      <c r="A20" s="212" t="s">
        <v>837</v>
      </c>
      <c r="B20" s="212">
        <v>13186</v>
      </c>
      <c r="C20" s="212">
        <v>12606</v>
      </c>
      <c r="D20" s="212">
        <v>12273</v>
      </c>
      <c r="E20" s="212">
        <v>11957</v>
      </c>
      <c r="F20" s="212">
        <v>11316</v>
      </c>
      <c r="G20" s="212">
        <v>11543</v>
      </c>
      <c r="H20" s="212">
        <v>11306</v>
      </c>
      <c r="I20" s="212">
        <v>10536</v>
      </c>
      <c r="J20" s="212">
        <v>10371</v>
      </c>
      <c r="K20" s="212">
        <v>10663</v>
      </c>
      <c r="L20" s="212">
        <v>10827</v>
      </c>
      <c r="M20" s="212">
        <v>10573</v>
      </c>
      <c r="N20" s="212">
        <v>9822</v>
      </c>
      <c r="O20" s="212">
        <v>9711</v>
      </c>
      <c r="P20" s="212">
        <v>9211</v>
      </c>
      <c r="Q20" s="212">
        <v>9245</v>
      </c>
      <c r="R20" s="212">
        <v>9567</v>
      </c>
      <c r="S20" s="212">
        <v>9524</v>
      </c>
      <c r="T20" s="212">
        <v>10749</v>
      </c>
      <c r="U20" s="212">
        <v>13033</v>
      </c>
      <c r="V20" s="212">
        <v>16183</v>
      </c>
      <c r="W20" s="212">
        <v>17902</v>
      </c>
      <c r="X20" s="212">
        <v>20199</v>
      </c>
      <c r="Y20" s="212">
        <v>20692</v>
      </c>
      <c r="Z20" s="212">
        <v>21657</v>
      </c>
      <c r="AA20" s="212">
        <v>20008</v>
      </c>
      <c r="AB20" s="212">
        <v>21013</v>
      </c>
      <c r="AC20" s="212">
        <v>19295</v>
      </c>
      <c r="AD20" s="212">
        <v>18236</v>
      </c>
      <c r="AE20" s="212"/>
      <c r="AF20" s="208"/>
      <c r="AG20" s="208"/>
      <c r="AH20" s="208"/>
      <c r="AI20" s="208"/>
      <c r="AJ20" s="208"/>
      <c r="AK20" s="208"/>
      <c r="AL20" s="208"/>
      <c r="AM20" s="208"/>
      <c r="AN20" s="208"/>
      <c r="AO20" s="208"/>
      <c r="AP20" s="208"/>
      <c r="AQ20" s="208"/>
    </row>
    <row r="21" spans="1:52" x14ac:dyDescent="0.35">
      <c r="A21" s="212" t="s">
        <v>836</v>
      </c>
      <c r="B21" s="212">
        <v>3921</v>
      </c>
      <c r="C21" s="212">
        <v>3963</v>
      </c>
      <c r="D21" s="212">
        <v>4050</v>
      </c>
      <c r="E21" s="212">
        <v>4095</v>
      </c>
      <c r="F21" s="212">
        <v>4222</v>
      </c>
      <c r="G21" s="212">
        <v>3678</v>
      </c>
      <c r="H21" s="212">
        <v>3132</v>
      </c>
      <c r="I21" s="212">
        <v>2500</v>
      </c>
      <c r="J21" s="212">
        <v>2182</v>
      </c>
      <c r="K21" s="212">
        <v>1958</v>
      </c>
      <c r="L21" s="212">
        <v>1720</v>
      </c>
      <c r="M21" s="212">
        <v>1580</v>
      </c>
      <c r="N21" s="212">
        <v>1425</v>
      </c>
      <c r="O21" s="212">
        <v>1335</v>
      </c>
      <c r="P21" s="212">
        <v>1254</v>
      </c>
      <c r="Q21" s="212">
        <v>1176</v>
      </c>
      <c r="R21" s="212">
        <v>1060</v>
      </c>
      <c r="S21" s="212">
        <v>939</v>
      </c>
      <c r="T21" s="212">
        <v>889</v>
      </c>
      <c r="U21" s="212">
        <v>848</v>
      </c>
      <c r="V21" s="212">
        <v>824</v>
      </c>
      <c r="W21" s="212">
        <v>818</v>
      </c>
      <c r="X21" s="212">
        <v>836</v>
      </c>
      <c r="Y21" s="212">
        <v>808</v>
      </c>
      <c r="Z21" s="212">
        <v>761</v>
      </c>
      <c r="AA21" s="212">
        <v>703</v>
      </c>
      <c r="AB21" s="212">
        <v>649</v>
      </c>
      <c r="AC21" s="212">
        <v>623</v>
      </c>
      <c r="AD21" s="212">
        <v>631</v>
      </c>
      <c r="AE21" s="212"/>
      <c r="AF21" s="208"/>
      <c r="AG21" s="208"/>
      <c r="AH21" s="208"/>
      <c r="AI21" s="208"/>
      <c r="AJ21" s="208"/>
      <c r="AK21" s="208"/>
      <c r="AL21" s="208"/>
      <c r="AM21" s="208"/>
      <c r="AN21" s="208"/>
      <c r="AO21" s="208"/>
      <c r="AP21" s="208"/>
      <c r="AQ21" s="208"/>
    </row>
    <row r="22" spans="1:52" x14ac:dyDescent="0.35">
      <c r="A22" s="212" t="s">
        <v>835</v>
      </c>
      <c r="B22" s="212">
        <v>1426</v>
      </c>
      <c r="C22" s="212">
        <v>1456</v>
      </c>
      <c r="D22" s="212">
        <v>1487</v>
      </c>
      <c r="E22" s="212">
        <v>1531</v>
      </c>
      <c r="F22" s="212">
        <v>1556</v>
      </c>
      <c r="G22" s="212">
        <v>1569</v>
      </c>
      <c r="H22" s="212">
        <v>1600</v>
      </c>
      <c r="I22" s="212">
        <v>1556</v>
      </c>
      <c r="J22" s="212">
        <v>1526</v>
      </c>
      <c r="K22" s="212">
        <v>1529</v>
      </c>
      <c r="L22" s="212">
        <v>1406</v>
      </c>
      <c r="M22" s="212">
        <v>1349</v>
      </c>
      <c r="N22" s="212">
        <v>1295</v>
      </c>
      <c r="O22" s="212">
        <v>1284</v>
      </c>
      <c r="P22" s="212">
        <v>1253</v>
      </c>
      <c r="Q22" s="212">
        <v>1269</v>
      </c>
      <c r="R22" s="212">
        <v>1113</v>
      </c>
      <c r="S22" s="212">
        <v>838</v>
      </c>
      <c r="T22" s="212">
        <v>704</v>
      </c>
      <c r="U22" s="212">
        <v>620</v>
      </c>
      <c r="V22" s="212">
        <v>589</v>
      </c>
      <c r="W22" s="212">
        <v>527</v>
      </c>
      <c r="X22" s="212">
        <v>494</v>
      </c>
      <c r="Y22" s="212">
        <v>457</v>
      </c>
      <c r="Z22" s="212">
        <v>433</v>
      </c>
      <c r="AA22" s="212">
        <v>419</v>
      </c>
      <c r="AB22" s="212">
        <v>413</v>
      </c>
      <c r="AC22" s="212">
        <v>408</v>
      </c>
      <c r="AD22" s="212">
        <v>408</v>
      </c>
      <c r="AE22" s="212"/>
      <c r="AH22" s="208"/>
      <c r="AI22" s="208"/>
      <c r="AJ22" s="208"/>
      <c r="AK22" s="208"/>
      <c r="AL22" s="208"/>
      <c r="AM22" s="208"/>
      <c r="AN22" s="208"/>
      <c r="AO22" s="208"/>
      <c r="AP22" s="208"/>
      <c r="AQ22" s="208"/>
      <c r="AR22" s="208"/>
      <c r="AS22" s="208"/>
      <c r="AT22" s="208"/>
      <c r="AU22" s="208"/>
      <c r="AV22" s="208"/>
      <c r="AW22" s="208"/>
      <c r="AX22" s="209"/>
      <c r="AY22" s="209"/>
      <c r="AZ22" s="209"/>
    </row>
    <row r="23" spans="1:52" ht="16" thickBot="1" x14ac:dyDescent="0.4">
      <c r="A23" s="211" t="s">
        <v>834</v>
      </c>
      <c r="B23" s="211">
        <v>432</v>
      </c>
      <c r="C23" s="211">
        <v>445</v>
      </c>
      <c r="D23" s="211">
        <v>443</v>
      </c>
      <c r="E23" s="211">
        <v>469</v>
      </c>
      <c r="F23" s="211">
        <v>447</v>
      </c>
      <c r="G23" s="211">
        <v>433</v>
      </c>
      <c r="H23" s="211">
        <v>440</v>
      </c>
      <c r="I23" s="211">
        <v>415</v>
      </c>
      <c r="J23" s="211">
        <v>392</v>
      </c>
      <c r="K23" s="211">
        <v>364</v>
      </c>
      <c r="L23" s="211">
        <v>338</v>
      </c>
      <c r="M23" s="211">
        <v>332</v>
      </c>
      <c r="N23" s="211">
        <v>318</v>
      </c>
      <c r="O23" s="211">
        <v>305</v>
      </c>
      <c r="P23" s="211">
        <v>289</v>
      </c>
      <c r="Q23" s="211">
        <v>277</v>
      </c>
      <c r="R23" s="211">
        <v>263</v>
      </c>
      <c r="S23" s="211">
        <v>233</v>
      </c>
      <c r="T23" s="211">
        <v>207</v>
      </c>
      <c r="U23" s="211">
        <v>202</v>
      </c>
      <c r="V23" s="211">
        <v>195</v>
      </c>
      <c r="W23" s="211">
        <v>201</v>
      </c>
      <c r="X23" s="211">
        <v>200</v>
      </c>
      <c r="Y23" s="211">
        <v>197</v>
      </c>
      <c r="Z23" s="211">
        <v>190</v>
      </c>
      <c r="AA23" s="211">
        <v>189</v>
      </c>
      <c r="AB23" s="211">
        <v>183</v>
      </c>
      <c r="AC23" s="211">
        <v>181</v>
      </c>
      <c r="AD23" s="211">
        <v>179</v>
      </c>
      <c r="AE23" s="211"/>
      <c r="AF23" s="208"/>
      <c r="AG23" s="208"/>
      <c r="AH23" s="208"/>
      <c r="AI23" s="208"/>
      <c r="AJ23" s="208"/>
      <c r="AK23" s="208"/>
      <c r="AL23" s="208"/>
      <c r="AM23" s="208"/>
      <c r="AN23" s="208"/>
      <c r="AO23" s="208"/>
      <c r="AP23" s="208"/>
      <c r="AQ23" s="208"/>
      <c r="AR23" s="208"/>
      <c r="AT23" s="208"/>
      <c r="AU23" s="208"/>
      <c r="AV23" s="208"/>
      <c r="AW23" s="208"/>
    </row>
    <row r="24" spans="1:52" x14ac:dyDescent="0.35">
      <c r="A24" s="210" t="s">
        <v>1</v>
      </c>
      <c r="B24" s="210">
        <f t="shared" ref="B24:M24" si="0">SUM(B20:B23)</f>
        <v>18965</v>
      </c>
      <c r="C24" s="210">
        <f t="shared" si="0"/>
        <v>18470</v>
      </c>
      <c r="D24" s="210">
        <f t="shared" si="0"/>
        <v>18253</v>
      </c>
      <c r="E24" s="210">
        <f t="shared" si="0"/>
        <v>18052</v>
      </c>
      <c r="F24" s="210">
        <f t="shared" si="0"/>
        <v>17541</v>
      </c>
      <c r="G24" s="210">
        <f t="shared" si="0"/>
        <v>17223</v>
      </c>
      <c r="H24" s="210">
        <f t="shared" si="0"/>
        <v>16478</v>
      </c>
      <c r="I24" s="210">
        <f t="shared" si="0"/>
        <v>15007</v>
      </c>
      <c r="J24" s="210">
        <f t="shared" si="0"/>
        <v>14471</v>
      </c>
      <c r="K24" s="210">
        <f t="shared" si="0"/>
        <v>14514</v>
      </c>
      <c r="L24" s="210">
        <f t="shared" si="0"/>
        <v>14291</v>
      </c>
      <c r="M24" s="210">
        <f t="shared" si="0"/>
        <v>13834</v>
      </c>
      <c r="N24" s="210">
        <v>12860</v>
      </c>
      <c r="O24" s="210">
        <v>12635</v>
      </c>
      <c r="P24" s="210">
        <v>12007</v>
      </c>
      <c r="Q24" s="210">
        <v>11967</v>
      </c>
      <c r="R24" s="210">
        <v>12003</v>
      </c>
      <c r="S24" s="210">
        <v>11534</v>
      </c>
      <c r="T24" s="210">
        <v>12549</v>
      </c>
      <c r="U24" s="210">
        <v>14703</v>
      </c>
      <c r="V24" s="210">
        <v>17791</v>
      </c>
      <c r="W24" s="210">
        <v>19448</v>
      </c>
      <c r="X24" s="210">
        <v>21729</v>
      </c>
      <c r="Y24" s="210">
        <v>22154</v>
      </c>
      <c r="Z24" s="210">
        <v>23041</v>
      </c>
      <c r="AA24" s="210">
        <v>21319</v>
      </c>
      <c r="AB24" s="210">
        <v>22258</v>
      </c>
      <c r="AC24" s="210">
        <v>20507</v>
      </c>
      <c r="AD24" s="210">
        <v>19454</v>
      </c>
      <c r="AE24" s="210"/>
      <c r="AJ24" s="208"/>
      <c r="AK24" s="208"/>
      <c r="AL24" s="208"/>
      <c r="AM24" s="208"/>
      <c r="AN24" s="208"/>
      <c r="AO24" s="208"/>
      <c r="AP24" s="208"/>
      <c r="AQ24" s="208"/>
      <c r="AR24" s="208"/>
      <c r="AS24" s="208"/>
      <c r="AT24" s="208"/>
      <c r="AU24" s="208"/>
      <c r="AV24" s="208"/>
      <c r="AW24" s="208"/>
      <c r="AX24" s="208"/>
      <c r="AY24" s="208"/>
      <c r="AZ24" s="208"/>
    </row>
    <row r="25" spans="1:52" x14ac:dyDescent="0.35">
      <c r="A25" s="214" t="s">
        <v>840</v>
      </c>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c r="AA25" s="213"/>
      <c r="AB25" s="213"/>
      <c r="AC25" s="213"/>
      <c r="AD25" s="213"/>
      <c r="AE25" s="213"/>
      <c r="AJ25" s="208"/>
      <c r="AK25" s="208"/>
      <c r="AL25" s="208"/>
      <c r="AM25" s="208"/>
      <c r="AN25" s="208"/>
      <c r="AQ25" s="208"/>
      <c r="AR25" s="208"/>
      <c r="AT25" s="208"/>
      <c r="AU25" s="208"/>
      <c r="AV25" s="208"/>
      <c r="AW25" s="208"/>
    </row>
    <row r="26" spans="1:52" x14ac:dyDescent="0.35">
      <c r="A26" s="212" t="s">
        <v>837</v>
      </c>
      <c r="B26" s="212">
        <v>244</v>
      </c>
      <c r="C26" s="212">
        <v>197</v>
      </c>
      <c r="D26" s="212">
        <v>99</v>
      </c>
      <c r="E26" s="212">
        <v>116</v>
      </c>
      <c r="F26" s="212">
        <v>89</v>
      </c>
      <c r="G26" s="212">
        <v>228</v>
      </c>
      <c r="H26" s="212">
        <v>209</v>
      </c>
      <c r="I26" s="212">
        <v>146</v>
      </c>
      <c r="J26" s="212">
        <v>149</v>
      </c>
      <c r="K26" s="212">
        <v>211</v>
      </c>
      <c r="L26" s="212">
        <v>153</v>
      </c>
      <c r="M26" s="212">
        <v>227</v>
      </c>
      <c r="N26" s="212">
        <v>164</v>
      </c>
      <c r="O26" s="212">
        <v>554</v>
      </c>
      <c r="P26" s="212">
        <v>416</v>
      </c>
      <c r="Q26" s="212">
        <v>257</v>
      </c>
      <c r="R26" s="212">
        <v>1051</v>
      </c>
      <c r="S26" s="212">
        <v>1225</v>
      </c>
      <c r="T26" s="212">
        <v>1016</v>
      </c>
      <c r="U26" s="212">
        <v>320</v>
      </c>
      <c r="V26" s="212">
        <v>484</v>
      </c>
      <c r="W26" s="212">
        <v>1226</v>
      </c>
      <c r="X26" s="212">
        <v>1125</v>
      </c>
      <c r="Y26" s="212">
        <v>932</v>
      </c>
      <c r="Z26" s="212">
        <v>1132</v>
      </c>
      <c r="AA26" s="212">
        <v>1095</v>
      </c>
      <c r="AB26" s="212">
        <v>1196</v>
      </c>
      <c r="AC26" s="212">
        <v>1173</v>
      </c>
      <c r="AD26" s="212">
        <v>782</v>
      </c>
      <c r="AE26" s="212"/>
      <c r="AJ26" s="208"/>
      <c r="AK26" s="208"/>
      <c r="AL26" s="208"/>
      <c r="AM26" s="208"/>
      <c r="AN26" s="208"/>
      <c r="AO26" s="208"/>
      <c r="AP26" s="208"/>
      <c r="AQ26" s="208"/>
      <c r="AR26" s="208"/>
      <c r="AS26" s="208"/>
      <c r="AT26" s="208"/>
      <c r="AU26" s="208"/>
      <c r="AV26" s="208"/>
      <c r="AW26" s="208"/>
    </row>
    <row r="27" spans="1:52" x14ac:dyDescent="0.35">
      <c r="A27" s="212" t="s">
        <v>836</v>
      </c>
      <c r="B27" s="212">
        <v>42</v>
      </c>
      <c r="C27" s="212">
        <v>40</v>
      </c>
      <c r="D27" s="212">
        <v>40</v>
      </c>
      <c r="E27" s="212">
        <v>26</v>
      </c>
      <c r="F27" s="212">
        <v>12</v>
      </c>
      <c r="G27" s="212">
        <v>10</v>
      </c>
      <c r="H27" s="212">
        <v>12</v>
      </c>
      <c r="I27" s="212">
        <v>2</v>
      </c>
      <c r="J27" s="212">
        <v>2</v>
      </c>
      <c r="K27" s="212">
        <v>2</v>
      </c>
      <c r="L27" s="212">
        <v>2</v>
      </c>
      <c r="M27" s="212">
        <v>0</v>
      </c>
      <c r="N27" s="212">
        <v>0</v>
      </c>
      <c r="O27" s="212">
        <v>0</v>
      </c>
      <c r="P27" s="212">
        <v>0</v>
      </c>
      <c r="Q27" s="212">
        <v>0</v>
      </c>
      <c r="R27" s="212">
        <v>0</v>
      </c>
      <c r="S27" s="212">
        <v>0</v>
      </c>
      <c r="T27" s="212">
        <v>0</v>
      </c>
      <c r="U27" s="212">
        <v>0</v>
      </c>
      <c r="V27" s="212">
        <v>0</v>
      </c>
      <c r="W27" s="212">
        <v>0</v>
      </c>
      <c r="X27" s="212">
        <v>0</v>
      </c>
      <c r="Y27" s="212">
        <v>0</v>
      </c>
      <c r="Z27" s="212">
        <v>0</v>
      </c>
      <c r="AA27" s="212">
        <v>0</v>
      </c>
      <c r="AB27" s="212">
        <v>0</v>
      </c>
      <c r="AC27" s="212">
        <v>0</v>
      </c>
      <c r="AD27" s="212">
        <v>0</v>
      </c>
      <c r="AE27" s="212"/>
    </row>
    <row r="28" spans="1:52" x14ac:dyDescent="0.35">
      <c r="A28" s="212" t="s">
        <v>835</v>
      </c>
      <c r="B28" s="212">
        <v>0</v>
      </c>
      <c r="C28" s="212">
        <v>0</v>
      </c>
      <c r="D28" s="212">
        <v>0</v>
      </c>
      <c r="E28" s="212">
        <v>15</v>
      </c>
      <c r="F28" s="212">
        <v>25</v>
      </c>
      <c r="G28" s="212">
        <v>25</v>
      </c>
      <c r="H28" s="212">
        <v>24</v>
      </c>
      <c r="I28" s="212">
        <v>22</v>
      </c>
      <c r="J28" s="212">
        <v>20</v>
      </c>
      <c r="K28" s="212">
        <v>20</v>
      </c>
      <c r="L28" s="212">
        <v>20</v>
      </c>
      <c r="M28" s="212">
        <v>12</v>
      </c>
      <c r="N28" s="212">
        <v>10</v>
      </c>
      <c r="O28" s="212">
        <v>10</v>
      </c>
      <c r="P28" s="212">
        <v>0</v>
      </c>
      <c r="Q28" s="212">
        <v>0</v>
      </c>
      <c r="R28" s="212">
        <v>0</v>
      </c>
      <c r="S28" s="212">
        <v>0</v>
      </c>
      <c r="T28" s="212">
        <v>0</v>
      </c>
      <c r="U28" s="212">
        <v>0</v>
      </c>
      <c r="V28" s="212">
        <v>0</v>
      </c>
      <c r="W28" s="212">
        <v>0</v>
      </c>
      <c r="X28" s="212">
        <v>0</v>
      </c>
      <c r="Y28" s="212">
        <v>0</v>
      </c>
      <c r="Z28" s="212">
        <v>0</v>
      </c>
      <c r="AA28" s="212">
        <v>0</v>
      </c>
      <c r="AB28" s="212">
        <v>0</v>
      </c>
      <c r="AC28" s="212">
        <v>0</v>
      </c>
      <c r="AD28" s="212">
        <v>0</v>
      </c>
      <c r="AE28" s="212"/>
      <c r="AF28" s="208"/>
      <c r="AJ28" s="208"/>
      <c r="AK28" s="208"/>
      <c r="AL28" s="208"/>
      <c r="AM28" s="208"/>
      <c r="AN28" s="208"/>
      <c r="AO28" s="208"/>
      <c r="AP28" s="208"/>
      <c r="AQ28" s="208"/>
      <c r="AR28" s="208"/>
      <c r="AS28" s="208"/>
      <c r="AT28" s="208"/>
      <c r="AU28" s="208"/>
      <c r="AV28" s="208"/>
      <c r="AW28" s="208"/>
      <c r="AX28" s="208"/>
      <c r="AY28" s="208"/>
      <c r="AZ28" s="208"/>
    </row>
    <row r="29" spans="1:52" ht="16" thickBot="1" x14ac:dyDescent="0.4">
      <c r="A29" s="211" t="s">
        <v>834</v>
      </c>
      <c r="B29" s="211">
        <v>0</v>
      </c>
      <c r="C29" s="211">
        <v>0</v>
      </c>
      <c r="D29" s="211">
        <v>0</v>
      </c>
      <c r="E29" s="211">
        <v>0</v>
      </c>
      <c r="F29" s="211">
        <v>0</v>
      </c>
      <c r="G29" s="211">
        <v>0</v>
      </c>
      <c r="H29" s="211">
        <v>0</v>
      </c>
      <c r="I29" s="211">
        <v>0</v>
      </c>
      <c r="J29" s="211">
        <v>0</v>
      </c>
      <c r="K29" s="211">
        <v>0</v>
      </c>
      <c r="L29" s="211">
        <v>0</v>
      </c>
      <c r="M29" s="211">
        <v>0</v>
      </c>
      <c r="N29" s="211">
        <v>0</v>
      </c>
      <c r="O29" s="211">
        <v>0</v>
      </c>
      <c r="P29" s="211">
        <v>0</v>
      </c>
      <c r="Q29" s="211">
        <v>0</v>
      </c>
      <c r="R29" s="211">
        <v>0</v>
      </c>
      <c r="S29" s="211">
        <v>0</v>
      </c>
      <c r="T29" s="211">
        <v>0</v>
      </c>
      <c r="U29" s="211">
        <v>0</v>
      </c>
      <c r="V29" s="211">
        <v>0</v>
      </c>
      <c r="W29" s="211">
        <v>0</v>
      </c>
      <c r="X29" s="211">
        <v>0</v>
      </c>
      <c r="Y29" s="211">
        <v>0</v>
      </c>
      <c r="Z29" s="211">
        <v>0</v>
      </c>
      <c r="AA29" s="211">
        <v>0</v>
      </c>
      <c r="AB29" s="211">
        <v>0</v>
      </c>
      <c r="AC29" s="211">
        <v>0</v>
      </c>
      <c r="AD29" s="211">
        <v>0</v>
      </c>
      <c r="AE29" s="211"/>
      <c r="AF29" s="208"/>
      <c r="AG29" s="208"/>
      <c r="AH29" s="208"/>
      <c r="AN29" s="208"/>
      <c r="AO29" s="208"/>
      <c r="AP29" s="208"/>
      <c r="AS29" s="208"/>
      <c r="AT29" s="208"/>
      <c r="AV29" s="208"/>
      <c r="AW29" s="208"/>
      <c r="AX29" s="208"/>
      <c r="AY29" s="208"/>
    </row>
    <row r="30" spans="1:52" x14ac:dyDescent="0.35">
      <c r="A30" s="210" t="s">
        <v>1</v>
      </c>
      <c r="B30" s="210">
        <f t="shared" ref="B30:M30" si="1">SUM(B26:B29)</f>
        <v>286</v>
      </c>
      <c r="C30" s="210">
        <f t="shared" si="1"/>
        <v>237</v>
      </c>
      <c r="D30" s="210">
        <f t="shared" si="1"/>
        <v>139</v>
      </c>
      <c r="E30" s="210">
        <f t="shared" si="1"/>
        <v>157</v>
      </c>
      <c r="F30" s="210">
        <f t="shared" si="1"/>
        <v>126</v>
      </c>
      <c r="G30" s="210">
        <f t="shared" si="1"/>
        <v>263</v>
      </c>
      <c r="H30" s="210">
        <f t="shared" si="1"/>
        <v>245</v>
      </c>
      <c r="I30" s="210">
        <f t="shared" si="1"/>
        <v>170</v>
      </c>
      <c r="J30" s="210">
        <f t="shared" si="1"/>
        <v>171</v>
      </c>
      <c r="K30" s="210">
        <f t="shared" si="1"/>
        <v>233</v>
      </c>
      <c r="L30" s="210">
        <f t="shared" si="1"/>
        <v>175</v>
      </c>
      <c r="M30" s="210">
        <f t="shared" si="1"/>
        <v>239</v>
      </c>
      <c r="N30" s="210">
        <v>174</v>
      </c>
      <c r="O30" s="210">
        <v>564</v>
      </c>
      <c r="P30" s="210">
        <v>416</v>
      </c>
      <c r="Q30" s="210">
        <v>257</v>
      </c>
      <c r="R30" s="210">
        <v>1051</v>
      </c>
      <c r="S30" s="210">
        <v>1225</v>
      </c>
      <c r="T30" s="210">
        <v>1016</v>
      </c>
      <c r="U30" s="210">
        <v>320</v>
      </c>
      <c r="V30" s="210">
        <v>484</v>
      </c>
      <c r="W30" s="210">
        <v>1226</v>
      </c>
      <c r="X30" s="210">
        <v>1125</v>
      </c>
      <c r="Y30" s="210">
        <v>932</v>
      </c>
      <c r="Z30" s="210">
        <v>1132</v>
      </c>
      <c r="AA30" s="210">
        <v>1095</v>
      </c>
      <c r="AB30" s="210">
        <v>1196</v>
      </c>
      <c r="AC30" s="210">
        <v>1173</v>
      </c>
      <c r="AD30" s="210">
        <v>782</v>
      </c>
      <c r="AE30" s="210"/>
      <c r="AF30" s="208"/>
      <c r="AG30" s="208"/>
      <c r="AH30" s="208"/>
      <c r="AI30" s="208"/>
      <c r="AJ30" s="208"/>
      <c r="AK30" s="208"/>
      <c r="AL30" s="208"/>
      <c r="AM30" s="208"/>
      <c r="AN30" s="208"/>
      <c r="AO30" s="208"/>
      <c r="AP30" s="208"/>
      <c r="AQ30" s="208"/>
      <c r="AR30" s="208"/>
      <c r="AS30" s="208"/>
      <c r="AT30" s="208"/>
      <c r="AU30" s="208"/>
      <c r="AV30" s="208"/>
      <c r="AW30" s="208"/>
    </row>
    <row r="31" spans="1:52" x14ac:dyDescent="0.35">
      <c r="A31" s="214" t="s">
        <v>839</v>
      </c>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c r="Z31" s="213"/>
      <c r="AA31" s="213"/>
      <c r="AB31" s="213"/>
      <c r="AC31" s="213"/>
      <c r="AD31" s="213"/>
      <c r="AE31" s="213"/>
      <c r="AN31" s="208"/>
      <c r="AO31" s="208"/>
      <c r="AP31" s="208"/>
      <c r="AS31" s="208"/>
      <c r="AT31" s="208"/>
      <c r="AV31" s="208"/>
      <c r="AW31" s="208"/>
      <c r="AX31" s="208"/>
      <c r="AY31" s="208"/>
    </row>
    <row r="32" spans="1:52" x14ac:dyDescent="0.35">
      <c r="A32" s="212" t="s">
        <v>837</v>
      </c>
      <c r="B32" s="212">
        <v>1037</v>
      </c>
      <c r="C32" s="212">
        <v>855</v>
      </c>
      <c r="D32" s="212">
        <v>795</v>
      </c>
      <c r="E32" s="212">
        <v>644</v>
      </c>
      <c r="F32" s="212">
        <v>542</v>
      </c>
      <c r="G32" s="212">
        <v>502</v>
      </c>
      <c r="H32" s="212">
        <v>531</v>
      </c>
      <c r="I32" s="212">
        <v>511</v>
      </c>
      <c r="J32" s="212">
        <v>487</v>
      </c>
      <c r="K32" s="212">
        <v>519</v>
      </c>
      <c r="L32" s="212">
        <v>548</v>
      </c>
      <c r="M32" s="212">
        <v>560</v>
      </c>
      <c r="N32" s="212">
        <v>648</v>
      </c>
      <c r="O32" s="212">
        <v>637</v>
      </c>
      <c r="P32" s="212">
        <v>699</v>
      </c>
      <c r="Q32" s="212">
        <v>855</v>
      </c>
      <c r="R32" s="212">
        <v>1097</v>
      </c>
      <c r="S32" s="212">
        <v>1529</v>
      </c>
      <c r="T32" s="212">
        <v>1625</v>
      </c>
      <c r="U32" s="212">
        <v>2075</v>
      </c>
      <c r="V32" s="212">
        <v>2671</v>
      </c>
      <c r="W32" s="212">
        <v>3211</v>
      </c>
      <c r="X32" s="212">
        <v>3691</v>
      </c>
      <c r="Y32" s="212">
        <v>4358</v>
      </c>
      <c r="Z32" s="212">
        <v>3335</v>
      </c>
      <c r="AA32" s="212">
        <v>3325</v>
      </c>
      <c r="AB32" s="212">
        <v>2609</v>
      </c>
      <c r="AC32" s="212">
        <v>2485</v>
      </c>
      <c r="AD32" s="212">
        <v>2226</v>
      </c>
      <c r="AE32" s="212"/>
      <c r="AF32" s="208"/>
      <c r="AG32" s="208"/>
      <c r="AH32" s="208"/>
      <c r="AI32" s="208"/>
      <c r="AJ32" s="208"/>
      <c r="AK32" s="208"/>
      <c r="AL32" s="208"/>
      <c r="AM32" s="208"/>
      <c r="AN32" s="208"/>
      <c r="AO32" s="208"/>
      <c r="AP32" s="208"/>
      <c r="AQ32" s="208"/>
      <c r="AR32" s="208"/>
      <c r="AS32" s="208"/>
      <c r="AT32" s="208"/>
      <c r="AU32" s="208"/>
      <c r="AV32" s="208"/>
      <c r="AW32" s="208"/>
      <c r="AX32" s="208"/>
      <c r="AY32" s="208"/>
      <c r="AZ32" s="208"/>
    </row>
    <row r="33" spans="1:52" x14ac:dyDescent="0.35">
      <c r="A33" s="212" t="s">
        <v>836</v>
      </c>
      <c r="B33" s="212">
        <v>1207</v>
      </c>
      <c r="C33" s="212">
        <v>1052</v>
      </c>
      <c r="D33" s="212">
        <v>1013</v>
      </c>
      <c r="E33" s="212">
        <v>879</v>
      </c>
      <c r="F33" s="212">
        <v>781</v>
      </c>
      <c r="G33" s="212">
        <v>678</v>
      </c>
      <c r="H33" s="212">
        <v>552</v>
      </c>
      <c r="I33" s="212">
        <v>428</v>
      </c>
      <c r="J33" s="212">
        <v>343</v>
      </c>
      <c r="K33" s="212">
        <v>306</v>
      </c>
      <c r="L33" s="212">
        <v>257</v>
      </c>
      <c r="M33" s="212">
        <v>210</v>
      </c>
      <c r="N33" s="212">
        <v>189</v>
      </c>
      <c r="O33" s="212">
        <v>159</v>
      </c>
      <c r="P33" s="212">
        <v>130</v>
      </c>
      <c r="Q33" s="212">
        <v>112</v>
      </c>
      <c r="R33" s="212">
        <v>87</v>
      </c>
      <c r="S33" s="212">
        <v>57</v>
      </c>
      <c r="T33" s="212">
        <v>53</v>
      </c>
      <c r="U33" s="212">
        <v>46</v>
      </c>
      <c r="V33" s="212">
        <v>45</v>
      </c>
      <c r="W33" s="212">
        <v>56</v>
      </c>
      <c r="X33" s="212">
        <v>60</v>
      </c>
      <c r="Y33" s="212">
        <v>68</v>
      </c>
      <c r="Z33" s="212">
        <v>61</v>
      </c>
      <c r="AA33" s="212">
        <v>58</v>
      </c>
      <c r="AB33" s="212">
        <v>60</v>
      </c>
      <c r="AC33" s="212">
        <v>70</v>
      </c>
      <c r="AD33" s="212">
        <v>80</v>
      </c>
      <c r="AE33" s="212"/>
    </row>
    <row r="34" spans="1:52" x14ac:dyDescent="0.35">
      <c r="A34" s="212" t="s">
        <v>835</v>
      </c>
      <c r="B34" s="212">
        <v>1127</v>
      </c>
      <c r="C34" s="212">
        <v>1220</v>
      </c>
      <c r="D34" s="212">
        <v>1214</v>
      </c>
      <c r="E34" s="212">
        <v>1268</v>
      </c>
      <c r="F34" s="212">
        <v>1278</v>
      </c>
      <c r="G34" s="212">
        <v>1245</v>
      </c>
      <c r="H34" s="212">
        <v>1188</v>
      </c>
      <c r="I34" s="212">
        <v>1150</v>
      </c>
      <c r="J34" s="212">
        <v>1098</v>
      </c>
      <c r="K34" s="212">
        <v>1029</v>
      </c>
      <c r="L34" s="212">
        <v>948</v>
      </c>
      <c r="M34" s="212">
        <v>874</v>
      </c>
      <c r="N34" s="212">
        <v>828</v>
      </c>
      <c r="O34" s="212">
        <v>756</v>
      </c>
      <c r="P34" s="212">
        <v>673</v>
      </c>
      <c r="Q34" s="212">
        <v>624</v>
      </c>
      <c r="R34" s="212">
        <v>478</v>
      </c>
      <c r="S34" s="212">
        <v>182</v>
      </c>
      <c r="T34" s="212">
        <v>85</v>
      </c>
      <c r="U34" s="212">
        <v>57</v>
      </c>
      <c r="V34" s="212">
        <v>48</v>
      </c>
      <c r="W34" s="212">
        <v>41</v>
      </c>
      <c r="X34" s="212">
        <v>40</v>
      </c>
      <c r="Y34" s="212">
        <v>41</v>
      </c>
      <c r="Z34" s="212">
        <v>36</v>
      </c>
      <c r="AA34" s="212">
        <v>40</v>
      </c>
      <c r="AB34" s="212">
        <v>36</v>
      </c>
      <c r="AC34" s="212">
        <v>32</v>
      </c>
      <c r="AD34" s="212">
        <v>30</v>
      </c>
      <c r="AE34" s="212"/>
      <c r="AH34" s="208"/>
      <c r="AI34" s="208"/>
      <c r="AJ34" s="208"/>
      <c r="AK34" s="208"/>
      <c r="AL34" s="208"/>
      <c r="AM34" s="208"/>
      <c r="AN34" s="208"/>
      <c r="AO34" s="208"/>
      <c r="AP34" s="208"/>
      <c r="AQ34" s="208"/>
      <c r="AR34" s="208"/>
      <c r="AS34" s="208"/>
      <c r="AT34" s="208"/>
      <c r="AU34" s="208"/>
      <c r="AV34" s="208"/>
      <c r="AW34" s="208"/>
    </row>
    <row r="35" spans="1:52" ht="16" thickBot="1" x14ac:dyDescent="0.4">
      <c r="A35" s="211" t="s">
        <v>834</v>
      </c>
      <c r="B35" s="211">
        <v>1</v>
      </c>
      <c r="C35" s="211">
        <v>1</v>
      </c>
      <c r="D35" s="211">
        <v>1</v>
      </c>
      <c r="E35" s="211">
        <v>1</v>
      </c>
      <c r="F35" s="211">
        <v>1</v>
      </c>
      <c r="G35" s="211">
        <v>10</v>
      </c>
      <c r="H35" s="211">
        <v>12</v>
      </c>
      <c r="I35" s="211">
        <v>17</v>
      </c>
      <c r="J35" s="211">
        <v>20</v>
      </c>
      <c r="K35" s="211">
        <v>23</v>
      </c>
      <c r="L35" s="211">
        <v>32</v>
      </c>
      <c r="M35" s="211">
        <v>38</v>
      </c>
      <c r="N35" s="211">
        <v>54</v>
      </c>
      <c r="O35" s="211">
        <v>57</v>
      </c>
      <c r="P35" s="211">
        <v>65</v>
      </c>
      <c r="Q35" s="211">
        <v>64</v>
      </c>
      <c r="R35" s="211">
        <v>60</v>
      </c>
      <c r="S35" s="211">
        <v>35</v>
      </c>
      <c r="T35" s="211">
        <v>23</v>
      </c>
      <c r="U35" s="211">
        <v>14</v>
      </c>
      <c r="V35" s="211">
        <v>12</v>
      </c>
      <c r="W35" s="211">
        <v>12</v>
      </c>
      <c r="X35" s="211">
        <v>11</v>
      </c>
      <c r="Y35" s="211">
        <v>11</v>
      </c>
      <c r="Z35" s="211">
        <v>12</v>
      </c>
      <c r="AA35" s="211">
        <v>11</v>
      </c>
      <c r="AB35" s="211">
        <v>13</v>
      </c>
      <c r="AC35" s="211">
        <v>12</v>
      </c>
      <c r="AD35" s="211">
        <v>13</v>
      </c>
      <c r="AE35" s="211"/>
    </row>
    <row r="36" spans="1:52" x14ac:dyDescent="0.35">
      <c r="A36" s="210" t="s">
        <v>1</v>
      </c>
      <c r="B36" s="210">
        <v>3372</v>
      </c>
      <c r="C36" s="210">
        <v>3128</v>
      </c>
      <c r="D36" s="210">
        <v>3023</v>
      </c>
      <c r="E36" s="210">
        <v>2792</v>
      </c>
      <c r="F36" s="210">
        <v>2602</v>
      </c>
      <c r="G36" s="210">
        <v>2435</v>
      </c>
      <c r="H36" s="210">
        <v>2283</v>
      </c>
      <c r="I36" s="210">
        <v>2106</v>
      </c>
      <c r="J36" s="210">
        <v>1948</v>
      </c>
      <c r="K36" s="210">
        <v>1877</v>
      </c>
      <c r="L36" s="210">
        <v>1785</v>
      </c>
      <c r="M36" s="210">
        <v>1682</v>
      </c>
      <c r="N36" s="210">
        <v>1719</v>
      </c>
      <c r="O36" s="210">
        <v>1609</v>
      </c>
      <c r="P36" s="210">
        <v>1567</v>
      </c>
      <c r="Q36" s="210">
        <v>1655</v>
      </c>
      <c r="R36" s="210">
        <v>1722</v>
      </c>
      <c r="S36" s="210">
        <v>1803</v>
      </c>
      <c r="T36" s="210">
        <v>1786</v>
      </c>
      <c r="U36" s="210">
        <v>2192</v>
      </c>
      <c r="V36" s="210">
        <v>2776</v>
      </c>
      <c r="W36" s="210">
        <v>3320</v>
      </c>
      <c r="X36" s="210">
        <v>3802</v>
      </c>
      <c r="Y36" s="210">
        <v>4478</v>
      </c>
      <c r="Z36" s="210">
        <v>3444</v>
      </c>
      <c r="AA36" s="210">
        <v>3434</v>
      </c>
      <c r="AB36" s="210">
        <v>2718</v>
      </c>
      <c r="AC36" s="210">
        <v>2599</v>
      </c>
      <c r="AD36" s="210">
        <v>2349</v>
      </c>
      <c r="AE36" s="210"/>
      <c r="AJ36" s="208"/>
      <c r="AK36" s="208"/>
      <c r="AL36" s="208"/>
      <c r="AM36" s="208"/>
      <c r="AN36" s="208"/>
      <c r="AO36" s="208"/>
      <c r="AP36" s="208"/>
      <c r="AQ36" s="208"/>
      <c r="AR36" s="208"/>
      <c r="AS36" s="208"/>
      <c r="AT36" s="208"/>
      <c r="AU36" s="208"/>
      <c r="AV36" s="208"/>
      <c r="AW36" s="208"/>
      <c r="AX36" s="208"/>
      <c r="AY36" s="208"/>
      <c r="AZ36" s="208"/>
    </row>
    <row r="37" spans="1:52" x14ac:dyDescent="0.35">
      <c r="A37" s="214" t="s">
        <v>838</v>
      </c>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08"/>
      <c r="AG37" s="208"/>
      <c r="AH37" s="208"/>
      <c r="AI37" s="208"/>
      <c r="AJ37" s="208"/>
      <c r="AK37" s="208"/>
      <c r="AL37" s="208"/>
      <c r="AM37" s="208"/>
      <c r="AN37" s="208"/>
      <c r="AO37" s="208"/>
      <c r="AP37" s="208"/>
      <c r="AQ37" s="208"/>
    </row>
    <row r="38" spans="1:52" x14ac:dyDescent="0.35">
      <c r="A38" s="212" t="s">
        <v>837</v>
      </c>
      <c r="B38" s="212">
        <v>38</v>
      </c>
      <c r="C38" s="212">
        <v>54</v>
      </c>
      <c r="D38" s="212">
        <v>46</v>
      </c>
      <c r="E38" s="212">
        <v>30</v>
      </c>
      <c r="F38" s="212">
        <v>7</v>
      </c>
      <c r="G38" s="212">
        <v>13</v>
      </c>
      <c r="H38" s="212">
        <v>46</v>
      </c>
      <c r="I38" s="212">
        <v>39</v>
      </c>
      <c r="J38" s="212">
        <v>20</v>
      </c>
      <c r="K38" s="212">
        <v>64</v>
      </c>
      <c r="L38" s="212">
        <v>33</v>
      </c>
      <c r="M38" s="212">
        <v>58</v>
      </c>
      <c r="N38" s="212">
        <v>90</v>
      </c>
      <c r="O38" s="212">
        <v>76</v>
      </c>
      <c r="P38" s="212">
        <v>78</v>
      </c>
      <c r="Q38" s="212">
        <v>62</v>
      </c>
      <c r="R38" s="212">
        <v>0</v>
      </c>
      <c r="S38" s="212">
        <v>0</v>
      </c>
      <c r="T38" s="212">
        <v>0</v>
      </c>
      <c r="U38" s="212">
        <v>0</v>
      </c>
      <c r="V38" s="212">
        <v>0</v>
      </c>
      <c r="W38" s="212">
        <v>0</v>
      </c>
      <c r="X38" s="212">
        <v>0</v>
      </c>
      <c r="Y38" s="212">
        <v>0</v>
      </c>
      <c r="Z38" s="212">
        <v>0</v>
      </c>
      <c r="AA38" s="212">
        <v>5</v>
      </c>
      <c r="AB38" s="212">
        <v>0</v>
      </c>
      <c r="AC38" s="212">
        <v>0</v>
      </c>
      <c r="AD38" s="212">
        <v>0</v>
      </c>
      <c r="AE38" s="212"/>
    </row>
    <row r="39" spans="1:52" x14ac:dyDescent="0.35">
      <c r="A39" s="212" t="s">
        <v>836</v>
      </c>
      <c r="B39" s="212">
        <v>49</v>
      </c>
      <c r="C39" s="212">
        <v>52</v>
      </c>
      <c r="D39" s="212">
        <v>52</v>
      </c>
      <c r="E39" s="212">
        <v>30</v>
      </c>
      <c r="F39" s="212">
        <v>36</v>
      </c>
      <c r="G39" s="212">
        <v>22</v>
      </c>
      <c r="H39" s="212">
        <v>10</v>
      </c>
      <c r="I39" s="212">
        <v>10</v>
      </c>
      <c r="J39" s="212">
        <v>10</v>
      </c>
      <c r="K39" s="212">
        <v>10</v>
      </c>
      <c r="L39" s="212">
        <v>6</v>
      </c>
      <c r="M39" s="212">
        <v>6</v>
      </c>
      <c r="N39" s="212">
        <v>3</v>
      </c>
      <c r="O39" s="212">
        <v>0</v>
      </c>
      <c r="P39" s="212">
        <v>0</v>
      </c>
      <c r="Q39" s="212">
        <v>0</v>
      </c>
      <c r="R39" s="212">
        <v>0</v>
      </c>
      <c r="S39" s="212">
        <v>0</v>
      </c>
      <c r="T39" s="212">
        <v>0</v>
      </c>
      <c r="U39" s="212">
        <v>0</v>
      </c>
      <c r="V39" s="212">
        <v>0</v>
      </c>
      <c r="W39" s="212">
        <v>0</v>
      </c>
      <c r="X39" s="212">
        <v>0</v>
      </c>
      <c r="Y39" s="212">
        <v>0</v>
      </c>
      <c r="Z39" s="212">
        <v>0</v>
      </c>
      <c r="AA39" s="212">
        <v>0</v>
      </c>
      <c r="AB39" s="212">
        <v>0</v>
      </c>
      <c r="AC39" s="212">
        <v>0</v>
      </c>
      <c r="AD39" s="212">
        <v>0</v>
      </c>
      <c r="AE39" s="212"/>
    </row>
    <row r="40" spans="1:52" x14ac:dyDescent="0.35">
      <c r="A40" s="212" t="s">
        <v>835</v>
      </c>
      <c r="B40" s="212">
        <v>0</v>
      </c>
      <c r="C40" s="212">
        <v>0</v>
      </c>
      <c r="D40" s="212">
        <v>0</v>
      </c>
      <c r="E40" s="212">
        <v>22</v>
      </c>
      <c r="F40" s="212">
        <v>26</v>
      </c>
      <c r="G40" s="212">
        <v>30</v>
      </c>
      <c r="H40" s="212">
        <v>33</v>
      </c>
      <c r="I40" s="212">
        <v>21</v>
      </c>
      <c r="J40" s="212">
        <v>21</v>
      </c>
      <c r="K40" s="212">
        <v>21</v>
      </c>
      <c r="L40" s="212">
        <v>21</v>
      </c>
      <c r="M40" s="212">
        <v>0</v>
      </c>
      <c r="N40" s="212">
        <v>0</v>
      </c>
      <c r="O40" s="212">
        <v>0</v>
      </c>
      <c r="P40" s="212">
        <v>0</v>
      </c>
      <c r="Q40" s="212">
        <v>0</v>
      </c>
      <c r="R40" s="212">
        <v>0</v>
      </c>
      <c r="S40" s="212">
        <v>0</v>
      </c>
      <c r="T40" s="212">
        <v>0</v>
      </c>
      <c r="U40" s="212">
        <v>0</v>
      </c>
      <c r="V40" s="212">
        <v>0</v>
      </c>
      <c r="W40" s="212">
        <v>0</v>
      </c>
      <c r="X40" s="212">
        <v>0</v>
      </c>
      <c r="Y40" s="212">
        <v>0</v>
      </c>
      <c r="Z40" s="212">
        <v>0</v>
      </c>
      <c r="AA40" s="212">
        <v>0</v>
      </c>
      <c r="AB40" s="212">
        <v>0</v>
      </c>
      <c r="AC40" s="212">
        <v>0</v>
      </c>
      <c r="AD40" s="212">
        <v>0</v>
      </c>
      <c r="AE40" s="212"/>
      <c r="AJ40" s="208"/>
      <c r="AK40" s="208"/>
      <c r="AL40" s="208"/>
      <c r="AM40" s="208"/>
      <c r="AN40" s="208"/>
      <c r="AO40" s="208"/>
      <c r="AP40" s="208"/>
      <c r="AQ40" s="208"/>
      <c r="AR40" s="208"/>
      <c r="AS40" s="208"/>
      <c r="AT40" s="208"/>
      <c r="AU40" s="208"/>
      <c r="AV40" s="208"/>
      <c r="AW40" s="208"/>
      <c r="AX40" s="208"/>
      <c r="AY40" s="208"/>
      <c r="AZ40" s="208"/>
    </row>
    <row r="41" spans="1:52" ht="16" thickBot="1" x14ac:dyDescent="0.4">
      <c r="A41" s="211" t="s">
        <v>834</v>
      </c>
      <c r="B41" s="211">
        <v>0</v>
      </c>
      <c r="C41" s="211">
        <v>0</v>
      </c>
      <c r="D41" s="211">
        <v>0</v>
      </c>
      <c r="E41" s="211">
        <v>0</v>
      </c>
      <c r="F41" s="211">
        <v>0</v>
      </c>
      <c r="G41" s="211">
        <v>0</v>
      </c>
      <c r="H41" s="211">
        <v>0</v>
      </c>
      <c r="I41" s="211">
        <v>0</v>
      </c>
      <c r="J41" s="211">
        <v>0</v>
      </c>
      <c r="K41" s="211">
        <v>0</v>
      </c>
      <c r="L41" s="211">
        <v>0</v>
      </c>
      <c r="M41" s="211">
        <v>0</v>
      </c>
      <c r="N41" s="211">
        <v>0</v>
      </c>
      <c r="O41" s="211">
        <v>0</v>
      </c>
      <c r="P41" s="211">
        <v>0</v>
      </c>
      <c r="Q41" s="211">
        <v>0</v>
      </c>
      <c r="R41" s="211">
        <v>0</v>
      </c>
      <c r="S41" s="211">
        <v>0</v>
      </c>
      <c r="T41" s="211">
        <v>0</v>
      </c>
      <c r="U41" s="211">
        <v>0</v>
      </c>
      <c r="V41" s="211">
        <v>0</v>
      </c>
      <c r="W41" s="211">
        <v>0</v>
      </c>
      <c r="X41" s="211">
        <v>0</v>
      </c>
      <c r="Y41" s="211">
        <v>0</v>
      </c>
      <c r="Z41" s="211">
        <v>0</v>
      </c>
      <c r="AA41" s="211">
        <v>0</v>
      </c>
      <c r="AB41" s="211">
        <v>0</v>
      </c>
      <c r="AC41" s="211">
        <v>0</v>
      </c>
      <c r="AD41" s="211">
        <v>0</v>
      </c>
      <c r="AE41" s="211"/>
    </row>
    <row r="42" spans="1:52" x14ac:dyDescent="0.35">
      <c r="A42" s="210" t="s">
        <v>1</v>
      </c>
      <c r="B42" s="210">
        <v>87</v>
      </c>
      <c r="C42" s="210">
        <v>106</v>
      </c>
      <c r="D42" s="210">
        <v>98</v>
      </c>
      <c r="E42" s="210">
        <v>82</v>
      </c>
      <c r="F42" s="210">
        <v>69</v>
      </c>
      <c r="G42" s="210">
        <v>65</v>
      </c>
      <c r="H42" s="210">
        <v>89</v>
      </c>
      <c r="I42" s="210">
        <v>70</v>
      </c>
      <c r="J42" s="210">
        <v>51</v>
      </c>
      <c r="K42" s="210">
        <v>95</v>
      </c>
      <c r="L42" s="210">
        <v>60</v>
      </c>
      <c r="M42" s="210">
        <v>64</v>
      </c>
      <c r="N42" s="210">
        <v>93</v>
      </c>
      <c r="O42" s="210">
        <v>76</v>
      </c>
      <c r="P42" s="210">
        <v>78</v>
      </c>
      <c r="Q42" s="210">
        <v>62</v>
      </c>
      <c r="R42" s="210">
        <v>0</v>
      </c>
      <c r="S42" s="210">
        <v>0</v>
      </c>
      <c r="T42" s="210">
        <v>0</v>
      </c>
      <c r="U42" s="210">
        <v>0</v>
      </c>
      <c r="V42" s="210">
        <v>0</v>
      </c>
      <c r="W42" s="210">
        <v>0</v>
      </c>
      <c r="X42" s="210">
        <v>0</v>
      </c>
      <c r="Y42" s="210">
        <v>0</v>
      </c>
      <c r="Z42" s="210">
        <v>0</v>
      </c>
      <c r="AA42" s="210">
        <v>5</v>
      </c>
      <c r="AB42" s="210">
        <v>0</v>
      </c>
      <c r="AC42" s="210">
        <v>0</v>
      </c>
      <c r="AD42" s="210">
        <v>0</v>
      </c>
      <c r="AE42" s="210"/>
    </row>
    <row r="43" spans="1:52" x14ac:dyDescent="0.35">
      <c r="A43" s="214" t="s">
        <v>1</v>
      </c>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c r="AA43" s="213"/>
      <c r="AB43" s="213"/>
      <c r="AC43" s="213"/>
      <c r="AD43" s="213"/>
      <c r="AE43" s="213"/>
    </row>
    <row r="44" spans="1:52" x14ac:dyDescent="0.35">
      <c r="A44" s="212" t="s">
        <v>837</v>
      </c>
      <c r="B44" s="212">
        <f t="shared" ref="B44:AD44" si="2">SUM(B20,B26,B32,B38)</f>
        <v>14505</v>
      </c>
      <c r="C44" s="212">
        <f t="shared" si="2"/>
        <v>13712</v>
      </c>
      <c r="D44" s="212">
        <f t="shared" si="2"/>
        <v>13213</v>
      </c>
      <c r="E44" s="212">
        <f t="shared" si="2"/>
        <v>12747</v>
      </c>
      <c r="F44" s="212">
        <f t="shared" si="2"/>
        <v>11954</v>
      </c>
      <c r="G44" s="212">
        <f t="shared" si="2"/>
        <v>12286</v>
      </c>
      <c r="H44" s="212">
        <f t="shared" si="2"/>
        <v>12092</v>
      </c>
      <c r="I44" s="212">
        <f t="shared" si="2"/>
        <v>11232</v>
      </c>
      <c r="J44" s="212">
        <f t="shared" si="2"/>
        <v>11027</v>
      </c>
      <c r="K44" s="212">
        <f t="shared" si="2"/>
        <v>11457</v>
      </c>
      <c r="L44" s="212">
        <f t="shared" si="2"/>
        <v>11561</v>
      </c>
      <c r="M44" s="212">
        <f t="shared" si="2"/>
        <v>11418</v>
      </c>
      <c r="N44" s="212">
        <f t="shared" si="2"/>
        <v>10724</v>
      </c>
      <c r="O44" s="212">
        <f t="shared" si="2"/>
        <v>10978</v>
      </c>
      <c r="P44" s="212">
        <f t="shared" si="2"/>
        <v>10404</v>
      </c>
      <c r="Q44" s="212">
        <f t="shared" si="2"/>
        <v>10419</v>
      </c>
      <c r="R44" s="212">
        <f t="shared" si="2"/>
        <v>11715</v>
      </c>
      <c r="S44" s="212">
        <f t="shared" si="2"/>
        <v>12278</v>
      </c>
      <c r="T44" s="212">
        <f t="shared" si="2"/>
        <v>13390</v>
      </c>
      <c r="U44" s="212">
        <f t="shared" si="2"/>
        <v>15428</v>
      </c>
      <c r="V44" s="212">
        <f t="shared" si="2"/>
        <v>19338</v>
      </c>
      <c r="W44" s="212">
        <f t="shared" si="2"/>
        <v>22339</v>
      </c>
      <c r="X44" s="212">
        <f t="shared" si="2"/>
        <v>25015</v>
      </c>
      <c r="Y44" s="212">
        <f t="shared" si="2"/>
        <v>25982</v>
      </c>
      <c r="Z44" s="212">
        <f t="shared" si="2"/>
        <v>26124</v>
      </c>
      <c r="AA44" s="212">
        <f t="shared" si="2"/>
        <v>24433</v>
      </c>
      <c r="AB44" s="212">
        <f t="shared" si="2"/>
        <v>24818</v>
      </c>
      <c r="AC44" s="212">
        <f t="shared" si="2"/>
        <v>22953</v>
      </c>
      <c r="AD44" s="212">
        <f t="shared" si="2"/>
        <v>21244</v>
      </c>
      <c r="AE44" s="212"/>
    </row>
    <row r="45" spans="1:52" x14ac:dyDescent="0.35">
      <c r="A45" s="212" t="s">
        <v>836</v>
      </c>
      <c r="B45" s="212">
        <f t="shared" ref="B45:AD45" si="3">SUM(B21,B27,B33,B39)</f>
        <v>5219</v>
      </c>
      <c r="C45" s="212">
        <f t="shared" si="3"/>
        <v>5107</v>
      </c>
      <c r="D45" s="212">
        <f t="shared" si="3"/>
        <v>5155</v>
      </c>
      <c r="E45" s="212">
        <f t="shared" si="3"/>
        <v>5030</v>
      </c>
      <c r="F45" s="212">
        <f t="shared" si="3"/>
        <v>5051</v>
      </c>
      <c r="G45" s="212">
        <f t="shared" si="3"/>
        <v>4388</v>
      </c>
      <c r="H45" s="212">
        <f t="shared" si="3"/>
        <v>3706</v>
      </c>
      <c r="I45" s="212">
        <f t="shared" si="3"/>
        <v>2940</v>
      </c>
      <c r="J45" s="212">
        <f t="shared" si="3"/>
        <v>2537</v>
      </c>
      <c r="K45" s="212">
        <f t="shared" si="3"/>
        <v>2276</v>
      </c>
      <c r="L45" s="212">
        <f t="shared" si="3"/>
        <v>1985</v>
      </c>
      <c r="M45" s="212">
        <f t="shared" si="3"/>
        <v>1796</v>
      </c>
      <c r="N45" s="212">
        <f t="shared" si="3"/>
        <v>1617</v>
      </c>
      <c r="O45" s="212">
        <f t="shared" si="3"/>
        <v>1494</v>
      </c>
      <c r="P45" s="212">
        <f t="shared" si="3"/>
        <v>1384</v>
      </c>
      <c r="Q45" s="212">
        <f t="shared" si="3"/>
        <v>1288</v>
      </c>
      <c r="R45" s="212">
        <f t="shared" si="3"/>
        <v>1147</v>
      </c>
      <c r="S45" s="212">
        <f t="shared" si="3"/>
        <v>996</v>
      </c>
      <c r="T45" s="212">
        <f t="shared" si="3"/>
        <v>942</v>
      </c>
      <c r="U45" s="212">
        <f t="shared" si="3"/>
        <v>894</v>
      </c>
      <c r="V45" s="212">
        <f t="shared" si="3"/>
        <v>869</v>
      </c>
      <c r="W45" s="212">
        <f t="shared" si="3"/>
        <v>874</v>
      </c>
      <c r="X45" s="212">
        <f t="shared" si="3"/>
        <v>896</v>
      </c>
      <c r="Y45" s="212">
        <f t="shared" si="3"/>
        <v>876</v>
      </c>
      <c r="Z45" s="212">
        <f t="shared" si="3"/>
        <v>822</v>
      </c>
      <c r="AA45" s="212">
        <f t="shared" si="3"/>
        <v>761</v>
      </c>
      <c r="AB45" s="212">
        <f t="shared" si="3"/>
        <v>709</v>
      </c>
      <c r="AC45" s="212">
        <f t="shared" si="3"/>
        <v>693</v>
      </c>
      <c r="AD45" s="212">
        <f t="shared" si="3"/>
        <v>711</v>
      </c>
      <c r="AE45" s="212"/>
    </row>
    <row r="46" spans="1:52" x14ac:dyDescent="0.35">
      <c r="A46" s="212" t="s">
        <v>835</v>
      </c>
      <c r="B46" s="212">
        <f t="shared" ref="B46:AD46" si="4">SUM(B22,B28,B34,B40)</f>
        <v>2553</v>
      </c>
      <c r="C46" s="212">
        <f t="shared" si="4"/>
        <v>2676</v>
      </c>
      <c r="D46" s="212">
        <f t="shared" si="4"/>
        <v>2701</v>
      </c>
      <c r="E46" s="212">
        <f t="shared" si="4"/>
        <v>2836</v>
      </c>
      <c r="F46" s="212">
        <f t="shared" si="4"/>
        <v>2885</v>
      </c>
      <c r="G46" s="212">
        <f t="shared" si="4"/>
        <v>2869</v>
      </c>
      <c r="H46" s="212">
        <f t="shared" si="4"/>
        <v>2845</v>
      </c>
      <c r="I46" s="212">
        <f t="shared" si="4"/>
        <v>2749</v>
      </c>
      <c r="J46" s="212">
        <f t="shared" si="4"/>
        <v>2665</v>
      </c>
      <c r="K46" s="212">
        <f t="shared" si="4"/>
        <v>2599</v>
      </c>
      <c r="L46" s="212">
        <f t="shared" si="4"/>
        <v>2395</v>
      </c>
      <c r="M46" s="212">
        <f t="shared" si="4"/>
        <v>2235</v>
      </c>
      <c r="N46" s="212">
        <f t="shared" si="4"/>
        <v>2133</v>
      </c>
      <c r="O46" s="212">
        <f t="shared" si="4"/>
        <v>2050</v>
      </c>
      <c r="P46" s="212">
        <f t="shared" si="4"/>
        <v>1926</v>
      </c>
      <c r="Q46" s="212">
        <f t="shared" si="4"/>
        <v>1893</v>
      </c>
      <c r="R46" s="212">
        <f t="shared" si="4"/>
        <v>1591</v>
      </c>
      <c r="S46" s="212">
        <f t="shared" si="4"/>
        <v>1020</v>
      </c>
      <c r="T46" s="212">
        <f t="shared" si="4"/>
        <v>789</v>
      </c>
      <c r="U46" s="212">
        <f t="shared" si="4"/>
        <v>677</v>
      </c>
      <c r="V46" s="212">
        <f t="shared" si="4"/>
        <v>637</v>
      </c>
      <c r="W46" s="212">
        <f t="shared" si="4"/>
        <v>568</v>
      </c>
      <c r="X46" s="212">
        <f t="shared" si="4"/>
        <v>534</v>
      </c>
      <c r="Y46" s="212">
        <f t="shared" si="4"/>
        <v>498</v>
      </c>
      <c r="Z46" s="212">
        <f t="shared" si="4"/>
        <v>469</v>
      </c>
      <c r="AA46" s="212">
        <f t="shared" si="4"/>
        <v>459</v>
      </c>
      <c r="AB46" s="212">
        <f t="shared" si="4"/>
        <v>449</v>
      </c>
      <c r="AC46" s="212">
        <f t="shared" si="4"/>
        <v>440</v>
      </c>
      <c r="AD46" s="212">
        <f t="shared" si="4"/>
        <v>438</v>
      </c>
      <c r="AE46" s="212"/>
    </row>
    <row r="47" spans="1:52" ht="16" thickBot="1" x14ac:dyDescent="0.4">
      <c r="A47" s="211" t="s">
        <v>834</v>
      </c>
      <c r="B47" s="211">
        <f t="shared" ref="B47:AD47" si="5">SUM(B23,B29,B35,B41)</f>
        <v>433</v>
      </c>
      <c r="C47" s="211">
        <f t="shared" si="5"/>
        <v>446</v>
      </c>
      <c r="D47" s="211">
        <f t="shared" si="5"/>
        <v>444</v>
      </c>
      <c r="E47" s="211">
        <f t="shared" si="5"/>
        <v>470</v>
      </c>
      <c r="F47" s="211">
        <f t="shared" si="5"/>
        <v>448</v>
      </c>
      <c r="G47" s="211">
        <f t="shared" si="5"/>
        <v>443</v>
      </c>
      <c r="H47" s="211">
        <f t="shared" si="5"/>
        <v>452</v>
      </c>
      <c r="I47" s="211">
        <f t="shared" si="5"/>
        <v>432</v>
      </c>
      <c r="J47" s="211">
        <f t="shared" si="5"/>
        <v>412</v>
      </c>
      <c r="K47" s="211">
        <f t="shared" si="5"/>
        <v>387</v>
      </c>
      <c r="L47" s="211">
        <f t="shared" si="5"/>
        <v>370</v>
      </c>
      <c r="M47" s="211">
        <f t="shared" si="5"/>
        <v>370</v>
      </c>
      <c r="N47" s="211">
        <f t="shared" si="5"/>
        <v>372</v>
      </c>
      <c r="O47" s="211">
        <f t="shared" si="5"/>
        <v>362</v>
      </c>
      <c r="P47" s="211">
        <f t="shared" si="5"/>
        <v>354</v>
      </c>
      <c r="Q47" s="211">
        <f t="shared" si="5"/>
        <v>341</v>
      </c>
      <c r="R47" s="211">
        <f t="shared" si="5"/>
        <v>323</v>
      </c>
      <c r="S47" s="211">
        <f t="shared" si="5"/>
        <v>268</v>
      </c>
      <c r="T47" s="211">
        <f t="shared" si="5"/>
        <v>230</v>
      </c>
      <c r="U47" s="211">
        <f t="shared" si="5"/>
        <v>216</v>
      </c>
      <c r="V47" s="211">
        <f t="shared" si="5"/>
        <v>207</v>
      </c>
      <c r="W47" s="211">
        <f t="shared" si="5"/>
        <v>213</v>
      </c>
      <c r="X47" s="211">
        <f t="shared" si="5"/>
        <v>211</v>
      </c>
      <c r="Y47" s="211">
        <f t="shared" si="5"/>
        <v>208</v>
      </c>
      <c r="Z47" s="211">
        <f t="shared" si="5"/>
        <v>202</v>
      </c>
      <c r="AA47" s="211">
        <f t="shared" si="5"/>
        <v>200</v>
      </c>
      <c r="AB47" s="211">
        <f t="shared" si="5"/>
        <v>196</v>
      </c>
      <c r="AC47" s="211">
        <f t="shared" si="5"/>
        <v>193</v>
      </c>
      <c r="AD47" s="211">
        <f t="shared" si="5"/>
        <v>192</v>
      </c>
      <c r="AE47" s="211"/>
    </row>
    <row r="48" spans="1:52" x14ac:dyDescent="0.35">
      <c r="A48" s="210" t="s">
        <v>1</v>
      </c>
      <c r="B48" s="210">
        <f t="shared" ref="B48:AD48" si="6">SUM(B44:B47)</f>
        <v>22710</v>
      </c>
      <c r="C48" s="210">
        <f t="shared" si="6"/>
        <v>21941</v>
      </c>
      <c r="D48" s="210">
        <f t="shared" si="6"/>
        <v>21513</v>
      </c>
      <c r="E48" s="210">
        <f t="shared" si="6"/>
        <v>21083</v>
      </c>
      <c r="F48" s="210">
        <f t="shared" si="6"/>
        <v>20338</v>
      </c>
      <c r="G48" s="210">
        <f t="shared" si="6"/>
        <v>19986</v>
      </c>
      <c r="H48" s="210">
        <f t="shared" si="6"/>
        <v>19095</v>
      </c>
      <c r="I48" s="210">
        <f t="shared" si="6"/>
        <v>17353</v>
      </c>
      <c r="J48" s="210">
        <f t="shared" si="6"/>
        <v>16641</v>
      </c>
      <c r="K48" s="210">
        <f t="shared" si="6"/>
        <v>16719</v>
      </c>
      <c r="L48" s="210">
        <f t="shared" si="6"/>
        <v>16311</v>
      </c>
      <c r="M48" s="210">
        <f t="shared" si="6"/>
        <v>15819</v>
      </c>
      <c r="N48" s="210">
        <f t="shared" si="6"/>
        <v>14846</v>
      </c>
      <c r="O48" s="210">
        <f t="shared" si="6"/>
        <v>14884</v>
      </c>
      <c r="P48" s="210">
        <f t="shared" si="6"/>
        <v>14068</v>
      </c>
      <c r="Q48" s="210">
        <f t="shared" si="6"/>
        <v>13941</v>
      </c>
      <c r="R48" s="210">
        <f t="shared" si="6"/>
        <v>14776</v>
      </c>
      <c r="S48" s="210">
        <f t="shared" si="6"/>
        <v>14562</v>
      </c>
      <c r="T48" s="210">
        <f t="shared" si="6"/>
        <v>15351</v>
      </c>
      <c r="U48" s="210">
        <f t="shared" si="6"/>
        <v>17215</v>
      </c>
      <c r="V48" s="210">
        <f t="shared" si="6"/>
        <v>21051</v>
      </c>
      <c r="W48" s="210">
        <f t="shared" si="6"/>
        <v>23994</v>
      </c>
      <c r="X48" s="210">
        <f t="shared" si="6"/>
        <v>26656</v>
      </c>
      <c r="Y48" s="210">
        <f t="shared" si="6"/>
        <v>27564</v>
      </c>
      <c r="Z48" s="210">
        <f t="shared" si="6"/>
        <v>27617</v>
      </c>
      <c r="AA48" s="210">
        <f t="shared" si="6"/>
        <v>25853</v>
      </c>
      <c r="AB48" s="210">
        <f t="shared" si="6"/>
        <v>26172</v>
      </c>
      <c r="AC48" s="210">
        <f t="shared" si="6"/>
        <v>24279</v>
      </c>
      <c r="AD48" s="210">
        <f t="shared" si="6"/>
        <v>22585</v>
      </c>
      <c r="AE48" s="210"/>
    </row>
    <row r="49" spans="2:31" x14ac:dyDescent="0.35">
      <c r="B49" s="208"/>
      <c r="C49" s="208"/>
      <c r="D49" s="208"/>
      <c r="E49" s="208"/>
      <c r="F49" s="208"/>
      <c r="G49" s="208"/>
      <c r="H49" s="208"/>
      <c r="I49" s="208"/>
      <c r="J49" s="208"/>
      <c r="K49" s="208"/>
      <c r="L49" s="208"/>
      <c r="M49" s="208"/>
    </row>
    <row r="50" spans="2:31" x14ac:dyDescent="0.35">
      <c r="N50" s="208"/>
      <c r="O50" s="208"/>
      <c r="P50" s="208"/>
      <c r="Q50" s="208"/>
      <c r="R50" s="208"/>
      <c r="S50" s="208"/>
      <c r="T50" s="208"/>
      <c r="U50" s="208"/>
      <c r="V50" s="208"/>
      <c r="W50" s="208"/>
      <c r="X50" s="208"/>
      <c r="Y50" s="208"/>
      <c r="Z50" s="208"/>
      <c r="AA50" s="208"/>
      <c r="AB50" s="208"/>
      <c r="AC50" s="208"/>
      <c r="AD50" s="208"/>
      <c r="AE50" s="209"/>
    </row>
    <row r="52" spans="2:31" x14ac:dyDescent="0.35">
      <c r="O52" s="208"/>
      <c r="P52" s="208"/>
      <c r="Q52" s="208"/>
      <c r="R52" s="208"/>
      <c r="S52" s="208"/>
      <c r="T52" s="208"/>
      <c r="U52" s="208"/>
      <c r="V52" s="208"/>
      <c r="W52" s="208"/>
      <c r="X52" s="208"/>
      <c r="Y52" s="208"/>
      <c r="Z52" s="208"/>
      <c r="AA52" s="208"/>
      <c r="AB52" s="208"/>
      <c r="AC52" s="208"/>
      <c r="AD52" s="208"/>
      <c r="AE52" s="208"/>
    </row>
    <row r="53" spans="2:31" x14ac:dyDescent="0.35">
      <c r="O53" s="208"/>
      <c r="P53" s="208"/>
      <c r="Q53" s="208"/>
      <c r="R53" s="208"/>
      <c r="S53" s="208"/>
    </row>
    <row r="54" spans="2:31" x14ac:dyDescent="0.35">
      <c r="O54" s="208"/>
      <c r="P54" s="208"/>
      <c r="Q54" s="208"/>
      <c r="R54" s="208"/>
      <c r="S54" s="208"/>
      <c r="T54" s="208"/>
    </row>
    <row r="56" spans="2:31" x14ac:dyDescent="0.35">
      <c r="O56" s="208"/>
      <c r="P56" s="208"/>
      <c r="Q56" s="208"/>
      <c r="R56" s="208"/>
      <c r="S56" s="208"/>
      <c r="T56" s="208"/>
      <c r="U56" s="208"/>
      <c r="V56" s="208"/>
      <c r="W56" s="208"/>
      <c r="X56" s="208"/>
      <c r="Y56" s="208"/>
      <c r="Z56" s="208"/>
      <c r="AA56" s="208"/>
      <c r="AB56" s="208"/>
      <c r="AC56" s="208"/>
      <c r="AD56" s="208"/>
      <c r="AE56" s="208"/>
    </row>
  </sheetData>
  <mergeCells count="32">
    <mergeCell ref="AD5:AE5"/>
    <mergeCell ref="AD17:AE17"/>
    <mergeCell ref="AB5:AC5"/>
    <mergeCell ref="AB17:AC17"/>
    <mergeCell ref="P17:Q17"/>
    <mergeCell ref="R17:S17"/>
    <mergeCell ref="T17:U17"/>
    <mergeCell ref="V17:W17"/>
    <mergeCell ref="X17:Y17"/>
    <mergeCell ref="Z17:AA17"/>
    <mergeCell ref="X5:Y5"/>
    <mergeCell ref="Z5:AA5"/>
    <mergeCell ref="P5:Q5"/>
    <mergeCell ref="R5:S5"/>
    <mergeCell ref="T5:U5"/>
    <mergeCell ref="V5:W5"/>
    <mergeCell ref="A16:A18"/>
    <mergeCell ref="B17:C17"/>
    <mergeCell ref="D17:E17"/>
    <mergeCell ref="F17:G17"/>
    <mergeCell ref="H17:I17"/>
    <mergeCell ref="A4:A6"/>
    <mergeCell ref="B5:C5"/>
    <mergeCell ref="D5:E5"/>
    <mergeCell ref="F5:G5"/>
    <mergeCell ref="H5:I5"/>
    <mergeCell ref="L17:M17"/>
    <mergeCell ref="N17:O17"/>
    <mergeCell ref="L5:M5"/>
    <mergeCell ref="N5:O5"/>
    <mergeCell ref="J5:K5"/>
    <mergeCell ref="J17:K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DEA9-A3FB-4906-94D2-BC4EB90D943E}">
  <dimension ref="A1:AE141"/>
  <sheetViews>
    <sheetView zoomScale="80" zoomScaleNormal="80" workbookViewId="0">
      <selection activeCell="AD8" sqref="AD8:AE141"/>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8" customFormat="1" ht="26" x14ac:dyDescent="0.35">
      <c r="A1" s="233" t="s">
        <v>50</v>
      </c>
      <c r="B1" s="233"/>
      <c r="C1" s="233"/>
      <c r="D1" s="233"/>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35">
      <c r="A2" s="234" t="s">
        <v>810</v>
      </c>
      <c r="B2" s="234"/>
      <c r="C2" s="234"/>
      <c r="D2" s="234"/>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5" customHeight="1" x14ac:dyDescent="0.35">
      <c r="A3" s="232" t="s">
        <v>809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row>
    <row r="4" spans="1:31" s="6" customFormat="1" ht="30.75" customHeight="1" thickBot="1" x14ac:dyDescent="0.35">
      <c r="A4" s="301" t="s">
        <v>808</v>
      </c>
      <c r="B4" s="301"/>
      <c r="C4" s="301"/>
      <c r="D4" s="301"/>
      <c r="E4" s="301"/>
      <c r="F4" s="301"/>
      <c r="G4" s="301"/>
      <c r="H4" s="301"/>
      <c r="I4" s="301"/>
      <c r="J4" s="301"/>
      <c r="K4" s="301"/>
      <c r="L4" s="301"/>
      <c r="M4" s="301"/>
      <c r="N4" s="301"/>
      <c r="O4" s="301"/>
      <c r="P4" s="301"/>
      <c r="Q4" s="301"/>
      <c r="R4" s="301"/>
      <c r="S4" s="301"/>
      <c r="T4" s="301"/>
      <c r="U4" s="301"/>
      <c r="V4" s="301"/>
      <c r="W4" s="156"/>
      <c r="X4" s="156"/>
      <c r="Y4" s="156"/>
      <c r="Z4" s="156"/>
    </row>
    <row r="5" spans="1:31" s="153" customFormat="1" ht="36" customHeight="1" x14ac:dyDescent="0.25">
      <c r="A5" s="46" t="s">
        <v>155</v>
      </c>
      <c r="B5" s="9"/>
      <c r="C5" s="9"/>
      <c r="D5" s="9"/>
      <c r="E5" s="9"/>
      <c r="F5" s="9"/>
      <c r="G5" s="9"/>
      <c r="H5" s="9"/>
      <c r="I5" s="9" t="s">
        <v>156</v>
      </c>
      <c r="J5" s="302" t="s">
        <v>807</v>
      </c>
      <c r="K5" s="302"/>
      <c r="L5" s="302"/>
      <c r="M5" s="302"/>
      <c r="N5" s="303" t="s">
        <v>806</v>
      </c>
      <c r="O5" s="303"/>
      <c r="P5" s="303"/>
      <c r="Q5" s="303"/>
      <c r="R5" s="300" t="s">
        <v>805</v>
      </c>
      <c r="S5" s="300"/>
      <c r="T5" s="300"/>
      <c r="U5" s="300"/>
      <c r="V5" s="30" t="s">
        <v>804</v>
      </c>
      <c r="W5" s="300" t="s">
        <v>157</v>
      </c>
      <c r="X5" s="300"/>
      <c r="Y5" s="300"/>
      <c r="Z5" s="300"/>
      <c r="AA5" s="300"/>
      <c r="AB5" s="300"/>
      <c r="AC5" s="300"/>
      <c r="AD5" s="300"/>
      <c r="AE5" s="300"/>
    </row>
    <row r="6" spans="1:31" s="153" customFormat="1" ht="20.25" customHeight="1" x14ac:dyDescent="0.25">
      <c r="A6" s="47" t="s">
        <v>803</v>
      </c>
      <c r="B6" s="154"/>
      <c r="C6" s="154"/>
      <c r="D6" s="154"/>
      <c r="E6" s="154"/>
      <c r="F6" s="154"/>
      <c r="G6" s="154"/>
      <c r="H6" s="154"/>
      <c r="I6" s="155"/>
      <c r="J6" s="154"/>
      <c r="K6" s="154"/>
      <c r="L6" s="154"/>
      <c r="M6" s="154"/>
      <c r="N6" s="154"/>
      <c r="O6" s="154"/>
      <c r="P6" s="154"/>
      <c r="Q6" s="154"/>
      <c r="R6" s="146"/>
      <c r="S6" s="146"/>
      <c r="T6" s="146"/>
      <c r="U6" s="146"/>
      <c r="V6" s="30"/>
      <c r="W6" s="146"/>
      <c r="X6" s="146"/>
      <c r="Y6" s="146"/>
      <c r="Z6" s="146"/>
      <c r="AA6" s="146"/>
      <c r="AB6" s="146"/>
      <c r="AC6" s="146"/>
      <c r="AD6" s="146"/>
      <c r="AE6" s="146"/>
    </row>
    <row r="7" spans="1:31" s="153" customFormat="1" ht="48" customHeight="1" x14ac:dyDescent="0.3">
      <c r="A7" s="10" t="s">
        <v>158</v>
      </c>
      <c r="B7" s="11" t="s">
        <v>159</v>
      </c>
      <c r="C7" s="11" t="s">
        <v>160</v>
      </c>
      <c r="D7" s="11" t="s">
        <v>161</v>
      </c>
      <c r="E7" s="12" t="s">
        <v>162</v>
      </c>
      <c r="F7" s="11" t="s">
        <v>58</v>
      </c>
      <c r="G7" s="13" t="s">
        <v>163</v>
      </c>
      <c r="H7" s="14" t="s">
        <v>95</v>
      </c>
      <c r="I7" s="15" t="s">
        <v>802</v>
      </c>
      <c r="J7" s="16" t="s">
        <v>164</v>
      </c>
      <c r="K7" s="17" t="s">
        <v>165</v>
      </c>
      <c r="L7" s="18" t="s">
        <v>166</v>
      </c>
      <c r="M7" s="29" t="s">
        <v>167</v>
      </c>
      <c r="N7" s="16" t="s">
        <v>168</v>
      </c>
      <c r="O7" s="17" t="s">
        <v>169</v>
      </c>
      <c r="P7" s="18" t="s">
        <v>170</v>
      </c>
      <c r="Q7" s="19" t="s">
        <v>171</v>
      </c>
      <c r="R7" s="16" t="s">
        <v>172</v>
      </c>
      <c r="S7" s="17" t="s">
        <v>173</v>
      </c>
      <c r="T7" s="18" t="s">
        <v>174</v>
      </c>
      <c r="U7" s="29" t="s">
        <v>175</v>
      </c>
      <c r="V7" s="16" t="s">
        <v>176</v>
      </c>
      <c r="W7" s="17" t="s">
        <v>177</v>
      </c>
      <c r="X7" s="11" t="s">
        <v>178</v>
      </c>
      <c r="Y7" s="11" t="s">
        <v>93</v>
      </c>
      <c r="Z7" s="11" t="s">
        <v>179</v>
      </c>
      <c r="AA7" s="11" t="s">
        <v>89</v>
      </c>
      <c r="AB7" s="11" t="s">
        <v>180</v>
      </c>
      <c r="AC7" s="11" t="s">
        <v>103</v>
      </c>
      <c r="AD7" s="11" t="s">
        <v>181</v>
      </c>
      <c r="AE7" s="32" t="s">
        <v>107</v>
      </c>
    </row>
    <row r="8" spans="1:31" s="153" customFormat="1" ht="12.75" customHeight="1" x14ac:dyDescent="0.25">
      <c r="A8" s="20" t="s">
        <v>19</v>
      </c>
      <c r="B8" s="21" t="s">
        <v>197</v>
      </c>
      <c r="C8" s="21" t="s">
        <v>198</v>
      </c>
      <c r="D8" s="21" t="s">
        <v>199</v>
      </c>
      <c r="E8" s="21">
        <v>78061</v>
      </c>
      <c r="F8" s="21" t="s">
        <v>200</v>
      </c>
      <c r="G8" s="21" t="s">
        <v>201</v>
      </c>
      <c r="H8" s="21" t="s">
        <v>187</v>
      </c>
      <c r="I8" s="22">
        <v>49.202870953566702</v>
      </c>
      <c r="J8" s="23">
        <v>652.47592067985067</v>
      </c>
      <c r="K8" s="23">
        <v>58.688385269121795</v>
      </c>
      <c r="L8" s="23">
        <v>61.133144475920709</v>
      </c>
      <c r="M8" s="23">
        <v>48.504249291784731</v>
      </c>
      <c r="N8" s="23">
        <v>162.65722379603497</v>
      </c>
      <c r="O8" s="23">
        <v>658.09065155803728</v>
      </c>
      <c r="P8" s="23">
        <v>0</v>
      </c>
      <c r="Q8" s="23">
        <v>5.3824362606232294E-2</v>
      </c>
      <c r="R8" s="23">
        <v>63.464589235127534</v>
      </c>
      <c r="S8" s="23">
        <v>43.512747875354115</v>
      </c>
      <c r="T8" s="23">
        <v>56.189801699716718</v>
      </c>
      <c r="U8" s="23">
        <v>657.63456090647935</v>
      </c>
      <c r="V8" s="23">
        <v>601.08781869686754</v>
      </c>
      <c r="W8" s="24">
        <v>1350</v>
      </c>
      <c r="X8" s="21" t="s">
        <v>188</v>
      </c>
      <c r="Y8" s="21" t="s">
        <v>723</v>
      </c>
      <c r="Z8" s="21" t="s">
        <v>190</v>
      </c>
      <c r="AA8" s="25" t="s">
        <v>801</v>
      </c>
      <c r="AB8" s="21" t="s">
        <v>188</v>
      </c>
      <c r="AC8" s="21" t="s">
        <v>189</v>
      </c>
      <c r="AD8" s="21" t="s">
        <v>190</v>
      </c>
      <c r="AE8" s="33">
        <v>43888</v>
      </c>
    </row>
    <row r="9" spans="1:31" ht="15.5" x14ac:dyDescent="0.35">
      <c r="A9" s="20" t="s">
        <v>192</v>
      </c>
      <c r="B9" s="21" t="s">
        <v>193</v>
      </c>
      <c r="C9" s="21" t="s">
        <v>194</v>
      </c>
      <c r="D9" s="21" t="s">
        <v>195</v>
      </c>
      <c r="E9" s="26">
        <v>31815</v>
      </c>
      <c r="F9" s="21" t="s">
        <v>196</v>
      </c>
      <c r="G9" s="21" t="s">
        <v>186</v>
      </c>
      <c r="H9" s="21" t="s">
        <v>5</v>
      </c>
      <c r="I9" s="22">
        <v>60.202675827156</v>
      </c>
      <c r="J9" s="23">
        <v>381.48725212465854</v>
      </c>
      <c r="K9" s="23">
        <v>98.050991501417144</v>
      </c>
      <c r="L9" s="23">
        <v>131.46458923512867</v>
      </c>
      <c r="M9" s="23">
        <v>150.65155807365613</v>
      </c>
      <c r="N9" s="23">
        <v>346.00849858357765</v>
      </c>
      <c r="O9" s="23">
        <v>255.32577903683358</v>
      </c>
      <c r="P9" s="23">
        <v>7.1416430594900859</v>
      </c>
      <c r="Q9" s="23">
        <v>153.17847025495894</v>
      </c>
      <c r="R9" s="23">
        <v>223.50141643059874</v>
      </c>
      <c r="S9" s="23">
        <v>67.305949008498743</v>
      </c>
      <c r="T9" s="23">
        <v>63.481586402266402</v>
      </c>
      <c r="U9" s="23">
        <v>407.36543909349837</v>
      </c>
      <c r="V9" s="23">
        <v>611.33144475919357</v>
      </c>
      <c r="W9" s="24">
        <v>1600</v>
      </c>
      <c r="X9" s="21" t="s">
        <v>188</v>
      </c>
      <c r="Y9" s="27" t="s">
        <v>723</v>
      </c>
      <c r="Z9" s="21" t="s">
        <v>190</v>
      </c>
      <c r="AA9" s="25" t="s">
        <v>724</v>
      </c>
      <c r="AB9" s="21" t="s">
        <v>188</v>
      </c>
      <c r="AC9" s="27" t="s">
        <v>189</v>
      </c>
      <c r="AD9" s="27" t="s">
        <v>190</v>
      </c>
      <c r="AE9" s="34">
        <v>44098</v>
      </c>
    </row>
    <row r="10" spans="1:31" ht="15.5" x14ac:dyDescent="0.35">
      <c r="A10" s="20" t="s">
        <v>28</v>
      </c>
      <c r="B10" s="21" t="s">
        <v>221</v>
      </c>
      <c r="C10" s="21" t="s">
        <v>222</v>
      </c>
      <c r="D10" s="21" t="s">
        <v>223</v>
      </c>
      <c r="E10" s="26">
        <v>39120</v>
      </c>
      <c r="F10" s="21" t="s">
        <v>210</v>
      </c>
      <c r="G10" s="21" t="s">
        <v>186</v>
      </c>
      <c r="H10" s="21" t="s">
        <v>187</v>
      </c>
      <c r="I10" s="22">
        <v>42.796142512724401</v>
      </c>
      <c r="J10" s="23">
        <v>646.16997167135867</v>
      </c>
      <c r="K10" s="23">
        <v>17.209631728045323</v>
      </c>
      <c r="L10" s="23">
        <v>24.45042492917851</v>
      </c>
      <c r="M10" s="23">
        <v>25.49858356940512</v>
      </c>
      <c r="N10" s="23">
        <v>66.643059490085406</v>
      </c>
      <c r="O10" s="23">
        <v>630.93484419260824</v>
      </c>
      <c r="P10" s="23">
        <v>2.192634560906515</v>
      </c>
      <c r="Q10" s="23">
        <v>13.558073654390975</v>
      </c>
      <c r="R10" s="23">
        <v>34.524079320113351</v>
      </c>
      <c r="S10" s="23">
        <v>15.337110481586414</v>
      </c>
      <c r="T10" s="23">
        <v>19.70254957507084</v>
      </c>
      <c r="U10" s="23">
        <v>643.76487252121763</v>
      </c>
      <c r="V10" s="23">
        <v>668.79036827191908</v>
      </c>
      <c r="W10" s="24">
        <v>1100</v>
      </c>
      <c r="X10" s="21" t="s">
        <v>188</v>
      </c>
      <c r="Y10" s="27" t="s">
        <v>723</v>
      </c>
      <c r="Z10" s="21" t="s">
        <v>190</v>
      </c>
      <c r="AA10" s="25" t="s">
        <v>776</v>
      </c>
      <c r="AB10" s="21" t="s">
        <v>188</v>
      </c>
      <c r="AC10" s="27" t="s">
        <v>189</v>
      </c>
      <c r="AD10" s="27" t="s">
        <v>190</v>
      </c>
      <c r="AE10" s="34">
        <v>43790</v>
      </c>
    </row>
    <row r="11" spans="1:31" ht="15.5" x14ac:dyDescent="0.35">
      <c r="A11" s="20" t="s">
        <v>16</v>
      </c>
      <c r="B11" s="21" t="s">
        <v>213</v>
      </c>
      <c r="C11" s="21" t="s">
        <v>35</v>
      </c>
      <c r="D11" s="21" t="s">
        <v>214</v>
      </c>
      <c r="E11" s="26">
        <v>85131</v>
      </c>
      <c r="F11" s="21" t="s">
        <v>215</v>
      </c>
      <c r="G11" s="21" t="s">
        <v>186</v>
      </c>
      <c r="H11" s="21" t="s">
        <v>5</v>
      </c>
      <c r="I11" s="22">
        <v>54.928462451262902</v>
      </c>
      <c r="J11" s="23">
        <v>533.88951841360631</v>
      </c>
      <c r="K11" s="23">
        <v>33.549575070821582</v>
      </c>
      <c r="L11" s="23">
        <v>27.759206798866881</v>
      </c>
      <c r="M11" s="23">
        <v>30.478753541076482</v>
      </c>
      <c r="N11" s="23">
        <v>71.983002832861303</v>
      </c>
      <c r="O11" s="23">
        <v>553.69405099149958</v>
      </c>
      <c r="P11" s="23">
        <v>0</v>
      </c>
      <c r="Q11" s="23">
        <v>0</v>
      </c>
      <c r="R11" s="23">
        <v>34.866855524079313</v>
      </c>
      <c r="S11" s="23">
        <v>14.014164305949004</v>
      </c>
      <c r="T11" s="23">
        <v>22.923512747875371</v>
      </c>
      <c r="U11" s="23">
        <v>553.87252124645715</v>
      </c>
      <c r="V11" s="23">
        <v>473.47308781871482</v>
      </c>
      <c r="W11" s="24"/>
      <c r="X11" s="21" t="s">
        <v>188</v>
      </c>
      <c r="Y11" s="27" t="s">
        <v>723</v>
      </c>
      <c r="Z11" s="21" t="s">
        <v>190</v>
      </c>
      <c r="AA11" s="25" t="s">
        <v>746</v>
      </c>
      <c r="AB11" s="21" t="s">
        <v>188</v>
      </c>
      <c r="AC11" s="27" t="s">
        <v>723</v>
      </c>
      <c r="AD11" s="27" t="s">
        <v>190</v>
      </c>
      <c r="AE11" s="34">
        <v>44140</v>
      </c>
    </row>
    <row r="12" spans="1:31" ht="15.5" x14ac:dyDescent="0.35">
      <c r="A12" s="20" t="s">
        <v>298</v>
      </c>
      <c r="B12" s="21" t="s">
        <v>213</v>
      </c>
      <c r="C12" s="21" t="s">
        <v>35</v>
      </c>
      <c r="D12" s="21" t="s">
        <v>214</v>
      </c>
      <c r="E12" s="26">
        <v>85131</v>
      </c>
      <c r="F12" s="21" t="s">
        <v>215</v>
      </c>
      <c r="G12" s="21" t="s">
        <v>186</v>
      </c>
      <c r="H12" s="21" t="s">
        <v>5</v>
      </c>
      <c r="I12" s="22">
        <v>35.0928110744062</v>
      </c>
      <c r="J12" s="23">
        <v>514.47025495751984</v>
      </c>
      <c r="K12" s="23">
        <v>23.57223796033993</v>
      </c>
      <c r="L12" s="23">
        <v>34.634560906515624</v>
      </c>
      <c r="M12" s="23">
        <v>46.317280453257851</v>
      </c>
      <c r="N12" s="23">
        <v>88.127478753541382</v>
      </c>
      <c r="O12" s="23">
        <v>530.79036827195387</v>
      </c>
      <c r="P12" s="23">
        <v>7.6487252124645896E-2</v>
      </c>
      <c r="Q12" s="23">
        <v>0</v>
      </c>
      <c r="R12" s="23">
        <v>50.025495750708309</v>
      </c>
      <c r="S12" s="23">
        <v>16.181303116147298</v>
      </c>
      <c r="T12" s="23">
        <v>21.036827195467417</v>
      </c>
      <c r="U12" s="23">
        <v>531.7507082152963</v>
      </c>
      <c r="V12" s="23">
        <v>511.86118980172125</v>
      </c>
      <c r="W12" s="24">
        <v>1800</v>
      </c>
      <c r="X12" s="21" t="s">
        <v>212</v>
      </c>
      <c r="Y12" s="27"/>
      <c r="Z12" s="21"/>
      <c r="AA12" s="25" t="s">
        <v>299</v>
      </c>
      <c r="AB12" s="21" t="s">
        <v>212</v>
      </c>
      <c r="AC12" s="27"/>
      <c r="AD12" s="27"/>
      <c r="AE12" s="34"/>
    </row>
    <row r="13" spans="1:31" ht="15.5" x14ac:dyDescent="0.35">
      <c r="A13" s="20" t="s">
        <v>206</v>
      </c>
      <c r="B13" s="21" t="s">
        <v>207</v>
      </c>
      <c r="C13" s="21" t="s">
        <v>208</v>
      </c>
      <c r="D13" s="21" t="s">
        <v>209</v>
      </c>
      <c r="E13" s="26">
        <v>71483</v>
      </c>
      <c r="F13" s="21" t="s">
        <v>210</v>
      </c>
      <c r="G13" s="21" t="s">
        <v>186</v>
      </c>
      <c r="H13" s="21" t="s">
        <v>5</v>
      </c>
      <c r="I13" s="22">
        <v>61.295424836601299</v>
      </c>
      <c r="J13" s="23">
        <v>458.78470254959115</v>
      </c>
      <c r="K13" s="23">
        <v>36.886685552408025</v>
      </c>
      <c r="L13" s="23">
        <v>51.235127478753654</v>
      </c>
      <c r="M13" s="23">
        <v>47.577903682719665</v>
      </c>
      <c r="N13" s="23">
        <v>109.92917847025548</v>
      </c>
      <c r="O13" s="23">
        <v>484.54957507083907</v>
      </c>
      <c r="P13" s="23">
        <v>5.6657223796033997E-3</v>
      </c>
      <c r="Q13" s="23">
        <v>0</v>
      </c>
      <c r="R13" s="23">
        <v>59.985835694051197</v>
      </c>
      <c r="S13" s="23">
        <v>22.951841359773365</v>
      </c>
      <c r="T13" s="23">
        <v>26.634560906515595</v>
      </c>
      <c r="U13" s="23">
        <v>484.91218130313359</v>
      </c>
      <c r="V13" s="23">
        <v>372.40226628896232</v>
      </c>
      <c r="W13" s="24">
        <v>946</v>
      </c>
      <c r="X13" s="21" t="s">
        <v>188</v>
      </c>
      <c r="Y13" s="27" t="s">
        <v>723</v>
      </c>
      <c r="Z13" s="21" t="s">
        <v>190</v>
      </c>
      <c r="AA13" s="25" t="s">
        <v>800</v>
      </c>
      <c r="AB13" s="21" t="s">
        <v>188</v>
      </c>
      <c r="AC13" s="27" t="s">
        <v>189</v>
      </c>
      <c r="AD13" s="27" t="s">
        <v>190</v>
      </c>
      <c r="AE13" s="34">
        <v>43748</v>
      </c>
    </row>
    <row r="14" spans="1:31" ht="15.5" x14ac:dyDescent="0.35">
      <c r="A14" s="20" t="s">
        <v>219</v>
      </c>
      <c r="B14" s="21" t="s">
        <v>220</v>
      </c>
      <c r="C14" s="21" t="s">
        <v>35</v>
      </c>
      <c r="D14" s="21" t="s">
        <v>214</v>
      </c>
      <c r="E14" s="26">
        <v>85131</v>
      </c>
      <c r="F14" s="21" t="s">
        <v>215</v>
      </c>
      <c r="G14" s="21" t="s">
        <v>186</v>
      </c>
      <c r="H14" s="21" t="s">
        <v>187</v>
      </c>
      <c r="I14" s="22">
        <v>29.5499566536628</v>
      </c>
      <c r="J14" s="23">
        <v>499.62889518415574</v>
      </c>
      <c r="K14" s="23">
        <v>21.271954674220975</v>
      </c>
      <c r="L14" s="23">
        <v>30.101983002832881</v>
      </c>
      <c r="M14" s="23">
        <v>30.504249291784706</v>
      </c>
      <c r="N14" s="23">
        <v>54.433427762039841</v>
      </c>
      <c r="O14" s="23">
        <v>195.61189801700229</v>
      </c>
      <c r="P14" s="23">
        <v>13.467422096317282</v>
      </c>
      <c r="Q14" s="23">
        <v>317.99433427763108</v>
      </c>
      <c r="R14" s="23">
        <v>33.631728045325772</v>
      </c>
      <c r="S14" s="23">
        <v>13.563739376770542</v>
      </c>
      <c r="T14" s="23">
        <v>20.172804532577903</v>
      </c>
      <c r="U14" s="23">
        <v>514.13881019831445</v>
      </c>
      <c r="V14" s="23">
        <v>433.46175637395618</v>
      </c>
      <c r="W14" s="24"/>
      <c r="X14" s="21" t="s">
        <v>188</v>
      </c>
      <c r="Y14" s="27" t="s">
        <v>723</v>
      </c>
      <c r="Z14" s="21" t="s">
        <v>190</v>
      </c>
      <c r="AA14" s="25" t="s">
        <v>799</v>
      </c>
      <c r="AB14" s="21" t="s">
        <v>188</v>
      </c>
      <c r="AC14" s="27" t="s">
        <v>189</v>
      </c>
      <c r="AD14" s="27" t="s">
        <v>190</v>
      </c>
      <c r="AE14" s="34">
        <v>43867</v>
      </c>
    </row>
    <row r="15" spans="1:31" ht="15.5" x14ac:dyDescent="0.35">
      <c r="A15" s="20" t="s">
        <v>216</v>
      </c>
      <c r="B15" s="21" t="s">
        <v>217</v>
      </c>
      <c r="C15" s="21" t="s">
        <v>218</v>
      </c>
      <c r="D15" s="21" t="s">
        <v>209</v>
      </c>
      <c r="E15" s="26">
        <v>71342</v>
      </c>
      <c r="F15" s="21" t="s">
        <v>210</v>
      </c>
      <c r="G15" s="21" t="s">
        <v>186</v>
      </c>
      <c r="H15" s="21" t="s">
        <v>187</v>
      </c>
      <c r="I15" s="22">
        <v>84.403614457831296</v>
      </c>
      <c r="J15" s="23">
        <v>251.35694050992063</v>
      </c>
      <c r="K15" s="23">
        <v>71.424929178470236</v>
      </c>
      <c r="L15" s="23">
        <v>116.12464589235145</v>
      </c>
      <c r="M15" s="23">
        <v>50.736543909348505</v>
      </c>
      <c r="N15" s="23">
        <v>150.97450424929272</v>
      </c>
      <c r="O15" s="23">
        <v>256.67705382436753</v>
      </c>
      <c r="P15" s="23">
        <v>48.249291784702585</v>
      </c>
      <c r="Q15" s="23">
        <v>33.742209631728009</v>
      </c>
      <c r="R15" s="23">
        <v>130.33427762039679</v>
      </c>
      <c r="S15" s="23">
        <v>26.909348441926337</v>
      </c>
      <c r="T15" s="23">
        <v>41.334277620396605</v>
      </c>
      <c r="U15" s="23">
        <v>291.06515580737164</v>
      </c>
      <c r="V15" s="23">
        <v>360.19546742210429</v>
      </c>
      <c r="W15" s="24">
        <v>1170</v>
      </c>
      <c r="X15" s="21" t="s">
        <v>188</v>
      </c>
      <c r="Y15" s="27" t="s">
        <v>189</v>
      </c>
      <c r="Z15" s="21" t="s">
        <v>190</v>
      </c>
      <c r="AA15" s="25" t="s">
        <v>798</v>
      </c>
      <c r="AB15" s="21" t="s">
        <v>188</v>
      </c>
      <c r="AC15" s="27" t="s">
        <v>189</v>
      </c>
      <c r="AD15" s="27" t="s">
        <v>190</v>
      </c>
      <c r="AE15" s="34">
        <v>43734</v>
      </c>
    </row>
    <row r="16" spans="1:31" ht="15.5" x14ac:dyDescent="0.35">
      <c r="A16" s="20" t="s">
        <v>202</v>
      </c>
      <c r="B16" s="21" t="s">
        <v>797</v>
      </c>
      <c r="C16" s="21" t="s">
        <v>203</v>
      </c>
      <c r="D16" s="21" t="s">
        <v>199</v>
      </c>
      <c r="E16" s="26">
        <v>78017</v>
      </c>
      <c r="F16" s="21" t="s">
        <v>200</v>
      </c>
      <c r="G16" s="21" t="s">
        <v>204</v>
      </c>
      <c r="H16" s="21" t="s">
        <v>187</v>
      </c>
      <c r="I16" s="22">
        <v>12.1022424242424</v>
      </c>
      <c r="J16" s="23">
        <v>479.50708215299858</v>
      </c>
      <c r="K16" s="23">
        <v>5.2776203966005664</v>
      </c>
      <c r="L16" s="23">
        <v>0.32861189801699719</v>
      </c>
      <c r="M16" s="23">
        <v>3.39943342776204E-2</v>
      </c>
      <c r="N16" s="23">
        <v>0.61473087818696881</v>
      </c>
      <c r="O16" s="23">
        <v>172.20679886686293</v>
      </c>
      <c r="P16" s="23">
        <v>0.72521246458923505</v>
      </c>
      <c r="Q16" s="23">
        <v>311.60056657225283</v>
      </c>
      <c r="R16" s="23">
        <v>1.4164305949008499E-2</v>
      </c>
      <c r="S16" s="23">
        <v>0.1473087818696884</v>
      </c>
      <c r="T16" s="23">
        <v>1.2237960339943341</v>
      </c>
      <c r="U16" s="23">
        <v>483.76203966008103</v>
      </c>
      <c r="V16" s="23">
        <v>87.06798866855739</v>
      </c>
      <c r="W16" s="24">
        <v>2400</v>
      </c>
      <c r="X16" s="21" t="s">
        <v>188</v>
      </c>
      <c r="Y16" s="27" t="s">
        <v>205</v>
      </c>
      <c r="Z16" s="21"/>
      <c r="AA16" s="25" t="s">
        <v>796</v>
      </c>
      <c r="AB16" s="21" t="s">
        <v>188</v>
      </c>
      <c r="AC16" s="27" t="s">
        <v>205</v>
      </c>
      <c r="AD16" s="27"/>
      <c r="AE16" s="34">
        <v>44225</v>
      </c>
    </row>
    <row r="17" spans="1:31" ht="15.5" x14ac:dyDescent="0.35">
      <c r="A17" s="20" t="s">
        <v>224</v>
      </c>
      <c r="B17" s="21" t="s">
        <v>225</v>
      </c>
      <c r="C17" s="21" t="s">
        <v>226</v>
      </c>
      <c r="D17" s="21" t="s">
        <v>184</v>
      </c>
      <c r="E17" s="26">
        <v>92154</v>
      </c>
      <c r="F17" s="21" t="s">
        <v>227</v>
      </c>
      <c r="G17" s="21" t="s">
        <v>201</v>
      </c>
      <c r="H17" s="21" t="s">
        <v>187</v>
      </c>
      <c r="I17" s="22">
        <v>102.97048406139299</v>
      </c>
      <c r="J17" s="23">
        <v>318.71388101983717</v>
      </c>
      <c r="K17" s="23">
        <v>39.614730878186961</v>
      </c>
      <c r="L17" s="23">
        <v>33.498583569405106</v>
      </c>
      <c r="M17" s="23">
        <v>67.691218130311654</v>
      </c>
      <c r="N17" s="23">
        <v>123.13314447592083</v>
      </c>
      <c r="O17" s="23">
        <v>282.01416430595498</v>
      </c>
      <c r="P17" s="23">
        <v>8.6572237960339944</v>
      </c>
      <c r="Q17" s="23">
        <v>45.713881019829934</v>
      </c>
      <c r="R17" s="23">
        <v>81.776203966005795</v>
      </c>
      <c r="S17" s="23">
        <v>24.084985835694042</v>
      </c>
      <c r="T17" s="23">
        <v>25.773371104815876</v>
      </c>
      <c r="U17" s="23">
        <v>327.88385269122574</v>
      </c>
      <c r="V17" s="23">
        <v>358.58356940510913</v>
      </c>
      <c r="W17" s="24">
        <v>750</v>
      </c>
      <c r="X17" s="21" t="s">
        <v>188</v>
      </c>
      <c r="Y17" s="27" t="s">
        <v>723</v>
      </c>
      <c r="Z17" s="21" t="s">
        <v>190</v>
      </c>
      <c r="AA17" s="25" t="s">
        <v>775</v>
      </c>
      <c r="AB17" s="21" t="s">
        <v>188</v>
      </c>
      <c r="AC17" s="27" t="s">
        <v>189</v>
      </c>
      <c r="AD17" s="27" t="s">
        <v>190</v>
      </c>
      <c r="AE17" s="34">
        <v>43854</v>
      </c>
    </row>
    <row r="18" spans="1:31" ht="15.5" x14ac:dyDescent="0.35">
      <c r="A18" s="20" t="s">
        <v>234</v>
      </c>
      <c r="B18" s="21" t="s">
        <v>235</v>
      </c>
      <c r="C18" s="21" t="s">
        <v>236</v>
      </c>
      <c r="D18" s="21" t="s">
        <v>199</v>
      </c>
      <c r="E18" s="26">
        <v>78566</v>
      </c>
      <c r="F18" s="21" t="s">
        <v>692</v>
      </c>
      <c r="G18" s="21" t="s">
        <v>237</v>
      </c>
      <c r="H18" s="21" t="s">
        <v>187</v>
      </c>
      <c r="I18" s="22">
        <v>7.4739024610114502</v>
      </c>
      <c r="J18" s="23">
        <v>385.7223796034142</v>
      </c>
      <c r="K18" s="23">
        <v>18.42776203966007</v>
      </c>
      <c r="L18" s="23">
        <v>1.4589235127478755</v>
      </c>
      <c r="M18" s="23">
        <v>6.6515580736543978</v>
      </c>
      <c r="N18" s="23">
        <v>53.563739376770762</v>
      </c>
      <c r="O18" s="23">
        <v>358.15014164307286</v>
      </c>
      <c r="P18" s="23">
        <v>1.4164305949008499E-2</v>
      </c>
      <c r="Q18" s="23">
        <v>0.53257790368271896</v>
      </c>
      <c r="R18" s="23">
        <v>18.92351274787536</v>
      </c>
      <c r="S18" s="23">
        <v>14.53824362606233</v>
      </c>
      <c r="T18" s="23">
        <v>18.844192634560912</v>
      </c>
      <c r="U18" s="23">
        <v>359.95467422097664</v>
      </c>
      <c r="V18" s="23">
        <v>225.56373937677725</v>
      </c>
      <c r="W18" s="24">
        <v>800</v>
      </c>
      <c r="X18" s="21" t="s">
        <v>188</v>
      </c>
      <c r="Y18" s="27" t="s">
        <v>723</v>
      </c>
      <c r="Z18" s="21" t="s">
        <v>190</v>
      </c>
      <c r="AA18" s="25" t="s">
        <v>794</v>
      </c>
      <c r="AB18" s="21" t="s">
        <v>188</v>
      </c>
      <c r="AC18" s="27" t="s">
        <v>189</v>
      </c>
      <c r="AD18" s="27" t="s">
        <v>190</v>
      </c>
      <c r="AE18" s="34">
        <v>43860</v>
      </c>
    </row>
    <row r="19" spans="1:31" ht="15.5" x14ac:dyDescent="0.35">
      <c r="A19" s="20" t="s">
        <v>21</v>
      </c>
      <c r="B19" s="21" t="s">
        <v>251</v>
      </c>
      <c r="C19" s="21" t="s">
        <v>252</v>
      </c>
      <c r="D19" s="21" t="s">
        <v>209</v>
      </c>
      <c r="E19" s="26">
        <v>71251</v>
      </c>
      <c r="F19" s="21" t="s">
        <v>210</v>
      </c>
      <c r="G19" s="21" t="s">
        <v>186</v>
      </c>
      <c r="H19" s="21" t="s">
        <v>187</v>
      </c>
      <c r="I19" s="22">
        <v>65.657236842105306</v>
      </c>
      <c r="J19" s="23">
        <v>363.14164305949879</v>
      </c>
      <c r="K19" s="23">
        <v>11.623229461756388</v>
      </c>
      <c r="L19" s="23">
        <v>11.957507082152979</v>
      </c>
      <c r="M19" s="23">
        <v>12.464589235127486</v>
      </c>
      <c r="N19" s="23">
        <v>21.98583569405103</v>
      </c>
      <c r="O19" s="23">
        <v>58.532577903682814</v>
      </c>
      <c r="P19" s="23">
        <v>8.0821529745042522</v>
      </c>
      <c r="Q19" s="23">
        <v>310.58640226629615</v>
      </c>
      <c r="R19" s="23">
        <v>14.753541076487263</v>
      </c>
      <c r="S19" s="23">
        <v>7.0679886685552464</v>
      </c>
      <c r="T19" s="23">
        <v>8.2464589235127495</v>
      </c>
      <c r="U19" s="23">
        <v>369.1189801699806</v>
      </c>
      <c r="V19" s="23">
        <v>331.29745042493784</v>
      </c>
      <c r="W19" s="24">
        <v>751</v>
      </c>
      <c r="X19" s="21" t="s">
        <v>188</v>
      </c>
      <c r="Y19" s="27" t="s">
        <v>723</v>
      </c>
      <c r="Z19" s="21" t="s">
        <v>190</v>
      </c>
      <c r="AA19" s="25" t="s">
        <v>785</v>
      </c>
      <c r="AB19" s="21" t="s">
        <v>188</v>
      </c>
      <c r="AC19" s="27" t="s">
        <v>189</v>
      </c>
      <c r="AD19" s="27" t="s">
        <v>190</v>
      </c>
      <c r="AE19" s="34">
        <v>43776</v>
      </c>
    </row>
    <row r="20" spans="1:31" ht="15.5" x14ac:dyDescent="0.35">
      <c r="A20" s="20" t="s">
        <v>395</v>
      </c>
      <c r="B20" s="21" t="s">
        <v>396</v>
      </c>
      <c r="C20" s="21" t="s">
        <v>397</v>
      </c>
      <c r="D20" s="21" t="s">
        <v>199</v>
      </c>
      <c r="E20" s="26">
        <v>79501</v>
      </c>
      <c r="F20" s="21" t="s">
        <v>274</v>
      </c>
      <c r="G20" s="21" t="s">
        <v>211</v>
      </c>
      <c r="H20" s="21" t="s">
        <v>5</v>
      </c>
      <c r="I20" s="22">
        <v>32.855133928571398</v>
      </c>
      <c r="J20" s="23">
        <v>159.81586402266649</v>
      </c>
      <c r="K20" s="23">
        <v>124.44192634560973</v>
      </c>
      <c r="L20" s="23">
        <v>56.552407932011299</v>
      </c>
      <c r="M20" s="23">
        <v>54.294617563739401</v>
      </c>
      <c r="N20" s="23">
        <v>170.90368271954873</v>
      </c>
      <c r="O20" s="23">
        <v>139.55524079320259</v>
      </c>
      <c r="P20" s="23">
        <v>1.9490084985835694</v>
      </c>
      <c r="Q20" s="23">
        <v>82.696883852692011</v>
      </c>
      <c r="R20" s="23">
        <v>99.141643059490605</v>
      </c>
      <c r="S20" s="23">
        <v>38.518413597733712</v>
      </c>
      <c r="T20" s="23">
        <v>36.393767705382494</v>
      </c>
      <c r="U20" s="23">
        <v>221.05099150142195</v>
      </c>
      <c r="V20" s="23">
        <v>232.27195467422706</v>
      </c>
      <c r="W20" s="24">
        <v>750</v>
      </c>
      <c r="X20" s="21" t="s">
        <v>188</v>
      </c>
      <c r="Y20" s="27" t="s">
        <v>723</v>
      </c>
      <c r="Z20" s="21" t="s">
        <v>190</v>
      </c>
      <c r="AA20" s="25" t="s">
        <v>762</v>
      </c>
      <c r="AB20" s="21" t="s">
        <v>188</v>
      </c>
      <c r="AC20" s="27" t="s">
        <v>723</v>
      </c>
      <c r="AD20" s="27" t="s">
        <v>190</v>
      </c>
      <c r="AE20" s="34">
        <v>44127</v>
      </c>
    </row>
    <row r="21" spans="1:31" ht="15.5" x14ac:dyDescent="0.35">
      <c r="A21" s="20" t="s">
        <v>244</v>
      </c>
      <c r="B21" s="21" t="s">
        <v>245</v>
      </c>
      <c r="C21" s="21" t="s">
        <v>246</v>
      </c>
      <c r="D21" s="21" t="s">
        <v>199</v>
      </c>
      <c r="E21" s="26">
        <v>77301</v>
      </c>
      <c r="F21" s="21" t="s">
        <v>247</v>
      </c>
      <c r="G21" s="21" t="s">
        <v>201</v>
      </c>
      <c r="H21" s="21" t="s">
        <v>187</v>
      </c>
      <c r="I21" s="22">
        <v>26.202651854506399</v>
      </c>
      <c r="J21" s="23">
        <v>115.90934844192792</v>
      </c>
      <c r="K21" s="23">
        <v>161.17847025496098</v>
      </c>
      <c r="L21" s="23">
        <v>51.58640226628917</v>
      </c>
      <c r="M21" s="23">
        <v>57.966005665722697</v>
      </c>
      <c r="N21" s="23">
        <v>165.66855524079605</v>
      </c>
      <c r="O21" s="23">
        <v>161.24079320113671</v>
      </c>
      <c r="P21" s="23">
        <v>11.359773371104811</v>
      </c>
      <c r="Q21" s="23">
        <v>48.371104815864193</v>
      </c>
      <c r="R21" s="23">
        <v>108.69405099150235</v>
      </c>
      <c r="S21" s="23">
        <v>38.821529745042561</v>
      </c>
      <c r="T21" s="23">
        <v>32.906515580736624</v>
      </c>
      <c r="U21" s="23">
        <v>206.21813031162014</v>
      </c>
      <c r="V21" s="23">
        <v>271.50424929179337</v>
      </c>
      <c r="W21" s="24">
        <v>750</v>
      </c>
      <c r="X21" s="21" t="s">
        <v>188</v>
      </c>
      <c r="Y21" s="27" t="s">
        <v>723</v>
      </c>
      <c r="Z21" s="21"/>
      <c r="AA21" s="25" t="s">
        <v>795</v>
      </c>
      <c r="AB21" s="21" t="s">
        <v>188</v>
      </c>
      <c r="AC21" s="27" t="s">
        <v>189</v>
      </c>
      <c r="AD21" s="27" t="s">
        <v>190</v>
      </c>
      <c r="AE21" s="34">
        <v>43818</v>
      </c>
    </row>
    <row r="22" spans="1:31" ht="15.5" x14ac:dyDescent="0.35">
      <c r="A22" s="20" t="s">
        <v>11</v>
      </c>
      <c r="B22" s="21" t="s">
        <v>253</v>
      </c>
      <c r="C22" s="21" t="s">
        <v>254</v>
      </c>
      <c r="D22" s="21" t="s">
        <v>199</v>
      </c>
      <c r="E22" s="26">
        <v>78580</v>
      </c>
      <c r="F22" s="21" t="s">
        <v>692</v>
      </c>
      <c r="G22" s="21" t="s">
        <v>211</v>
      </c>
      <c r="H22" s="21" t="s">
        <v>187</v>
      </c>
      <c r="I22" s="22">
        <v>23.203987477343901</v>
      </c>
      <c r="J22" s="23">
        <v>357.71388101984314</v>
      </c>
      <c r="K22" s="23">
        <v>7.9660056657223857</v>
      </c>
      <c r="L22" s="23">
        <v>6.3229461756373944</v>
      </c>
      <c r="M22" s="23">
        <v>5.824362606232298</v>
      </c>
      <c r="N22" s="23">
        <v>29.954674220963238</v>
      </c>
      <c r="O22" s="23">
        <v>122.54674220963362</v>
      </c>
      <c r="P22" s="23">
        <v>10.164305949008503</v>
      </c>
      <c r="Q22" s="23">
        <v>215.16147308782581</v>
      </c>
      <c r="R22" s="23">
        <v>21.110481586402283</v>
      </c>
      <c r="S22" s="23">
        <v>8.1388101983002876</v>
      </c>
      <c r="T22" s="23">
        <v>9.9490084985835718</v>
      </c>
      <c r="U22" s="23">
        <v>338.62889518414818</v>
      </c>
      <c r="V22" s="23">
        <v>255.78753541077387</v>
      </c>
      <c r="W22" s="24">
        <v>750</v>
      </c>
      <c r="X22" s="21" t="s">
        <v>188</v>
      </c>
      <c r="Y22" s="27" t="s">
        <v>723</v>
      </c>
      <c r="Z22" s="21" t="s">
        <v>190</v>
      </c>
      <c r="AA22" s="25" t="s">
        <v>721</v>
      </c>
      <c r="AB22" s="21" t="s">
        <v>188</v>
      </c>
      <c r="AC22" s="27" t="s">
        <v>189</v>
      </c>
      <c r="AD22" s="27" t="s">
        <v>190</v>
      </c>
      <c r="AE22" s="34">
        <v>43762</v>
      </c>
    </row>
    <row r="23" spans="1:31" ht="15.5" x14ac:dyDescent="0.35">
      <c r="A23" s="20" t="s">
        <v>286</v>
      </c>
      <c r="B23" s="21" t="s">
        <v>287</v>
      </c>
      <c r="C23" s="21" t="s">
        <v>43</v>
      </c>
      <c r="D23" s="21" t="s">
        <v>288</v>
      </c>
      <c r="E23" s="26">
        <v>80010</v>
      </c>
      <c r="F23" s="21" t="s">
        <v>289</v>
      </c>
      <c r="G23" s="21" t="s">
        <v>201</v>
      </c>
      <c r="H23" s="21" t="s">
        <v>187</v>
      </c>
      <c r="I23" s="22">
        <v>63.937750111160497</v>
      </c>
      <c r="J23" s="23">
        <v>163.58640226629061</v>
      </c>
      <c r="K23" s="23">
        <v>60.903682719546723</v>
      </c>
      <c r="L23" s="23">
        <v>70.575070821529835</v>
      </c>
      <c r="M23" s="23">
        <v>79.95467422096327</v>
      </c>
      <c r="N23" s="23">
        <v>157.90934844192742</v>
      </c>
      <c r="O23" s="23">
        <v>204.20396600567051</v>
      </c>
      <c r="P23" s="23">
        <v>4.1133144475920673</v>
      </c>
      <c r="Q23" s="23">
        <v>8.793201133144473</v>
      </c>
      <c r="R23" s="23">
        <v>118.06515580736578</v>
      </c>
      <c r="S23" s="23">
        <v>29.648725212464608</v>
      </c>
      <c r="T23" s="23">
        <v>14.750708215297447</v>
      </c>
      <c r="U23" s="23">
        <v>212.55524079320634</v>
      </c>
      <c r="V23" s="23">
        <v>306.66572237961162</v>
      </c>
      <c r="W23" s="24">
        <v>525</v>
      </c>
      <c r="X23" s="21" t="s">
        <v>188</v>
      </c>
      <c r="Y23" s="27" t="s">
        <v>723</v>
      </c>
      <c r="Z23" s="21" t="s">
        <v>190</v>
      </c>
      <c r="AA23" s="25" t="s">
        <v>794</v>
      </c>
      <c r="AB23" s="21" t="s">
        <v>188</v>
      </c>
      <c r="AC23" s="27" t="s">
        <v>189</v>
      </c>
      <c r="AD23" s="27" t="s">
        <v>190</v>
      </c>
      <c r="AE23" s="34">
        <v>43796</v>
      </c>
    </row>
    <row r="24" spans="1:31" ht="15.5" x14ac:dyDescent="0.35">
      <c r="A24" s="20" t="s">
        <v>269</v>
      </c>
      <c r="B24" s="21" t="s">
        <v>270</v>
      </c>
      <c r="C24" s="21" t="s">
        <v>271</v>
      </c>
      <c r="D24" s="21" t="s">
        <v>184</v>
      </c>
      <c r="E24" s="26">
        <v>92231</v>
      </c>
      <c r="F24" s="21" t="s">
        <v>227</v>
      </c>
      <c r="G24" s="21" t="s">
        <v>201</v>
      </c>
      <c r="H24" s="21" t="s">
        <v>187</v>
      </c>
      <c r="I24" s="22">
        <v>73.846477392218702</v>
      </c>
      <c r="J24" s="23">
        <v>311.43909348442793</v>
      </c>
      <c r="K24" s="23">
        <v>8.4900849858356953</v>
      </c>
      <c r="L24" s="23">
        <v>12.991501416430593</v>
      </c>
      <c r="M24" s="23">
        <v>31.801699716713877</v>
      </c>
      <c r="N24" s="23">
        <v>54.940509915014133</v>
      </c>
      <c r="O24" s="23">
        <v>270.37110481587069</v>
      </c>
      <c r="P24" s="23">
        <v>1.3002832861189804</v>
      </c>
      <c r="Q24" s="23">
        <v>38.110481586402251</v>
      </c>
      <c r="R24" s="23">
        <v>40.807365439093481</v>
      </c>
      <c r="S24" s="23">
        <v>8.4334277620396563</v>
      </c>
      <c r="T24" s="23">
        <v>7.1529745042492916</v>
      </c>
      <c r="U24" s="23">
        <v>308.32861189802543</v>
      </c>
      <c r="V24" s="23">
        <v>260.82152974504999</v>
      </c>
      <c r="W24" s="24">
        <v>640</v>
      </c>
      <c r="X24" s="21" t="s">
        <v>188</v>
      </c>
      <c r="Y24" s="27" t="s">
        <v>723</v>
      </c>
      <c r="Z24" s="21" t="s">
        <v>190</v>
      </c>
      <c r="AA24" s="25" t="s">
        <v>731</v>
      </c>
      <c r="AB24" s="21" t="s">
        <v>188</v>
      </c>
      <c r="AC24" s="27" t="s">
        <v>189</v>
      </c>
      <c r="AD24" s="27" t="s">
        <v>190</v>
      </c>
      <c r="AE24" s="34">
        <v>43846</v>
      </c>
    </row>
    <row r="25" spans="1:31" ht="15.5" x14ac:dyDescent="0.35">
      <c r="A25" s="20" t="s">
        <v>229</v>
      </c>
      <c r="B25" s="21" t="s">
        <v>230</v>
      </c>
      <c r="C25" s="21" t="s">
        <v>231</v>
      </c>
      <c r="D25" s="21" t="s">
        <v>232</v>
      </c>
      <c r="E25" s="26">
        <v>98421</v>
      </c>
      <c r="F25" s="21" t="s">
        <v>233</v>
      </c>
      <c r="G25" s="21" t="s">
        <v>201</v>
      </c>
      <c r="H25" s="21" t="s">
        <v>187</v>
      </c>
      <c r="I25" s="22">
        <v>65.0978473581213</v>
      </c>
      <c r="J25" s="23">
        <v>126.48441926345805</v>
      </c>
      <c r="K25" s="23">
        <v>34.507082152974526</v>
      </c>
      <c r="L25" s="23">
        <v>71.685552407932036</v>
      </c>
      <c r="M25" s="23">
        <v>128.69405099150174</v>
      </c>
      <c r="N25" s="23">
        <v>212.67422096317421</v>
      </c>
      <c r="O25" s="23">
        <v>119.73937677054001</v>
      </c>
      <c r="P25" s="23">
        <v>15.269121813031155</v>
      </c>
      <c r="Q25" s="23">
        <v>13.688385269121813</v>
      </c>
      <c r="R25" s="23">
        <v>178.61756373937754</v>
      </c>
      <c r="S25" s="23">
        <v>28.682719546742209</v>
      </c>
      <c r="T25" s="23">
        <v>20.314447592067989</v>
      </c>
      <c r="U25" s="23">
        <v>133.75637393767894</v>
      </c>
      <c r="V25" s="23">
        <v>290.46175637394293</v>
      </c>
      <c r="W25" s="24">
        <v>1181</v>
      </c>
      <c r="X25" s="21" t="s">
        <v>188</v>
      </c>
      <c r="Y25" s="27" t="s">
        <v>723</v>
      </c>
      <c r="Z25" s="21" t="s">
        <v>190</v>
      </c>
      <c r="AA25" s="25" t="s">
        <v>793</v>
      </c>
      <c r="AB25" s="21" t="s">
        <v>188</v>
      </c>
      <c r="AC25" s="27" t="s">
        <v>723</v>
      </c>
      <c r="AD25" s="27" t="s">
        <v>190</v>
      </c>
      <c r="AE25" s="34">
        <v>44182</v>
      </c>
    </row>
    <row r="26" spans="1:31" ht="15.5" x14ac:dyDescent="0.35">
      <c r="A26" s="20" t="s">
        <v>272</v>
      </c>
      <c r="B26" s="21" t="s">
        <v>273</v>
      </c>
      <c r="C26" s="21" t="s">
        <v>42</v>
      </c>
      <c r="D26" s="21" t="s">
        <v>199</v>
      </c>
      <c r="E26" s="26">
        <v>76009</v>
      </c>
      <c r="F26" s="21" t="s">
        <v>274</v>
      </c>
      <c r="G26" s="21" t="s">
        <v>186</v>
      </c>
      <c r="H26" s="21" t="s">
        <v>187</v>
      </c>
      <c r="I26" s="22">
        <v>21.494195167869499</v>
      </c>
      <c r="J26" s="23">
        <v>203.03966005666129</v>
      </c>
      <c r="K26" s="23">
        <v>60.611898016997394</v>
      </c>
      <c r="L26" s="23">
        <v>45.297450424929401</v>
      </c>
      <c r="M26" s="23">
        <v>48.393767705382729</v>
      </c>
      <c r="N26" s="23">
        <v>147.14447592068197</v>
      </c>
      <c r="O26" s="23">
        <v>184.75637393768034</v>
      </c>
      <c r="P26" s="23">
        <v>4.6033994334277661</v>
      </c>
      <c r="Q26" s="23">
        <v>20.838526912181273</v>
      </c>
      <c r="R26" s="23">
        <v>93.02266288951914</v>
      </c>
      <c r="S26" s="23">
        <v>31.096317280453327</v>
      </c>
      <c r="T26" s="23">
        <v>27.249291784702638</v>
      </c>
      <c r="U26" s="23">
        <v>205.97450424929596</v>
      </c>
      <c r="V26" s="23">
        <v>262.16147308782502</v>
      </c>
      <c r="W26" s="24">
        <v>525</v>
      </c>
      <c r="X26" s="21" t="s">
        <v>188</v>
      </c>
      <c r="Y26" s="27" t="s">
        <v>723</v>
      </c>
      <c r="Z26" s="21" t="s">
        <v>190</v>
      </c>
      <c r="AA26" s="25" t="s">
        <v>792</v>
      </c>
      <c r="AB26" s="21" t="s">
        <v>188</v>
      </c>
      <c r="AC26" s="27" t="s">
        <v>189</v>
      </c>
      <c r="AD26" s="27" t="s">
        <v>190</v>
      </c>
      <c r="AE26" s="34">
        <v>43874</v>
      </c>
    </row>
    <row r="27" spans="1:31" ht="15.5" x14ac:dyDescent="0.35">
      <c r="A27" s="20" t="s">
        <v>248</v>
      </c>
      <c r="B27" s="21" t="s">
        <v>249</v>
      </c>
      <c r="C27" s="21" t="s">
        <v>250</v>
      </c>
      <c r="D27" s="21" t="s">
        <v>209</v>
      </c>
      <c r="E27" s="26">
        <v>71202</v>
      </c>
      <c r="F27" s="21" t="s">
        <v>210</v>
      </c>
      <c r="G27" s="21" t="s">
        <v>186</v>
      </c>
      <c r="H27" s="21" t="s">
        <v>5</v>
      </c>
      <c r="I27" s="22">
        <v>83.549429657794704</v>
      </c>
      <c r="J27" s="23">
        <v>330.52691218130752</v>
      </c>
      <c r="K27" s="23">
        <v>11.76770538243626</v>
      </c>
      <c r="L27" s="23">
        <v>9.8696883852691268</v>
      </c>
      <c r="M27" s="23">
        <v>4.3966005665722356</v>
      </c>
      <c r="N27" s="23">
        <v>19.339943342776181</v>
      </c>
      <c r="O27" s="23">
        <v>255.1388101983014</v>
      </c>
      <c r="P27" s="23">
        <v>0.11898016997167139</v>
      </c>
      <c r="Q27" s="23">
        <v>81.963172804533016</v>
      </c>
      <c r="R27" s="23">
        <v>8.7960339943342838</v>
      </c>
      <c r="S27" s="23">
        <v>4.7365439093484412</v>
      </c>
      <c r="T27" s="23">
        <v>6.033994334277625</v>
      </c>
      <c r="U27" s="23">
        <v>336.99433427762517</v>
      </c>
      <c r="V27" s="23">
        <v>291.68271954674651</v>
      </c>
      <c r="W27" s="24">
        <v>677</v>
      </c>
      <c r="X27" s="21" t="s">
        <v>188</v>
      </c>
      <c r="Y27" s="27" t="s">
        <v>723</v>
      </c>
      <c r="Z27" s="21" t="s">
        <v>190</v>
      </c>
      <c r="AA27" s="25" t="s">
        <v>791</v>
      </c>
      <c r="AB27" s="21" t="s">
        <v>188</v>
      </c>
      <c r="AC27" s="27" t="s">
        <v>189</v>
      </c>
      <c r="AD27" s="27" t="s">
        <v>190</v>
      </c>
      <c r="AE27" s="34">
        <v>43741</v>
      </c>
    </row>
    <row r="28" spans="1:31" ht="15.5" x14ac:dyDescent="0.35">
      <c r="A28" s="20" t="s">
        <v>266</v>
      </c>
      <c r="B28" s="21" t="s">
        <v>267</v>
      </c>
      <c r="C28" s="21" t="s">
        <v>268</v>
      </c>
      <c r="D28" s="21" t="s">
        <v>209</v>
      </c>
      <c r="E28" s="26">
        <v>70515</v>
      </c>
      <c r="F28" s="21" t="s">
        <v>210</v>
      </c>
      <c r="G28" s="21" t="s">
        <v>186</v>
      </c>
      <c r="H28" s="21" t="s">
        <v>187</v>
      </c>
      <c r="I28" s="22">
        <v>55.838805970149302</v>
      </c>
      <c r="J28" s="23">
        <v>327.63456090651988</v>
      </c>
      <c r="K28" s="23">
        <v>4.6997167138810196</v>
      </c>
      <c r="L28" s="23">
        <v>9.3796033994334298</v>
      </c>
      <c r="M28" s="23">
        <v>3.8555240793201109</v>
      </c>
      <c r="N28" s="23">
        <v>0.60623229461756378</v>
      </c>
      <c r="O28" s="23">
        <v>0</v>
      </c>
      <c r="P28" s="23">
        <v>13.895184135977338</v>
      </c>
      <c r="Q28" s="23">
        <v>331.06798866855962</v>
      </c>
      <c r="R28" s="23">
        <v>10.3314447592068</v>
      </c>
      <c r="S28" s="23">
        <v>1.6345609065155811</v>
      </c>
      <c r="T28" s="23">
        <v>2.5297450424929178</v>
      </c>
      <c r="U28" s="23">
        <v>331.07365439093923</v>
      </c>
      <c r="V28" s="23">
        <v>284.33711048159176</v>
      </c>
      <c r="W28" s="24">
        <v>700</v>
      </c>
      <c r="X28" s="21" t="s">
        <v>188</v>
      </c>
      <c r="Y28" s="27" t="s">
        <v>723</v>
      </c>
      <c r="Z28" s="21" t="s">
        <v>190</v>
      </c>
      <c r="AA28" s="25" t="s">
        <v>790</v>
      </c>
      <c r="AB28" s="21" t="s">
        <v>188</v>
      </c>
      <c r="AC28" s="27" t="s">
        <v>189</v>
      </c>
      <c r="AD28" s="27" t="s">
        <v>190</v>
      </c>
      <c r="AE28" s="34">
        <v>43776</v>
      </c>
    </row>
    <row r="29" spans="1:31" ht="15.5" x14ac:dyDescent="0.35">
      <c r="A29" s="20" t="s">
        <v>258</v>
      </c>
      <c r="B29" s="21" t="s">
        <v>259</v>
      </c>
      <c r="C29" s="21" t="s">
        <v>260</v>
      </c>
      <c r="D29" s="21" t="s">
        <v>199</v>
      </c>
      <c r="E29" s="26">
        <v>79925</v>
      </c>
      <c r="F29" s="21" t="s">
        <v>243</v>
      </c>
      <c r="G29" s="21" t="s">
        <v>237</v>
      </c>
      <c r="H29" s="21" t="s">
        <v>187</v>
      </c>
      <c r="I29" s="22">
        <v>22.382247673586299</v>
      </c>
      <c r="J29" s="23">
        <v>265.15297450425891</v>
      </c>
      <c r="K29" s="23">
        <v>24.354107648725211</v>
      </c>
      <c r="L29" s="23">
        <v>20.929178470254961</v>
      </c>
      <c r="M29" s="23">
        <v>20.461756373937678</v>
      </c>
      <c r="N29" s="23">
        <v>64.087818696884199</v>
      </c>
      <c r="O29" s="23">
        <v>169.60339943343362</v>
      </c>
      <c r="P29" s="23">
        <v>17.855524079320112</v>
      </c>
      <c r="Q29" s="23">
        <v>79.351274787536653</v>
      </c>
      <c r="R29" s="23">
        <v>42.450424929178531</v>
      </c>
      <c r="S29" s="23">
        <v>20.55807365439092</v>
      </c>
      <c r="T29" s="23">
        <v>19.410764872521238</v>
      </c>
      <c r="U29" s="23">
        <v>248.47875354108535</v>
      </c>
      <c r="V29" s="23">
        <v>120.01133144476111</v>
      </c>
      <c r="W29" s="24">
        <v>600</v>
      </c>
      <c r="X29" s="21" t="s">
        <v>188</v>
      </c>
      <c r="Y29" s="27" t="s">
        <v>723</v>
      </c>
      <c r="Z29" s="21" t="s">
        <v>190</v>
      </c>
      <c r="AA29" s="25" t="s">
        <v>776</v>
      </c>
      <c r="AB29" s="21" t="s">
        <v>188</v>
      </c>
      <c r="AC29" s="27" t="s">
        <v>189</v>
      </c>
      <c r="AD29" s="27" t="s">
        <v>190</v>
      </c>
      <c r="AE29" s="34">
        <v>43811</v>
      </c>
    </row>
    <row r="30" spans="1:31" ht="15.5" x14ac:dyDescent="0.35">
      <c r="A30" s="20" t="s">
        <v>8</v>
      </c>
      <c r="B30" s="21" t="s">
        <v>291</v>
      </c>
      <c r="C30" s="21" t="s">
        <v>292</v>
      </c>
      <c r="D30" s="21" t="s">
        <v>285</v>
      </c>
      <c r="E30" s="26">
        <v>33073</v>
      </c>
      <c r="F30" s="21" t="s">
        <v>31</v>
      </c>
      <c r="G30" s="21" t="s">
        <v>201</v>
      </c>
      <c r="H30" s="21" t="s">
        <v>187</v>
      </c>
      <c r="I30" s="22">
        <v>45.736179146256099</v>
      </c>
      <c r="J30" s="23">
        <v>274.78186968839185</v>
      </c>
      <c r="K30" s="23">
        <v>43.764872521246545</v>
      </c>
      <c r="L30" s="23">
        <v>0.28045325779036823</v>
      </c>
      <c r="M30" s="23">
        <v>0.12747875354107649</v>
      </c>
      <c r="N30" s="23">
        <v>41.592067988668617</v>
      </c>
      <c r="O30" s="23">
        <v>227.90651558074165</v>
      </c>
      <c r="P30" s="23">
        <v>3.3541076487252117</v>
      </c>
      <c r="Q30" s="23">
        <v>46.101983002833066</v>
      </c>
      <c r="R30" s="23">
        <v>4.1671388101982991</v>
      </c>
      <c r="S30" s="23">
        <v>15.76770538243626</v>
      </c>
      <c r="T30" s="23">
        <v>27.512747875354112</v>
      </c>
      <c r="U30" s="23">
        <v>271.50708215298107</v>
      </c>
      <c r="V30" s="23">
        <v>197.22946175637927</v>
      </c>
      <c r="W30" s="24">
        <v>700</v>
      </c>
      <c r="X30" s="21" t="s">
        <v>188</v>
      </c>
      <c r="Y30" s="27" t="s">
        <v>189</v>
      </c>
      <c r="Z30" s="21" t="s">
        <v>190</v>
      </c>
      <c r="AA30" s="25" t="s">
        <v>789</v>
      </c>
      <c r="AB30" s="21" t="s">
        <v>188</v>
      </c>
      <c r="AC30" s="27" t="s">
        <v>189</v>
      </c>
      <c r="AD30" s="27" t="s">
        <v>190</v>
      </c>
      <c r="AE30" s="34">
        <v>43769</v>
      </c>
    </row>
    <row r="31" spans="1:31" ht="15.5" x14ac:dyDescent="0.35">
      <c r="A31" s="20" t="s">
        <v>239</v>
      </c>
      <c r="B31" s="21" t="s">
        <v>240</v>
      </c>
      <c r="C31" s="21" t="s">
        <v>241</v>
      </c>
      <c r="D31" s="21" t="s">
        <v>242</v>
      </c>
      <c r="E31" s="26">
        <v>88081</v>
      </c>
      <c r="F31" s="21" t="s">
        <v>243</v>
      </c>
      <c r="G31" s="21" t="s">
        <v>186</v>
      </c>
      <c r="H31" s="21" t="s">
        <v>5</v>
      </c>
      <c r="I31" s="22">
        <v>33.446906740535503</v>
      </c>
      <c r="J31" s="23">
        <v>177.031161473092</v>
      </c>
      <c r="K31" s="23">
        <v>75.920679886686486</v>
      </c>
      <c r="L31" s="23">
        <v>26.263456090651555</v>
      </c>
      <c r="M31" s="23">
        <v>18.747875354107663</v>
      </c>
      <c r="N31" s="23">
        <v>78.008498583569988</v>
      </c>
      <c r="O31" s="23">
        <v>219.8583569405163</v>
      </c>
      <c r="P31" s="23">
        <v>1.69971671388102E-2</v>
      </c>
      <c r="Q31" s="23">
        <v>7.9320113314447591E-2</v>
      </c>
      <c r="R31" s="23">
        <v>42.27195467422105</v>
      </c>
      <c r="S31" s="23">
        <v>16.240793201133155</v>
      </c>
      <c r="T31" s="23">
        <v>20.719546742209655</v>
      </c>
      <c r="U31" s="23">
        <v>218.73087818697525</v>
      </c>
      <c r="V31" s="23">
        <v>121.1161473087836</v>
      </c>
      <c r="W31" s="24">
        <v>500</v>
      </c>
      <c r="X31" s="21" t="s">
        <v>188</v>
      </c>
      <c r="Y31" s="27" t="s">
        <v>723</v>
      </c>
      <c r="Z31" s="21" t="s">
        <v>190</v>
      </c>
      <c r="AA31" s="25" t="s">
        <v>763</v>
      </c>
      <c r="AB31" s="21" t="s">
        <v>188</v>
      </c>
      <c r="AC31" s="27" t="s">
        <v>189</v>
      </c>
      <c r="AD31" s="27" t="s">
        <v>190</v>
      </c>
      <c r="AE31" s="34">
        <v>43860</v>
      </c>
    </row>
    <row r="32" spans="1:31" ht="15.5" x14ac:dyDescent="0.35">
      <c r="A32" s="20" t="s">
        <v>282</v>
      </c>
      <c r="B32" s="21" t="s">
        <v>283</v>
      </c>
      <c r="C32" s="21" t="s">
        <v>284</v>
      </c>
      <c r="D32" s="21" t="s">
        <v>285</v>
      </c>
      <c r="E32" s="26">
        <v>33194</v>
      </c>
      <c r="F32" s="21" t="s">
        <v>31</v>
      </c>
      <c r="G32" s="21" t="s">
        <v>237</v>
      </c>
      <c r="H32" s="21" t="s">
        <v>5</v>
      </c>
      <c r="I32" s="22">
        <v>32.098727103384</v>
      </c>
      <c r="J32" s="23">
        <v>4.9405099150141698</v>
      </c>
      <c r="K32" s="23">
        <v>3.2294617563739387</v>
      </c>
      <c r="L32" s="23">
        <v>123.39943342776358</v>
      </c>
      <c r="M32" s="23">
        <v>162.11614730878392</v>
      </c>
      <c r="N32" s="23">
        <v>219.38810198300715</v>
      </c>
      <c r="O32" s="23">
        <v>74.045325779037199</v>
      </c>
      <c r="P32" s="23">
        <v>0.25212464589235128</v>
      </c>
      <c r="Q32" s="23">
        <v>0</v>
      </c>
      <c r="R32" s="23">
        <v>153.05382436260791</v>
      </c>
      <c r="S32" s="23">
        <v>41.492917847025566</v>
      </c>
      <c r="T32" s="23">
        <v>26.30594900849859</v>
      </c>
      <c r="U32" s="23">
        <v>72.83286118980206</v>
      </c>
      <c r="V32" s="23">
        <v>215.45325779037302</v>
      </c>
      <c r="W32" s="24">
        <v>450</v>
      </c>
      <c r="X32" s="21" t="s">
        <v>188</v>
      </c>
      <c r="Y32" s="27" t="s">
        <v>723</v>
      </c>
      <c r="Z32" s="21" t="s">
        <v>190</v>
      </c>
      <c r="AA32" s="25" t="s">
        <v>726</v>
      </c>
      <c r="AB32" s="21" t="s">
        <v>188</v>
      </c>
      <c r="AC32" s="27" t="s">
        <v>723</v>
      </c>
      <c r="AD32" s="27" t="s">
        <v>443</v>
      </c>
      <c r="AE32" s="34">
        <v>44237</v>
      </c>
    </row>
    <row r="33" spans="1:31" ht="15.5" x14ac:dyDescent="0.35">
      <c r="A33" s="20" t="s">
        <v>788</v>
      </c>
      <c r="B33" s="21" t="s">
        <v>787</v>
      </c>
      <c r="C33" s="21" t="s">
        <v>290</v>
      </c>
      <c r="D33" s="21" t="s">
        <v>195</v>
      </c>
      <c r="E33" s="26">
        <v>31537</v>
      </c>
      <c r="F33" s="21" t="s">
        <v>196</v>
      </c>
      <c r="G33" s="21" t="s">
        <v>186</v>
      </c>
      <c r="H33" s="21" t="s">
        <v>5</v>
      </c>
      <c r="I33" s="22">
        <v>48.849187935034799</v>
      </c>
      <c r="J33" s="23">
        <v>192.15014164306302</v>
      </c>
      <c r="K33" s="23">
        <v>32.130311614730893</v>
      </c>
      <c r="L33" s="23">
        <v>27.087818696883872</v>
      </c>
      <c r="M33" s="23">
        <v>34.257790368271962</v>
      </c>
      <c r="N33" s="23">
        <v>61.515580736543974</v>
      </c>
      <c r="O33" s="23">
        <v>224.10198300283739</v>
      </c>
      <c r="P33" s="23">
        <v>8.4985835694051E-3</v>
      </c>
      <c r="Q33" s="23">
        <v>0</v>
      </c>
      <c r="R33" s="23">
        <v>32.756373937677125</v>
      </c>
      <c r="S33" s="23">
        <v>16.240793201133148</v>
      </c>
      <c r="T33" s="23">
        <v>12.47875354107649</v>
      </c>
      <c r="U33" s="23">
        <v>224.15014164306413</v>
      </c>
      <c r="V33" s="23">
        <v>232.79886685552884</v>
      </c>
      <c r="W33" s="24">
        <v>544</v>
      </c>
      <c r="X33" s="21" t="s">
        <v>212</v>
      </c>
      <c r="Y33" s="27"/>
      <c r="Z33" s="21"/>
      <c r="AA33" s="25" t="s">
        <v>299</v>
      </c>
      <c r="AB33" s="21" t="s">
        <v>212</v>
      </c>
      <c r="AC33" s="27"/>
      <c r="AD33" s="27"/>
      <c r="AE33" s="34"/>
    </row>
    <row r="34" spans="1:31" ht="15.5" x14ac:dyDescent="0.35">
      <c r="A34" s="20" t="s">
        <v>300</v>
      </c>
      <c r="B34" s="21" t="s">
        <v>301</v>
      </c>
      <c r="C34" s="21" t="s">
        <v>302</v>
      </c>
      <c r="D34" s="21" t="s">
        <v>303</v>
      </c>
      <c r="E34" s="26">
        <v>14020</v>
      </c>
      <c r="F34" s="21" t="s">
        <v>304</v>
      </c>
      <c r="G34" s="21" t="s">
        <v>237</v>
      </c>
      <c r="H34" s="21" t="s">
        <v>187</v>
      </c>
      <c r="I34" s="22">
        <v>116.14329580348</v>
      </c>
      <c r="J34" s="23">
        <v>44.053824362606193</v>
      </c>
      <c r="K34" s="23">
        <v>21.433427762039663</v>
      </c>
      <c r="L34" s="23">
        <v>68.249291784702621</v>
      </c>
      <c r="M34" s="23">
        <v>115.53824362606262</v>
      </c>
      <c r="N34" s="23">
        <v>186.33144475920804</v>
      </c>
      <c r="O34" s="23">
        <v>59.872521246458959</v>
      </c>
      <c r="P34" s="23">
        <v>1.4475920679886687</v>
      </c>
      <c r="Q34" s="23">
        <v>1.6232294617563738</v>
      </c>
      <c r="R34" s="23">
        <v>149.55524079320202</v>
      </c>
      <c r="S34" s="23">
        <v>28.045325779036826</v>
      </c>
      <c r="T34" s="23">
        <v>11.203966005665716</v>
      </c>
      <c r="U34" s="23">
        <v>60.470254957507123</v>
      </c>
      <c r="V34" s="23">
        <v>207.97450424929411</v>
      </c>
      <c r="W34" s="24">
        <v>400</v>
      </c>
      <c r="X34" s="21" t="s">
        <v>188</v>
      </c>
      <c r="Y34" s="27" t="s">
        <v>723</v>
      </c>
      <c r="Z34" s="21"/>
      <c r="AA34" s="25" t="s">
        <v>720</v>
      </c>
      <c r="AB34" s="21" t="s">
        <v>188</v>
      </c>
      <c r="AC34" s="27" t="s">
        <v>723</v>
      </c>
      <c r="AD34" s="27" t="s">
        <v>190</v>
      </c>
      <c r="AE34" s="34">
        <v>44266</v>
      </c>
    </row>
    <row r="35" spans="1:31" ht="15.5" x14ac:dyDescent="0.35">
      <c r="A35" s="20" t="s">
        <v>261</v>
      </c>
      <c r="B35" s="21" t="s">
        <v>262</v>
      </c>
      <c r="C35" s="21" t="s">
        <v>263</v>
      </c>
      <c r="D35" s="21" t="s">
        <v>199</v>
      </c>
      <c r="E35" s="26">
        <v>77032</v>
      </c>
      <c r="F35" s="21" t="s">
        <v>247</v>
      </c>
      <c r="G35" s="21" t="s">
        <v>201</v>
      </c>
      <c r="H35" s="21" t="s">
        <v>187</v>
      </c>
      <c r="I35" s="22">
        <v>28.817922374429202</v>
      </c>
      <c r="J35" s="23">
        <v>164.47308781870012</v>
      </c>
      <c r="K35" s="23">
        <v>55.42209631728057</v>
      </c>
      <c r="L35" s="23">
        <v>17.390934844192628</v>
      </c>
      <c r="M35" s="23">
        <v>10.940509915014166</v>
      </c>
      <c r="N35" s="23">
        <v>44.937677053824515</v>
      </c>
      <c r="O35" s="23">
        <v>120.83286118980321</v>
      </c>
      <c r="P35" s="23">
        <v>2.8555240793201144</v>
      </c>
      <c r="Q35" s="23">
        <v>79.60056657223916</v>
      </c>
      <c r="R35" s="23">
        <v>20.000000000000018</v>
      </c>
      <c r="S35" s="23">
        <v>14.254957507082157</v>
      </c>
      <c r="T35" s="23">
        <v>16.691218130311618</v>
      </c>
      <c r="U35" s="23">
        <v>197.28045325779485</v>
      </c>
      <c r="V35" s="23">
        <v>187.31444759207287</v>
      </c>
      <c r="W35" s="24">
        <v>750</v>
      </c>
      <c r="X35" s="21" t="s">
        <v>188</v>
      </c>
      <c r="Y35" s="27" t="s">
        <v>723</v>
      </c>
      <c r="Z35" s="21" t="s">
        <v>190</v>
      </c>
      <c r="AA35" s="25" t="s">
        <v>786</v>
      </c>
      <c r="AB35" s="21" t="s">
        <v>188</v>
      </c>
      <c r="AC35" s="27" t="s">
        <v>189</v>
      </c>
      <c r="AD35" s="27" t="s">
        <v>190</v>
      </c>
      <c r="AE35" s="34">
        <v>43839</v>
      </c>
    </row>
    <row r="36" spans="1:31" ht="15.5" x14ac:dyDescent="0.35">
      <c r="A36" s="20" t="s">
        <v>314</v>
      </c>
      <c r="B36" s="21" t="s">
        <v>315</v>
      </c>
      <c r="C36" s="21" t="s">
        <v>316</v>
      </c>
      <c r="D36" s="21" t="s">
        <v>199</v>
      </c>
      <c r="E36" s="26">
        <v>77351</v>
      </c>
      <c r="F36" s="21" t="s">
        <v>247</v>
      </c>
      <c r="G36" s="21" t="s">
        <v>211</v>
      </c>
      <c r="H36" s="21" t="s">
        <v>5</v>
      </c>
      <c r="I36" s="22">
        <v>29.990743696137901</v>
      </c>
      <c r="J36" s="23">
        <v>221.49291784703078</v>
      </c>
      <c r="K36" s="23">
        <v>7.8271954674220954</v>
      </c>
      <c r="L36" s="23">
        <v>7.9886685552407979</v>
      </c>
      <c r="M36" s="23">
        <v>5.0623229461756365</v>
      </c>
      <c r="N36" s="23">
        <v>21.288951841359765</v>
      </c>
      <c r="O36" s="23">
        <v>221.08215297450948</v>
      </c>
      <c r="P36" s="23">
        <v>0</v>
      </c>
      <c r="Q36" s="23">
        <v>0</v>
      </c>
      <c r="R36" s="23">
        <v>9.1728045325779028</v>
      </c>
      <c r="S36" s="23">
        <v>5.9546742209631729</v>
      </c>
      <c r="T36" s="23">
        <v>6.4079320113314457</v>
      </c>
      <c r="U36" s="23">
        <v>220.83569405099675</v>
      </c>
      <c r="V36" s="23">
        <v>185.89801699717231</v>
      </c>
      <c r="W36" s="24">
        <v>350</v>
      </c>
      <c r="X36" s="21" t="s">
        <v>188</v>
      </c>
      <c r="Y36" s="27" t="s">
        <v>697</v>
      </c>
      <c r="Z36" s="21" t="s">
        <v>307</v>
      </c>
      <c r="AA36" s="25" t="s">
        <v>786</v>
      </c>
      <c r="AB36" s="21" t="s">
        <v>188</v>
      </c>
      <c r="AC36" s="27" t="s">
        <v>293</v>
      </c>
      <c r="AD36" s="27" t="s">
        <v>307</v>
      </c>
      <c r="AE36" s="34">
        <v>43839</v>
      </c>
    </row>
    <row r="37" spans="1:31" ht="15.5" x14ac:dyDescent="0.35">
      <c r="A37" s="20" t="s">
        <v>41</v>
      </c>
      <c r="B37" s="21" t="s">
        <v>264</v>
      </c>
      <c r="C37" s="21" t="s">
        <v>265</v>
      </c>
      <c r="D37" s="21" t="s">
        <v>209</v>
      </c>
      <c r="E37" s="26">
        <v>70576</v>
      </c>
      <c r="F37" s="21" t="s">
        <v>210</v>
      </c>
      <c r="G37" s="21" t="s">
        <v>211</v>
      </c>
      <c r="H37" s="21" t="s">
        <v>5</v>
      </c>
      <c r="I37" s="22">
        <v>89.895608947804504</v>
      </c>
      <c r="J37" s="23">
        <v>143.49291784702618</v>
      </c>
      <c r="K37" s="23">
        <v>38.135977337110525</v>
      </c>
      <c r="L37" s="23">
        <v>40.164305949008501</v>
      </c>
      <c r="M37" s="23">
        <v>19.909348441926358</v>
      </c>
      <c r="N37" s="23">
        <v>72.694050991501413</v>
      </c>
      <c r="O37" s="23">
        <v>168.69405099150305</v>
      </c>
      <c r="P37" s="23">
        <v>0.31444759206798867</v>
      </c>
      <c r="Q37" s="23">
        <v>0</v>
      </c>
      <c r="R37" s="23">
        <v>36.946175637393772</v>
      </c>
      <c r="S37" s="23">
        <v>12.903682719546742</v>
      </c>
      <c r="T37" s="23">
        <v>23.212464589235129</v>
      </c>
      <c r="U37" s="23">
        <v>168.6402266288969</v>
      </c>
      <c r="V37" s="23">
        <v>182.72521246459181</v>
      </c>
      <c r="W37" s="24"/>
      <c r="X37" s="21" t="s">
        <v>188</v>
      </c>
      <c r="Y37" s="27" t="s">
        <v>723</v>
      </c>
      <c r="Z37" s="21" t="s">
        <v>190</v>
      </c>
      <c r="AA37" s="25" t="s">
        <v>745</v>
      </c>
      <c r="AB37" s="21" t="s">
        <v>188</v>
      </c>
      <c r="AC37" s="27" t="s">
        <v>723</v>
      </c>
      <c r="AD37" s="27" t="s">
        <v>190</v>
      </c>
      <c r="AE37" s="34">
        <v>44140</v>
      </c>
    </row>
    <row r="38" spans="1:31" ht="15.5" x14ac:dyDescent="0.35">
      <c r="A38" s="20" t="s">
        <v>6</v>
      </c>
      <c r="B38" s="21" t="s">
        <v>182</v>
      </c>
      <c r="C38" s="21" t="s">
        <v>183</v>
      </c>
      <c r="D38" s="21" t="s">
        <v>184</v>
      </c>
      <c r="E38" s="26">
        <v>92301</v>
      </c>
      <c r="F38" s="21" t="s">
        <v>185</v>
      </c>
      <c r="G38" s="21" t="s">
        <v>201</v>
      </c>
      <c r="H38" s="21" t="s">
        <v>187</v>
      </c>
      <c r="I38" s="22">
        <v>243.468874172185</v>
      </c>
      <c r="J38" s="23">
        <v>27.359773371104811</v>
      </c>
      <c r="K38" s="23">
        <v>14.592067988668544</v>
      </c>
      <c r="L38" s="23">
        <v>59.274787535410837</v>
      </c>
      <c r="M38" s="23">
        <v>130.50141643059507</v>
      </c>
      <c r="N38" s="23">
        <v>187.12464589235196</v>
      </c>
      <c r="O38" s="23">
        <v>21.424929178470265</v>
      </c>
      <c r="P38" s="23">
        <v>18.110481586402262</v>
      </c>
      <c r="Q38" s="23">
        <v>5.0679886685552402</v>
      </c>
      <c r="R38" s="23">
        <v>151.84135977337138</v>
      </c>
      <c r="S38" s="23">
        <v>40.575070821529778</v>
      </c>
      <c r="T38" s="23">
        <v>12.807365439093482</v>
      </c>
      <c r="U38" s="23">
        <v>26.504249291784703</v>
      </c>
      <c r="V38" s="23">
        <v>162.98300283286201</v>
      </c>
      <c r="W38" s="24">
        <v>1455</v>
      </c>
      <c r="X38" s="21" t="s">
        <v>188</v>
      </c>
      <c r="Y38" s="27" t="s">
        <v>723</v>
      </c>
      <c r="Z38" s="21" t="s">
        <v>190</v>
      </c>
      <c r="AA38" s="25" t="s">
        <v>785</v>
      </c>
      <c r="AB38" s="21" t="s">
        <v>188</v>
      </c>
      <c r="AC38" s="27" t="s">
        <v>723</v>
      </c>
      <c r="AD38" s="27" t="s">
        <v>190</v>
      </c>
      <c r="AE38" s="34">
        <v>44153</v>
      </c>
    </row>
    <row r="39" spans="1:31" ht="15.5" x14ac:dyDescent="0.35">
      <c r="A39" s="20" t="s">
        <v>310</v>
      </c>
      <c r="B39" s="21" t="s">
        <v>311</v>
      </c>
      <c r="C39" s="21" t="s">
        <v>312</v>
      </c>
      <c r="D39" s="21" t="s">
        <v>209</v>
      </c>
      <c r="E39" s="26">
        <v>71334</v>
      </c>
      <c r="F39" s="21" t="s">
        <v>210</v>
      </c>
      <c r="G39" s="21" t="s">
        <v>186</v>
      </c>
      <c r="H39" s="21" t="s">
        <v>5</v>
      </c>
      <c r="I39" s="22">
        <v>89.9166666666667</v>
      </c>
      <c r="J39" s="23">
        <v>190.37677053824589</v>
      </c>
      <c r="K39" s="23">
        <v>13.685552407932011</v>
      </c>
      <c r="L39" s="23">
        <v>7.6458923512747878</v>
      </c>
      <c r="M39" s="23">
        <v>4.5807365439093477</v>
      </c>
      <c r="N39" s="23">
        <v>21.181303116147316</v>
      </c>
      <c r="O39" s="23">
        <v>195.10764872521483</v>
      </c>
      <c r="P39" s="23">
        <v>0</v>
      </c>
      <c r="Q39" s="23">
        <v>0</v>
      </c>
      <c r="R39" s="23">
        <v>6.643059490084986</v>
      </c>
      <c r="S39" s="23">
        <v>4.5495750708215299</v>
      </c>
      <c r="T39" s="23">
        <v>10.124645892351275</v>
      </c>
      <c r="U39" s="23">
        <v>194.9716713881044</v>
      </c>
      <c r="V39" s="23">
        <v>146.06515580736641</v>
      </c>
      <c r="W39" s="24">
        <v>361</v>
      </c>
      <c r="X39" s="21" t="s">
        <v>188</v>
      </c>
      <c r="Y39" s="27" t="s">
        <v>723</v>
      </c>
      <c r="Z39" s="21"/>
      <c r="AA39" s="25" t="s">
        <v>698</v>
      </c>
      <c r="AB39" s="21" t="s">
        <v>188</v>
      </c>
      <c r="AC39" s="27" t="s">
        <v>697</v>
      </c>
      <c r="AD39" s="27" t="s">
        <v>307</v>
      </c>
      <c r="AE39" s="34">
        <v>44272</v>
      </c>
    </row>
    <row r="40" spans="1:31" ht="15.5" x14ac:dyDescent="0.35">
      <c r="A40" s="20" t="s">
        <v>15</v>
      </c>
      <c r="B40" s="21" t="s">
        <v>308</v>
      </c>
      <c r="C40" s="21" t="s">
        <v>309</v>
      </c>
      <c r="D40" s="21" t="s">
        <v>199</v>
      </c>
      <c r="E40" s="26">
        <v>78046</v>
      </c>
      <c r="F40" s="21" t="s">
        <v>692</v>
      </c>
      <c r="G40" s="21" t="s">
        <v>228</v>
      </c>
      <c r="H40" s="21" t="s">
        <v>5</v>
      </c>
      <c r="I40" s="22">
        <v>48.958149779735699</v>
      </c>
      <c r="J40" s="23">
        <v>175.26345609065498</v>
      </c>
      <c r="K40" s="23">
        <v>7.288951841359772</v>
      </c>
      <c r="L40" s="23">
        <v>4.6685552407932009</v>
      </c>
      <c r="M40" s="23">
        <v>13.87535410764872</v>
      </c>
      <c r="N40" s="23">
        <v>30.314447592068003</v>
      </c>
      <c r="O40" s="23">
        <v>170.78186968838833</v>
      </c>
      <c r="P40" s="23">
        <v>0</v>
      </c>
      <c r="Q40" s="23">
        <v>0</v>
      </c>
      <c r="R40" s="23">
        <v>12.832861189801699</v>
      </c>
      <c r="S40" s="23">
        <v>6.1246458923512739</v>
      </c>
      <c r="T40" s="23">
        <v>11.373937677053821</v>
      </c>
      <c r="U40" s="23">
        <v>170.76487252124954</v>
      </c>
      <c r="V40" s="23">
        <v>170.34560906515915</v>
      </c>
      <c r="W40" s="24">
        <v>275</v>
      </c>
      <c r="X40" s="21" t="s">
        <v>188</v>
      </c>
      <c r="Y40" s="27" t="s">
        <v>257</v>
      </c>
      <c r="Z40" s="21" t="s">
        <v>190</v>
      </c>
      <c r="AA40" s="25" t="s">
        <v>784</v>
      </c>
      <c r="AB40" s="21" t="s">
        <v>188</v>
      </c>
      <c r="AC40" s="27" t="s">
        <v>257</v>
      </c>
      <c r="AD40" s="27" t="s">
        <v>190</v>
      </c>
      <c r="AE40" s="34">
        <v>43902</v>
      </c>
    </row>
    <row r="41" spans="1:31" ht="15.5" x14ac:dyDescent="0.35">
      <c r="A41" s="20" t="s">
        <v>18</v>
      </c>
      <c r="B41" s="21" t="s">
        <v>305</v>
      </c>
      <c r="C41" s="21" t="s">
        <v>306</v>
      </c>
      <c r="D41" s="21" t="s">
        <v>285</v>
      </c>
      <c r="E41" s="26">
        <v>33471</v>
      </c>
      <c r="F41" s="21" t="s">
        <v>31</v>
      </c>
      <c r="G41" s="21" t="s">
        <v>211</v>
      </c>
      <c r="H41" s="21" t="s">
        <v>187</v>
      </c>
      <c r="I41" s="22">
        <v>80.6782786885246</v>
      </c>
      <c r="J41" s="23">
        <v>8.4985835694051E-3</v>
      </c>
      <c r="K41" s="23">
        <v>1.5779036827195465</v>
      </c>
      <c r="L41" s="23">
        <v>92.226628895184689</v>
      </c>
      <c r="M41" s="23">
        <v>91.436260623229686</v>
      </c>
      <c r="N41" s="23">
        <v>118.60056657223848</v>
      </c>
      <c r="O41" s="23">
        <v>35.91784702549576</v>
      </c>
      <c r="P41" s="23">
        <v>19.753541076487267</v>
      </c>
      <c r="Q41" s="23">
        <v>10.977337110481585</v>
      </c>
      <c r="R41" s="23">
        <v>86.351274787535758</v>
      </c>
      <c r="S41" s="23">
        <v>32.875354107648775</v>
      </c>
      <c r="T41" s="23">
        <v>20.470254957507088</v>
      </c>
      <c r="U41" s="23">
        <v>45.55240793201137</v>
      </c>
      <c r="V41" s="23">
        <v>127.34844192634633</v>
      </c>
      <c r="W41" s="24">
        <v>300</v>
      </c>
      <c r="X41" s="21" t="s">
        <v>188</v>
      </c>
      <c r="Y41" s="27" t="s">
        <v>697</v>
      </c>
      <c r="Z41" s="21" t="s">
        <v>307</v>
      </c>
      <c r="AA41" s="25" t="s">
        <v>761</v>
      </c>
      <c r="AB41" s="21" t="s">
        <v>188</v>
      </c>
      <c r="AC41" s="27" t="s">
        <v>293</v>
      </c>
      <c r="AD41" s="27" t="s">
        <v>307</v>
      </c>
      <c r="AE41" s="34">
        <v>43895</v>
      </c>
    </row>
    <row r="42" spans="1:31" ht="15.5" x14ac:dyDescent="0.35">
      <c r="A42" s="20" t="s">
        <v>346</v>
      </c>
      <c r="B42" s="21" t="s">
        <v>347</v>
      </c>
      <c r="C42" s="21" t="s">
        <v>348</v>
      </c>
      <c r="D42" s="21" t="s">
        <v>280</v>
      </c>
      <c r="E42" s="26">
        <v>22427</v>
      </c>
      <c r="F42" s="21" t="s">
        <v>281</v>
      </c>
      <c r="G42" s="21" t="s">
        <v>186</v>
      </c>
      <c r="H42" s="21" t="s">
        <v>187</v>
      </c>
      <c r="I42" s="22">
        <v>46.685600000000001</v>
      </c>
      <c r="J42" s="23">
        <v>25.770538243626127</v>
      </c>
      <c r="K42" s="23">
        <v>31.113314447592114</v>
      </c>
      <c r="L42" s="23">
        <v>45.277620396600632</v>
      </c>
      <c r="M42" s="23">
        <v>65.688385269121994</v>
      </c>
      <c r="N42" s="23">
        <v>129.80453257790418</v>
      </c>
      <c r="O42" s="23">
        <v>37.88951841359787</v>
      </c>
      <c r="P42" s="23">
        <v>8.7818696883852659E-2</v>
      </c>
      <c r="Q42" s="23">
        <v>6.79886685552408E-2</v>
      </c>
      <c r="R42" s="23">
        <v>80.773371104816164</v>
      </c>
      <c r="S42" s="23">
        <v>35.912181303116157</v>
      </c>
      <c r="T42" s="23">
        <v>14.473087818696893</v>
      </c>
      <c r="U42" s="23">
        <v>36.691218130311718</v>
      </c>
      <c r="V42" s="23">
        <v>107.77337110481683</v>
      </c>
      <c r="W42" s="24">
        <v>224</v>
      </c>
      <c r="X42" s="21" t="s">
        <v>188</v>
      </c>
      <c r="Y42" s="27" t="s">
        <v>723</v>
      </c>
      <c r="Z42" s="21" t="s">
        <v>190</v>
      </c>
      <c r="AA42" s="25" t="s">
        <v>749</v>
      </c>
      <c r="AB42" s="21" t="s">
        <v>188</v>
      </c>
      <c r="AC42" s="27" t="s">
        <v>189</v>
      </c>
      <c r="AD42" s="27" t="s">
        <v>190</v>
      </c>
      <c r="AE42" s="34">
        <v>44091</v>
      </c>
    </row>
    <row r="43" spans="1:31" ht="15.5" x14ac:dyDescent="0.35">
      <c r="A43" s="20" t="s">
        <v>25</v>
      </c>
      <c r="B43" s="21" t="s">
        <v>783</v>
      </c>
      <c r="C43" s="21" t="s">
        <v>380</v>
      </c>
      <c r="D43" s="21" t="s">
        <v>199</v>
      </c>
      <c r="E43" s="26">
        <v>78118</v>
      </c>
      <c r="F43" s="21" t="s">
        <v>200</v>
      </c>
      <c r="G43" s="21" t="s">
        <v>204</v>
      </c>
      <c r="H43" s="21" t="s">
        <v>187</v>
      </c>
      <c r="I43" s="22">
        <v>4.4094348019581702</v>
      </c>
      <c r="J43" s="23">
        <v>163.00283286119708</v>
      </c>
      <c r="K43" s="23">
        <v>2.8101983002832887</v>
      </c>
      <c r="L43" s="23">
        <v>6.79886685552408E-2</v>
      </c>
      <c r="M43" s="23">
        <v>0</v>
      </c>
      <c r="N43" s="23">
        <v>0.79320113314447627</v>
      </c>
      <c r="O43" s="23">
        <v>80.456090651561325</v>
      </c>
      <c r="P43" s="23">
        <v>1.9830028328611898E-2</v>
      </c>
      <c r="Q43" s="23">
        <v>84.611898017000641</v>
      </c>
      <c r="R43" s="23">
        <v>2.8328611898016999E-3</v>
      </c>
      <c r="S43" s="23">
        <v>0.15864022662889521</v>
      </c>
      <c r="T43" s="23">
        <v>0.651558073654391</v>
      </c>
      <c r="U43" s="23">
        <v>165.06798866856266</v>
      </c>
      <c r="V43" s="23">
        <v>22.311614730878357</v>
      </c>
      <c r="W43" s="24">
        <v>830</v>
      </c>
      <c r="X43" s="21" t="s">
        <v>188</v>
      </c>
      <c r="Y43" s="27" t="s">
        <v>205</v>
      </c>
      <c r="Z43" s="21"/>
      <c r="AA43" s="25" t="s">
        <v>782</v>
      </c>
      <c r="AB43" s="21" t="s">
        <v>188</v>
      </c>
      <c r="AC43" s="27" t="s">
        <v>205</v>
      </c>
      <c r="AD43" s="27"/>
      <c r="AE43" s="34">
        <v>44267</v>
      </c>
    </row>
    <row r="44" spans="1:31" ht="15.5" x14ac:dyDescent="0.35">
      <c r="A44" s="20" t="s">
        <v>325</v>
      </c>
      <c r="B44" s="21" t="s">
        <v>326</v>
      </c>
      <c r="C44" s="21" t="s">
        <v>327</v>
      </c>
      <c r="D44" s="21" t="s">
        <v>199</v>
      </c>
      <c r="E44" s="26">
        <v>76642</v>
      </c>
      <c r="F44" s="21" t="s">
        <v>247</v>
      </c>
      <c r="G44" s="21" t="s">
        <v>256</v>
      </c>
      <c r="H44" s="21" t="s">
        <v>5</v>
      </c>
      <c r="I44" s="22">
        <v>50.198149575944498</v>
      </c>
      <c r="J44" s="23">
        <v>90.733711048159563</v>
      </c>
      <c r="K44" s="23">
        <v>52.906515580736716</v>
      </c>
      <c r="L44" s="23">
        <v>10.767705382436265</v>
      </c>
      <c r="M44" s="23">
        <v>7.382436260623229</v>
      </c>
      <c r="N44" s="23">
        <v>24.014164305949009</v>
      </c>
      <c r="O44" s="23">
        <v>137.75070821529877</v>
      </c>
      <c r="P44" s="23">
        <v>0</v>
      </c>
      <c r="Q44" s="23">
        <v>2.5495750708215296E-2</v>
      </c>
      <c r="R44" s="23">
        <v>8.118980169971671</v>
      </c>
      <c r="S44" s="23">
        <v>6.9235127478753551</v>
      </c>
      <c r="T44" s="23">
        <v>10.045325779036826</v>
      </c>
      <c r="U44" s="23">
        <v>136.70254957507217</v>
      </c>
      <c r="V44" s="23">
        <v>116.88668555240925</v>
      </c>
      <c r="W44" s="24"/>
      <c r="X44" s="21" t="s">
        <v>188</v>
      </c>
      <c r="Y44" s="27" t="s">
        <v>293</v>
      </c>
      <c r="Z44" s="21" t="s">
        <v>307</v>
      </c>
      <c r="AA44" s="25" t="s">
        <v>725</v>
      </c>
      <c r="AB44" s="21" t="s">
        <v>188</v>
      </c>
      <c r="AC44" s="27" t="s">
        <v>293</v>
      </c>
      <c r="AD44" s="27" t="s">
        <v>307</v>
      </c>
      <c r="AE44" s="34">
        <v>43762</v>
      </c>
    </row>
    <row r="45" spans="1:31" ht="15.5" x14ac:dyDescent="0.35">
      <c r="A45" s="20" t="s">
        <v>341</v>
      </c>
      <c r="B45" s="21" t="s">
        <v>342</v>
      </c>
      <c r="C45" s="21" t="s">
        <v>343</v>
      </c>
      <c r="D45" s="21" t="s">
        <v>242</v>
      </c>
      <c r="E45" s="26">
        <v>87016</v>
      </c>
      <c r="F45" s="21" t="s">
        <v>243</v>
      </c>
      <c r="G45" s="21" t="s">
        <v>211</v>
      </c>
      <c r="H45" s="21" t="s">
        <v>5</v>
      </c>
      <c r="I45" s="22">
        <v>44.028650646950098</v>
      </c>
      <c r="J45" s="23">
        <v>53.008498583569533</v>
      </c>
      <c r="K45" s="23">
        <v>89.008498583570031</v>
      </c>
      <c r="L45" s="23">
        <v>4.1813031161473093</v>
      </c>
      <c r="M45" s="23">
        <v>5.7790368271954673</v>
      </c>
      <c r="N45" s="23">
        <v>19.317280453257805</v>
      </c>
      <c r="O45" s="23">
        <v>132.66005665722483</v>
      </c>
      <c r="P45" s="23">
        <v>0</v>
      </c>
      <c r="Q45" s="23">
        <v>0</v>
      </c>
      <c r="R45" s="23">
        <v>9.5722379603399386</v>
      </c>
      <c r="S45" s="23">
        <v>3.1218130311614725</v>
      </c>
      <c r="T45" s="23">
        <v>6.5807365439093459</v>
      </c>
      <c r="U45" s="23">
        <v>132.70254957507183</v>
      </c>
      <c r="V45" s="23">
        <v>82.631728045326611</v>
      </c>
      <c r="W45" s="24">
        <v>714</v>
      </c>
      <c r="X45" s="21" t="s">
        <v>188</v>
      </c>
      <c r="Y45" s="27" t="s">
        <v>723</v>
      </c>
      <c r="Z45" s="21" t="s">
        <v>443</v>
      </c>
      <c r="AA45" s="25" t="s">
        <v>722</v>
      </c>
      <c r="AB45" s="21" t="s">
        <v>188</v>
      </c>
      <c r="AC45" s="27" t="s">
        <v>189</v>
      </c>
      <c r="AD45" s="27" t="s">
        <v>190</v>
      </c>
      <c r="AE45" s="34">
        <v>44105</v>
      </c>
    </row>
    <row r="46" spans="1:31" ht="15.5" x14ac:dyDescent="0.35">
      <c r="A46" s="20" t="s">
        <v>349</v>
      </c>
      <c r="B46" s="21" t="s">
        <v>350</v>
      </c>
      <c r="C46" s="21" t="s">
        <v>351</v>
      </c>
      <c r="D46" s="21" t="s">
        <v>285</v>
      </c>
      <c r="E46" s="26">
        <v>32063</v>
      </c>
      <c r="F46" s="21" t="s">
        <v>31</v>
      </c>
      <c r="G46" s="21" t="s">
        <v>211</v>
      </c>
      <c r="H46" s="21" t="s">
        <v>187</v>
      </c>
      <c r="I46" s="22">
        <v>56.4208791208791</v>
      </c>
      <c r="J46" s="23">
        <v>21.368271954674192</v>
      </c>
      <c r="K46" s="23">
        <v>21.473087818696893</v>
      </c>
      <c r="L46" s="23">
        <v>53.997167138810184</v>
      </c>
      <c r="M46" s="23">
        <v>43.549575070821589</v>
      </c>
      <c r="N46" s="23">
        <v>95.478753541076742</v>
      </c>
      <c r="O46" s="23">
        <v>34.393767705382459</v>
      </c>
      <c r="P46" s="23">
        <v>4.8186968838526898</v>
      </c>
      <c r="Q46" s="23">
        <v>5.6968838526912249</v>
      </c>
      <c r="R46" s="23">
        <v>67.541076487252255</v>
      </c>
      <c r="S46" s="23">
        <v>18.475920679886691</v>
      </c>
      <c r="T46" s="23">
        <v>14.759206798866863</v>
      </c>
      <c r="U46" s="23">
        <v>39.611898016997216</v>
      </c>
      <c r="V46" s="23">
        <v>98.082152974504723</v>
      </c>
      <c r="W46" s="24"/>
      <c r="X46" s="21" t="s">
        <v>188</v>
      </c>
      <c r="Y46" s="27" t="s">
        <v>697</v>
      </c>
      <c r="Z46" s="21"/>
      <c r="AA46" s="25" t="s">
        <v>759</v>
      </c>
      <c r="AB46" s="21" t="s">
        <v>188</v>
      </c>
      <c r="AC46" s="27" t="s">
        <v>697</v>
      </c>
      <c r="AD46" s="27" t="s">
        <v>307</v>
      </c>
      <c r="AE46" s="34">
        <v>44140</v>
      </c>
    </row>
    <row r="47" spans="1:31" ht="15.5" x14ac:dyDescent="0.35">
      <c r="A47" s="20" t="s">
        <v>781</v>
      </c>
      <c r="B47" s="21" t="s">
        <v>780</v>
      </c>
      <c r="C47" s="21" t="s">
        <v>321</v>
      </c>
      <c r="D47" s="21" t="s">
        <v>214</v>
      </c>
      <c r="E47" s="26">
        <v>85132</v>
      </c>
      <c r="F47" s="21" t="s">
        <v>215</v>
      </c>
      <c r="G47" s="21" t="s">
        <v>256</v>
      </c>
      <c r="H47" s="21" t="s">
        <v>5</v>
      </c>
      <c r="I47" s="22">
        <v>20.402673350041798</v>
      </c>
      <c r="J47" s="23">
        <v>120.7167138810223</v>
      </c>
      <c r="K47" s="23">
        <v>5.7025495750708224</v>
      </c>
      <c r="L47" s="23">
        <v>4.9915014164305944</v>
      </c>
      <c r="M47" s="23">
        <v>4.1274787535410793</v>
      </c>
      <c r="N47" s="23">
        <v>11.155807365439122</v>
      </c>
      <c r="O47" s="23">
        <v>97.246458923514425</v>
      </c>
      <c r="P47" s="23">
        <v>2.4022662889518416</v>
      </c>
      <c r="Q47" s="23">
        <v>24.733711048158749</v>
      </c>
      <c r="R47" s="23">
        <v>6.4787535410764958</v>
      </c>
      <c r="S47" s="23">
        <v>3.19830028328612</v>
      </c>
      <c r="T47" s="23">
        <v>3.0283286118980177</v>
      </c>
      <c r="U47" s="23">
        <v>122.83286118980418</v>
      </c>
      <c r="V47" s="23">
        <v>67.240793201133897</v>
      </c>
      <c r="W47" s="24"/>
      <c r="X47" s="21" t="s">
        <v>188</v>
      </c>
      <c r="Y47" s="27" t="s">
        <v>257</v>
      </c>
      <c r="Z47" s="21" t="s">
        <v>190</v>
      </c>
      <c r="AA47" s="25" t="s">
        <v>720</v>
      </c>
      <c r="AB47" s="21" t="s">
        <v>188</v>
      </c>
      <c r="AC47" s="27" t="s">
        <v>257</v>
      </c>
      <c r="AD47" s="27"/>
      <c r="AE47" s="34">
        <v>44141</v>
      </c>
    </row>
    <row r="48" spans="1:31" ht="15.5" x14ac:dyDescent="0.35">
      <c r="A48" s="20" t="s">
        <v>17</v>
      </c>
      <c r="B48" s="21" t="s">
        <v>358</v>
      </c>
      <c r="C48" s="21" t="s">
        <v>309</v>
      </c>
      <c r="D48" s="21" t="s">
        <v>199</v>
      </c>
      <c r="E48" s="26">
        <v>78041</v>
      </c>
      <c r="F48" s="21" t="s">
        <v>692</v>
      </c>
      <c r="G48" s="21" t="s">
        <v>186</v>
      </c>
      <c r="H48" s="21" t="s">
        <v>187</v>
      </c>
      <c r="I48" s="22">
        <v>32.668842729970301</v>
      </c>
      <c r="J48" s="23">
        <v>108.13881019830227</v>
      </c>
      <c r="K48" s="23">
        <v>2.8526912181303121</v>
      </c>
      <c r="L48" s="23">
        <v>5.6713881019830037</v>
      </c>
      <c r="M48" s="23">
        <v>7.6147308781869691</v>
      </c>
      <c r="N48" s="23">
        <v>4.4872521246458925</v>
      </c>
      <c r="O48" s="23">
        <v>10.762039660056656</v>
      </c>
      <c r="P48" s="23">
        <v>9.790368271954673</v>
      </c>
      <c r="Q48" s="23">
        <v>99.237960339944806</v>
      </c>
      <c r="R48" s="23">
        <v>5.6118980169971673</v>
      </c>
      <c r="S48" s="23">
        <v>4.4475920679886691</v>
      </c>
      <c r="T48" s="23">
        <v>4.1813031161473084</v>
      </c>
      <c r="U48" s="23">
        <v>110.03682719546948</v>
      </c>
      <c r="V48" s="23">
        <v>99.053824362608111</v>
      </c>
      <c r="W48" s="24"/>
      <c r="X48" s="21" t="s">
        <v>188</v>
      </c>
      <c r="Y48" s="27" t="s">
        <v>697</v>
      </c>
      <c r="Z48" s="21" t="s">
        <v>307</v>
      </c>
      <c r="AA48" s="25" t="s">
        <v>779</v>
      </c>
      <c r="AB48" s="21" t="s">
        <v>188</v>
      </c>
      <c r="AC48" s="27" t="s">
        <v>293</v>
      </c>
      <c r="AD48" s="27" t="s">
        <v>307</v>
      </c>
      <c r="AE48" s="34">
        <v>44127</v>
      </c>
    </row>
    <row r="49" spans="1:31" ht="15.5" x14ac:dyDescent="0.35">
      <c r="A49" s="20" t="s">
        <v>778</v>
      </c>
      <c r="B49" s="21" t="s">
        <v>297</v>
      </c>
      <c r="C49" s="21" t="s">
        <v>36</v>
      </c>
      <c r="D49" s="21" t="s">
        <v>199</v>
      </c>
      <c r="E49" s="26">
        <v>76574</v>
      </c>
      <c r="F49" s="21" t="s">
        <v>200</v>
      </c>
      <c r="G49" s="21" t="s">
        <v>186</v>
      </c>
      <c r="H49" s="21" t="s">
        <v>10</v>
      </c>
      <c r="I49" s="22">
        <v>21.025472112428599</v>
      </c>
      <c r="J49" s="23">
        <v>118.01699716714135</v>
      </c>
      <c r="K49" s="23">
        <v>0.40226628895184136</v>
      </c>
      <c r="L49" s="23">
        <v>0.24929178470254956</v>
      </c>
      <c r="M49" s="23">
        <v>0.37393767705382441</v>
      </c>
      <c r="N49" s="23">
        <v>0</v>
      </c>
      <c r="O49" s="23">
        <v>0</v>
      </c>
      <c r="P49" s="23">
        <v>1.1473087818696885</v>
      </c>
      <c r="Q49" s="23">
        <v>117.89518413597987</v>
      </c>
      <c r="R49" s="23">
        <v>0</v>
      </c>
      <c r="S49" s="23">
        <v>0</v>
      </c>
      <c r="T49" s="23">
        <v>1.1473087818696888</v>
      </c>
      <c r="U49" s="23">
        <v>117.8951841359799</v>
      </c>
      <c r="V49" s="23">
        <v>92.668555240794603</v>
      </c>
      <c r="W49" s="24">
        <v>461</v>
      </c>
      <c r="X49" s="21" t="s">
        <v>188</v>
      </c>
      <c r="Y49" s="27" t="s">
        <v>723</v>
      </c>
      <c r="Z49" s="21" t="s">
        <v>190</v>
      </c>
      <c r="AA49" s="25" t="s">
        <v>777</v>
      </c>
      <c r="AB49" s="21" t="s">
        <v>188</v>
      </c>
      <c r="AC49" s="27" t="s">
        <v>205</v>
      </c>
      <c r="AD49" s="27" t="s">
        <v>191</v>
      </c>
      <c r="AE49" s="34">
        <v>43706</v>
      </c>
    </row>
    <row r="50" spans="1:31" ht="15.5" x14ac:dyDescent="0.35">
      <c r="A50" s="20" t="s">
        <v>317</v>
      </c>
      <c r="B50" s="21" t="s">
        <v>318</v>
      </c>
      <c r="C50" s="21" t="s">
        <v>39</v>
      </c>
      <c r="D50" s="21" t="s">
        <v>199</v>
      </c>
      <c r="E50" s="26">
        <v>76837</v>
      </c>
      <c r="F50" s="21" t="s">
        <v>274</v>
      </c>
      <c r="G50" s="21" t="s">
        <v>256</v>
      </c>
      <c r="H50" s="21" t="s">
        <v>5</v>
      </c>
      <c r="I50" s="22">
        <v>56.085620197585101</v>
      </c>
      <c r="J50" s="23">
        <v>39.946175637393694</v>
      </c>
      <c r="K50" s="23">
        <v>32.779036827195469</v>
      </c>
      <c r="L50" s="23">
        <v>21.107648725212467</v>
      </c>
      <c r="M50" s="23">
        <v>24.345609065155799</v>
      </c>
      <c r="N50" s="23">
        <v>71.767705382436404</v>
      </c>
      <c r="O50" s="23">
        <v>46.410764872521227</v>
      </c>
      <c r="P50" s="23">
        <v>0</v>
      </c>
      <c r="Q50" s="23">
        <v>0</v>
      </c>
      <c r="R50" s="23">
        <v>54.478753541076586</v>
      </c>
      <c r="S50" s="23">
        <v>12.206798866855525</v>
      </c>
      <c r="T50" s="23">
        <v>4.9036827195467421</v>
      </c>
      <c r="U50" s="23">
        <v>46.589235127478737</v>
      </c>
      <c r="V50" s="23">
        <v>88.515580736544223</v>
      </c>
      <c r="W50" s="24"/>
      <c r="X50" s="21" t="s">
        <v>188</v>
      </c>
      <c r="Y50" s="27" t="s">
        <v>293</v>
      </c>
      <c r="Z50" s="21" t="s">
        <v>307</v>
      </c>
      <c r="AA50" s="25" t="s">
        <v>776</v>
      </c>
      <c r="AB50" s="21" t="s">
        <v>188</v>
      </c>
      <c r="AC50" s="27" t="s">
        <v>293</v>
      </c>
      <c r="AD50" s="27" t="s">
        <v>307</v>
      </c>
      <c r="AE50" s="34">
        <v>43818</v>
      </c>
    </row>
    <row r="51" spans="1:31" ht="15.5" x14ac:dyDescent="0.35">
      <c r="A51" s="20" t="s">
        <v>352</v>
      </c>
      <c r="B51" s="21" t="s">
        <v>353</v>
      </c>
      <c r="C51" s="21" t="s">
        <v>354</v>
      </c>
      <c r="D51" s="21" t="s">
        <v>355</v>
      </c>
      <c r="E51" s="26">
        <v>60098</v>
      </c>
      <c r="F51" s="21" t="s">
        <v>37</v>
      </c>
      <c r="G51" s="21" t="s">
        <v>256</v>
      </c>
      <c r="H51" s="21" t="s">
        <v>187</v>
      </c>
      <c r="I51" s="22">
        <v>46.649842271293402</v>
      </c>
      <c r="J51" s="23">
        <v>47.158640226628933</v>
      </c>
      <c r="K51" s="23">
        <v>14.694050991501417</v>
      </c>
      <c r="L51" s="23">
        <v>25.892351274787544</v>
      </c>
      <c r="M51" s="23">
        <v>29.875354107648729</v>
      </c>
      <c r="N51" s="23">
        <v>61.212464589235303</v>
      </c>
      <c r="O51" s="23">
        <v>48.24645892351279</v>
      </c>
      <c r="P51" s="23">
        <v>5.1133144475920682</v>
      </c>
      <c r="Q51" s="23">
        <v>3.0481586402266294</v>
      </c>
      <c r="R51" s="23">
        <v>44.220963172804566</v>
      </c>
      <c r="S51" s="23">
        <v>9.7110481586402297</v>
      </c>
      <c r="T51" s="23">
        <v>12.419263456090649</v>
      </c>
      <c r="U51" s="23">
        <v>51.269121813031219</v>
      </c>
      <c r="V51" s="23">
        <v>83.164305949008963</v>
      </c>
      <c r="W51" s="24"/>
      <c r="X51" s="21" t="s">
        <v>188</v>
      </c>
      <c r="Y51" s="27" t="s">
        <v>697</v>
      </c>
      <c r="Z51" s="21" t="s">
        <v>307</v>
      </c>
      <c r="AA51" s="25" t="s">
        <v>767</v>
      </c>
      <c r="AB51" s="21" t="s">
        <v>188</v>
      </c>
      <c r="AC51" s="27" t="s">
        <v>293</v>
      </c>
      <c r="AD51" s="27" t="s">
        <v>307</v>
      </c>
      <c r="AE51" s="34">
        <v>44105</v>
      </c>
    </row>
    <row r="52" spans="1:31" ht="15.5" x14ac:dyDescent="0.35">
      <c r="A52" s="20" t="s">
        <v>27</v>
      </c>
      <c r="B52" s="21" t="s">
        <v>417</v>
      </c>
      <c r="C52" s="21" t="s">
        <v>309</v>
      </c>
      <c r="D52" s="21" t="s">
        <v>199</v>
      </c>
      <c r="E52" s="26">
        <v>78046</v>
      </c>
      <c r="F52" s="21" t="s">
        <v>692</v>
      </c>
      <c r="G52" s="21" t="s">
        <v>186</v>
      </c>
      <c r="H52" s="21" t="s">
        <v>187</v>
      </c>
      <c r="I52" s="22">
        <v>22.721862109605201</v>
      </c>
      <c r="J52" s="23">
        <v>94.371104815865394</v>
      </c>
      <c r="K52" s="23">
        <v>3.6883852691218122</v>
      </c>
      <c r="L52" s="23">
        <v>5.7025495750708224</v>
      </c>
      <c r="M52" s="23">
        <v>12.439093484419269</v>
      </c>
      <c r="N52" s="23">
        <v>14.538243626062327</v>
      </c>
      <c r="O52" s="23">
        <v>26.66288951841366</v>
      </c>
      <c r="P52" s="23">
        <v>4.2946175637393766</v>
      </c>
      <c r="Q52" s="23">
        <v>70.705382436261047</v>
      </c>
      <c r="R52" s="23">
        <v>9.5835694050991478</v>
      </c>
      <c r="S52" s="23">
        <v>4.2322946175637401</v>
      </c>
      <c r="T52" s="23">
        <v>4.9121813031161476</v>
      </c>
      <c r="U52" s="23">
        <v>97.473087818698332</v>
      </c>
      <c r="V52" s="23">
        <v>98.606232294619304</v>
      </c>
      <c r="W52" s="24"/>
      <c r="X52" s="21" t="s">
        <v>188</v>
      </c>
      <c r="Y52" s="27" t="s">
        <v>723</v>
      </c>
      <c r="Z52" s="21" t="s">
        <v>190</v>
      </c>
      <c r="AA52" s="25" t="s">
        <v>775</v>
      </c>
      <c r="AB52" s="21" t="s">
        <v>188</v>
      </c>
      <c r="AC52" s="27" t="s">
        <v>189</v>
      </c>
      <c r="AD52" s="27" t="s">
        <v>190</v>
      </c>
      <c r="AE52" s="34">
        <v>43867</v>
      </c>
    </row>
    <row r="53" spans="1:31" ht="15.5" x14ac:dyDescent="0.35">
      <c r="A53" s="20" t="s">
        <v>9</v>
      </c>
      <c r="B53" s="21" t="s">
        <v>344</v>
      </c>
      <c r="C53" s="21" t="s">
        <v>32</v>
      </c>
      <c r="D53" s="21" t="s">
        <v>209</v>
      </c>
      <c r="E53" s="26">
        <v>71303</v>
      </c>
      <c r="F53" s="21" t="s">
        <v>210</v>
      </c>
      <c r="G53" s="21" t="s">
        <v>345</v>
      </c>
      <c r="H53" s="21" t="s">
        <v>5</v>
      </c>
      <c r="I53" s="22">
        <v>3.8508538899430702</v>
      </c>
      <c r="J53" s="23">
        <v>32.507082152975435</v>
      </c>
      <c r="K53" s="23">
        <v>16.351274787535477</v>
      </c>
      <c r="L53" s="23">
        <v>31.354107648726139</v>
      </c>
      <c r="M53" s="23">
        <v>34.263456090652632</v>
      </c>
      <c r="N53" s="23">
        <v>74.813031161476417</v>
      </c>
      <c r="O53" s="23">
        <v>39.634560906516924</v>
      </c>
      <c r="P53" s="23">
        <v>1.9830028328611898E-2</v>
      </c>
      <c r="Q53" s="23">
        <v>8.4985835694051E-3</v>
      </c>
      <c r="R53" s="23">
        <v>46.529745042494653</v>
      </c>
      <c r="S53" s="23">
        <v>15.297450424929238</v>
      </c>
      <c r="T53" s="23">
        <v>12.764872521246513</v>
      </c>
      <c r="U53" s="23">
        <v>39.883852691219488</v>
      </c>
      <c r="V53" s="23">
        <v>113.14730878187522</v>
      </c>
      <c r="W53" s="24"/>
      <c r="X53" s="21" t="s">
        <v>212</v>
      </c>
      <c r="Y53" s="27"/>
      <c r="Z53" s="21"/>
      <c r="AA53" s="25"/>
      <c r="AB53" s="21" t="s">
        <v>212</v>
      </c>
      <c r="AC53" s="27"/>
      <c r="AD53" s="27"/>
      <c r="AE53" s="34"/>
    </row>
    <row r="54" spans="1:31" ht="15.5" x14ac:dyDescent="0.35">
      <c r="A54" s="20" t="s">
        <v>48</v>
      </c>
      <c r="B54" s="21" t="s">
        <v>369</v>
      </c>
      <c r="C54" s="21" t="s">
        <v>370</v>
      </c>
      <c r="D54" s="21" t="s">
        <v>275</v>
      </c>
      <c r="E54" s="26">
        <v>7601</v>
      </c>
      <c r="F54" s="21" t="s">
        <v>340</v>
      </c>
      <c r="G54" s="21" t="s">
        <v>256</v>
      </c>
      <c r="H54" s="21" t="s">
        <v>187</v>
      </c>
      <c r="I54" s="22">
        <v>105.212723658052</v>
      </c>
      <c r="J54" s="23">
        <v>14.317280453257792</v>
      </c>
      <c r="K54" s="23">
        <v>6.9405099150141645</v>
      </c>
      <c r="L54" s="23">
        <v>41.793201133144507</v>
      </c>
      <c r="M54" s="23">
        <v>45.138810198300298</v>
      </c>
      <c r="N54" s="23">
        <v>72.864022662889624</v>
      </c>
      <c r="O54" s="23">
        <v>29.059490084985857</v>
      </c>
      <c r="P54" s="23">
        <v>4.1841359773371103</v>
      </c>
      <c r="Q54" s="23">
        <v>2.0821529745042495</v>
      </c>
      <c r="R54" s="23">
        <v>47.447592067988715</v>
      </c>
      <c r="S54" s="23">
        <v>15.297450424929181</v>
      </c>
      <c r="T54" s="23">
        <v>16.648725212464587</v>
      </c>
      <c r="U54" s="23">
        <v>28.796033994334294</v>
      </c>
      <c r="V54" s="23">
        <v>79.719546742209843</v>
      </c>
      <c r="W54" s="24"/>
      <c r="X54" s="21" t="s">
        <v>188</v>
      </c>
      <c r="Y54" s="27" t="s">
        <v>697</v>
      </c>
      <c r="Z54" s="21" t="s">
        <v>307</v>
      </c>
      <c r="AA54" s="25" t="s">
        <v>761</v>
      </c>
      <c r="AB54" s="21" t="s">
        <v>188</v>
      </c>
      <c r="AC54" s="27" t="s">
        <v>293</v>
      </c>
      <c r="AD54" s="27" t="s">
        <v>307</v>
      </c>
      <c r="AE54" s="34">
        <v>43888</v>
      </c>
    </row>
    <row r="55" spans="1:31" ht="15.5" x14ac:dyDescent="0.35">
      <c r="A55" s="20" t="s">
        <v>359</v>
      </c>
      <c r="B55" s="21" t="s">
        <v>360</v>
      </c>
      <c r="C55" s="21" t="s">
        <v>361</v>
      </c>
      <c r="D55" s="21" t="s">
        <v>45</v>
      </c>
      <c r="E55" s="26">
        <v>35901</v>
      </c>
      <c r="F55" s="21" t="s">
        <v>210</v>
      </c>
      <c r="G55" s="21" t="s">
        <v>256</v>
      </c>
      <c r="H55" s="21" t="s">
        <v>5</v>
      </c>
      <c r="I55" s="22">
        <v>50.699352451433903</v>
      </c>
      <c r="J55" s="23">
        <v>55.900849858356949</v>
      </c>
      <c r="K55" s="23">
        <v>7.8810198300283281</v>
      </c>
      <c r="L55" s="23">
        <v>19.402266288951903</v>
      </c>
      <c r="M55" s="23">
        <v>22.988668555240853</v>
      </c>
      <c r="N55" s="23">
        <v>42.385269121813231</v>
      </c>
      <c r="O55" s="23">
        <v>63.572237960340061</v>
      </c>
      <c r="P55" s="23">
        <v>6.2322946175637398E-2</v>
      </c>
      <c r="Q55" s="23">
        <v>0.15297450424929177</v>
      </c>
      <c r="R55" s="23">
        <v>27.719546742209697</v>
      </c>
      <c r="S55" s="23">
        <v>7.8526912181303112</v>
      </c>
      <c r="T55" s="23">
        <v>6.9688385269121831</v>
      </c>
      <c r="U55" s="23">
        <v>63.631728045325907</v>
      </c>
      <c r="V55" s="23">
        <v>95.368271954675009</v>
      </c>
      <c r="W55" s="24"/>
      <c r="X55" s="21" t="s">
        <v>188</v>
      </c>
      <c r="Y55" s="27" t="s">
        <v>697</v>
      </c>
      <c r="Z55" s="21"/>
      <c r="AA55" s="25" t="s">
        <v>716</v>
      </c>
      <c r="AB55" s="21" t="s">
        <v>188</v>
      </c>
      <c r="AC55" s="27" t="s">
        <v>293</v>
      </c>
      <c r="AD55" s="27" t="s">
        <v>307</v>
      </c>
      <c r="AE55" s="34">
        <v>44127</v>
      </c>
    </row>
    <row r="56" spans="1:31" ht="15.5" x14ac:dyDescent="0.35">
      <c r="A56" s="20" t="s">
        <v>362</v>
      </c>
      <c r="B56" s="21" t="s">
        <v>363</v>
      </c>
      <c r="C56" s="21" t="s">
        <v>23</v>
      </c>
      <c r="D56" s="21" t="s">
        <v>275</v>
      </c>
      <c r="E56" s="26">
        <v>7201</v>
      </c>
      <c r="F56" s="21" t="s">
        <v>276</v>
      </c>
      <c r="G56" s="21" t="s">
        <v>201</v>
      </c>
      <c r="H56" s="21" t="s">
        <v>187</v>
      </c>
      <c r="I56" s="22">
        <v>31.930911680911699</v>
      </c>
      <c r="J56" s="23">
        <v>74.835694050992103</v>
      </c>
      <c r="K56" s="23">
        <v>27.70821529745043</v>
      </c>
      <c r="L56" s="23">
        <v>2.4504249291784714</v>
      </c>
      <c r="M56" s="23">
        <v>0.49291784702549529</v>
      </c>
      <c r="N56" s="23">
        <v>17.937677053824395</v>
      </c>
      <c r="O56" s="23">
        <v>80.773371104816462</v>
      </c>
      <c r="P56" s="23">
        <v>0.27762039660056659</v>
      </c>
      <c r="Q56" s="23">
        <v>6.4985835694051151</v>
      </c>
      <c r="R56" s="23">
        <v>5.2577903682719604</v>
      </c>
      <c r="S56" s="23">
        <v>3.5864022662889536</v>
      </c>
      <c r="T56" s="23">
        <v>10.436260623229463</v>
      </c>
      <c r="U56" s="23">
        <v>86.206798866856175</v>
      </c>
      <c r="V56" s="23">
        <v>69.507082152975087</v>
      </c>
      <c r="W56" s="24">
        <v>285</v>
      </c>
      <c r="X56" s="21" t="s">
        <v>188</v>
      </c>
      <c r="Y56" s="27" t="s">
        <v>189</v>
      </c>
      <c r="Z56" s="21" t="s">
        <v>190</v>
      </c>
      <c r="AA56" s="25" t="s">
        <v>774</v>
      </c>
      <c r="AB56" s="21" t="s">
        <v>188</v>
      </c>
      <c r="AC56" s="27" t="s">
        <v>189</v>
      </c>
      <c r="AD56" s="27" t="s">
        <v>190</v>
      </c>
      <c r="AE56" s="34">
        <v>43741</v>
      </c>
    </row>
    <row r="57" spans="1:31" ht="15.5" x14ac:dyDescent="0.35">
      <c r="A57" s="20" t="s">
        <v>33</v>
      </c>
      <c r="B57" s="21" t="s">
        <v>378</v>
      </c>
      <c r="C57" s="21" t="s">
        <v>379</v>
      </c>
      <c r="D57" s="21" t="s">
        <v>373</v>
      </c>
      <c r="E57" s="26">
        <v>89060</v>
      </c>
      <c r="F57" s="21" t="s">
        <v>374</v>
      </c>
      <c r="G57" s="21" t="s">
        <v>256</v>
      </c>
      <c r="H57" s="21" t="s">
        <v>187</v>
      </c>
      <c r="I57" s="22">
        <v>67.764062499999994</v>
      </c>
      <c r="J57" s="23">
        <v>53.308781869688225</v>
      </c>
      <c r="K57" s="23">
        <v>13.079320113314449</v>
      </c>
      <c r="L57" s="23">
        <v>17.64305949008499</v>
      </c>
      <c r="M57" s="23">
        <v>16.747875354107656</v>
      </c>
      <c r="N57" s="23">
        <v>42.490084985835715</v>
      </c>
      <c r="O57" s="23">
        <v>23.407932011331447</v>
      </c>
      <c r="P57" s="23">
        <v>3.2181303116147304</v>
      </c>
      <c r="Q57" s="23">
        <v>31.662889518413611</v>
      </c>
      <c r="R57" s="23">
        <v>28.198300283286116</v>
      </c>
      <c r="S57" s="23">
        <v>10.050991501416435</v>
      </c>
      <c r="T57" s="23">
        <v>7.3937677053824373</v>
      </c>
      <c r="U57" s="23">
        <v>55.135977337110312</v>
      </c>
      <c r="V57" s="23">
        <v>84.082152974504794</v>
      </c>
      <c r="W57" s="24"/>
      <c r="X57" s="21" t="s">
        <v>188</v>
      </c>
      <c r="Y57" s="27" t="s">
        <v>257</v>
      </c>
      <c r="Z57" s="21" t="s">
        <v>190</v>
      </c>
      <c r="AA57" s="25" t="s">
        <v>769</v>
      </c>
      <c r="AB57" s="21" t="s">
        <v>188</v>
      </c>
      <c r="AC57" s="27" t="s">
        <v>257</v>
      </c>
      <c r="AD57" s="27" t="s">
        <v>190</v>
      </c>
      <c r="AE57" s="34">
        <v>44154</v>
      </c>
    </row>
    <row r="58" spans="1:31" ht="15.5" x14ac:dyDescent="0.35">
      <c r="A58" s="20" t="s">
        <v>773</v>
      </c>
      <c r="B58" s="21" t="s">
        <v>772</v>
      </c>
      <c r="C58" s="21" t="s">
        <v>771</v>
      </c>
      <c r="D58" s="21" t="s">
        <v>184</v>
      </c>
      <c r="E58" s="26">
        <v>93250</v>
      </c>
      <c r="F58" s="21" t="s">
        <v>324</v>
      </c>
      <c r="G58" s="21" t="s">
        <v>201</v>
      </c>
      <c r="H58" s="21" t="s">
        <v>187</v>
      </c>
      <c r="I58" s="22">
        <v>53.965517241379303</v>
      </c>
      <c r="J58" s="23">
        <v>1.5694050991501418</v>
      </c>
      <c r="K58" s="23">
        <v>5.2606232294617579</v>
      </c>
      <c r="L58" s="23">
        <v>24.351274787535413</v>
      </c>
      <c r="M58" s="23">
        <v>66.25495750708231</v>
      </c>
      <c r="N58" s="23">
        <v>94.594900849858689</v>
      </c>
      <c r="O58" s="23">
        <v>2.5297450424929182</v>
      </c>
      <c r="P58" s="23">
        <v>0.31161473087818697</v>
      </c>
      <c r="Q58" s="23">
        <v>0</v>
      </c>
      <c r="R58" s="23">
        <v>86.407932011331681</v>
      </c>
      <c r="S58" s="23">
        <v>6.1444759206798851</v>
      </c>
      <c r="T58" s="23">
        <v>2.3541076487252122</v>
      </c>
      <c r="U58" s="23">
        <v>2.5297450424929182</v>
      </c>
      <c r="V58" s="23">
        <v>75.492917847025652</v>
      </c>
      <c r="W58" s="24">
        <v>560</v>
      </c>
      <c r="X58" s="21" t="s">
        <v>188</v>
      </c>
      <c r="Y58" s="27" t="s">
        <v>723</v>
      </c>
      <c r="Z58" s="21" t="s">
        <v>190</v>
      </c>
      <c r="AA58" s="25" t="s">
        <v>770</v>
      </c>
      <c r="AB58" s="21" t="s">
        <v>188</v>
      </c>
      <c r="AC58" s="27" t="s">
        <v>189</v>
      </c>
      <c r="AD58" s="27" t="s">
        <v>328</v>
      </c>
      <c r="AE58" s="34">
        <v>44120</v>
      </c>
    </row>
    <row r="59" spans="1:31" ht="15.5" x14ac:dyDescent="0.35">
      <c r="A59" s="20" t="s">
        <v>319</v>
      </c>
      <c r="B59" s="21" t="s">
        <v>320</v>
      </c>
      <c r="C59" s="21" t="s">
        <v>321</v>
      </c>
      <c r="D59" s="21" t="s">
        <v>214</v>
      </c>
      <c r="E59" s="26">
        <v>85132</v>
      </c>
      <c r="F59" s="21" t="s">
        <v>215</v>
      </c>
      <c r="G59" s="21" t="s">
        <v>237</v>
      </c>
      <c r="H59" s="21" t="s">
        <v>5</v>
      </c>
      <c r="I59" s="22">
        <v>5.3797028137843803</v>
      </c>
      <c r="J59" s="23">
        <v>71.736543909349422</v>
      </c>
      <c r="K59" s="23">
        <v>9.5127478753541226</v>
      </c>
      <c r="L59" s="23">
        <v>5.6033994334277661</v>
      </c>
      <c r="M59" s="23">
        <v>6.6147308781869683</v>
      </c>
      <c r="N59" s="23">
        <v>19.172804532577942</v>
      </c>
      <c r="O59" s="23">
        <v>74.022662889519523</v>
      </c>
      <c r="P59" s="23">
        <v>1.1331444759206799E-2</v>
      </c>
      <c r="Q59" s="23">
        <v>0.26062322946175603</v>
      </c>
      <c r="R59" s="23">
        <v>9.4220963172804542</v>
      </c>
      <c r="S59" s="23">
        <v>4.2719546742209635</v>
      </c>
      <c r="T59" s="23">
        <v>5.3966005665722383</v>
      </c>
      <c r="U59" s="23">
        <v>74.37677053824477</v>
      </c>
      <c r="V59" s="23">
        <v>71.86968838527028</v>
      </c>
      <c r="W59" s="24">
        <v>392</v>
      </c>
      <c r="X59" s="21" t="s">
        <v>188</v>
      </c>
      <c r="Y59" s="27" t="s">
        <v>723</v>
      </c>
      <c r="Z59" s="21"/>
      <c r="AA59" s="25" t="s">
        <v>760</v>
      </c>
      <c r="AB59" s="21" t="s">
        <v>188</v>
      </c>
      <c r="AC59" s="27" t="s">
        <v>723</v>
      </c>
      <c r="AD59" s="27" t="s">
        <v>190</v>
      </c>
      <c r="AE59" s="34">
        <v>44139</v>
      </c>
    </row>
    <row r="60" spans="1:31" ht="15.5" x14ac:dyDescent="0.35">
      <c r="A60" s="20" t="s">
        <v>371</v>
      </c>
      <c r="B60" s="21" t="s">
        <v>372</v>
      </c>
      <c r="C60" s="21" t="s">
        <v>46</v>
      </c>
      <c r="D60" s="21" t="s">
        <v>373</v>
      </c>
      <c r="E60" s="26">
        <v>89015</v>
      </c>
      <c r="F60" s="21" t="s">
        <v>374</v>
      </c>
      <c r="G60" s="21" t="s">
        <v>256</v>
      </c>
      <c r="H60" s="21" t="s">
        <v>187</v>
      </c>
      <c r="I60" s="22">
        <v>60.278137128072402</v>
      </c>
      <c r="J60" s="23">
        <v>22.628895184135999</v>
      </c>
      <c r="K60" s="23">
        <v>29.30594900849858</v>
      </c>
      <c r="L60" s="23">
        <v>28.373937677053835</v>
      </c>
      <c r="M60" s="23">
        <v>11.104815864022662</v>
      </c>
      <c r="N60" s="23">
        <v>54.855524079320112</v>
      </c>
      <c r="O60" s="23">
        <v>25.127478753541101</v>
      </c>
      <c r="P60" s="23">
        <v>7.1501416430594915</v>
      </c>
      <c r="Q60" s="23">
        <v>4.2804532577903762</v>
      </c>
      <c r="R60" s="23">
        <v>33.895184135977352</v>
      </c>
      <c r="S60" s="23">
        <v>18.852691218130314</v>
      </c>
      <c r="T60" s="23">
        <v>9.8158640226628897</v>
      </c>
      <c r="U60" s="23">
        <v>28.849858356940544</v>
      </c>
      <c r="V60" s="23">
        <v>69.546742209631958</v>
      </c>
      <c r="W60" s="24"/>
      <c r="X60" s="21" t="s">
        <v>188</v>
      </c>
      <c r="Y60" s="27" t="s">
        <v>293</v>
      </c>
      <c r="Z60" s="21" t="s">
        <v>307</v>
      </c>
      <c r="AA60" s="25" t="s">
        <v>769</v>
      </c>
      <c r="AB60" s="21" t="s">
        <v>188</v>
      </c>
      <c r="AC60" s="27" t="s">
        <v>293</v>
      </c>
      <c r="AD60" s="27" t="s">
        <v>307</v>
      </c>
      <c r="AE60" s="34">
        <v>44155</v>
      </c>
    </row>
    <row r="61" spans="1:31" ht="15.5" x14ac:dyDescent="0.35">
      <c r="A61" s="20" t="s">
        <v>356</v>
      </c>
      <c r="B61" s="21" t="s">
        <v>357</v>
      </c>
      <c r="C61" s="21" t="s">
        <v>290</v>
      </c>
      <c r="D61" s="21" t="s">
        <v>195</v>
      </c>
      <c r="E61" s="26">
        <v>31537</v>
      </c>
      <c r="F61" s="21" t="s">
        <v>196</v>
      </c>
      <c r="G61" s="21" t="s">
        <v>186</v>
      </c>
      <c r="H61" s="21" t="s">
        <v>5</v>
      </c>
      <c r="I61" s="22">
        <v>40.593035908596299</v>
      </c>
      <c r="J61" s="23">
        <v>28.201133144475914</v>
      </c>
      <c r="K61" s="23">
        <v>26.773371104815883</v>
      </c>
      <c r="L61" s="23">
        <v>13.847025495750714</v>
      </c>
      <c r="M61" s="23">
        <v>19.172804532577945</v>
      </c>
      <c r="N61" s="23">
        <v>34.042492917847106</v>
      </c>
      <c r="O61" s="23">
        <v>53.95184135977324</v>
      </c>
      <c r="P61" s="23">
        <v>0</v>
      </c>
      <c r="Q61" s="23">
        <v>0</v>
      </c>
      <c r="R61" s="23">
        <v>21.932011331444809</v>
      </c>
      <c r="S61" s="23">
        <v>7.8385269121813081</v>
      </c>
      <c r="T61" s="23">
        <v>4.283286118980171</v>
      </c>
      <c r="U61" s="23">
        <v>53.940509915014019</v>
      </c>
      <c r="V61" s="23">
        <v>70.705382436260919</v>
      </c>
      <c r="W61" s="24"/>
      <c r="X61" s="21" t="s">
        <v>188</v>
      </c>
      <c r="Y61" s="27" t="s">
        <v>723</v>
      </c>
      <c r="Z61" s="21" t="s">
        <v>190</v>
      </c>
      <c r="AA61" s="25" t="s">
        <v>768</v>
      </c>
      <c r="AB61" s="21" t="s">
        <v>188</v>
      </c>
      <c r="AC61" s="27" t="s">
        <v>189</v>
      </c>
      <c r="AD61" s="27" t="s">
        <v>190</v>
      </c>
      <c r="AE61" s="34">
        <v>44113</v>
      </c>
    </row>
    <row r="62" spans="1:31" ht="15.5" x14ac:dyDescent="0.35">
      <c r="A62" s="20" t="s">
        <v>329</v>
      </c>
      <c r="B62" s="21" t="s">
        <v>330</v>
      </c>
      <c r="C62" s="21" t="s">
        <v>331</v>
      </c>
      <c r="D62" s="21" t="s">
        <v>30</v>
      </c>
      <c r="E62" s="26">
        <v>2360</v>
      </c>
      <c r="F62" s="21" t="s">
        <v>332</v>
      </c>
      <c r="G62" s="21" t="s">
        <v>211</v>
      </c>
      <c r="H62" s="21" t="s">
        <v>5</v>
      </c>
      <c r="I62" s="22">
        <v>129.20202020202001</v>
      </c>
      <c r="J62" s="23">
        <v>7.1869688385269139</v>
      </c>
      <c r="K62" s="23">
        <v>4.4957507082152972</v>
      </c>
      <c r="L62" s="23">
        <v>29.971671388101985</v>
      </c>
      <c r="M62" s="23">
        <v>45.240793201133151</v>
      </c>
      <c r="N62" s="23">
        <v>61.042492917847078</v>
      </c>
      <c r="O62" s="23">
        <v>25.852691218130303</v>
      </c>
      <c r="P62" s="23">
        <v>0</v>
      </c>
      <c r="Q62" s="23">
        <v>0</v>
      </c>
      <c r="R62" s="23">
        <v>45.240793201133151</v>
      </c>
      <c r="S62" s="23">
        <v>8.575070821529744</v>
      </c>
      <c r="T62" s="23">
        <v>8.0396600566572225</v>
      </c>
      <c r="U62" s="23">
        <v>25.039660056657215</v>
      </c>
      <c r="V62" s="23">
        <v>57.960339943342859</v>
      </c>
      <c r="W62" s="24"/>
      <c r="X62" s="21" t="s">
        <v>188</v>
      </c>
      <c r="Y62" s="27" t="s">
        <v>697</v>
      </c>
      <c r="Z62" s="21" t="s">
        <v>307</v>
      </c>
      <c r="AA62" s="25" t="s">
        <v>767</v>
      </c>
      <c r="AB62" s="21" t="s">
        <v>188</v>
      </c>
      <c r="AC62" s="27" t="s">
        <v>697</v>
      </c>
      <c r="AD62" s="27" t="s">
        <v>307</v>
      </c>
      <c r="AE62" s="34">
        <v>44195</v>
      </c>
    </row>
    <row r="63" spans="1:31" ht="15.5" x14ac:dyDescent="0.35">
      <c r="A63" s="20" t="s">
        <v>34</v>
      </c>
      <c r="B63" s="21" t="s">
        <v>364</v>
      </c>
      <c r="C63" s="21" t="s">
        <v>365</v>
      </c>
      <c r="D63" s="21" t="s">
        <v>366</v>
      </c>
      <c r="E63" s="26">
        <v>74447</v>
      </c>
      <c r="F63" s="21" t="s">
        <v>274</v>
      </c>
      <c r="G63" s="21" t="s">
        <v>211</v>
      </c>
      <c r="H63" s="21" t="s">
        <v>5</v>
      </c>
      <c r="I63" s="22">
        <v>48.171257485029898</v>
      </c>
      <c r="J63" s="23">
        <v>31.626062322946147</v>
      </c>
      <c r="K63" s="23">
        <v>23.155807365439166</v>
      </c>
      <c r="L63" s="23">
        <v>12.169971671388106</v>
      </c>
      <c r="M63" s="23">
        <v>18.923512747875357</v>
      </c>
      <c r="N63" s="23">
        <v>39.31728045325783</v>
      </c>
      <c r="O63" s="23">
        <v>46.558073654390888</v>
      </c>
      <c r="P63" s="23">
        <v>0</v>
      </c>
      <c r="Q63" s="23">
        <v>0</v>
      </c>
      <c r="R63" s="23">
        <v>30.631728045325801</v>
      </c>
      <c r="S63" s="23">
        <v>5.0056657223796019</v>
      </c>
      <c r="T63" s="23">
        <v>3.8441926345609079</v>
      </c>
      <c r="U63" s="23">
        <v>46.393767705382395</v>
      </c>
      <c r="V63" s="23">
        <v>67.274787535410951</v>
      </c>
      <c r="W63" s="24"/>
      <c r="X63" s="21" t="s">
        <v>188</v>
      </c>
      <c r="Y63" s="27" t="s">
        <v>189</v>
      </c>
      <c r="Z63" s="21" t="s">
        <v>190</v>
      </c>
      <c r="AA63" s="25" t="s">
        <v>725</v>
      </c>
      <c r="AB63" s="21" t="s">
        <v>188</v>
      </c>
      <c r="AC63" s="27" t="s">
        <v>189</v>
      </c>
      <c r="AD63" s="27" t="s">
        <v>190</v>
      </c>
      <c r="AE63" s="34">
        <v>43727</v>
      </c>
    </row>
    <row r="64" spans="1:31" ht="15.5" x14ac:dyDescent="0.35">
      <c r="A64" s="20" t="s">
        <v>29</v>
      </c>
      <c r="B64" s="21" t="s">
        <v>408</v>
      </c>
      <c r="C64" s="21" t="s">
        <v>409</v>
      </c>
      <c r="D64" s="21" t="s">
        <v>303</v>
      </c>
      <c r="E64" s="26">
        <v>10924</v>
      </c>
      <c r="F64" s="21" t="s">
        <v>340</v>
      </c>
      <c r="G64" s="21" t="s">
        <v>211</v>
      </c>
      <c r="H64" s="21" t="s">
        <v>187</v>
      </c>
      <c r="I64" s="22">
        <v>64.930283224400895</v>
      </c>
      <c r="J64" s="23">
        <v>15.127478753541086</v>
      </c>
      <c r="K64" s="23">
        <v>16.685552407932011</v>
      </c>
      <c r="L64" s="23">
        <v>25.167138810198313</v>
      </c>
      <c r="M64" s="23">
        <v>21.779036827195473</v>
      </c>
      <c r="N64" s="23">
        <v>53.600566572238016</v>
      </c>
      <c r="O64" s="23">
        <v>19.926345609065162</v>
      </c>
      <c r="P64" s="23">
        <v>2.178470254957507</v>
      </c>
      <c r="Q64" s="23">
        <v>3.0538243626062318</v>
      </c>
      <c r="R64" s="23">
        <v>25.008498583569416</v>
      </c>
      <c r="S64" s="23">
        <v>18.036827195467428</v>
      </c>
      <c r="T64" s="23">
        <v>13.835694050991494</v>
      </c>
      <c r="U64" s="23">
        <v>21.878186968838531</v>
      </c>
      <c r="V64" s="23">
        <v>47.824362606232377</v>
      </c>
      <c r="W64" s="24"/>
      <c r="X64" s="21" t="s">
        <v>188</v>
      </c>
      <c r="Y64" s="27" t="s">
        <v>697</v>
      </c>
      <c r="Z64" s="21" t="s">
        <v>307</v>
      </c>
      <c r="AA64" s="25" t="s">
        <v>766</v>
      </c>
      <c r="AB64" s="21" t="s">
        <v>188</v>
      </c>
      <c r="AC64" s="27" t="s">
        <v>697</v>
      </c>
      <c r="AD64" s="27" t="s">
        <v>307</v>
      </c>
      <c r="AE64" s="34">
        <v>44134</v>
      </c>
    </row>
    <row r="65" spans="1:31" ht="15.5" x14ac:dyDescent="0.35">
      <c r="A65" s="20" t="s">
        <v>440</v>
      </c>
      <c r="B65" s="21" t="s">
        <v>441</v>
      </c>
      <c r="C65" s="21" t="s">
        <v>442</v>
      </c>
      <c r="D65" s="21" t="s">
        <v>295</v>
      </c>
      <c r="E65" s="26">
        <v>17745</v>
      </c>
      <c r="F65" s="21" t="s">
        <v>296</v>
      </c>
      <c r="G65" s="21" t="s">
        <v>256</v>
      </c>
      <c r="H65" s="21" t="s">
        <v>5</v>
      </c>
      <c r="I65" s="22">
        <v>48.761904761904802</v>
      </c>
      <c r="J65" s="23">
        <v>1.7252124645892351</v>
      </c>
      <c r="K65" s="23">
        <v>20.294617563739386</v>
      </c>
      <c r="L65" s="23">
        <v>26.235127478753554</v>
      </c>
      <c r="M65" s="23">
        <v>27.430594900849883</v>
      </c>
      <c r="N65" s="23">
        <v>74.654390934844471</v>
      </c>
      <c r="O65" s="23">
        <v>0.42492917847025496</v>
      </c>
      <c r="P65" s="23">
        <v>0.60623229461756378</v>
      </c>
      <c r="Q65" s="23">
        <v>0</v>
      </c>
      <c r="R65" s="23">
        <v>56.254957507082253</v>
      </c>
      <c r="S65" s="23">
        <v>17.181303116147308</v>
      </c>
      <c r="T65" s="23">
        <v>1.0963172804532577</v>
      </c>
      <c r="U65" s="23">
        <v>1.1529745042492918</v>
      </c>
      <c r="V65" s="23">
        <v>71.005665722379845</v>
      </c>
      <c r="W65" s="24"/>
      <c r="X65" s="21" t="s">
        <v>188</v>
      </c>
      <c r="Y65" s="27" t="s">
        <v>697</v>
      </c>
      <c r="Z65" s="21" t="s">
        <v>307</v>
      </c>
      <c r="AA65" s="25" t="s">
        <v>765</v>
      </c>
      <c r="AB65" s="21" t="s">
        <v>188</v>
      </c>
      <c r="AC65" s="27" t="s">
        <v>293</v>
      </c>
      <c r="AD65" s="27" t="s">
        <v>307</v>
      </c>
      <c r="AE65" s="34">
        <v>43734</v>
      </c>
    </row>
    <row r="66" spans="1:31" ht="15.5" x14ac:dyDescent="0.35">
      <c r="A66" s="20" t="s">
        <v>387</v>
      </c>
      <c r="B66" s="21" t="s">
        <v>388</v>
      </c>
      <c r="C66" s="21" t="s">
        <v>389</v>
      </c>
      <c r="D66" s="21" t="s">
        <v>390</v>
      </c>
      <c r="E66" s="26">
        <v>49014</v>
      </c>
      <c r="F66" s="21" t="s">
        <v>385</v>
      </c>
      <c r="G66" s="21" t="s">
        <v>211</v>
      </c>
      <c r="H66" s="21" t="s">
        <v>187</v>
      </c>
      <c r="I66" s="22">
        <v>50.7175141242938</v>
      </c>
      <c r="J66" s="23">
        <v>7.6742209631728056</v>
      </c>
      <c r="K66" s="23">
        <v>25.784702549575087</v>
      </c>
      <c r="L66" s="23">
        <v>25.909348441926376</v>
      </c>
      <c r="M66" s="23">
        <v>15.308781869688387</v>
      </c>
      <c r="N66" s="23">
        <v>59.634560906515837</v>
      </c>
      <c r="O66" s="23">
        <v>11.60623229461757</v>
      </c>
      <c r="P66" s="23">
        <v>2.6572237960339944</v>
      </c>
      <c r="Q66" s="23">
        <v>0.77903682719546741</v>
      </c>
      <c r="R66" s="23">
        <v>35.804532577903792</v>
      </c>
      <c r="S66" s="23">
        <v>15.450424929178471</v>
      </c>
      <c r="T66" s="23">
        <v>12.396600566572237</v>
      </c>
      <c r="U66" s="23">
        <v>11.025495750708219</v>
      </c>
      <c r="V66" s="23">
        <v>55.745042492918166</v>
      </c>
      <c r="W66" s="24">
        <v>75</v>
      </c>
      <c r="X66" s="21" t="s">
        <v>188</v>
      </c>
      <c r="Y66" s="27" t="s">
        <v>697</v>
      </c>
      <c r="Z66" s="21" t="s">
        <v>307</v>
      </c>
      <c r="AA66" s="25" t="s">
        <v>764</v>
      </c>
      <c r="AB66" s="21" t="s">
        <v>188</v>
      </c>
      <c r="AC66" s="27" t="s">
        <v>293</v>
      </c>
      <c r="AD66" s="27" t="s">
        <v>307</v>
      </c>
      <c r="AE66" s="34">
        <v>43895</v>
      </c>
    </row>
    <row r="67" spans="1:31" ht="15.5" x14ac:dyDescent="0.35">
      <c r="A67" s="20" t="s">
        <v>405</v>
      </c>
      <c r="B67" s="21" t="s">
        <v>406</v>
      </c>
      <c r="C67" s="21" t="s">
        <v>407</v>
      </c>
      <c r="D67" s="21" t="s">
        <v>386</v>
      </c>
      <c r="E67" s="26">
        <v>53039</v>
      </c>
      <c r="F67" s="21" t="s">
        <v>37</v>
      </c>
      <c r="G67" s="21" t="s">
        <v>256</v>
      </c>
      <c r="H67" s="21" t="s">
        <v>187</v>
      </c>
      <c r="I67" s="22">
        <v>43.299500831946801</v>
      </c>
      <c r="J67" s="23">
        <v>11.266288951841357</v>
      </c>
      <c r="K67" s="23">
        <v>3.5099150141643052</v>
      </c>
      <c r="L67" s="23">
        <v>25.541076487252141</v>
      </c>
      <c r="M67" s="23">
        <v>33.028328611898033</v>
      </c>
      <c r="N67" s="23">
        <v>53.968838526912279</v>
      </c>
      <c r="O67" s="23">
        <v>15.841359773371099</v>
      </c>
      <c r="P67" s="23">
        <v>3.4674220963172808</v>
      </c>
      <c r="Q67" s="23">
        <v>6.7988668555240786E-2</v>
      </c>
      <c r="R67" s="23">
        <v>29.855524079320134</v>
      </c>
      <c r="S67" s="23">
        <v>16.410764872521245</v>
      </c>
      <c r="T67" s="23">
        <v>11.648725212464594</v>
      </c>
      <c r="U67" s="23">
        <v>15.430594900849853</v>
      </c>
      <c r="V67" s="23">
        <v>48.138810198300391</v>
      </c>
      <c r="W67" s="24"/>
      <c r="X67" s="21" t="s">
        <v>188</v>
      </c>
      <c r="Y67" s="27" t="s">
        <v>697</v>
      </c>
      <c r="Z67" s="21" t="s">
        <v>307</v>
      </c>
      <c r="AA67" s="25" t="s">
        <v>747</v>
      </c>
      <c r="AB67" s="21" t="s">
        <v>188</v>
      </c>
      <c r="AC67" s="27" t="s">
        <v>293</v>
      </c>
      <c r="AD67" s="27" t="s">
        <v>307</v>
      </c>
      <c r="AE67" s="34">
        <v>44133</v>
      </c>
    </row>
    <row r="68" spans="1:31" ht="15.5" x14ac:dyDescent="0.35">
      <c r="A68" s="20" t="s">
        <v>428</v>
      </c>
      <c r="B68" s="21" t="s">
        <v>429</v>
      </c>
      <c r="C68" s="21" t="s">
        <v>379</v>
      </c>
      <c r="D68" s="21" t="s">
        <v>373</v>
      </c>
      <c r="E68" s="26">
        <v>89060</v>
      </c>
      <c r="F68" s="21" t="s">
        <v>374</v>
      </c>
      <c r="G68" s="21" t="s">
        <v>211</v>
      </c>
      <c r="H68" s="21" t="s">
        <v>187</v>
      </c>
      <c r="I68" s="22">
        <v>42.025337837837803</v>
      </c>
      <c r="J68" s="23">
        <v>22.815864022662883</v>
      </c>
      <c r="K68" s="23">
        <v>6.8810198300283298</v>
      </c>
      <c r="L68" s="23">
        <v>19.351274787535413</v>
      </c>
      <c r="M68" s="23">
        <v>20.169971671388112</v>
      </c>
      <c r="N68" s="23">
        <v>45.215297450425012</v>
      </c>
      <c r="O68" s="23">
        <v>24.002832861189805</v>
      </c>
      <c r="P68" s="23">
        <v>0</v>
      </c>
      <c r="Q68" s="23">
        <v>0</v>
      </c>
      <c r="R68" s="23">
        <v>30.478753541076522</v>
      </c>
      <c r="S68" s="23">
        <v>8.5835694050991513</v>
      </c>
      <c r="T68" s="23">
        <v>6.4589235127478739</v>
      </c>
      <c r="U68" s="23">
        <v>23.696883852691215</v>
      </c>
      <c r="V68" s="23">
        <v>54.362606232294731</v>
      </c>
      <c r="W68" s="24"/>
      <c r="X68" s="21" t="s">
        <v>188</v>
      </c>
      <c r="Y68" s="27" t="s">
        <v>697</v>
      </c>
      <c r="Z68" s="21" t="s">
        <v>307</v>
      </c>
      <c r="AA68" s="25" t="s">
        <v>759</v>
      </c>
      <c r="AB68" s="21" t="s">
        <v>188</v>
      </c>
      <c r="AC68" s="27" t="s">
        <v>697</v>
      </c>
      <c r="AD68" s="27" t="s">
        <v>307</v>
      </c>
      <c r="AE68" s="34">
        <v>44139</v>
      </c>
    </row>
    <row r="69" spans="1:31" ht="15.5" x14ac:dyDescent="0.35">
      <c r="A69" s="20" t="s">
        <v>401</v>
      </c>
      <c r="B69" s="21" t="s">
        <v>402</v>
      </c>
      <c r="C69" s="21" t="s">
        <v>403</v>
      </c>
      <c r="D69" s="21" t="s">
        <v>404</v>
      </c>
      <c r="E69" s="26">
        <v>41005</v>
      </c>
      <c r="F69" s="21" t="s">
        <v>37</v>
      </c>
      <c r="G69" s="21" t="s">
        <v>256</v>
      </c>
      <c r="H69" s="21" t="s">
        <v>187</v>
      </c>
      <c r="I69" s="22">
        <v>42.3191850594228</v>
      </c>
      <c r="J69" s="23">
        <v>15.484419263456095</v>
      </c>
      <c r="K69" s="23">
        <v>7.8470254957507057</v>
      </c>
      <c r="L69" s="23">
        <v>24.583569405099144</v>
      </c>
      <c r="M69" s="23">
        <v>20.424929178470258</v>
      </c>
      <c r="N69" s="23">
        <v>48.886685552408046</v>
      </c>
      <c r="O69" s="23">
        <v>18.719546742209641</v>
      </c>
      <c r="P69" s="23">
        <v>0.66855524079320106</v>
      </c>
      <c r="Q69" s="23">
        <v>6.5155807365439092E-2</v>
      </c>
      <c r="R69" s="23">
        <v>25.988668555240789</v>
      </c>
      <c r="S69" s="23">
        <v>13.549575070821529</v>
      </c>
      <c r="T69" s="23">
        <v>9.9008498583569438</v>
      </c>
      <c r="U69" s="23">
        <v>18.900849858356953</v>
      </c>
      <c r="V69" s="23">
        <v>39.048158640226724</v>
      </c>
      <c r="W69" s="24"/>
      <c r="X69" s="21" t="s">
        <v>188</v>
      </c>
      <c r="Y69" s="27" t="s">
        <v>293</v>
      </c>
      <c r="Z69" s="21" t="s">
        <v>307</v>
      </c>
      <c r="AA69" s="25" t="s">
        <v>764</v>
      </c>
      <c r="AB69" s="21" t="s">
        <v>188</v>
      </c>
      <c r="AC69" s="27" t="s">
        <v>293</v>
      </c>
      <c r="AD69" s="27" t="s">
        <v>307</v>
      </c>
      <c r="AE69" s="34">
        <v>43895</v>
      </c>
    </row>
    <row r="70" spans="1:31" ht="15.5" x14ac:dyDescent="0.35">
      <c r="A70" s="20" t="s">
        <v>367</v>
      </c>
      <c r="B70" s="21" t="s">
        <v>368</v>
      </c>
      <c r="C70" s="21" t="s">
        <v>43</v>
      </c>
      <c r="D70" s="21" t="s">
        <v>288</v>
      </c>
      <c r="E70" s="26">
        <v>80010</v>
      </c>
      <c r="F70" s="21" t="s">
        <v>289</v>
      </c>
      <c r="G70" s="21" t="s">
        <v>201</v>
      </c>
      <c r="H70" s="21" t="s">
        <v>187</v>
      </c>
      <c r="I70" s="22">
        <v>40.926335174953998</v>
      </c>
      <c r="J70" s="23">
        <v>31.373937677053863</v>
      </c>
      <c r="K70" s="23">
        <v>9.8923512747875435</v>
      </c>
      <c r="L70" s="23">
        <v>13.331444759206795</v>
      </c>
      <c r="M70" s="23">
        <v>13.507082152974508</v>
      </c>
      <c r="N70" s="23">
        <v>20.294617563739383</v>
      </c>
      <c r="O70" s="23">
        <v>27.172804532577949</v>
      </c>
      <c r="P70" s="23">
        <v>10.402266288951839</v>
      </c>
      <c r="Q70" s="23">
        <v>10.235127478753549</v>
      </c>
      <c r="R70" s="23">
        <v>22.745042492917847</v>
      </c>
      <c r="S70" s="23">
        <v>5.0283286118980168</v>
      </c>
      <c r="T70" s="23">
        <v>3.0651558073654388</v>
      </c>
      <c r="U70" s="23">
        <v>37.266288951841481</v>
      </c>
      <c r="V70" s="23">
        <v>49.189801699716995</v>
      </c>
      <c r="W70" s="24">
        <v>432</v>
      </c>
      <c r="X70" s="21" t="s">
        <v>188</v>
      </c>
      <c r="Y70" s="27" t="s">
        <v>723</v>
      </c>
      <c r="Z70" s="21" t="s">
        <v>190</v>
      </c>
      <c r="AA70" s="25" t="s">
        <v>763</v>
      </c>
      <c r="AB70" s="21" t="s">
        <v>188</v>
      </c>
      <c r="AC70" s="27" t="s">
        <v>189</v>
      </c>
      <c r="AD70" s="27" t="s">
        <v>190</v>
      </c>
      <c r="AE70" s="34">
        <v>43796</v>
      </c>
    </row>
    <row r="71" spans="1:31" ht="15.5" x14ac:dyDescent="0.35">
      <c r="A71" s="20" t="s">
        <v>7</v>
      </c>
      <c r="B71" s="21" t="s">
        <v>410</v>
      </c>
      <c r="C71" s="21" t="s">
        <v>411</v>
      </c>
      <c r="D71" s="21" t="s">
        <v>209</v>
      </c>
      <c r="E71" s="26">
        <v>70655</v>
      </c>
      <c r="F71" s="21" t="s">
        <v>210</v>
      </c>
      <c r="G71" s="21" t="s">
        <v>211</v>
      </c>
      <c r="H71" s="21" t="s">
        <v>5</v>
      </c>
      <c r="I71" s="22">
        <v>63.914285714285697</v>
      </c>
      <c r="J71" s="23">
        <v>52.67138810198319</v>
      </c>
      <c r="K71" s="23">
        <v>11.657223796033991</v>
      </c>
      <c r="L71" s="23">
        <v>2</v>
      </c>
      <c r="M71" s="23">
        <v>6.5155807365439092E-2</v>
      </c>
      <c r="N71" s="23">
        <v>7.4702549575070831</v>
      </c>
      <c r="O71" s="23">
        <v>58.923512747875563</v>
      </c>
      <c r="P71" s="23">
        <v>0</v>
      </c>
      <c r="Q71" s="23">
        <v>0</v>
      </c>
      <c r="R71" s="23">
        <v>2.9235127478753542</v>
      </c>
      <c r="S71" s="23">
        <v>2.3597733711048159</v>
      </c>
      <c r="T71" s="23">
        <v>2.2067988668555243</v>
      </c>
      <c r="U71" s="23">
        <v>58.903682719546943</v>
      </c>
      <c r="V71" s="23">
        <v>47.00283286118988</v>
      </c>
      <c r="W71" s="24">
        <v>100</v>
      </c>
      <c r="X71" s="21" t="s">
        <v>188</v>
      </c>
      <c r="Y71" s="27" t="s">
        <v>723</v>
      </c>
      <c r="Z71" s="21"/>
      <c r="AA71" s="25" t="s">
        <v>698</v>
      </c>
      <c r="AB71" s="21" t="s">
        <v>188</v>
      </c>
      <c r="AC71" s="27" t="s">
        <v>723</v>
      </c>
      <c r="AD71" s="27" t="s">
        <v>190</v>
      </c>
      <c r="AE71" s="34">
        <v>44174</v>
      </c>
    </row>
    <row r="72" spans="1:31" ht="15.5" x14ac:dyDescent="0.35">
      <c r="A72" s="20" t="s">
        <v>454</v>
      </c>
      <c r="B72" s="21" t="s">
        <v>455</v>
      </c>
      <c r="C72" s="21" t="s">
        <v>456</v>
      </c>
      <c r="D72" s="21" t="s">
        <v>335</v>
      </c>
      <c r="E72" s="26">
        <v>56201</v>
      </c>
      <c r="F72" s="21" t="s">
        <v>336</v>
      </c>
      <c r="G72" s="21" t="s">
        <v>211</v>
      </c>
      <c r="H72" s="21" t="s">
        <v>187</v>
      </c>
      <c r="I72" s="22">
        <v>76.208904109589</v>
      </c>
      <c r="J72" s="23">
        <v>7.240793201133144</v>
      </c>
      <c r="K72" s="23">
        <v>8.0623229461756374</v>
      </c>
      <c r="L72" s="23">
        <v>32.433427762039685</v>
      </c>
      <c r="M72" s="23">
        <v>16.039660056657222</v>
      </c>
      <c r="N72" s="23">
        <v>42.220963172804545</v>
      </c>
      <c r="O72" s="23">
        <v>12.167138810198299</v>
      </c>
      <c r="P72" s="23">
        <v>8.1189801699716728</v>
      </c>
      <c r="Q72" s="23">
        <v>1.2691218130311614</v>
      </c>
      <c r="R72" s="23">
        <v>32.073654390934841</v>
      </c>
      <c r="S72" s="23">
        <v>11.277620396600568</v>
      </c>
      <c r="T72" s="23">
        <v>8.0651558073654357</v>
      </c>
      <c r="U72" s="23">
        <v>12.359773371104815</v>
      </c>
      <c r="V72" s="23">
        <v>50.113314447592138</v>
      </c>
      <c r="W72" s="24"/>
      <c r="X72" s="21" t="s">
        <v>188</v>
      </c>
      <c r="Y72" s="27" t="s">
        <v>293</v>
      </c>
      <c r="Z72" s="21"/>
      <c r="AA72" s="25" t="s">
        <v>762</v>
      </c>
      <c r="AB72" s="21" t="s">
        <v>188</v>
      </c>
      <c r="AC72" s="27" t="s">
        <v>293</v>
      </c>
      <c r="AD72" s="27" t="s">
        <v>307</v>
      </c>
      <c r="AE72" s="34">
        <v>43657</v>
      </c>
    </row>
    <row r="73" spans="1:31" ht="15.5" x14ac:dyDescent="0.35">
      <c r="A73" s="20" t="s">
        <v>277</v>
      </c>
      <c r="B73" s="21" t="s">
        <v>278</v>
      </c>
      <c r="C73" s="21" t="s">
        <v>279</v>
      </c>
      <c r="D73" s="21" t="s">
        <v>280</v>
      </c>
      <c r="E73" s="26">
        <v>23901</v>
      </c>
      <c r="F73" s="21" t="s">
        <v>281</v>
      </c>
      <c r="G73" s="21" t="s">
        <v>186</v>
      </c>
      <c r="H73" s="21" t="s">
        <v>5</v>
      </c>
      <c r="I73" s="22">
        <v>367.26490066225199</v>
      </c>
      <c r="J73" s="23">
        <v>6.7138810198300281</v>
      </c>
      <c r="K73" s="23">
        <v>11.716713881019832</v>
      </c>
      <c r="L73" s="23">
        <v>16.966005665722385</v>
      </c>
      <c r="M73" s="23">
        <v>27.637393767705394</v>
      </c>
      <c r="N73" s="23">
        <v>54.274787535410766</v>
      </c>
      <c r="O73" s="23">
        <v>8.759206798866856</v>
      </c>
      <c r="P73" s="23">
        <v>0</v>
      </c>
      <c r="Q73" s="23">
        <v>0</v>
      </c>
      <c r="R73" s="23">
        <v>33.399433427762027</v>
      </c>
      <c r="S73" s="23">
        <v>16.926345609065155</v>
      </c>
      <c r="T73" s="23">
        <v>3.9490084985835692</v>
      </c>
      <c r="U73" s="23">
        <v>8.759206798866856</v>
      </c>
      <c r="V73" s="23">
        <v>43.691218130311611</v>
      </c>
      <c r="W73" s="24">
        <v>500</v>
      </c>
      <c r="X73" s="21" t="s">
        <v>188</v>
      </c>
      <c r="Y73" s="27" t="s">
        <v>723</v>
      </c>
      <c r="Z73" s="21" t="s">
        <v>190</v>
      </c>
      <c r="AA73" s="25" t="s">
        <v>761</v>
      </c>
      <c r="AB73" s="21" t="s">
        <v>188</v>
      </c>
      <c r="AC73" s="27" t="s">
        <v>189</v>
      </c>
      <c r="AD73" s="27" t="s">
        <v>190</v>
      </c>
      <c r="AE73" s="34">
        <v>43888</v>
      </c>
    </row>
    <row r="74" spans="1:31" ht="15.5" x14ac:dyDescent="0.35">
      <c r="A74" s="20" t="s">
        <v>436</v>
      </c>
      <c r="B74" s="21" t="s">
        <v>437</v>
      </c>
      <c r="C74" s="21" t="s">
        <v>438</v>
      </c>
      <c r="D74" s="21" t="s">
        <v>439</v>
      </c>
      <c r="E74" s="26">
        <v>66845</v>
      </c>
      <c r="F74" s="21" t="s">
        <v>37</v>
      </c>
      <c r="G74" s="21" t="s">
        <v>211</v>
      </c>
      <c r="H74" s="21" t="s">
        <v>187</v>
      </c>
      <c r="I74" s="22">
        <v>35.058015267175598</v>
      </c>
      <c r="J74" s="23">
        <v>20.20963172804532</v>
      </c>
      <c r="K74" s="23">
        <v>15.974504249291794</v>
      </c>
      <c r="L74" s="23">
        <v>18.577903682719548</v>
      </c>
      <c r="M74" s="23">
        <v>6.0169971671388094</v>
      </c>
      <c r="N74" s="23">
        <v>33.314447592068007</v>
      </c>
      <c r="O74" s="23">
        <v>26.050991501416412</v>
      </c>
      <c r="P74" s="23">
        <v>1.0311614730878187</v>
      </c>
      <c r="Q74" s="23">
        <v>0.38243626062322938</v>
      </c>
      <c r="R74" s="23">
        <v>18.444759206798864</v>
      </c>
      <c r="S74" s="23">
        <v>6.5382436260623207</v>
      </c>
      <c r="T74" s="23">
        <v>9.6430594900849798</v>
      </c>
      <c r="U74" s="23">
        <v>26.152974504249272</v>
      </c>
      <c r="V74" s="23">
        <v>47.481586402266416</v>
      </c>
      <c r="W74" s="24"/>
      <c r="X74" s="21" t="s">
        <v>188</v>
      </c>
      <c r="Y74" s="27" t="s">
        <v>697</v>
      </c>
      <c r="Z74" s="21" t="s">
        <v>307</v>
      </c>
      <c r="AA74" s="25" t="s">
        <v>735</v>
      </c>
      <c r="AB74" s="21" t="s">
        <v>188</v>
      </c>
      <c r="AC74" s="27" t="s">
        <v>697</v>
      </c>
      <c r="AD74" s="27" t="s">
        <v>307</v>
      </c>
      <c r="AE74" s="34">
        <v>44223</v>
      </c>
    </row>
    <row r="75" spans="1:31" ht="15.5" x14ac:dyDescent="0.35">
      <c r="A75" s="20" t="s">
        <v>337</v>
      </c>
      <c r="B75" s="21" t="s">
        <v>338</v>
      </c>
      <c r="C75" s="21" t="s">
        <v>339</v>
      </c>
      <c r="D75" s="21" t="s">
        <v>275</v>
      </c>
      <c r="E75" s="26">
        <v>7032</v>
      </c>
      <c r="F75" s="21" t="s">
        <v>340</v>
      </c>
      <c r="G75" s="21" t="s">
        <v>211</v>
      </c>
      <c r="H75" s="21" t="s">
        <v>187</v>
      </c>
      <c r="I75" s="22">
        <v>109.992395437262</v>
      </c>
      <c r="J75" s="23">
        <v>1.4362606232294619</v>
      </c>
      <c r="K75" s="23">
        <v>4.9461756373937691</v>
      </c>
      <c r="L75" s="23">
        <v>28.662889518413611</v>
      </c>
      <c r="M75" s="23">
        <v>21.977337110481578</v>
      </c>
      <c r="N75" s="23">
        <v>44.303116147308792</v>
      </c>
      <c r="O75" s="23">
        <v>12.708215297450423</v>
      </c>
      <c r="P75" s="23">
        <v>0</v>
      </c>
      <c r="Q75" s="23">
        <v>1.1331444759206799E-2</v>
      </c>
      <c r="R75" s="23">
        <v>24.745042492917854</v>
      </c>
      <c r="S75" s="23">
        <v>11.623229461756372</v>
      </c>
      <c r="T75" s="23">
        <v>8.8668555240793214</v>
      </c>
      <c r="U75" s="23">
        <v>11.787535410764871</v>
      </c>
      <c r="V75" s="23">
        <v>33.351274787535424</v>
      </c>
      <c r="W75" s="24"/>
      <c r="X75" s="21" t="s">
        <v>188</v>
      </c>
      <c r="Y75" s="27" t="s">
        <v>257</v>
      </c>
      <c r="Z75" s="21" t="s">
        <v>190</v>
      </c>
      <c r="AA75" s="25" t="s">
        <v>724</v>
      </c>
      <c r="AB75" s="21" t="s">
        <v>188</v>
      </c>
      <c r="AC75" s="27" t="s">
        <v>257</v>
      </c>
      <c r="AD75" s="27" t="s">
        <v>190</v>
      </c>
      <c r="AE75" s="34">
        <v>44111</v>
      </c>
    </row>
    <row r="76" spans="1:31" ht="15.5" x14ac:dyDescent="0.35">
      <c r="A76" s="20" t="s">
        <v>413</v>
      </c>
      <c r="B76" s="21" t="s">
        <v>414</v>
      </c>
      <c r="C76" s="21" t="s">
        <v>415</v>
      </c>
      <c r="D76" s="21" t="s">
        <v>416</v>
      </c>
      <c r="E76" s="26">
        <v>2863</v>
      </c>
      <c r="F76" s="21" t="s">
        <v>332</v>
      </c>
      <c r="G76" s="21" t="s">
        <v>256</v>
      </c>
      <c r="H76" s="21" t="s">
        <v>5</v>
      </c>
      <c r="I76" s="22">
        <v>63.940140845070403</v>
      </c>
      <c r="J76" s="23">
        <v>27.787535410764846</v>
      </c>
      <c r="K76" s="23">
        <v>3.1869688385269113</v>
      </c>
      <c r="L76" s="23">
        <v>6.9745042492917841</v>
      </c>
      <c r="M76" s="23">
        <v>18.685552407932011</v>
      </c>
      <c r="N76" s="23">
        <v>21.532577903682725</v>
      </c>
      <c r="O76" s="23">
        <v>35.101983002832924</v>
      </c>
      <c r="P76" s="23">
        <v>0</v>
      </c>
      <c r="Q76" s="23">
        <v>0</v>
      </c>
      <c r="R76" s="23">
        <v>16.059490084985843</v>
      </c>
      <c r="S76" s="23">
        <v>3.0679886685552402</v>
      </c>
      <c r="T76" s="23">
        <v>2.4107648725212463</v>
      </c>
      <c r="U76" s="23">
        <v>35.096317280453334</v>
      </c>
      <c r="V76" s="23">
        <v>37.94617563739375</v>
      </c>
      <c r="W76" s="24"/>
      <c r="X76" s="21" t="s">
        <v>188</v>
      </c>
      <c r="Y76" s="27" t="s">
        <v>697</v>
      </c>
      <c r="Z76" s="21" t="s">
        <v>307</v>
      </c>
      <c r="AA76" s="25" t="s">
        <v>760</v>
      </c>
      <c r="AB76" s="21" t="s">
        <v>188</v>
      </c>
      <c r="AC76" s="27" t="s">
        <v>697</v>
      </c>
      <c r="AD76" s="27" t="s">
        <v>307</v>
      </c>
      <c r="AE76" s="34">
        <v>44155</v>
      </c>
    </row>
    <row r="77" spans="1:31" ht="15.5" x14ac:dyDescent="0.35">
      <c r="A77" s="20" t="s">
        <v>418</v>
      </c>
      <c r="B77" s="21" t="s">
        <v>419</v>
      </c>
      <c r="C77" s="21" t="s">
        <v>420</v>
      </c>
      <c r="D77" s="21" t="s">
        <v>366</v>
      </c>
      <c r="E77" s="26">
        <v>74647</v>
      </c>
      <c r="F77" s="21" t="s">
        <v>274</v>
      </c>
      <c r="G77" s="21" t="s">
        <v>211</v>
      </c>
      <c r="H77" s="21" t="s">
        <v>187</v>
      </c>
      <c r="I77" s="22">
        <v>42.282142857142901</v>
      </c>
      <c r="J77" s="23">
        <v>28.580736543909342</v>
      </c>
      <c r="K77" s="23">
        <v>6.9008498583569429</v>
      </c>
      <c r="L77" s="23">
        <v>12.053824362606232</v>
      </c>
      <c r="M77" s="23">
        <v>8.900849858356942</v>
      </c>
      <c r="N77" s="23">
        <v>24.427762039660081</v>
      </c>
      <c r="O77" s="23">
        <v>20.577903682719555</v>
      </c>
      <c r="P77" s="23">
        <v>1.6345609065155808</v>
      </c>
      <c r="Q77" s="23">
        <v>9.7960339943342802</v>
      </c>
      <c r="R77" s="23">
        <v>14.042492917847023</v>
      </c>
      <c r="S77" s="23">
        <v>6.1473087818696905</v>
      </c>
      <c r="T77" s="23">
        <v>6.1983002832861231</v>
      </c>
      <c r="U77" s="23">
        <v>30.048158640226614</v>
      </c>
      <c r="V77" s="23">
        <v>40.209631728045409</v>
      </c>
      <c r="W77" s="24"/>
      <c r="X77" s="21" t="s">
        <v>188</v>
      </c>
      <c r="Y77" s="27" t="s">
        <v>189</v>
      </c>
      <c r="Z77" s="21" t="s">
        <v>190</v>
      </c>
      <c r="AA77" s="25" t="s">
        <v>712</v>
      </c>
      <c r="AB77" s="21" t="s">
        <v>188</v>
      </c>
      <c r="AC77" s="27" t="s">
        <v>189</v>
      </c>
      <c r="AD77" s="27" t="s">
        <v>190</v>
      </c>
      <c r="AE77" s="34">
        <v>43762</v>
      </c>
    </row>
    <row r="78" spans="1:31" ht="15.5" x14ac:dyDescent="0.35">
      <c r="A78" s="20" t="s">
        <v>424</v>
      </c>
      <c r="B78" s="21" t="s">
        <v>425</v>
      </c>
      <c r="C78" s="21" t="s">
        <v>426</v>
      </c>
      <c r="D78" s="21" t="s">
        <v>427</v>
      </c>
      <c r="E78" s="26">
        <v>3820</v>
      </c>
      <c r="F78" s="21" t="s">
        <v>332</v>
      </c>
      <c r="G78" s="21" t="s">
        <v>211</v>
      </c>
      <c r="H78" s="21" t="s">
        <v>187</v>
      </c>
      <c r="I78" s="22">
        <v>116.68983957219299</v>
      </c>
      <c r="J78" s="23">
        <v>3.3087818696883855</v>
      </c>
      <c r="K78" s="23">
        <v>3.9405099150141649</v>
      </c>
      <c r="L78" s="23">
        <v>18.603399433427761</v>
      </c>
      <c r="M78" s="23">
        <v>26.631728045325783</v>
      </c>
      <c r="N78" s="23">
        <v>32.113314447592074</v>
      </c>
      <c r="O78" s="23">
        <v>18.756373937677054</v>
      </c>
      <c r="P78" s="23">
        <v>0.23229461756373937</v>
      </c>
      <c r="Q78" s="23">
        <v>1.3824362606232294</v>
      </c>
      <c r="R78" s="23">
        <v>21.849858356940508</v>
      </c>
      <c r="S78" s="23">
        <v>5.1246458923512748</v>
      </c>
      <c r="T78" s="23">
        <v>5.4107648725212467</v>
      </c>
      <c r="U78" s="23">
        <v>20.099150141643065</v>
      </c>
      <c r="V78" s="23">
        <v>29.084985835694049</v>
      </c>
      <c r="W78" s="24"/>
      <c r="X78" s="21" t="s">
        <v>188</v>
      </c>
      <c r="Y78" s="27" t="s">
        <v>257</v>
      </c>
      <c r="Z78" s="21" t="s">
        <v>190</v>
      </c>
      <c r="AA78" s="25" t="s">
        <v>721</v>
      </c>
      <c r="AB78" s="21" t="s">
        <v>188</v>
      </c>
      <c r="AC78" s="27" t="s">
        <v>257</v>
      </c>
      <c r="AD78" s="27" t="s">
        <v>190</v>
      </c>
      <c r="AE78" s="34">
        <v>43811</v>
      </c>
    </row>
    <row r="79" spans="1:31" ht="15.5" x14ac:dyDescent="0.35">
      <c r="A79" s="20" t="s">
        <v>460</v>
      </c>
      <c r="B79" s="21" t="s">
        <v>461</v>
      </c>
      <c r="C79" s="21" t="s">
        <v>12</v>
      </c>
      <c r="D79" s="21" t="s">
        <v>462</v>
      </c>
      <c r="E79" s="26">
        <v>47834</v>
      </c>
      <c r="F79" s="21" t="s">
        <v>37</v>
      </c>
      <c r="G79" s="21" t="s">
        <v>256</v>
      </c>
      <c r="H79" s="21" t="s">
        <v>187</v>
      </c>
      <c r="I79" s="22">
        <v>21.579925650557598</v>
      </c>
      <c r="J79" s="23">
        <v>18.161473087818703</v>
      </c>
      <c r="K79" s="23">
        <v>6.5835694050991469</v>
      </c>
      <c r="L79" s="23">
        <v>14.753541076487261</v>
      </c>
      <c r="M79" s="23">
        <v>10.073654390934843</v>
      </c>
      <c r="N79" s="23">
        <v>27.869688385269193</v>
      </c>
      <c r="O79" s="23">
        <v>18.57507082152976</v>
      </c>
      <c r="P79" s="23">
        <v>1.7507082152974505</v>
      </c>
      <c r="Q79" s="23">
        <v>1.3767705382436262</v>
      </c>
      <c r="R79" s="23">
        <v>11.620396600566572</v>
      </c>
      <c r="S79" s="23">
        <v>5.9093484419263476</v>
      </c>
      <c r="T79" s="23">
        <v>12.713881019830019</v>
      </c>
      <c r="U79" s="23">
        <v>19.328611898017009</v>
      </c>
      <c r="V79" s="23">
        <v>28.150141643059534</v>
      </c>
      <c r="W79" s="24"/>
      <c r="X79" s="21" t="s">
        <v>188</v>
      </c>
      <c r="Y79" s="27" t="s">
        <v>257</v>
      </c>
      <c r="Z79" s="21" t="s">
        <v>443</v>
      </c>
      <c r="AA79" s="25" t="s">
        <v>759</v>
      </c>
      <c r="AB79" s="21" t="s">
        <v>188</v>
      </c>
      <c r="AC79" s="27" t="s">
        <v>257</v>
      </c>
      <c r="AD79" s="27" t="s">
        <v>190</v>
      </c>
      <c r="AE79" s="34">
        <v>44119</v>
      </c>
    </row>
    <row r="80" spans="1:31" ht="15.5" x14ac:dyDescent="0.35">
      <c r="A80" s="20" t="s">
        <v>758</v>
      </c>
      <c r="B80" s="21" t="s">
        <v>757</v>
      </c>
      <c r="C80" s="21" t="s">
        <v>756</v>
      </c>
      <c r="D80" s="21" t="s">
        <v>214</v>
      </c>
      <c r="E80" s="26">
        <v>85044</v>
      </c>
      <c r="F80" s="21" t="s">
        <v>215</v>
      </c>
      <c r="G80" s="21" t="s">
        <v>727</v>
      </c>
      <c r="H80" s="21" t="s">
        <v>187</v>
      </c>
      <c r="I80" s="22">
        <v>2.3559463986599698</v>
      </c>
      <c r="J80" s="23">
        <v>40.558073654392665</v>
      </c>
      <c r="K80" s="23">
        <v>7.6628895184137615</v>
      </c>
      <c r="L80" s="23">
        <v>7.0821529745042494E-2</v>
      </c>
      <c r="M80" s="23">
        <v>0</v>
      </c>
      <c r="N80" s="23">
        <v>0.10481586402266291</v>
      </c>
      <c r="O80" s="23">
        <v>23.509915014165053</v>
      </c>
      <c r="P80" s="23">
        <v>5.09915014164306E-2</v>
      </c>
      <c r="Q80" s="23">
        <v>24.626062322946989</v>
      </c>
      <c r="R80" s="23">
        <v>1.69971671388102E-2</v>
      </c>
      <c r="S80" s="23">
        <v>5.6657223796033997E-3</v>
      </c>
      <c r="T80" s="23">
        <v>0.13314447592067988</v>
      </c>
      <c r="U80" s="23">
        <v>48.135977337112827</v>
      </c>
      <c r="V80" s="23">
        <v>0.25495750708215276</v>
      </c>
      <c r="W80" s="24"/>
      <c r="X80" s="21" t="s">
        <v>188</v>
      </c>
      <c r="Y80" s="27" t="s">
        <v>205</v>
      </c>
      <c r="Z80" s="21"/>
      <c r="AA80" s="25" t="s">
        <v>749</v>
      </c>
      <c r="AB80" s="21" t="s">
        <v>212</v>
      </c>
      <c r="AC80" s="27"/>
      <c r="AD80" s="27"/>
      <c r="AE80" s="34"/>
    </row>
    <row r="81" spans="1:31" ht="15.5" x14ac:dyDescent="0.35">
      <c r="A81" s="20" t="s">
        <v>20</v>
      </c>
      <c r="B81" s="21" t="s">
        <v>333</v>
      </c>
      <c r="C81" s="21" t="s">
        <v>334</v>
      </c>
      <c r="D81" s="21" t="s">
        <v>335</v>
      </c>
      <c r="E81" s="26">
        <v>55330</v>
      </c>
      <c r="F81" s="21" t="s">
        <v>336</v>
      </c>
      <c r="G81" s="21" t="s">
        <v>211</v>
      </c>
      <c r="H81" s="21" t="s">
        <v>187</v>
      </c>
      <c r="I81" s="22">
        <v>144.04545454545499</v>
      </c>
      <c r="J81" s="23">
        <v>2.2606232294617565</v>
      </c>
      <c r="K81" s="23">
        <v>5.8866855524079327</v>
      </c>
      <c r="L81" s="23">
        <v>28.110481586402258</v>
      </c>
      <c r="M81" s="23">
        <v>9.9065155807365457</v>
      </c>
      <c r="N81" s="23">
        <v>35.997167138810234</v>
      </c>
      <c r="O81" s="23">
        <v>6.5722379603399439</v>
      </c>
      <c r="P81" s="23">
        <v>3.4730878186968837</v>
      </c>
      <c r="Q81" s="23">
        <v>0.1218130311614731</v>
      </c>
      <c r="R81" s="23">
        <v>25.793201133144489</v>
      </c>
      <c r="S81" s="23">
        <v>9.2322946175637401</v>
      </c>
      <c r="T81" s="23">
        <v>5.025495750708215</v>
      </c>
      <c r="U81" s="23">
        <v>6.1133144475920691</v>
      </c>
      <c r="V81" s="23">
        <v>34.662889518413643</v>
      </c>
      <c r="W81" s="24"/>
      <c r="X81" s="21" t="s">
        <v>188</v>
      </c>
      <c r="Y81" s="27" t="s">
        <v>697</v>
      </c>
      <c r="Z81" s="21" t="s">
        <v>307</v>
      </c>
      <c r="AA81" s="25" t="s">
        <v>755</v>
      </c>
      <c r="AB81" s="21" t="s">
        <v>188</v>
      </c>
      <c r="AC81" s="27" t="s">
        <v>293</v>
      </c>
      <c r="AD81" s="27" t="s">
        <v>307</v>
      </c>
      <c r="AE81" s="34">
        <v>43784</v>
      </c>
    </row>
    <row r="82" spans="1:31" ht="15.5" x14ac:dyDescent="0.35">
      <c r="A82" s="20" t="s">
        <v>754</v>
      </c>
      <c r="B82" s="21" t="s">
        <v>753</v>
      </c>
      <c r="C82" s="21" t="s">
        <v>183</v>
      </c>
      <c r="D82" s="21" t="s">
        <v>184</v>
      </c>
      <c r="E82" s="26">
        <v>92301</v>
      </c>
      <c r="F82" s="21" t="s">
        <v>185</v>
      </c>
      <c r="G82" s="21" t="s">
        <v>201</v>
      </c>
      <c r="H82" s="21" t="s">
        <v>187</v>
      </c>
      <c r="I82" s="22">
        <v>29.192810457516298</v>
      </c>
      <c r="J82" s="23">
        <v>4.5694050991501403</v>
      </c>
      <c r="K82" s="23">
        <v>3.9008498583569411</v>
      </c>
      <c r="L82" s="23">
        <v>14.580736543909346</v>
      </c>
      <c r="M82" s="23">
        <v>23.031161473087806</v>
      </c>
      <c r="N82" s="23">
        <v>37.104815864022669</v>
      </c>
      <c r="O82" s="23">
        <v>4.215297450424929</v>
      </c>
      <c r="P82" s="23">
        <v>0.62322946175637395</v>
      </c>
      <c r="Q82" s="23">
        <v>4.1388101983002823</v>
      </c>
      <c r="R82" s="23">
        <v>29.492917847025488</v>
      </c>
      <c r="S82" s="23">
        <v>6.3059490084985832</v>
      </c>
      <c r="T82" s="23">
        <v>1.7365439093484418</v>
      </c>
      <c r="U82" s="23">
        <v>8.5467422096317236</v>
      </c>
      <c r="V82" s="23">
        <v>31.682719546742213</v>
      </c>
      <c r="W82" s="24">
        <v>120</v>
      </c>
      <c r="X82" s="21" t="s">
        <v>188</v>
      </c>
      <c r="Y82" s="27" t="s">
        <v>723</v>
      </c>
      <c r="Z82" s="21" t="s">
        <v>190</v>
      </c>
      <c r="AA82" s="25" t="s">
        <v>711</v>
      </c>
      <c r="AB82" s="21" t="s">
        <v>188</v>
      </c>
      <c r="AC82" s="27" t="s">
        <v>723</v>
      </c>
      <c r="AD82" s="27"/>
      <c r="AE82" s="34">
        <v>44133</v>
      </c>
    </row>
    <row r="83" spans="1:31" ht="15.5" x14ac:dyDescent="0.35">
      <c r="A83" s="20" t="s">
        <v>752</v>
      </c>
      <c r="B83" s="21" t="s">
        <v>751</v>
      </c>
      <c r="C83" s="21" t="s">
        <v>246</v>
      </c>
      <c r="D83" s="21" t="s">
        <v>199</v>
      </c>
      <c r="E83" s="26">
        <v>77301</v>
      </c>
      <c r="F83" s="21" t="s">
        <v>247</v>
      </c>
      <c r="G83" s="21" t="s">
        <v>211</v>
      </c>
      <c r="H83" s="21" t="s">
        <v>187</v>
      </c>
      <c r="I83" s="22">
        <v>18.921639108554999</v>
      </c>
      <c r="J83" s="23">
        <v>30.912181303116789</v>
      </c>
      <c r="K83" s="23">
        <v>5.3994334277620366</v>
      </c>
      <c r="L83" s="23">
        <v>1.1076487252124643</v>
      </c>
      <c r="M83" s="23">
        <v>3.6402266288951846</v>
      </c>
      <c r="N83" s="23">
        <v>9.2039660056657233</v>
      </c>
      <c r="O83" s="23">
        <v>29.498583569405596</v>
      </c>
      <c r="P83" s="23">
        <v>5.6657223796033995E-2</v>
      </c>
      <c r="Q83" s="23">
        <v>2.3002832861189839</v>
      </c>
      <c r="R83" s="23">
        <v>5.1331444759206803</v>
      </c>
      <c r="S83" s="23">
        <v>1.2011331444759206</v>
      </c>
      <c r="T83" s="23">
        <v>2.9433427762039654</v>
      </c>
      <c r="U83" s="23">
        <v>31.781869688385907</v>
      </c>
      <c r="V83" s="23">
        <v>32.407932011332122</v>
      </c>
      <c r="W83" s="24"/>
      <c r="X83" s="21" t="s">
        <v>188</v>
      </c>
      <c r="Y83" s="27" t="s">
        <v>697</v>
      </c>
      <c r="Z83" s="21" t="s">
        <v>307</v>
      </c>
      <c r="AA83" s="25" t="s">
        <v>750</v>
      </c>
      <c r="AB83" s="21" t="s">
        <v>212</v>
      </c>
      <c r="AC83" s="27"/>
      <c r="AD83" s="27"/>
      <c r="AE83" s="34"/>
    </row>
    <row r="84" spans="1:31" ht="15.5" x14ac:dyDescent="0.35">
      <c r="A84" s="20" t="s">
        <v>451</v>
      </c>
      <c r="B84" s="21" t="s">
        <v>452</v>
      </c>
      <c r="C84" s="21" t="s">
        <v>453</v>
      </c>
      <c r="D84" s="21" t="s">
        <v>214</v>
      </c>
      <c r="E84" s="26">
        <v>85349</v>
      </c>
      <c r="F84" s="21" t="s">
        <v>227</v>
      </c>
      <c r="G84" s="21" t="s">
        <v>211</v>
      </c>
      <c r="H84" s="21" t="s">
        <v>187</v>
      </c>
      <c r="I84" s="22">
        <v>15.020810514786399</v>
      </c>
      <c r="J84" s="23">
        <v>27.291784702549485</v>
      </c>
      <c r="K84" s="23">
        <v>4.6515580736543969</v>
      </c>
      <c r="L84" s="23">
        <v>3.7223796033994327</v>
      </c>
      <c r="M84" s="23">
        <v>4.2067988668555225</v>
      </c>
      <c r="N84" s="23">
        <v>9.7082152974504243</v>
      </c>
      <c r="O84" s="23">
        <v>16.45892351274782</v>
      </c>
      <c r="P84" s="23">
        <v>0.69688385269121811</v>
      </c>
      <c r="Q84" s="23">
        <v>13.008498583569429</v>
      </c>
      <c r="R84" s="23">
        <v>5.1501416430594906</v>
      </c>
      <c r="S84" s="23">
        <v>2.0906515580736542</v>
      </c>
      <c r="T84" s="23">
        <v>2.9830028328611893</v>
      </c>
      <c r="U84" s="23">
        <v>29.648725212464448</v>
      </c>
      <c r="V84" s="23">
        <v>26.949008498583456</v>
      </c>
      <c r="W84" s="24">
        <v>100</v>
      </c>
      <c r="X84" s="21" t="s">
        <v>188</v>
      </c>
      <c r="Y84" s="27" t="s">
        <v>697</v>
      </c>
      <c r="Z84" s="21" t="s">
        <v>307</v>
      </c>
      <c r="AA84" s="25" t="s">
        <v>749</v>
      </c>
      <c r="AB84" s="21" t="s">
        <v>188</v>
      </c>
      <c r="AC84" s="27" t="s">
        <v>697</v>
      </c>
      <c r="AD84" s="27" t="s">
        <v>307</v>
      </c>
      <c r="AE84" s="34">
        <v>44160</v>
      </c>
    </row>
    <row r="85" spans="1:31" ht="15.5" x14ac:dyDescent="0.35">
      <c r="A85" s="20" t="s">
        <v>398</v>
      </c>
      <c r="B85" s="21" t="s">
        <v>399</v>
      </c>
      <c r="C85" s="21" t="s">
        <v>400</v>
      </c>
      <c r="D85" s="21" t="s">
        <v>355</v>
      </c>
      <c r="E85" s="26">
        <v>60901</v>
      </c>
      <c r="F85" s="21" t="s">
        <v>37</v>
      </c>
      <c r="G85" s="21" t="s">
        <v>256</v>
      </c>
      <c r="H85" s="21" t="s">
        <v>5</v>
      </c>
      <c r="I85" s="22">
        <v>74.038461538461505</v>
      </c>
      <c r="J85" s="23">
        <v>13.000000000000009</v>
      </c>
      <c r="K85" s="23">
        <v>4.3881019830028336</v>
      </c>
      <c r="L85" s="23">
        <v>11.577903682719549</v>
      </c>
      <c r="M85" s="23">
        <v>10.490084985835695</v>
      </c>
      <c r="N85" s="23">
        <v>23.288951841359786</v>
      </c>
      <c r="O85" s="23">
        <v>16.167138810198299</v>
      </c>
      <c r="P85" s="23">
        <v>0</v>
      </c>
      <c r="Q85" s="23">
        <v>0</v>
      </c>
      <c r="R85" s="23">
        <v>15.280453257790374</v>
      </c>
      <c r="S85" s="23">
        <v>5.546742209631728</v>
      </c>
      <c r="T85" s="23">
        <v>2.4617563739376771</v>
      </c>
      <c r="U85" s="23">
        <v>16.167138810198299</v>
      </c>
      <c r="V85" s="23">
        <v>28.722379603399435</v>
      </c>
      <c r="W85" s="24"/>
      <c r="X85" s="21" t="s">
        <v>188</v>
      </c>
      <c r="Y85" s="27" t="s">
        <v>293</v>
      </c>
      <c r="Z85" s="21" t="s">
        <v>307</v>
      </c>
      <c r="AA85" s="25" t="s">
        <v>748</v>
      </c>
      <c r="AB85" s="21" t="s">
        <v>188</v>
      </c>
      <c r="AC85" s="27" t="s">
        <v>293</v>
      </c>
      <c r="AD85" s="27" t="s">
        <v>307</v>
      </c>
      <c r="AE85" s="34">
        <v>44160</v>
      </c>
    </row>
    <row r="86" spans="1:31" ht="15.5" x14ac:dyDescent="0.35">
      <c r="A86" s="20" t="s">
        <v>457</v>
      </c>
      <c r="B86" s="21" t="s">
        <v>458</v>
      </c>
      <c r="C86" s="21" t="s">
        <v>459</v>
      </c>
      <c r="D86" s="21" t="s">
        <v>335</v>
      </c>
      <c r="E86" s="26">
        <v>56007</v>
      </c>
      <c r="F86" s="21" t="s">
        <v>336</v>
      </c>
      <c r="G86" s="21" t="s">
        <v>211</v>
      </c>
      <c r="H86" s="21" t="s">
        <v>5</v>
      </c>
      <c r="I86" s="22">
        <v>63.777385159010599</v>
      </c>
      <c r="J86" s="23">
        <v>3.3002832861189813</v>
      </c>
      <c r="K86" s="23">
        <v>6.235127478753542</v>
      </c>
      <c r="L86" s="23">
        <v>19.878186968838531</v>
      </c>
      <c r="M86" s="23">
        <v>8.966005665722383</v>
      </c>
      <c r="N86" s="23">
        <v>29.458923512747884</v>
      </c>
      <c r="O86" s="23">
        <v>8.9206798866855586</v>
      </c>
      <c r="P86" s="23">
        <v>0</v>
      </c>
      <c r="Q86" s="23">
        <v>0</v>
      </c>
      <c r="R86" s="23">
        <v>19.260623229461764</v>
      </c>
      <c r="S86" s="23">
        <v>6.3626062322946177</v>
      </c>
      <c r="T86" s="23">
        <v>3.7308781869688388</v>
      </c>
      <c r="U86" s="23">
        <v>9.0254957507082185</v>
      </c>
      <c r="V86" s="23">
        <v>27.328611898016998</v>
      </c>
      <c r="W86" s="24"/>
      <c r="X86" s="21" t="s">
        <v>188</v>
      </c>
      <c r="Y86" s="27" t="s">
        <v>697</v>
      </c>
      <c r="Z86" s="21"/>
      <c r="AA86" s="25" t="s">
        <v>747</v>
      </c>
      <c r="AB86" s="21" t="s">
        <v>188</v>
      </c>
      <c r="AC86" s="27" t="s">
        <v>293</v>
      </c>
      <c r="AD86" s="27" t="s">
        <v>307</v>
      </c>
      <c r="AE86" s="34">
        <v>44084</v>
      </c>
    </row>
    <row r="87" spans="1:31" ht="15.5" x14ac:dyDescent="0.35">
      <c r="A87" s="20" t="s">
        <v>13</v>
      </c>
      <c r="B87" s="21" t="s">
        <v>320</v>
      </c>
      <c r="C87" s="21" t="s">
        <v>321</v>
      </c>
      <c r="D87" s="21" t="s">
        <v>214</v>
      </c>
      <c r="E87" s="26">
        <v>85232</v>
      </c>
      <c r="F87" s="21" t="s">
        <v>215</v>
      </c>
      <c r="G87" s="21" t="s">
        <v>345</v>
      </c>
      <c r="H87" s="21" t="s">
        <v>5</v>
      </c>
      <c r="I87" s="22">
        <v>1.5276682203896299</v>
      </c>
      <c r="J87" s="23">
        <v>17.002832861190097</v>
      </c>
      <c r="K87" s="23">
        <v>7.4305949008499894</v>
      </c>
      <c r="L87" s="23">
        <v>6.0623229461757289</v>
      </c>
      <c r="M87" s="23">
        <v>5.402266288951874</v>
      </c>
      <c r="N87" s="23">
        <v>15.297450424929574</v>
      </c>
      <c r="O87" s="23">
        <v>16.348441926345973</v>
      </c>
      <c r="P87" s="23">
        <v>0.81586402266289115</v>
      </c>
      <c r="Q87" s="23">
        <v>3.4362606232294706</v>
      </c>
      <c r="R87" s="23">
        <v>9.8753541076489135</v>
      </c>
      <c r="S87" s="23">
        <v>3.2492917847025664</v>
      </c>
      <c r="T87" s="23">
        <v>2.5835694050991549</v>
      </c>
      <c r="U87" s="23">
        <v>20.189801699717194</v>
      </c>
      <c r="V87" s="23">
        <v>26.155807365439969</v>
      </c>
      <c r="W87" s="24"/>
      <c r="X87" s="21" t="s">
        <v>212</v>
      </c>
      <c r="Y87" s="27"/>
      <c r="Z87" s="21"/>
      <c r="AA87" s="25"/>
      <c r="AB87" s="21" t="s">
        <v>212</v>
      </c>
      <c r="AC87" s="27"/>
      <c r="AD87" s="27"/>
      <c r="AE87" s="34"/>
    </row>
    <row r="88" spans="1:31" ht="15.5" x14ac:dyDescent="0.35">
      <c r="A88" s="20" t="s">
        <v>49</v>
      </c>
      <c r="B88" s="21" t="s">
        <v>322</v>
      </c>
      <c r="C88" s="21" t="s">
        <v>323</v>
      </c>
      <c r="D88" s="21" t="s">
        <v>184</v>
      </c>
      <c r="E88" s="26">
        <v>93301</v>
      </c>
      <c r="F88" s="21" t="s">
        <v>324</v>
      </c>
      <c r="G88" s="21" t="s">
        <v>201</v>
      </c>
      <c r="H88" s="21" t="s">
        <v>187</v>
      </c>
      <c r="I88" s="22">
        <v>479.80487804877998</v>
      </c>
      <c r="J88" s="23">
        <v>0</v>
      </c>
      <c r="K88" s="23">
        <v>4.3767705382436262</v>
      </c>
      <c r="L88" s="23">
        <v>13.328611898016998</v>
      </c>
      <c r="M88" s="23">
        <v>18.06515580736545</v>
      </c>
      <c r="N88" s="23">
        <v>33.881019830028357</v>
      </c>
      <c r="O88" s="23">
        <v>1.8895184135977336</v>
      </c>
      <c r="P88" s="23">
        <v>0</v>
      </c>
      <c r="Q88" s="23">
        <v>0</v>
      </c>
      <c r="R88" s="23">
        <v>30.444759206798881</v>
      </c>
      <c r="S88" s="23">
        <v>1.8073654390934846</v>
      </c>
      <c r="T88" s="23">
        <v>1.6288951841359773</v>
      </c>
      <c r="U88" s="23">
        <v>1.8895184135977336</v>
      </c>
      <c r="V88" s="23">
        <v>33.252124645892366</v>
      </c>
      <c r="W88" s="24">
        <v>320</v>
      </c>
      <c r="X88" s="21" t="s">
        <v>188</v>
      </c>
      <c r="Y88" s="27" t="s">
        <v>723</v>
      </c>
      <c r="Z88" s="21" t="s">
        <v>190</v>
      </c>
      <c r="AA88" s="25" t="s">
        <v>746</v>
      </c>
      <c r="AB88" s="21" t="s">
        <v>188</v>
      </c>
      <c r="AC88" s="27" t="s">
        <v>189</v>
      </c>
      <c r="AD88" s="27" t="s">
        <v>190</v>
      </c>
      <c r="AE88" s="34">
        <v>44118</v>
      </c>
    </row>
    <row r="89" spans="1:31" ht="15.5" x14ac:dyDescent="0.35">
      <c r="A89" s="20" t="s">
        <v>375</v>
      </c>
      <c r="B89" s="21" t="s">
        <v>376</v>
      </c>
      <c r="C89" s="21" t="s">
        <v>377</v>
      </c>
      <c r="D89" s="21" t="s">
        <v>295</v>
      </c>
      <c r="E89" s="26">
        <v>18428</v>
      </c>
      <c r="F89" s="21" t="s">
        <v>296</v>
      </c>
      <c r="G89" s="21" t="s">
        <v>211</v>
      </c>
      <c r="H89" s="21" t="s">
        <v>5</v>
      </c>
      <c r="I89" s="22">
        <v>110.871559633028</v>
      </c>
      <c r="J89" s="23">
        <v>4.3371104815864028</v>
      </c>
      <c r="K89" s="23">
        <v>6.4589235127478775</v>
      </c>
      <c r="L89" s="23">
        <v>14.305949008498581</v>
      </c>
      <c r="M89" s="23">
        <v>9.7535410764872523</v>
      </c>
      <c r="N89" s="23">
        <v>25.957507082152983</v>
      </c>
      <c r="O89" s="23">
        <v>8.8980169971671383</v>
      </c>
      <c r="P89" s="23">
        <v>0</v>
      </c>
      <c r="Q89" s="23">
        <v>0</v>
      </c>
      <c r="R89" s="23">
        <v>13.702549575070821</v>
      </c>
      <c r="S89" s="23">
        <v>5.8640226628895178</v>
      </c>
      <c r="T89" s="23">
        <v>7.0538243626062327</v>
      </c>
      <c r="U89" s="23">
        <v>8.2351274787535402</v>
      </c>
      <c r="V89" s="23">
        <v>20.206798866855532</v>
      </c>
      <c r="W89" s="24"/>
      <c r="X89" s="21" t="s">
        <v>188</v>
      </c>
      <c r="Y89" s="27" t="s">
        <v>257</v>
      </c>
      <c r="Z89" s="21" t="s">
        <v>190</v>
      </c>
      <c r="AA89" s="25" t="s">
        <v>745</v>
      </c>
      <c r="AB89" s="21" t="s">
        <v>188</v>
      </c>
      <c r="AC89" s="27" t="s">
        <v>257</v>
      </c>
      <c r="AD89" s="27" t="s">
        <v>190</v>
      </c>
      <c r="AE89" s="34">
        <v>44132</v>
      </c>
    </row>
    <row r="90" spans="1:31" ht="15.5" x14ac:dyDescent="0.35">
      <c r="A90" s="20" t="s">
        <v>744</v>
      </c>
      <c r="B90" s="21" t="s">
        <v>743</v>
      </c>
      <c r="C90" s="21" t="s">
        <v>260</v>
      </c>
      <c r="D90" s="21" t="s">
        <v>199</v>
      </c>
      <c r="E90" s="26">
        <v>79925</v>
      </c>
      <c r="F90" s="21" t="s">
        <v>243</v>
      </c>
      <c r="G90" s="21" t="s">
        <v>727</v>
      </c>
      <c r="H90" s="21" t="s">
        <v>187</v>
      </c>
      <c r="I90" s="22">
        <v>3.5625</v>
      </c>
      <c r="J90" s="23">
        <v>34.784702549576117</v>
      </c>
      <c r="K90" s="23">
        <v>4.2492917847025496E-2</v>
      </c>
      <c r="L90" s="23">
        <v>1.4164305949008499E-2</v>
      </c>
      <c r="M90" s="23">
        <v>0</v>
      </c>
      <c r="N90" s="23">
        <v>0.15297450424929179</v>
      </c>
      <c r="O90" s="23">
        <v>15.439093484419393</v>
      </c>
      <c r="P90" s="23">
        <v>8.4985835694051E-3</v>
      </c>
      <c r="Q90" s="23">
        <v>19.240793201133414</v>
      </c>
      <c r="R90" s="23">
        <v>5.6657223796033997E-3</v>
      </c>
      <c r="S90" s="23">
        <v>8.7818696883852687E-2</v>
      </c>
      <c r="T90" s="23">
        <v>6.79886685552408E-2</v>
      </c>
      <c r="U90" s="23">
        <v>34.679886685553441</v>
      </c>
      <c r="V90" s="23">
        <v>0.80453257790368315</v>
      </c>
      <c r="W90" s="24"/>
      <c r="X90" s="21" t="s">
        <v>188</v>
      </c>
      <c r="Y90" s="27" t="s">
        <v>205</v>
      </c>
      <c r="Z90" s="21"/>
      <c r="AA90" s="25" t="s">
        <v>742</v>
      </c>
      <c r="AB90" s="21" t="s">
        <v>212</v>
      </c>
      <c r="AC90" s="27"/>
      <c r="AD90" s="27"/>
      <c r="AE90" s="34"/>
    </row>
    <row r="91" spans="1:31" ht="15.5" x14ac:dyDescent="0.35">
      <c r="A91" s="20" t="s">
        <v>741</v>
      </c>
      <c r="B91" s="21" t="s">
        <v>740</v>
      </c>
      <c r="C91" s="21" t="s">
        <v>739</v>
      </c>
      <c r="D91" s="21" t="s">
        <v>214</v>
      </c>
      <c r="E91" s="26">
        <v>85253</v>
      </c>
      <c r="F91" s="21" t="s">
        <v>215</v>
      </c>
      <c r="G91" s="21" t="s">
        <v>727</v>
      </c>
      <c r="H91" s="21" t="s">
        <v>187</v>
      </c>
      <c r="I91" s="22">
        <v>2.4180478821362801</v>
      </c>
      <c r="J91" s="23">
        <v>31.915014164307017</v>
      </c>
      <c r="K91" s="23">
        <v>2.405099150141651</v>
      </c>
      <c r="L91" s="23">
        <v>5.6657223796033997E-3</v>
      </c>
      <c r="M91" s="23">
        <v>0</v>
      </c>
      <c r="N91" s="23">
        <v>6.2322946175637411E-2</v>
      </c>
      <c r="O91" s="23">
        <v>16.218130311615148</v>
      </c>
      <c r="P91" s="23">
        <v>5.6657223796033997E-3</v>
      </c>
      <c r="Q91" s="23">
        <v>18.039660056657752</v>
      </c>
      <c r="R91" s="23">
        <v>1.4164305949008499E-2</v>
      </c>
      <c r="S91" s="23">
        <v>5.6657223796033997E-3</v>
      </c>
      <c r="T91" s="23">
        <v>4.8158640226628906E-2</v>
      </c>
      <c r="U91" s="23">
        <v>34.257790368273163</v>
      </c>
      <c r="V91" s="23">
        <v>0.10481586402266291</v>
      </c>
      <c r="W91" s="24"/>
      <c r="X91" s="21" t="s">
        <v>212</v>
      </c>
      <c r="Y91" s="27"/>
      <c r="Z91" s="21"/>
      <c r="AA91" s="25"/>
      <c r="AB91" s="21" t="s">
        <v>212</v>
      </c>
      <c r="AC91" s="27"/>
      <c r="AD91" s="27"/>
      <c r="AE91" s="34"/>
    </row>
    <row r="92" spans="1:31" ht="15.5" x14ac:dyDescent="0.35">
      <c r="A92" s="20" t="s">
        <v>738</v>
      </c>
      <c r="B92" s="21" t="s">
        <v>737</v>
      </c>
      <c r="C92" s="21" t="s">
        <v>198</v>
      </c>
      <c r="D92" s="21" t="s">
        <v>199</v>
      </c>
      <c r="E92" s="26">
        <v>78061</v>
      </c>
      <c r="F92" s="21" t="s">
        <v>200</v>
      </c>
      <c r="G92" s="21" t="s">
        <v>727</v>
      </c>
      <c r="H92" s="21" t="s">
        <v>187</v>
      </c>
      <c r="I92" s="22">
        <v>5.0341597796143196</v>
      </c>
      <c r="J92" s="23">
        <v>34.158640226629402</v>
      </c>
      <c r="K92" s="23">
        <v>2.8328611898016999E-3</v>
      </c>
      <c r="L92" s="23">
        <v>3.1161473087818695E-2</v>
      </c>
      <c r="M92" s="23">
        <v>0</v>
      </c>
      <c r="N92" s="23">
        <v>1.69971671388102E-2</v>
      </c>
      <c r="O92" s="23">
        <v>15.705382436260722</v>
      </c>
      <c r="P92" s="23">
        <v>0</v>
      </c>
      <c r="Q92" s="23">
        <v>18.470254957507237</v>
      </c>
      <c r="R92" s="23">
        <v>0</v>
      </c>
      <c r="S92" s="23">
        <v>0</v>
      </c>
      <c r="T92" s="23">
        <v>1.69971671388102E-2</v>
      </c>
      <c r="U92" s="23">
        <v>34.175637393768213</v>
      </c>
      <c r="V92" s="23">
        <v>1.0396600566572238</v>
      </c>
      <c r="W92" s="24"/>
      <c r="X92" s="21" t="s">
        <v>188</v>
      </c>
      <c r="Y92" s="27" t="s">
        <v>205</v>
      </c>
      <c r="Z92" s="21"/>
      <c r="AA92" s="25" t="s">
        <v>736</v>
      </c>
      <c r="AB92" s="21" t="s">
        <v>212</v>
      </c>
      <c r="AC92" s="27"/>
      <c r="AD92" s="27"/>
      <c r="AE92" s="34"/>
    </row>
    <row r="93" spans="1:31" ht="15.5" x14ac:dyDescent="0.35">
      <c r="A93" s="20" t="s">
        <v>421</v>
      </c>
      <c r="B93" s="21" t="s">
        <v>422</v>
      </c>
      <c r="C93" s="21" t="s">
        <v>423</v>
      </c>
      <c r="D93" s="21" t="s">
        <v>199</v>
      </c>
      <c r="E93" s="26">
        <v>79521</v>
      </c>
      <c r="F93" s="21" t="s">
        <v>274</v>
      </c>
      <c r="G93" s="21" t="s">
        <v>256</v>
      </c>
      <c r="H93" s="21" t="s">
        <v>187</v>
      </c>
      <c r="I93" s="22">
        <v>33.835078534031403</v>
      </c>
      <c r="J93" s="23">
        <v>15.314447592068028</v>
      </c>
      <c r="K93" s="23">
        <v>5.9121813031161485</v>
      </c>
      <c r="L93" s="23">
        <v>5.6118980169971691</v>
      </c>
      <c r="M93" s="23">
        <v>4.7053824362606234</v>
      </c>
      <c r="N93" s="23">
        <v>10.467422096317282</v>
      </c>
      <c r="O93" s="23">
        <v>3.8215297450424948</v>
      </c>
      <c r="P93" s="23">
        <v>3.8951841359773369</v>
      </c>
      <c r="Q93" s="23">
        <v>13.359773371104851</v>
      </c>
      <c r="R93" s="23">
        <v>6.8300283286118955</v>
      </c>
      <c r="S93" s="23">
        <v>3.0679886685552402</v>
      </c>
      <c r="T93" s="23">
        <v>4.5212464589235131</v>
      </c>
      <c r="U93" s="23">
        <v>17.124645892351325</v>
      </c>
      <c r="V93" s="23">
        <v>18.70821529745044</v>
      </c>
      <c r="W93" s="24"/>
      <c r="X93" s="21" t="s">
        <v>188</v>
      </c>
      <c r="Y93" s="27" t="s">
        <v>697</v>
      </c>
      <c r="Z93" s="21" t="s">
        <v>307</v>
      </c>
      <c r="AA93" s="25" t="s">
        <v>735</v>
      </c>
      <c r="AB93" s="21" t="s">
        <v>188</v>
      </c>
      <c r="AC93" s="27" t="s">
        <v>697</v>
      </c>
      <c r="AD93" s="27" t="s">
        <v>307</v>
      </c>
      <c r="AE93" s="34">
        <v>44125</v>
      </c>
    </row>
    <row r="94" spans="1:31" ht="15.5" x14ac:dyDescent="0.35">
      <c r="A94" s="20" t="s">
        <v>734</v>
      </c>
      <c r="B94" s="21" t="s">
        <v>733</v>
      </c>
      <c r="C94" s="21" t="s">
        <v>260</v>
      </c>
      <c r="D94" s="21" t="s">
        <v>199</v>
      </c>
      <c r="E94" s="26">
        <v>79925</v>
      </c>
      <c r="F94" s="21" t="s">
        <v>243</v>
      </c>
      <c r="G94" s="21" t="s">
        <v>727</v>
      </c>
      <c r="H94" s="21" t="s">
        <v>187</v>
      </c>
      <c r="I94" s="22">
        <v>3.4511254019292599</v>
      </c>
      <c r="J94" s="23">
        <v>31.118980169972595</v>
      </c>
      <c r="K94" s="23">
        <v>4.8158640226628899E-2</v>
      </c>
      <c r="L94" s="23">
        <v>0</v>
      </c>
      <c r="M94" s="23">
        <v>0</v>
      </c>
      <c r="N94" s="23">
        <v>0.10198300283286119</v>
      </c>
      <c r="O94" s="23">
        <v>14.116147308781956</v>
      </c>
      <c r="P94" s="23">
        <v>1.9830028328611901E-2</v>
      </c>
      <c r="Q94" s="23">
        <v>16.92917847025512</v>
      </c>
      <c r="R94" s="23">
        <v>0</v>
      </c>
      <c r="S94" s="23">
        <v>0</v>
      </c>
      <c r="T94" s="23">
        <v>0.12181303116147309</v>
      </c>
      <c r="U94" s="23">
        <v>31.045325779037746</v>
      </c>
      <c r="V94" s="23">
        <v>0.63456090651558128</v>
      </c>
      <c r="W94" s="24"/>
      <c r="X94" s="21" t="s">
        <v>188</v>
      </c>
      <c r="Y94" s="27" t="s">
        <v>205</v>
      </c>
      <c r="Z94" s="21"/>
      <c r="AA94" s="25" t="s">
        <v>732</v>
      </c>
      <c r="AB94" s="21" t="s">
        <v>212</v>
      </c>
      <c r="AC94" s="27"/>
      <c r="AD94" s="27"/>
      <c r="AE94" s="34"/>
    </row>
    <row r="95" spans="1:31" ht="15.5" x14ac:dyDescent="0.35">
      <c r="A95" s="20" t="s">
        <v>14</v>
      </c>
      <c r="B95" s="21" t="s">
        <v>448</v>
      </c>
      <c r="C95" s="21" t="s">
        <v>449</v>
      </c>
      <c r="D95" s="21" t="s">
        <v>384</v>
      </c>
      <c r="E95" s="26">
        <v>44883</v>
      </c>
      <c r="F95" s="21" t="s">
        <v>385</v>
      </c>
      <c r="G95" s="21" t="s">
        <v>211</v>
      </c>
      <c r="H95" s="21" t="s">
        <v>187</v>
      </c>
      <c r="I95" s="22">
        <v>73.737704918032804</v>
      </c>
      <c r="J95" s="23">
        <v>5.0849858356940505</v>
      </c>
      <c r="K95" s="23">
        <v>3.9603399433427757</v>
      </c>
      <c r="L95" s="23">
        <v>8.739376770538243</v>
      </c>
      <c r="M95" s="23">
        <v>8.730878186968841</v>
      </c>
      <c r="N95" s="23">
        <v>19.20396600566572</v>
      </c>
      <c r="O95" s="23">
        <v>6.2974504249291776</v>
      </c>
      <c r="P95" s="23">
        <v>1.0141643059490084</v>
      </c>
      <c r="Q95" s="23">
        <v>0</v>
      </c>
      <c r="R95" s="23">
        <v>10.620396600566574</v>
      </c>
      <c r="S95" s="23">
        <v>5.0566572237960346</v>
      </c>
      <c r="T95" s="23">
        <v>4.5410764872521243</v>
      </c>
      <c r="U95" s="23">
        <v>6.2974504249291776</v>
      </c>
      <c r="V95" s="23">
        <v>20.045325779036837</v>
      </c>
      <c r="W95" s="24"/>
      <c r="X95" s="21" t="s">
        <v>188</v>
      </c>
      <c r="Y95" s="27" t="s">
        <v>293</v>
      </c>
      <c r="Z95" s="21" t="s">
        <v>307</v>
      </c>
      <c r="AA95" s="25" t="s">
        <v>731</v>
      </c>
      <c r="AB95" s="21" t="s">
        <v>188</v>
      </c>
      <c r="AC95" s="27" t="s">
        <v>293</v>
      </c>
      <c r="AD95" s="27" t="s">
        <v>313</v>
      </c>
      <c r="AE95" s="34">
        <v>43741</v>
      </c>
    </row>
    <row r="96" spans="1:31" ht="15.5" x14ac:dyDescent="0.35">
      <c r="A96" s="20" t="s">
        <v>730</v>
      </c>
      <c r="B96" s="21" t="s">
        <v>729</v>
      </c>
      <c r="C96" s="21" t="s">
        <v>728</v>
      </c>
      <c r="D96" s="21" t="s">
        <v>214</v>
      </c>
      <c r="E96" s="26">
        <v>85365</v>
      </c>
      <c r="F96" s="21" t="s">
        <v>215</v>
      </c>
      <c r="G96" s="21" t="s">
        <v>727</v>
      </c>
      <c r="H96" s="21" t="s">
        <v>187</v>
      </c>
      <c r="I96" s="22">
        <v>3.0620560747663599</v>
      </c>
      <c r="J96" s="23">
        <v>3.532577903682701</v>
      </c>
      <c r="K96" s="23">
        <v>20.509915014164839</v>
      </c>
      <c r="L96" s="23">
        <v>5.9490084985835703E-2</v>
      </c>
      <c r="M96" s="23">
        <v>0</v>
      </c>
      <c r="N96" s="23">
        <v>0.14730878186968838</v>
      </c>
      <c r="O96" s="23">
        <v>11.730878186969059</v>
      </c>
      <c r="P96" s="23">
        <v>1.1331444759206799E-2</v>
      </c>
      <c r="Q96" s="23">
        <v>12.212464589235388</v>
      </c>
      <c r="R96" s="23">
        <v>0</v>
      </c>
      <c r="S96" s="23">
        <v>5.6657223796033997E-3</v>
      </c>
      <c r="T96" s="23">
        <v>0.15297450424929177</v>
      </c>
      <c r="U96" s="23">
        <v>23.943342776204613</v>
      </c>
      <c r="V96" s="23">
        <v>0.1161473087818697</v>
      </c>
      <c r="W96" s="24"/>
      <c r="X96" s="21" t="s">
        <v>188</v>
      </c>
      <c r="Y96" s="27" t="s">
        <v>205</v>
      </c>
      <c r="Z96" s="21"/>
      <c r="AA96" s="25" t="s">
        <v>726</v>
      </c>
      <c r="AB96" s="21" t="s">
        <v>212</v>
      </c>
      <c r="AC96" s="27"/>
      <c r="AD96" s="27"/>
      <c r="AE96" s="34"/>
    </row>
    <row r="97" spans="1:31" ht="15.5" x14ac:dyDescent="0.35">
      <c r="A97" s="20" t="s">
        <v>445</v>
      </c>
      <c r="B97" s="21" t="s">
        <v>446</v>
      </c>
      <c r="C97" s="21" t="s">
        <v>447</v>
      </c>
      <c r="D97" s="21" t="s">
        <v>390</v>
      </c>
      <c r="E97" s="26">
        <v>48060</v>
      </c>
      <c r="F97" s="21" t="s">
        <v>385</v>
      </c>
      <c r="G97" s="21" t="s">
        <v>211</v>
      </c>
      <c r="H97" s="21" t="s">
        <v>5</v>
      </c>
      <c r="I97" s="22">
        <v>51.018181818181802</v>
      </c>
      <c r="J97" s="23">
        <v>3.0226628895184136</v>
      </c>
      <c r="K97" s="23">
        <v>8.5297450424929178</v>
      </c>
      <c r="L97" s="23">
        <v>8.1331444759206803</v>
      </c>
      <c r="M97" s="23">
        <v>3.9490084985835692</v>
      </c>
      <c r="N97" s="23">
        <v>16.46458923512748</v>
      </c>
      <c r="O97" s="23">
        <v>7.1699716713881037</v>
      </c>
      <c r="P97" s="23">
        <v>0</v>
      </c>
      <c r="Q97" s="23">
        <v>0</v>
      </c>
      <c r="R97" s="23">
        <v>11.730878186968845</v>
      </c>
      <c r="S97" s="23">
        <v>3.0594900849858369</v>
      </c>
      <c r="T97" s="23">
        <v>1.8073654390934846</v>
      </c>
      <c r="U97" s="23">
        <v>7.0368271954674233</v>
      </c>
      <c r="V97" s="23">
        <v>18.158640226628897</v>
      </c>
      <c r="W97" s="24"/>
      <c r="X97" s="21" t="s">
        <v>188</v>
      </c>
      <c r="Y97" s="27" t="s">
        <v>257</v>
      </c>
      <c r="Z97" s="21" t="s">
        <v>190</v>
      </c>
      <c r="AA97" s="25" t="s">
        <v>725</v>
      </c>
      <c r="AB97" s="21" t="s">
        <v>188</v>
      </c>
      <c r="AC97" s="27" t="s">
        <v>257</v>
      </c>
      <c r="AD97" s="27" t="s">
        <v>190</v>
      </c>
      <c r="AE97" s="34">
        <v>43769</v>
      </c>
    </row>
    <row r="98" spans="1:31" ht="15.5" x14ac:dyDescent="0.35">
      <c r="A98" s="20" t="s">
        <v>391</v>
      </c>
      <c r="B98" s="21" t="s">
        <v>392</v>
      </c>
      <c r="C98" s="21" t="s">
        <v>393</v>
      </c>
      <c r="D98" s="21" t="s">
        <v>40</v>
      </c>
      <c r="E98" s="26">
        <v>21863</v>
      </c>
      <c r="F98" s="21" t="s">
        <v>394</v>
      </c>
      <c r="G98" s="21" t="s">
        <v>211</v>
      </c>
      <c r="H98" s="21" t="s">
        <v>187</v>
      </c>
      <c r="I98" s="22">
        <v>121.09090909090899</v>
      </c>
      <c r="J98" s="23">
        <v>0.26628895184135976</v>
      </c>
      <c r="K98" s="23">
        <v>0.58923512747875351</v>
      </c>
      <c r="L98" s="23">
        <v>4.6657223796034</v>
      </c>
      <c r="M98" s="23">
        <v>16.617563739376767</v>
      </c>
      <c r="N98" s="23">
        <v>17.201133144475918</v>
      </c>
      <c r="O98" s="23">
        <v>4.0056657223796028</v>
      </c>
      <c r="P98" s="23">
        <v>0.66572237960339942</v>
      </c>
      <c r="Q98" s="23">
        <v>0.26628895184135976</v>
      </c>
      <c r="R98" s="23">
        <v>14.575070821529742</v>
      </c>
      <c r="S98" s="23">
        <v>2.8838526912181304</v>
      </c>
      <c r="T98" s="23">
        <v>0.7025495750708215</v>
      </c>
      <c r="U98" s="23">
        <v>3.977337110481586</v>
      </c>
      <c r="V98" s="23">
        <v>14.481586402266286</v>
      </c>
      <c r="W98" s="24"/>
      <c r="X98" s="21" t="s">
        <v>188</v>
      </c>
      <c r="Y98" s="27" t="s">
        <v>697</v>
      </c>
      <c r="Z98" s="21" t="s">
        <v>307</v>
      </c>
      <c r="AA98" s="25" t="s">
        <v>717</v>
      </c>
      <c r="AB98" s="21" t="s">
        <v>188</v>
      </c>
      <c r="AC98" s="27" t="s">
        <v>697</v>
      </c>
      <c r="AD98" s="27" t="s">
        <v>307</v>
      </c>
      <c r="AE98" s="34">
        <v>44230</v>
      </c>
    </row>
    <row r="99" spans="1:31" ht="15.5" x14ac:dyDescent="0.35">
      <c r="A99" s="20" t="s">
        <v>26</v>
      </c>
      <c r="B99" s="21" t="s">
        <v>412</v>
      </c>
      <c r="C99" s="21" t="s">
        <v>38</v>
      </c>
      <c r="D99" s="21" t="s">
        <v>242</v>
      </c>
      <c r="E99" s="26">
        <v>87021</v>
      </c>
      <c r="F99" s="21" t="s">
        <v>243</v>
      </c>
      <c r="G99" s="21" t="s">
        <v>211</v>
      </c>
      <c r="H99" s="21" t="s">
        <v>5</v>
      </c>
      <c r="I99" s="22">
        <v>36.995169082125599</v>
      </c>
      <c r="J99" s="23">
        <v>14.297450424929131</v>
      </c>
      <c r="K99" s="23">
        <v>6.1869688385269166</v>
      </c>
      <c r="L99" s="23">
        <v>0.17563739376770537</v>
      </c>
      <c r="M99" s="23">
        <v>0</v>
      </c>
      <c r="N99" s="23">
        <v>1.5977337110481591</v>
      </c>
      <c r="O99" s="23">
        <v>19.062322946175644</v>
      </c>
      <c r="P99" s="23">
        <v>0</v>
      </c>
      <c r="Q99" s="23">
        <v>0</v>
      </c>
      <c r="R99" s="23">
        <v>0.52407932011331448</v>
      </c>
      <c r="S99" s="23">
        <v>0.52124645892351273</v>
      </c>
      <c r="T99" s="23">
        <v>0.55240793201133154</v>
      </c>
      <c r="U99" s="23">
        <v>19.062322946175641</v>
      </c>
      <c r="V99" s="23">
        <v>9.5665722379603402</v>
      </c>
      <c r="W99" s="24"/>
      <c r="X99" s="21" t="s">
        <v>188</v>
      </c>
      <c r="Y99" s="27" t="s">
        <v>723</v>
      </c>
      <c r="Z99" s="21" t="s">
        <v>190</v>
      </c>
      <c r="AA99" s="25" t="s">
        <v>724</v>
      </c>
      <c r="AB99" s="21" t="s">
        <v>188</v>
      </c>
      <c r="AC99" s="27" t="s">
        <v>723</v>
      </c>
      <c r="AD99" s="27" t="s">
        <v>190</v>
      </c>
      <c r="AE99" s="34">
        <v>44168</v>
      </c>
    </row>
    <row r="100" spans="1:31" ht="15.5" x14ac:dyDescent="0.35">
      <c r="A100" s="20" t="s">
        <v>474</v>
      </c>
      <c r="B100" s="21" t="s">
        <v>475</v>
      </c>
      <c r="C100" s="21" t="s">
        <v>476</v>
      </c>
      <c r="D100" s="21" t="s">
        <v>444</v>
      </c>
      <c r="E100" s="26">
        <v>50313</v>
      </c>
      <c r="F100" s="21" t="s">
        <v>336</v>
      </c>
      <c r="G100" s="21" t="s">
        <v>256</v>
      </c>
      <c r="H100" s="21" t="s">
        <v>187</v>
      </c>
      <c r="I100" s="22">
        <v>55.628787878787897</v>
      </c>
      <c r="J100" s="23">
        <v>5.0368271954674215</v>
      </c>
      <c r="K100" s="23">
        <v>5.3682719546742215</v>
      </c>
      <c r="L100" s="23">
        <v>5.9773371104815851</v>
      </c>
      <c r="M100" s="23">
        <v>4.2464589235127477</v>
      </c>
      <c r="N100" s="23">
        <v>17.269121813031155</v>
      </c>
      <c r="O100" s="23">
        <v>2.5694050991501416</v>
      </c>
      <c r="P100" s="23">
        <v>0.61473087818696881</v>
      </c>
      <c r="Q100" s="23">
        <v>0.17563739376770537</v>
      </c>
      <c r="R100" s="23">
        <v>8.4220963172804542</v>
      </c>
      <c r="S100" s="23">
        <v>4.0311614730878178</v>
      </c>
      <c r="T100" s="23">
        <v>5.6543909348441943</v>
      </c>
      <c r="U100" s="23">
        <v>2.5212464589235126</v>
      </c>
      <c r="V100" s="23">
        <v>12.912181303116137</v>
      </c>
      <c r="W100" s="24"/>
      <c r="X100" s="21" t="s">
        <v>188</v>
      </c>
      <c r="Y100" s="27" t="s">
        <v>293</v>
      </c>
      <c r="Z100" s="21"/>
      <c r="AA100" s="25" t="s">
        <v>722</v>
      </c>
      <c r="AB100" s="21" t="s">
        <v>188</v>
      </c>
      <c r="AC100" s="27" t="s">
        <v>293</v>
      </c>
      <c r="AD100" s="27" t="s">
        <v>307</v>
      </c>
      <c r="AE100" s="34">
        <v>43678</v>
      </c>
    </row>
    <row r="101" spans="1:31" ht="15.5" x14ac:dyDescent="0.35">
      <c r="A101" s="20" t="s">
        <v>44</v>
      </c>
      <c r="B101" s="21" t="s">
        <v>463</v>
      </c>
      <c r="C101" s="21" t="s">
        <v>464</v>
      </c>
      <c r="D101" s="21" t="s">
        <v>384</v>
      </c>
      <c r="E101" s="26">
        <v>44024</v>
      </c>
      <c r="F101" s="21" t="s">
        <v>385</v>
      </c>
      <c r="G101" s="21" t="s">
        <v>256</v>
      </c>
      <c r="H101" s="21" t="s">
        <v>187</v>
      </c>
      <c r="I101" s="22">
        <v>92.323529411764696</v>
      </c>
      <c r="J101" s="23">
        <v>3.405099150141643</v>
      </c>
      <c r="K101" s="23">
        <v>3.4702549575070818</v>
      </c>
      <c r="L101" s="23">
        <v>6.6487252124645888</v>
      </c>
      <c r="M101" s="23">
        <v>6.1728045325779037</v>
      </c>
      <c r="N101" s="23">
        <v>14.042492917847017</v>
      </c>
      <c r="O101" s="23">
        <v>3.8866855524079336</v>
      </c>
      <c r="P101" s="23">
        <v>1.2407932011331446</v>
      </c>
      <c r="Q101" s="23">
        <v>0.52691218130311612</v>
      </c>
      <c r="R101" s="23">
        <v>7.9943342776203954</v>
      </c>
      <c r="S101" s="23">
        <v>3.9830028328611897</v>
      </c>
      <c r="T101" s="23">
        <v>3.5155807365439085</v>
      </c>
      <c r="U101" s="23">
        <v>4.2039660056657233</v>
      </c>
      <c r="V101" s="23">
        <v>12.303116147308781</v>
      </c>
      <c r="W101" s="24"/>
      <c r="X101" s="21" t="s">
        <v>188</v>
      </c>
      <c r="Y101" s="27" t="s">
        <v>293</v>
      </c>
      <c r="Z101" s="21" t="s">
        <v>307</v>
      </c>
      <c r="AA101" s="25" t="s">
        <v>721</v>
      </c>
      <c r="AB101" s="21" t="s">
        <v>188</v>
      </c>
      <c r="AC101" s="27" t="s">
        <v>293</v>
      </c>
      <c r="AD101" s="27" t="s">
        <v>307</v>
      </c>
      <c r="AE101" s="34">
        <v>43748</v>
      </c>
    </row>
    <row r="102" spans="1:31" ht="15.5" x14ac:dyDescent="0.35">
      <c r="A102" s="20" t="s">
        <v>430</v>
      </c>
      <c r="B102" s="21" t="s">
        <v>431</v>
      </c>
      <c r="C102" s="21" t="s">
        <v>432</v>
      </c>
      <c r="D102" s="21" t="s">
        <v>433</v>
      </c>
      <c r="E102" s="26">
        <v>68801</v>
      </c>
      <c r="F102" s="21" t="s">
        <v>336</v>
      </c>
      <c r="G102" s="21" t="s">
        <v>211</v>
      </c>
      <c r="H102" s="21" t="s">
        <v>187</v>
      </c>
      <c r="I102" s="22">
        <v>62.408450704225402</v>
      </c>
      <c r="J102" s="23">
        <v>1.5155807365439093</v>
      </c>
      <c r="K102" s="23">
        <v>2.8923512747875355</v>
      </c>
      <c r="L102" s="23">
        <v>6.5325779036827214</v>
      </c>
      <c r="M102" s="23">
        <v>8.5949008498583552</v>
      </c>
      <c r="N102" s="23">
        <v>16.269121813031159</v>
      </c>
      <c r="O102" s="23">
        <v>1.1048158640226631</v>
      </c>
      <c r="P102" s="23">
        <v>1.6515580736543911</v>
      </c>
      <c r="Q102" s="23">
        <v>0.50991501416430596</v>
      </c>
      <c r="R102" s="23">
        <v>6.8696883852691215</v>
      </c>
      <c r="S102" s="23">
        <v>7.9603399433427775</v>
      </c>
      <c r="T102" s="23">
        <v>3.175637393767706</v>
      </c>
      <c r="U102" s="23">
        <v>1.529745042492918</v>
      </c>
      <c r="V102" s="23">
        <v>13.509915014164305</v>
      </c>
      <c r="W102" s="24"/>
      <c r="X102" s="21" t="s">
        <v>188</v>
      </c>
      <c r="Y102" s="27" t="s">
        <v>697</v>
      </c>
      <c r="Z102" s="21"/>
      <c r="AA102" s="25" t="s">
        <v>720</v>
      </c>
      <c r="AB102" s="21" t="s">
        <v>188</v>
      </c>
      <c r="AC102" s="27" t="s">
        <v>293</v>
      </c>
      <c r="AD102" s="27" t="s">
        <v>307</v>
      </c>
      <c r="AE102" s="34">
        <v>44091</v>
      </c>
    </row>
    <row r="103" spans="1:31" ht="15.5" x14ac:dyDescent="0.35">
      <c r="A103" s="20" t="s">
        <v>530</v>
      </c>
      <c r="B103" s="21" t="s">
        <v>531</v>
      </c>
      <c r="C103" s="21" t="s">
        <v>532</v>
      </c>
      <c r="D103" s="21" t="s">
        <v>533</v>
      </c>
      <c r="E103" s="26">
        <v>96910</v>
      </c>
      <c r="F103" s="21" t="s">
        <v>324</v>
      </c>
      <c r="G103" s="21" t="s">
        <v>256</v>
      </c>
      <c r="H103" s="21" t="s">
        <v>187</v>
      </c>
      <c r="I103" s="22">
        <v>262.48148148148101</v>
      </c>
      <c r="J103" s="23">
        <v>0</v>
      </c>
      <c r="K103" s="23">
        <v>1.9150141643059493</v>
      </c>
      <c r="L103" s="23">
        <v>9.801699716713884</v>
      </c>
      <c r="M103" s="23">
        <v>5.6288951841359776</v>
      </c>
      <c r="N103" s="23">
        <v>17.303116147308785</v>
      </c>
      <c r="O103" s="23">
        <v>4.2492917847025496E-2</v>
      </c>
      <c r="P103" s="23">
        <v>0</v>
      </c>
      <c r="Q103" s="23">
        <v>0</v>
      </c>
      <c r="R103" s="23">
        <v>14.288951841359772</v>
      </c>
      <c r="S103" s="23">
        <v>1.56657223796034</v>
      </c>
      <c r="T103" s="23">
        <v>1.4475920679886687</v>
      </c>
      <c r="U103" s="23">
        <v>4.2492917847025496E-2</v>
      </c>
      <c r="V103" s="23">
        <v>17.03116147308782</v>
      </c>
      <c r="W103" s="24"/>
      <c r="X103" s="21" t="s">
        <v>212</v>
      </c>
      <c r="Y103" s="27"/>
      <c r="Z103" s="21"/>
      <c r="AA103" s="25"/>
      <c r="AB103" s="21" t="s">
        <v>212</v>
      </c>
      <c r="AC103" s="27"/>
      <c r="AD103" s="27"/>
      <c r="AE103" s="34"/>
    </row>
    <row r="104" spans="1:31" ht="15.5" x14ac:dyDescent="0.35">
      <c r="A104" s="20" t="s">
        <v>499</v>
      </c>
      <c r="B104" s="21" t="s">
        <v>500</v>
      </c>
      <c r="C104" s="21" t="s">
        <v>501</v>
      </c>
      <c r="D104" s="21" t="s">
        <v>433</v>
      </c>
      <c r="E104" s="26">
        <v>68102</v>
      </c>
      <c r="F104" s="21" t="s">
        <v>336</v>
      </c>
      <c r="G104" s="21" t="s">
        <v>211</v>
      </c>
      <c r="H104" s="21" t="s">
        <v>187</v>
      </c>
      <c r="I104" s="22">
        <v>17.099547511312199</v>
      </c>
      <c r="J104" s="23">
        <v>0.30594900849858353</v>
      </c>
      <c r="K104" s="23">
        <v>1.6543909348441925</v>
      </c>
      <c r="L104" s="23">
        <v>4.7762039660056672</v>
      </c>
      <c r="M104" s="23">
        <v>7.3626062322946177</v>
      </c>
      <c r="N104" s="23">
        <v>11.393767705382444</v>
      </c>
      <c r="O104" s="23">
        <v>0.51841359773371098</v>
      </c>
      <c r="P104" s="23">
        <v>2.0793201133144477</v>
      </c>
      <c r="Q104" s="23">
        <v>0.10764872521246457</v>
      </c>
      <c r="R104" s="23">
        <v>10.019830028328613</v>
      </c>
      <c r="S104" s="23">
        <v>2.2096317280453253</v>
      </c>
      <c r="T104" s="23">
        <v>1.2606232294617565</v>
      </c>
      <c r="U104" s="23">
        <v>0.60906515580736542</v>
      </c>
      <c r="V104" s="23">
        <v>12.821529745042497</v>
      </c>
      <c r="W104" s="24"/>
      <c r="X104" s="21" t="s">
        <v>188</v>
      </c>
      <c r="Y104" s="27" t="s">
        <v>257</v>
      </c>
      <c r="Z104" s="21" t="s">
        <v>190</v>
      </c>
      <c r="AA104" s="25" t="s">
        <v>255</v>
      </c>
      <c r="AB104" s="21" t="s">
        <v>188</v>
      </c>
      <c r="AC104" s="27" t="s">
        <v>257</v>
      </c>
      <c r="AD104" s="27" t="s">
        <v>190</v>
      </c>
      <c r="AE104" s="34">
        <v>43398</v>
      </c>
    </row>
    <row r="105" spans="1:31" ht="15.5" x14ac:dyDescent="0.35">
      <c r="A105" s="20" t="s">
        <v>469</v>
      </c>
      <c r="B105" s="21" t="s">
        <v>470</v>
      </c>
      <c r="C105" s="21" t="s">
        <v>471</v>
      </c>
      <c r="D105" s="21" t="s">
        <v>472</v>
      </c>
      <c r="E105" s="26">
        <v>96819</v>
      </c>
      <c r="F105" s="21" t="s">
        <v>324</v>
      </c>
      <c r="G105" s="21" t="s">
        <v>473</v>
      </c>
      <c r="H105" s="21" t="s">
        <v>187</v>
      </c>
      <c r="I105" s="22">
        <v>175</v>
      </c>
      <c r="J105" s="23">
        <v>0.80736543909348435</v>
      </c>
      <c r="K105" s="23">
        <v>4.2436260623229467</v>
      </c>
      <c r="L105" s="23">
        <v>5.8158640226628897</v>
      </c>
      <c r="M105" s="23">
        <v>3.1048158640226626</v>
      </c>
      <c r="N105" s="23">
        <v>11.824362606232294</v>
      </c>
      <c r="O105" s="23">
        <v>0.54674220963172804</v>
      </c>
      <c r="P105" s="23">
        <v>1.1189801699716713</v>
      </c>
      <c r="Q105" s="23">
        <v>0.48158640226628896</v>
      </c>
      <c r="R105" s="23">
        <v>7.3767705382436271</v>
      </c>
      <c r="S105" s="23">
        <v>4.3031161473087822</v>
      </c>
      <c r="T105" s="23">
        <v>1.263456090651558</v>
      </c>
      <c r="U105" s="23">
        <v>1.0283286118980168</v>
      </c>
      <c r="V105" s="23">
        <v>12.243626062322946</v>
      </c>
      <c r="W105" s="24"/>
      <c r="X105" s="21" t="s">
        <v>212</v>
      </c>
      <c r="Y105" s="27"/>
      <c r="Z105" s="21"/>
      <c r="AA105" s="25"/>
      <c r="AB105" s="21" t="s">
        <v>212</v>
      </c>
      <c r="AC105" s="27"/>
      <c r="AD105" s="27"/>
      <c r="AE105" s="34"/>
    </row>
    <row r="106" spans="1:31" ht="15.5" x14ac:dyDescent="0.35">
      <c r="A106" s="20" t="s">
        <v>381</v>
      </c>
      <c r="B106" s="21" t="s">
        <v>382</v>
      </c>
      <c r="C106" s="21" t="s">
        <v>383</v>
      </c>
      <c r="D106" s="21" t="s">
        <v>184</v>
      </c>
      <c r="E106" s="26">
        <v>95901</v>
      </c>
      <c r="F106" s="21" t="s">
        <v>324</v>
      </c>
      <c r="G106" s="21" t="s">
        <v>211</v>
      </c>
      <c r="H106" s="21" t="s">
        <v>187</v>
      </c>
      <c r="I106" s="22">
        <v>422.35294117647101</v>
      </c>
      <c r="J106" s="23">
        <v>0.25779036827195467</v>
      </c>
      <c r="K106" s="23">
        <v>1.4447592067988668</v>
      </c>
      <c r="L106" s="23">
        <v>1.7932011331444759</v>
      </c>
      <c r="M106" s="23">
        <v>10.147308781869686</v>
      </c>
      <c r="N106" s="23">
        <v>13.385269121813028</v>
      </c>
      <c r="O106" s="23">
        <v>0.25779036827195467</v>
      </c>
      <c r="P106" s="23">
        <v>0</v>
      </c>
      <c r="Q106" s="23">
        <v>0</v>
      </c>
      <c r="R106" s="23">
        <v>10.915014164305948</v>
      </c>
      <c r="S106" s="23">
        <v>1.3342776203966005</v>
      </c>
      <c r="T106" s="23">
        <v>1.1359773371104818</v>
      </c>
      <c r="U106" s="23">
        <v>0.25779036827195467</v>
      </c>
      <c r="V106" s="23">
        <v>11.436260623229462</v>
      </c>
      <c r="W106" s="24">
        <v>150</v>
      </c>
      <c r="X106" s="21" t="s">
        <v>188</v>
      </c>
      <c r="Y106" s="27" t="s">
        <v>697</v>
      </c>
      <c r="Z106" s="21" t="s">
        <v>307</v>
      </c>
      <c r="AA106" s="25" t="s">
        <v>719</v>
      </c>
      <c r="AB106" s="21" t="s">
        <v>188</v>
      </c>
      <c r="AC106" s="27" t="s">
        <v>293</v>
      </c>
      <c r="AD106" s="27" t="s">
        <v>307</v>
      </c>
      <c r="AE106" s="34">
        <v>43784</v>
      </c>
    </row>
    <row r="107" spans="1:31" ht="15.5" x14ac:dyDescent="0.35">
      <c r="A107" s="20" t="s">
        <v>480</v>
      </c>
      <c r="B107" s="21" t="s">
        <v>481</v>
      </c>
      <c r="C107" s="21" t="s">
        <v>482</v>
      </c>
      <c r="D107" s="21" t="s">
        <v>195</v>
      </c>
      <c r="E107" s="26">
        <v>30250</v>
      </c>
      <c r="F107" s="21" t="s">
        <v>196</v>
      </c>
      <c r="G107" s="21" t="s">
        <v>228</v>
      </c>
      <c r="H107" s="21" t="s">
        <v>187</v>
      </c>
      <c r="I107" s="22">
        <v>9.4968152866241997</v>
      </c>
      <c r="J107" s="23">
        <v>2.3711048158640238</v>
      </c>
      <c r="K107" s="23">
        <v>1.7025495750708217</v>
      </c>
      <c r="L107" s="23">
        <v>4.3144475920679914</v>
      </c>
      <c r="M107" s="23">
        <v>4.1048158640226644</v>
      </c>
      <c r="N107" s="23">
        <v>9.4872521246458899</v>
      </c>
      <c r="O107" s="23">
        <v>3.0028328611898023</v>
      </c>
      <c r="P107" s="23">
        <v>2.8328611898016999E-3</v>
      </c>
      <c r="Q107" s="23">
        <v>0</v>
      </c>
      <c r="R107" s="23">
        <v>5.8555240793201149</v>
      </c>
      <c r="S107" s="23">
        <v>2.2096317280453261</v>
      </c>
      <c r="T107" s="23">
        <v>1.546742209631728</v>
      </c>
      <c r="U107" s="23">
        <v>2.8810198300283294</v>
      </c>
      <c r="V107" s="23">
        <v>10.790368271954703</v>
      </c>
      <c r="W107" s="24"/>
      <c r="X107" s="21" t="s">
        <v>188</v>
      </c>
      <c r="Y107" s="27" t="s">
        <v>697</v>
      </c>
      <c r="Z107" s="21" t="s">
        <v>307</v>
      </c>
      <c r="AA107" s="25" t="s">
        <v>718</v>
      </c>
      <c r="AB107" s="21" t="s">
        <v>188</v>
      </c>
      <c r="AC107" s="27" t="s">
        <v>293</v>
      </c>
      <c r="AD107" s="27" t="s">
        <v>307</v>
      </c>
      <c r="AE107" s="34">
        <v>43804</v>
      </c>
    </row>
    <row r="108" spans="1:31" ht="15.5" x14ac:dyDescent="0.35">
      <c r="A108" s="20" t="s">
        <v>22</v>
      </c>
      <c r="B108" s="21" t="s">
        <v>434</v>
      </c>
      <c r="C108" s="21" t="s">
        <v>435</v>
      </c>
      <c r="D108" s="21" t="s">
        <v>390</v>
      </c>
      <c r="E108" s="26">
        <v>48161</v>
      </c>
      <c r="F108" s="21" t="s">
        <v>385</v>
      </c>
      <c r="G108" s="21" t="s">
        <v>211</v>
      </c>
      <c r="H108" s="21" t="s">
        <v>5</v>
      </c>
      <c r="I108" s="22">
        <v>33.048387096774199</v>
      </c>
      <c r="J108" s="23">
        <v>1.3427762039660056</v>
      </c>
      <c r="K108" s="23">
        <v>5.932011331444758</v>
      </c>
      <c r="L108" s="23">
        <v>3.1388101983002836</v>
      </c>
      <c r="M108" s="23">
        <v>1.7223796033994332</v>
      </c>
      <c r="N108" s="23">
        <v>9.3456090651558057</v>
      </c>
      <c r="O108" s="23">
        <v>2.7903682719546752</v>
      </c>
      <c r="P108" s="23">
        <v>0</v>
      </c>
      <c r="Q108" s="23">
        <v>0</v>
      </c>
      <c r="R108" s="23">
        <v>5.4730878186968823</v>
      </c>
      <c r="S108" s="23">
        <v>3.2776203966005673</v>
      </c>
      <c r="T108" s="23">
        <v>0.58356940509915012</v>
      </c>
      <c r="U108" s="23">
        <v>2.8016997167138822</v>
      </c>
      <c r="V108" s="23">
        <v>11.118980169971676</v>
      </c>
      <c r="W108" s="24"/>
      <c r="X108" s="21" t="s">
        <v>188</v>
      </c>
      <c r="Y108" s="27" t="s">
        <v>697</v>
      </c>
      <c r="Z108" s="21" t="s">
        <v>307</v>
      </c>
      <c r="AA108" s="25" t="s">
        <v>717</v>
      </c>
      <c r="AB108" s="21" t="s">
        <v>188</v>
      </c>
      <c r="AC108" s="27" t="s">
        <v>697</v>
      </c>
      <c r="AD108" s="27" t="s">
        <v>307</v>
      </c>
      <c r="AE108" s="34">
        <v>44195</v>
      </c>
    </row>
    <row r="109" spans="1:31" ht="15.5" x14ac:dyDescent="0.35">
      <c r="A109" s="20" t="s">
        <v>534</v>
      </c>
      <c r="B109" s="21" t="s">
        <v>535</v>
      </c>
      <c r="C109" s="21" t="s">
        <v>536</v>
      </c>
      <c r="D109" s="21" t="s">
        <v>433</v>
      </c>
      <c r="E109" s="26">
        <v>68949</v>
      </c>
      <c r="F109" s="21" t="s">
        <v>336</v>
      </c>
      <c r="G109" s="21" t="s">
        <v>256</v>
      </c>
      <c r="H109" s="21" t="s">
        <v>187</v>
      </c>
      <c r="I109" s="22">
        <v>59.193548387096797</v>
      </c>
      <c r="J109" s="23">
        <v>1.2096317280453259</v>
      </c>
      <c r="K109" s="23">
        <v>2.0821529745042491</v>
      </c>
      <c r="L109" s="23">
        <v>3.3937677053824364</v>
      </c>
      <c r="M109" s="23">
        <v>4.3881019830028327</v>
      </c>
      <c r="N109" s="23">
        <v>9.9688385269121831</v>
      </c>
      <c r="O109" s="23">
        <v>0.86685552407932009</v>
      </c>
      <c r="P109" s="23">
        <v>0.23796033994334279</v>
      </c>
      <c r="Q109" s="23">
        <v>0</v>
      </c>
      <c r="R109" s="23">
        <v>3.1898016997167131</v>
      </c>
      <c r="S109" s="23">
        <v>5.4900849858356944</v>
      </c>
      <c r="T109" s="23">
        <v>1.5269121813031161</v>
      </c>
      <c r="U109" s="23">
        <v>0.86685552407932009</v>
      </c>
      <c r="V109" s="23">
        <v>7.3484419263456093</v>
      </c>
      <c r="W109" s="24"/>
      <c r="X109" s="21" t="s">
        <v>188</v>
      </c>
      <c r="Y109" s="27" t="s">
        <v>293</v>
      </c>
      <c r="Z109" s="21" t="s">
        <v>307</v>
      </c>
      <c r="AA109" s="25" t="s">
        <v>716</v>
      </c>
      <c r="AB109" s="21" t="s">
        <v>188</v>
      </c>
      <c r="AC109" s="27" t="s">
        <v>293</v>
      </c>
      <c r="AD109" s="27" t="s">
        <v>307</v>
      </c>
      <c r="AE109" s="34">
        <v>43664</v>
      </c>
    </row>
    <row r="110" spans="1:31" ht="15.5" x14ac:dyDescent="0.35">
      <c r="A110" s="20" t="s">
        <v>547</v>
      </c>
      <c r="B110" s="21" t="s">
        <v>548</v>
      </c>
      <c r="C110" s="21" t="s">
        <v>549</v>
      </c>
      <c r="D110" s="21" t="s">
        <v>444</v>
      </c>
      <c r="E110" s="26">
        <v>51501</v>
      </c>
      <c r="F110" s="21" t="s">
        <v>336</v>
      </c>
      <c r="G110" s="21" t="s">
        <v>256</v>
      </c>
      <c r="H110" s="21" t="s">
        <v>187</v>
      </c>
      <c r="I110" s="22">
        <v>31.321428571428601</v>
      </c>
      <c r="J110" s="23">
        <v>0.15864022662889518</v>
      </c>
      <c r="K110" s="23">
        <v>0.95750708215297453</v>
      </c>
      <c r="L110" s="23">
        <v>3.5609065155807365</v>
      </c>
      <c r="M110" s="23">
        <v>3.821529745042493</v>
      </c>
      <c r="N110" s="23">
        <v>7.4617563739376793</v>
      </c>
      <c r="O110" s="23">
        <v>1.036827195467422</v>
      </c>
      <c r="P110" s="23">
        <v>0</v>
      </c>
      <c r="Q110" s="23">
        <v>0</v>
      </c>
      <c r="R110" s="23">
        <v>4.3654390934844187</v>
      </c>
      <c r="S110" s="23">
        <v>2.1048158640226631</v>
      </c>
      <c r="T110" s="23">
        <v>0.99150141643059486</v>
      </c>
      <c r="U110" s="23">
        <v>1.036827195467422</v>
      </c>
      <c r="V110" s="23">
        <v>6.4135977337110495</v>
      </c>
      <c r="W110" s="24"/>
      <c r="X110" s="21" t="s">
        <v>188</v>
      </c>
      <c r="Y110" s="27" t="s">
        <v>293</v>
      </c>
      <c r="Z110" s="21" t="s">
        <v>307</v>
      </c>
      <c r="AA110" s="25" t="s">
        <v>550</v>
      </c>
      <c r="AB110" s="21" t="s">
        <v>188</v>
      </c>
      <c r="AC110" s="27" t="s">
        <v>293</v>
      </c>
      <c r="AD110" s="27" t="s">
        <v>307</v>
      </c>
      <c r="AE110" s="34">
        <v>42838</v>
      </c>
    </row>
    <row r="111" spans="1:31" ht="15.5" x14ac:dyDescent="0.35">
      <c r="A111" s="20" t="s">
        <v>715</v>
      </c>
      <c r="B111" s="21" t="s">
        <v>714</v>
      </c>
      <c r="C111" s="21" t="s">
        <v>713</v>
      </c>
      <c r="D111" s="21" t="s">
        <v>40</v>
      </c>
      <c r="E111" s="26">
        <v>21613</v>
      </c>
      <c r="F111" s="21" t="s">
        <v>394</v>
      </c>
      <c r="G111" s="21" t="s">
        <v>211</v>
      </c>
      <c r="H111" s="21" t="s">
        <v>187</v>
      </c>
      <c r="I111" s="22">
        <v>41.772727272727302</v>
      </c>
      <c r="J111" s="23">
        <v>0</v>
      </c>
      <c r="K111" s="23">
        <v>0.29461756373937675</v>
      </c>
      <c r="L111" s="23">
        <v>2.2407932011331448</v>
      </c>
      <c r="M111" s="23">
        <v>5.6317280453257794</v>
      </c>
      <c r="N111" s="23">
        <v>7.5042492917847028</v>
      </c>
      <c r="O111" s="23">
        <v>0.66288951841359767</v>
      </c>
      <c r="P111" s="23">
        <v>0</v>
      </c>
      <c r="Q111" s="23">
        <v>0</v>
      </c>
      <c r="R111" s="23">
        <v>6.1841359773371103</v>
      </c>
      <c r="S111" s="23">
        <v>0.87818696883852687</v>
      </c>
      <c r="T111" s="23">
        <v>0.44192634560906513</v>
      </c>
      <c r="U111" s="23">
        <v>0.66288951841359767</v>
      </c>
      <c r="V111" s="23">
        <v>7.5042492917847028</v>
      </c>
      <c r="W111" s="24"/>
      <c r="X111" s="21" t="s">
        <v>188</v>
      </c>
      <c r="Y111" s="27" t="s">
        <v>697</v>
      </c>
      <c r="Z111" s="21" t="s">
        <v>307</v>
      </c>
      <c r="AA111" s="25" t="s">
        <v>711</v>
      </c>
      <c r="AB111" s="21" t="s">
        <v>188</v>
      </c>
      <c r="AC111" s="27" t="s">
        <v>293</v>
      </c>
      <c r="AD111" s="27" t="s">
        <v>307</v>
      </c>
      <c r="AE111" s="34">
        <v>43908</v>
      </c>
    </row>
    <row r="112" spans="1:31" ht="15.5" x14ac:dyDescent="0.35">
      <c r="A112" s="20" t="s">
        <v>495</v>
      </c>
      <c r="B112" s="21" t="s">
        <v>496</v>
      </c>
      <c r="C112" s="21" t="s">
        <v>497</v>
      </c>
      <c r="D112" s="21" t="s">
        <v>373</v>
      </c>
      <c r="E112" s="26">
        <v>89512</v>
      </c>
      <c r="F112" s="21" t="s">
        <v>374</v>
      </c>
      <c r="G112" s="21" t="s">
        <v>256</v>
      </c>
      <c r="H112" s="21" t="s">
        <v>187</v>
      </c>
      <c r="I112" s="22">
        <v>13.8565022421525</v>
      </c>
      <c r="J112" s="23">
        <v>0.33427762039660064</v>
      </c>
      <c r="K112" s="23">
        <v>0.75070821529745069</v>
      </c>
      <c r="L112" s="23">
        <v>2.509915014164307</v>
      </c>
      <c r="M112" s="23">
        <v>4.430594900849858</v>
      </c>
      <c r="N112" s="23">
        <v>7.3597733711048194</v>
      </c>
      <c r="O112" s="23">
        <v>0.50141643059490082</v>
      </c>
      <c r="P112" s="23">
        <v>6.7988668555240786E-2</v>
      </c>
      <c r="Q112" s="23">
        <v>9.6317280453257798E-2</v>
      </c>
      <c r="R112" s="23">
        <v>5.8810198300283307</v>
      </c>
      <c r="S112" s="23">
        <v>0.7592067988668556</v>
      </c>
      <c r="T112" s="23">
        <v>0.75070821529745058</v>
      </c>
      <c r="U112" s="23">
        <v>0.63456090651558061</v>
      </c>
      <c r="V112" s="23">
        <v>6.9405099150141654</v>
      </c>
      <c r="W112" s="24"/>
      <c r="X112" s="21" t="s">
        <v>188</v>
      </c>
      <c r="Y112" s="27" t="s">
        <v>293</v>
      </c>
      <c r="Z112" s="21" t="s">
        <v>307</v>
      </c>
      <c r="AA112" s="25" t="s">
        <v>712</v>
      </c>
      <c r="AB112" s="21" t="s">
        <v>188</v>
      </c>
      <c r="AC112" s="27" t="s">
        <v>293</v>
      </c>
      <c r="AD112" s="27" t="s">
        <v>307</v>
      </c>
      <c r="AE112" s="34">
        <v>43342</v>
      </c>
    </row>
    <row r="113" spans="1:31" ht="15.5" x14ac:dyDescent="0.35">
      <c r="A113" s="20" t="s">
        <v>477</v>
      </c>
      <c r="B113" s="21" t="s">
        <v>478</v>
      </c>
      <c r="C113" s="21" t="s">
        <v>479</v>
      </c>
      <c r="D113" s="21" t="s">
        <v>390</v>
      </c>
      <c r="E113" s="26">
        <v>49783</v>
      </c>
      <c r="F113" s="21" t="s">
        <v>385</v>
      </c>
      <c r="G113" s="21" t="s">
        <v>211</v>
      </c>
      <c r="H113" s="21" t="s">
        <v>187</v>
      </c>
      <c r="I113" s="22">
        <v>244.54545454545499</v>
      </c>
      <c r="J113" s="23">
        <v>0.81869688385269124</v>
      </c>
      <c r="K113" s="23">
        <v>0.33144475920679889</v>
      </c>
      <c r="L113" s="23">
        <v>3.8016997167138808</v>
      </c>
      <c r="M113" s="23">
        <v>0.98300283286118983</v>
      </c>
      <c r="N113" s="23">
        <v>4.9235127478753542</v>
      </c>
      <c r="O113" s="23">
        <v>0.43342776203966005</v>
      </c>
      <c r="P113" s="23">
        <v>0.57790368271954673</v>
      </c>
      <c r="Q113" s="23">
        <v>0</v>
      </c>
      <c r="R113" s="23">
        <v>3.9915014164305949</v>
      </c>
      <c r="S113" s="23">
        <v>1.4022662889518414</v>
      </c>
      <c r="T113" s="23">
        <v>0.10764872521246459</v>
      </c>
      <c r="U113" s="23">
        <v>0.43342776203966005</v>
      </c>
      <c r="V113" s="23">
        <v>5.7252124645892346</v>
      </c>
      <c r="W113" s="24"/>
      <c r="X113" s="21" t="s">
        <v>188</v>
      </c>
      <c r="Y113" s="27" t="s">
        <v>697</v>
      </c>
      <c r="Z113" s="21" t="s">
        <v>307</v>
      </c>
      <c r="AA113" s="25" t="s">
        <v>711</v>
      </c>
      <c r="AB113" s="21" t="s">
        <v>188</v>
      </c>
      <c r="AC113" s="27" t="s">
        <v>293</v>
      </c>
      <c r="AD113" s="27" t="s">
        <v>307</v>
      </c>
      <c r="AE113" s="34">
        <v>43552</v>
      </c>
    </row>
    <row r="114" spans="1:31" ht="15.5" x14ac:dyDescent="0.35">
      <c r="A114" s="20" t="s">
        <v>554</v>
      </c>
      <c r="B114" s="21" t="s">
        <v>555</v>
      </c>
      <c r="C114" s="21" t="s">
        <v>529</v>
      </c>
      <c r="D114" s="21" t="s">
        <v>303</v>
      </c>
      <c r="E114" s="26">
        <v>12180</v>
      </c>
      <c r="F114" s="21" t="s">
        <v>304</v>
      </c>
      <c r="G114" s="21" t="s">
        <v>256</v>
      </c>
      <c r="H114" s="21" t="s">
        <v>187</v>
      </c>
      <c r="I114" s="22">
        <v>30.3</v>
      </c>
      <c r="J114" s="23">
        <v>2.0169971671388103</v>
      </c>
      <c r="K114" s="23">
        <v>1.3909348441926348</v>
      </c>
      <c r="L114" s="23">
        <v>0.55524079320113306</v>
      </c>
      <c r="M114" s="23">
        <v>1.5212464589235126</v>
      </c>
      <c r="N114" s="23">
        <v>0.36827195467422091</v>
      </c>
      <c r="O114" s="23">
        <v>0.320113314447592</v>
      </c>
      <c r="P114" s="23">
        <v>4.1756373937677065</v>
      </c>
      <c r="Q114" s="23">
        <v>0.6203966005665722</v>
      </c>
      <c r="R114" s="23">
        <v>3.1699716713881023</v>
      </c>
      <c r="S114" s="23">
        <v>0.22096317280453256</v>
      </c>
      <c r="T114" s="23">
        <v>1.1529745042492918</v>
      </c>
      <c r="U114" s="23">
        <v>0.94050991501416437</v>
      </c>
      <c r="V114" s="23">
        <v>5.215297450424929</v>
      </c>
      <c r="W114" s="24"/>
      <c r="X114" s="21" t="s">
        <v>212</v>
      </c>
      <c r="Y114" s="27"/>
      <c r="Z114" s="21"/>
      <c r="AA114" s="25"/>
      <c r="AB114" s="21" t="s">
        <v>212</v>
      </c>
      <c r="AC114" s="27"/>
      <c r="AD114" s="27"/>
      <c r="AE114" s="34"/>
    </row>
    <row r="115" spans="1:31" ht="15.5" x14ac:dyDescent="0.35">
      <c r="A115" s="20" t="s">
        <v>710</v>
      </c>
      <c r="B115" s="21" t="s">
        <v>709</v>
      </c>
      <c r="C115" s="21" t="s">
        <v>708</v>
      </c>
      <c r="D115" s="21" t="s">
        <v>303</v>
      </c>
      <c r="E115" s="26">
        <v>12901</v>
      </c>
      <c r="F115" s="21" t="s">
        <v>304</v>
      </c>
      <c r="G115" s="21" t="s">
        <v>256</v>
      </c>
      <c r="H115" s="21" t="s">
        <v>187</v>
      </c>
      <c r="I115" s="22">
        <v>17.5809523809524</v>
      </c>
      <c r="J115" s="23">
        <v>2.7308781869688392</v>
      </c>
      <c r="K115" s="23">
        <v>1.2436260623229458</v>
      </c>
      <c r="L115" s="23">
        <v>0.2436260623229462</v>
      </c>
      <c r="M115" s="23">
        <v>0.75070821529745058</v>
      </c>
      <c r="N115" s="23">
        <v>1.3031161473087813</v>
      </c>
      <c r="O115" s="23">
        <v>2.7790368271954682</v>
      </c>
      <c r="P115" s="23">
        <v>0.49858356940509918</v>
      </c>
      <c r="Q115" s="23">
        <v>0.38810198300283283</v>
      </c>
      <c r="R115" s="23">
        <v>0.8158640226628896</v>
      </c>
      <c r="S115" s="23">
        <v>9.6317280453257798E-2</v>
      </c>
      <c r="T115" s="23">
        <v>0.88951841359773387</v>
      </c>
      <c r="U115" s="23">
        <v>3.1671388101983009</v>
      </c>
      <c r="V115" s="23">
        <v>1.9263456090651561</v>
      </c>
      <c r="W115" s="24"/>
      <c r="X115" s="21" t="s">
        <v>188</v>
      </c>
      <c r="Y115" s="27" t="s">
        <v>293</v>
      </c>
      <c r="Z115" s="21" t="s">
        <v>307</v>
      </c>
      <c r="AA115" s="25" t="s">
        <v>707</v>
      </c>
      <c r="AB115" s="21" t="s">
        <v>188</v>
      </c>
      <c r="AC115" s="27" t="s">
        <v>293</v>
      </c>
      <c r="AD115" s="27" t="s">
        <v>307</v>
      </c>
      <c r="AE115" s="34">
        <v>43139</v>
      </c>
    </row>
    <row r="116" spans="1:31" ht="15.5" x14ac:dyDescent="0.35">
      <c r="A116" s="20" t="s">
        <v>520</v>
      </c>
      <c r="B116" s="21" t="s">
        <v>521</v>
      </c>
      <c r="C116" s="21" t="s">
        <v>522</v>
      </c>
      <c r="D116" s="21" t="s">
        <v>523</v>
      </c>
      <c r="E116" s="26">
        <v>96950</v>
      </c>
      <c r="F116" s="21" t="s">
        <v>324</v>
      </c>
      <c r="G116" s="21" t="s">
        <v>256</v>
      </c>
      <c r="H116" s="21" t="s">
        <v>187</v>
      </c>
      <c r="I116" s="22">
        <v>113.2</v>
      </c>
      <c r="J116" s="23">
        <v>0</v>
      </c>
      <c r="K116" s="23">
        <v>1.4560906515580736</v>
      </c>
      <c r="L116" s="23">
        <v>1.9093484419263456</v>
      </c>
      <c r="M116" s="23">
        <v>1.0906515580736544</v>
      </c>
      <c r="N116" s="23">
        <v>3.9461756373937682</v>
      </c>
      <c r="O116" s="23">
        <v>0</v>
      </c>
      <c r="P116" s="23">
        <v>0.42492917847025496</v>
      </c>
      <c r="Q116" s="23">
        <v>8.4985835694050993E-2</v>
      </c>
      <c r="R116" s="23">
        <v>3.3456090651558075</v>
      </c>
      <c r="S116" s="23">
        <v>1.0254957507082152</v>
      </c>
      <c r="T116" s="23">
        <v>0</v>
      </c>
      <c r="U116" s="23">
        <v>8.4985835694050993E-2</v>
      </c>
      <c r="V116" s="23">
        <v>4.4560906515580747</v>
      </c>
      <c r="W116" s="24"/>
      <c r="X116" s="21" t="s">
        <v>212</v>
      </c>
      <c r="Y116" s="27"/>
      <c r="Z116" s="21"/>
      <c r="AA116" s="25"/>
      <c r="AB116" s="21" t="s">
        <v>212</v>
      </c>
      <c r="AC116" s="27"/>
      <c r="AD116" s="27"/>
      <c r="AE116" s="34"/>
    </row>
    <row r="117" spans="1:31" ht="15.5" x14ac:dyDescent="0.35">
      <c r="A117" s="20" t="s">
        <v>706</v>
      </c>
      <c r="B117" s="21" t="s">
        <v>705</v>
      </c>
      <c r="C117" s="21" t="s">
        <v>704</v>
      </c>
      <c r="D117" s="21" t="s">
        <v>199</v>
      </c>
      <c r="E117" s="26">
        <v>76040</v>
      </c>
      <c r="F117" s="21" t="s">
        <v>274</v>
      </c>
      <c r="G117" s="21" t="s">
        <v>211</v>
      </c>
      <c r="H117" s="21" t="s">
        <v>187</v>
      </c>
      <c r="I117" s="22">
        <v>1.22664500406174</v>
      </c>
      <c r="J117" s="23">
        <v>3.1048158640226968</v>
      </c>
      <c r="K117" s="23">
        <v>0.57507082152974531</v>
      </c>
      <c r="L117" s="23">
        <v>0.25779036827195462</v>
      </c>
      <c r="M117" s="23">
        <v>0.33427762039660025</v>
      </c>
      <c r="N117" s="23">
        <v>2.243626062322948</v>
      </c>
      <c r="O117" s="23">
        <v>1.5694050991501394</v>
      </c>
      <c r="P117" s="23">
        <v>9.3484419263456076E-2</v>
      </c>
      <c r="Q117" s="23">
        <v>0.36543909348441878</v>
      </c>
      <c r="R117" s="23">
        <v>0.96317280453258158</v>
      </c>
      <c r="S117" s="23">
        <v>0.52407932011331393</v>
      </c>
      <c r="T117" s="23">
        <v>0.92351274787535764</v>
      </c>
      <c r="U117" s="23">
        <v>1.8611898016997113</v>
      </c>
      <c r="V117" s="23">
        <v>2.184135977337117</v>
      </c>
      <c r="W117" s="24"/>
      <c r="X117" s="21" t="s">
        <v>489</v>
      </c>
      <c r="Y117" s="27" t="s">
        <v>293</v>
      </c>
      <c r="Z117" s="21" t="s">
        <v>307</v>
      </c>
      <c r="AA117" s="25" t="s">
        <v>703</v>
      </c>
      <c r="AB117" s="21" t="s">
        <v>489</v>
      </c>
      <c r="AC117" s="27" t="s">
        <v>293</v>
      </c>
      <c r="AD117" s="27" t="s">
        <v>307</v>
      </c>
      <c r="AE117" s="34">
        <v>42613</v>
      </c>
    </row>
    <row r="118" spans="1:31" ht="15.5" x14ac:dyDescent="0.35">
      <c r="A118" s="20" t="s">
        <v>702</v>
      </c>
      <c r="B118" s="21" t="s">
        <v>701</v>
      </c>
      <c r="C118" s="21" t="s">
        <v>700</v>
      </c>
      <c r="D118" s="21" t="s">
        <v>518</v>
      </c>
      <c r="E118" s="26">
        <v>965</v>
      </c>
      <c r="F118" s="21" t="s">
        <v>31</v>
      </c>
      <c r="G118" s="21" t="s">
        <v>345</v>
      </c>
      <c r="H118" s="21" t="s">
        <v>187</v>
      </c>
      <c r="I118" s="22">
        <v>2.6220614828209801</v>
      </c>
      <c r="J118" s="23">
        <v>4.0113314447592288</v>
      </c>
      <c r="K118" s="23">
        <v>3.9660056657223802E-2</v>
      </c>
      <c r="L118" s="23">
        <v>4.8158640226628906E-2</v>
      </c>
      <c r="M118" s="23">
        <v>5.6657223796034009E-2</v>
      </c>
      <c r="N118" s="23">
        <v>0.24362606232294606</v>
      </c>
      <c r="O118" s="23">
        <v>3.2209631728045451</v>
      </c>
      <c r="P118" s="23">
        <v>1.4164305949008499E-2</v>
      </c>
      <c r="Q118" s="23">
        <v>0.67705382436260653</v>
      </c>
      <c r="R118" s="23">
        <v>0.13881019830028327</v>
      </c>
      <c r="S118" s="23">
        <v>7.648725212464591E-2</v>
      </c>
      <c r="T118" s="23">
        <v>4.2492917847025503E-2</v>
      </c>
      <c r="U118" s="23">
        <v>3.8980169971671601</v>
      </c>
      <c r="V118" s="23">
        <v>4.0028328611898205</v>
      </c>
      <c r="W118" s="24"/>
      <c r="X118" s="21" t="s">
        <v>212</v>
      </c>
      <c r="Y118" s="27"/>
      <c r="Z118" s="21"/>
      <c r="AA118" s="25"/>
      <c r="AB118" s="21" t="s">
        <v>212</v>
      </c>
      <c r="AC118" s="27"/>
      <c r="AD118" s="27"/>
      <c r="AE118" s="34"/>
    </row>
    <row r="119" spans="1:31" ht="15.5" x14ac:dyDescent="0.35">
      <c r="A119" s="20" t="s">
        <v>465</v>
      </c>
      <c r="B119" s="21" t="s">
        <v>466</v>
      </c>
      <c r="C119" s="21" t="s">
        <v>467</v>
      </c>
      <c r="D119" s="21" t="s">
        <v>468</v>
      </c>
      <c r="E119" s="26">
        <v>27253</v>
      </c>
      <c r="F119" s="21" t="s">
        <v>196</v>
      </c>
      <c r="G119" s="21" t="s">
        <v>211</v>
      </c>
      <c r="H119" s="21" t="s">
        <v>187</v>
      </c>
      <c r="I119" s="22">
        <v>1.9361413043478299</v>
      </c>
      <c r="J119" s="23">
        <v>0.63456090651558095</v>
      </c>
      <c r="K119" s="23">
        <v>0.67705382436260653</v>
      </c>
      <c r="L119" s="23">
        <v>1.1331444759206823</v>
      </c>
      <c r="M119" s="23">
        <v>1.4844192634560938</v>
      </c>
      <c r="N119" s="23">
        <v>3.4475920679886873</v>
      </c>
      <c r="O119" s="23">
        <v>0.37677053824362583</v>
      </c>
      <c r="P119" s="23">
        <v>9.6317280453257798E-2</v>
      </c>
      <c r="Q119" s="23">
        <v>8.4985835694051E-3</v>
      </c>
      <c r="R119" s="23">
        <v>2.1133144475920735</v>
      </c>
      <c r="S119" s="23">
        <v>0.85552407932011509</v>
      </c>
      <c r="T119" s="23">
        <v>0.57223796033994323</v>
      </c>
      <c r="U119" s="23">
        <v>0.38810198300283261</v>
      </c>
      <c r="V119" s="23">
        <v>2.5354107648725321</v>
      </c>
      <c r="W119" s="24">
        <v>50</v>
      </c>
      <c r="X119" s="21" t="s">
        <v>188</v>
      </c>
      <c r="Y119" s="27" t="s">
        <v>293</v>
      </c>
      <c r="Z119" s="21" t="s">
        <v>307</v>
      </c>
      <c r="AA119" s="25" t="s">
        <v>699</v>
      </c>
      <c r="AB119" s="21" t="s">
        <v>188</v>
      </c>
      <c r="AC119" s="27" t="s">
        <v>293</v>
      </c>
      <c r="AD119" s="27" t="s">
        <v>307</v>
      </c>
      <c r="AE119" s="34">
        <v>44204</v>
      </c>
    </row>
    <row r="120" spans="1:31" ht="15.5" x14ac:dyDescent="0.35">
      <c r="A120" s="20" t="s">
        <v>486</v>
      </c>
      <c r="B120" s="21" t="s">
        <v>487</v>
      </c>
      <c r="C120" s="21" t="s">
        <v>488</v>
      </c>
      <c r="D120" s="21" t="s">
        <v>288</v>
      </c>
      <c r="E120" s="26">
        <v>80814</v>
      </c>
      <c r="F120" s="21" t="s">
        <v>289</v>
      </c>
      <c r="G120" s="21" t="s">
        <v>211</v>
      </c>
      <c r="H120" s="21" t="s">
        <v>187</v>
      </c>
      <c r="I120" s="22">
        <v>33.9791666666667</v>
      </c>
      <c r="J120" s="23">
        <v>0.2181303116147309</v>
      </c>
      <c r="K120" s="23">
        <v>0.90934844192634567</v>
      </c>
      <c r="L120" s="23">
        <v>1.450424929178471</v>
      </c>
      <c r="M120" s="23">
        <v>0.94334277620396589</v>
      </c>
      <c r="N120" s="23">
        <v>3.0736543909348444</v>
      </c>
      <c r="O120" s="23">
        <v>0.42492917847025502</v>
      </c>
      <c r="P120" s="23">
        <v>2.2662889518413599E-2</v>
      </c>
      <c r="Q120" s="23">
        <v>0</v>
      </c>
      <c r="R120" s="23">
        <v>1.3314447592067993</v>
      </c>
      <c r="S120" s="23">
        <v>1.7507082152974505</v>
      </c>
      <c r="T120" s="23">
        <v>1.4164305949008499E-2</v>
      </c>
      <c r="U120" s="23">
        <v>0.42492917847025502</v>
      </c>
      <c r="V120" s="23">
        <v>2.5070821529745047</v>
      </c>
      <c r="W120" s="24"/>
      <c r="X120" s="21" t="s">
        <v>188</v>
      </c>
      <c r="Y120" s="27" t="s">
        <v>697</v>
      </c>
      <c r="Z120" s="21" t="s">
        <v>307</v>
      </c>
      <c r="AA120" s="25" t="s">
        <v>698</v>
      </c>
      <c r="AB120" s="21" t="s">
        <v>188</v>
      </c>
      <c r="AC120" s="27" t="s">
        <v>697</v>
      </c>
      <c r="AD120" s="27" t="s">
        <v>307</v>
      </c>
      <c r="AE120" s="34">
        <v>44286</v>
      </c>
    </row>
    <row r="121" spans="1:31" ht="15.5" x14ac:dyDescent="0.35">
      <c r="A121" s="20" t="s">
        <v>505</v>
      </c>
      <c r="B121" s="21" t="s">
        <v>506</v>
      </c>
      <c r="C121" s="21" t="s">
        <v>507</v>
      </c>
      <c r="D121" s="21" t="s">
        <v>285</v>
      </c>
      <c r="E121" s="26">
        <v>34112</v>
      </c>
      <c r="F121" s="21" t="s">
        <v>31</v>
      </c>
      <c r="G121" s="21" t="s">
        <v>211</v>
      </c>
      <c r="H121" s="21" t="s">
        <v>187</v>
      </c>
      <c r="I121" s="22">
        <v>2.74430379746835</v>
      </c>
      <c r="J121" s="23">
        <v>1.0254957507082165</v>
      </c>
      <c r="K121" s="23">
        <v>0.47308781869688349</v>
      </c>
      <c r="L121" s="23">
        <v>1.0084985835694058</v>
      </c>
      <c r="M121" s="23">
        <v>0.5552407932011334</v>
      </c>
      <c r="N121" s="23">
        <v>1.9915014164305951</v>
      </c>
      <c r="O121" s="23">
        <v>0.97733711048158767</v>
      </c>
      <c r="P121" s="23">
        <v>7.9320113314447604E-2</v>
      </c>
      <c r="Q121" s="23">
        <v>1.4164305949008499E-2</v>
      </c>
      <c r="R121" s="23">
        <v>0.50424929178470212</v>
      </c>
      <c r="S121" s="23">
        <v>0.73654390934844238</v>
      </c>
      <c r="T121" s="23">
        <v>0.89801699716713912</v>
      </c>
      <c r="U121" s="23">
        <v>0.9235127478753552</v>
      </c>
      <c r="V121" s="23">
        <v>1.5325779036827198</v>
      </c>
      <c r="W121" s="24"/>
      <c r="X121" s="21" t="s">
        <v>188</v>
      </c>
      <c r="Y121" s="27" t="s">
        <v>293</v>
      </c>
      <c r="Z121" s="21" t="s">
        <v>328</v>
      </c>
      <c r="AA121" s="25" t="s">
        <v>508</v>
      </c>
      <c r="AB121" s="21" t="s">
        <v>489</v>
      </c>
      <c r="AC121" s="27" t="s">
        <v>293</v>
      </c>
      <c r="AD121" s="27" t="s">
        <v>307</v>
      </c>
      <c r="AE121" s="34">
        <v>43364</v>
      </c>
    </row>
    <row r="122" spans="1:31" ht="15.5" x14ac:dyDescent="0.35">
      <c r="A122" s="20" t="s">
        <v>509</v>
      </c>
      <c r="B122" s="21" t="s">
        <v>510</v>
      </c>
      <c r="C122" s="21" t="s">
        <v>511</v>
      </c>
      <c r="D122" s="21" t="s">
        <v>199</v>
      </c>
      <c r="E122" s="26">
        <v>75202</v>
      </c>
      <c r="F122" s="21" t="s">
        <v>274</v>
      </c>
      <c r="G122" s="21" t="s">
        <v>256</v>
      </c>
      <c r="H122" s="21" t="s">
        <v>187</v>
      </c>
      <c r="I122" s="22">
        <v>1.3155893536121701</v>
      </c>
      <c r="J122" s="23">
        <v>2.9036827195467709</v>
      </c>
      <c r="K122" s="23">
        <v>5.6657223796033997E-3</v>
      </c>
      <c r="L122" s="23">
        <v>1.4164305949008499E-2</v>
      </c>
      <c r="M122" s="23">
        <v>2.8328611898016999E-3</v>
      </c>
      <c r="N122" s="23">
        <v>2.0396600566572238</v>
      </c>
      <c r="O122" s="23">
        <v>0.73937677053824558</v>
      </c>
      <c r="P122" s="23">
        <v>6.7988668555240814E-2</v>
      </c>
      <c r="Q122" s="23">
        <v>7.9320113314447604E-2</v>
      </c>
      <c r="R122" s="23">
        <v>0.8186968838526929</v>
      </c>
      <c r="S122" s="23">
        <v>0.55524079320113284</v>
      </c>
      <c r="T122" s="23">
        <v>0.77337110481586624</v>
      </c>
      <c r="U122" s="23">
        <v>0.77903682719546996</v>
      </c>
      <c r="V122" s="23">
        <v>1.2662889518413629</v>
      </c>
      <c r="W122" s="24"/>
      <c r="X122" s="21" t="s">
        <v>489</v>
      </c>
      <c r="Y122" s="27" t="s">
        <v>293</v>
      </c>
      <c r="Z122" s="21" t="s">
        <v>307</v>
      </c>
      <c r="AA122" s="25" t="s">
        <v>512</v>
      </c>
      <c r="AB122" s="21" t="s">
        <v>212</v>
      </c>
      <c r="AC122" s="27"/>
      <c r="AD122" s="27"/>
      <c r="AE122" s="34"/>
    </row>
    <row r="123" spans="1:31" ht="15.5" x14ac:dyDescent="0.35">
      <c r="A123" s="20" t="s">
        <v>696</v>
      </c>
      <c r="B123" s="21" t="s">
        <v>695</v>
      </c>
      <c r="C123" s="21" t="s">
        <v>694</v>
      </c>
      <c r="D123" s="21" t="s">
        <v>45</v>
      </c>
      <c r="E123" s="26">
        <v>35447</v>
      </c>
      <c r="F123" s="21" t="s">
        <v>210</v>
      </c>
      <c r="G123" s="21" t="s">
        <v>211</v>
      </c>
      <c r="H123" s="21" t="s">
        <v>187</v>
      </c>
      <c r="I123" s="22">
        <v>5.2279792746113998</v>
      </c>
      <c r="J123" s="23">
        <v>5.6657223796033995E-2</v>
      </c>
      <c r="K123" s="23">
        <v>0.17847025495750707</v>
      </c>
      <c r="L123" s="23">
        <v>2.3711048158640269</v>
      </c>
      <c r="M123" s="23">
        <v>0.20396600566572234</v>
      </c>
      <c r="N123" s="23">
        <v>5.6657223796033995E-2</v>
      </c>
      <c r="O123" s="23">
        <v>1.69971671388102E-2</v>
      </c>
      <c r="P123" s="23">
        <v>2.7365439093484452</v>
      </c>
      <c r="Q123" s="23">
        <v>0</v>
      </c>
      <c r="R123" s="23">
        <v>2.5042492917847063</v>
      </c>
      <c r="S123" s="23">
        <v>0.18980169971671385</v>
      </c>
      <c r="T123" s="23">
        <v>5.6657223796033997E-3</v>
      </c>
      <c r="U123" s="23">
        <v>0.1104815864022663</v>
      </c>
      <c r="V123" s="23">
        <v>2.5920679886685587</v>
      </c>
      <c r="W123" s="24"/>
      <c r="X123" s="21" t="s">
        <v>212</v>
      </c>
      <c r="Y123" s="27"/>
      <c r="Z123" s="21"/>
      <c r="AA123" s="25"/>
      <c r="AB123" s="21" t="s">
        <v>212</v>
      </c>
      <c r="AC123" s="27"/>
      <c r="AD123" s="27"/>
      <c r="AE123" s="34"/>
    </row>
    <row r="124" spans="1:31" ht="15.5" x14ac:dyDescent="0.35">
      <c r="A124" s="20" t="s">
        <v>47</v>
      </c>
      <c r="B124" s="21" t="s">
        <v>516</v>
      </c>
      <c r="C124" s="21" t="s">
        <v>517</v>
      </c>
      <c r="D124" s="21" t="s">
        <v>518</v>
      </c>
      <c r="E124" s="26">
        <v>939</v>
      </c>
      <c r="F124" s="21" t="s">
        <v>31</v>
      </c>
      <c r="G124" s="21" t="s">
        <v>473</v>
      </c>
      <c r="H124" s="21" t="s">
        <v>187</v>
      </c>
      <c r="I124" s="22">
        <v>9.6170212765957395</v>
      </c>
      <c r="J124" s="23">
        <v>5.6657223796033997E-3</v>
      </c>
      <c r="K124" s="23">
        <v>0.65155807365439111</v>
      </c>
      <c r="L124" s="23">
        <v>1.3456090651558077</v>
      </c>
      <c r="M124" s="23">
        <v>0.63739376770538236</v>
      </c>
      <c r="N124" s="23">
        <v>2.3031161473087831</v>
      </c>
      <c r="O124" s="23">
        <v>0.30878186968838528</v>
      </c>
      <c r="P124" s="23">
        <v>2.8328611898016998E-2</v>
      </c>
      <c r="Q124" s="23">
        <v>0</v>
      </c>
      <c r="R124" s="23">
        <v>1.9575070821529754</v>
      </c>
      <c r="S124" s="23">
        <v>0.36543909348441928</v>
      </c>
      <c r="T124" s="23">
        <v>1.9830028328611901E-2</v>
      </c>
      <c r="U124" s="23">
        <v>0.29745042492917845</v>
      </c>
      <c r="V124" s="23">
        <v>2.0963172804532579</v>
      </c>
      <c r="W124" s="24"/>
      <c r="X124" s="21" t="s">
        <v>188</v>
      </c>
      <c r="Y124" s="27" t="s">
        <v>293</v>
      </c>
      <c r="Z124" s="21" t="s">
        <v>294</v>
      </c>
      <c r="AA124" s="25" t="s">
        <v>519</v>
      </c>
      <c r="AB124" s="21" t="s">
        <v>188</v>
      </c>
      <c r="AC124" s="27" t="s">
        <v>293</v>
      </c>
      <c r="AD124" s="27" t="s">
        <v>294</v>
      </c>
      <c r="AE124" s="34">
        <v>39241</v>
      </c>
    </row>
    <row r="125" spans="1:31" ht="15.5" x14ac:dyDescent="0.35">
      <c r="A125" s="20" t="s">
        <v>513</v>
      </c>
      <c r="B125" s="21" t="s">
        <v>693</v>
      </c>
      <c r="C125" s="21" t="s">
        <v>514</v>
      </c>
      <c r="D125" s="21" t="s">
        <v>493</v>
      </c>
      <c r="E125" s="26">
        <v>84737</v>
      </c>
      <c r="F125" s="21" t="s">
        <v>374</v>
      </c>
      <c r="G125" s="21" t="s">
        <v>256</v>
      </c>
      <c r="H125" s="21" t="s">
        <v>187</v>
      </c>
      <c r="I125" s="22">
        <v>7.2035398230088497</v>
      </c>
      <c r="J125" s="23">
        <v>0.17280453257790371</v>
      </c>
      <c r="K125" s="23">
        <v>1.1274787535410773</v>
      </c>
      <c r="L125" s="23">
        <v>0.9235127478753542</v>
      </c>
      <c r="M125" s="23">
        <v>8.4985835694050993E-2</v>
      </c>
      <c r="N125" s="23">
        <v>1.3626062322946173</v>
      </c>
      <c r="O125" s="23">
        <v>0.82719546742209649</v>
      </c>
      <c r="P125" s="23">
        <v>2.2662889518413599E-2</v>
      </c>
      <c r="Q125" s="23">
        <v>9.6317280453257798E-2</v>
      </c>
      <c r="R125" s="23">
        <v>0.59773371104815876</v>
      </c>
      <c r="S125" s="23">
        <v>0.55240793201133143</v>
      </c>
      <c r="T125" s="23">
        <v>0.32861189801699719</v>
      </c>
      <c r="U125" s="23">
        <v>0.83002832861189813</v>
      </c>
      <c r="V125" s="23">
        <v>2.0198300283286121</v>
      </c>
      <c r="W125" s="24"/>
      <c r="X125" s="21" t="s">
        <v>489</v>
      </c>
      <c r="Y125" s="27" t="s">
        <v>293</v>
      </c>
      <c r="Z125" s="21" t="s">
        <v>307</v>
      </c>
      <c r="AA125" s="25" t="s">
        <v>515</v>
      </c>
      <c r="AB125" s="21" t="s">
        <v>489</v>
      </c>
      <c r="AC125" s="27" t="s">
        <v>293</v>
      </c>
      <c r="AD125" s="27" t="s">
        <v>307</v>
      </c>
      <c r="AE125" s="34">
        <v>42978</v>
      </c>
    </row>
    <row r="126" spans="1:31" ht="15.5" x14ac:dyDescent="0.35">
      <c r="A126" s="20" t="s">
        <v>483</v>
      </c>
      <c r="B126" s="21" t="s">
        <v>484</v>
      </c>
      <c r="C126" s="21" t="s">
        <v>485</v>
      </c>
      <c r="D126" s="21" t="s">
        <v>184</v>
      </c>
      <c r="E126" s="26">
        <v>92173</v>
      </c>
      <c r="F126" s="21" t="s">
        <v>227</v>
      </c>
      <c r="G126" s="21" t="s">
        <v>0</v>
      </c>
      <c r="H126" s="21" t="s">
        <v>187</v>
      </c>
      <c r="I126" s="22">
        <v>1.59615384615385</v>
      </c>
      <c r="J126" s="23">
        <v>0.96317280453258047</v>
      </c>
      <c r="K126" s="23">
        <v>1.0283286118980168</v>
      </c>
      <c r="L126" s="23">
        <v>5.3824362606232315E-2</v>
      </c>
      <c r="M126" s="23">
        <v>0.13031161473087816</v>
      </c>
      <c r="N126" s="23">
        <v>1.186968838526911</v>
      </c>
      <c r="O126" s="23">
        <v>0.62889518413597789</v>
      </c>
      <c r="P126" s="23">
        <v>1.4164305949008499E-2</v>
      </c>
      <c r="Q126" s="23">
        <v>0.34560906515580714</v>
      </c>
      <c r="R126" s="23">
        <v>0.16147308781869676</v>
      </c>
      <c r="S126" s="23">
        <v>2.2662889518413599E-2</v>
      </c>
      <c r="T126" s="23">
        <v>1.69971671388102E-2</v>
      </c>
      <c r="U126" s="23">
        <v>1.9745042492917808</v>
      </c>
      <c r="V126" s="23">
        <v>1.164305949008501</v>
      </c>
      <c r="W126" s="24"/>
      <c r="X126" s="21" t="s">
        <v>212</v>
      </c>
      <c r="Y126" s="27"/>
      <c r="Z126" s="21"/>
      <c r="AA126" s="25"/>
      <c r="AB126" s="21" t="s">
        <v>212</v>
      </c>
      <c r="AC126" s="27"/>
      <c r="AD126" s="27"/>
      <c r="AE126" s="34"/>
    </row>
    <row r="127" spans="1:31" ht="15.5" x14ac:dyDescent="0.35">
      <c r="A127" s="20" t="s">
        <v>564</v>
      </c>
      <c r="B127" s="21" t="s">
        <v>565</v>
      </c>
      <c r="C127" s="21" t="s">
        <v>562</v>
      </c>
      <c r="D127" s="21" t="s">
        <v>498</v>
      </c>
      <c r="E127" s="26">
        <v>29072</v>
      </c>
      <c r="F127" s="21" t="s">
        <v>196</v>
      </c>
      <c r="G127" s="21" t="s">
        <v>256</v>
      </c>
      <c r="H127" s="21" t="s">
        <v>187</v>
      </c>
      <c r="I127" s="22">
        <v>1.6682352941176499</v>
      </c>
      <c r="J127" s="23">
        <v>7.9320113314447577E-2</v>
      </c>
      <c r="K127" s="23">
        <v>0.69688385269121933</v>
      </c>
      <c r="L127" s="23">
        <v>0.61756373937677078</v>
      </c>
      <c r="M127" s="23">
        <v>0.60906515580736553</v>
      </c>
      <c r="N127" s="23">
        <v>1.6288951841359787</v>
      </c>
      <c r="O127" s="23">
        <v>0.34844192634560883</v>
      </c>
      <c r="P127" s="23">
        <v>1.4164305949008499E-2</v>
      </c>
      <c r="Q127" s="23">
        <v>1.1331444759206799E-2</v>
      </c>
      <c r="R127" s="23">
        <v>0.89235127478753751</v>
      </c>
      <c r="S127" s="23">
        <v>0.41643059490084944</v>
      </c>
      <c r="T127" s="23">
        <v>0.34277620396600544</v>
      </c>
      <c r="U127" s="23">
        <v>0.35127478753541058</v>
      </c>
      <c r="V127" s="23">
        <v>1.2946175637393795</v>
      </c>
      <c r="W127" s="24"/>
      <c r="X127" s="21" t="s">
        <v>489</v>
      </c>
      <c r="Y127" s="27" t="s">
        <v>293</v>
      </c>
      <c r="Z127" s="21" t="s">
        <v>307</v>
      </c>
      <c r="AA127" s="25" t="s">
        <v>566</v>
      </c>
      <c r="AB127" s="21" t="s">
        <v>489</v>
      </c>
      <c r="AC127" s="27" t="s">
        <v>293</v>
      </c>
      <c r="AD127" s="27" t="s">
        <v>307</v>
      </c>
      <c r="AE127" s="34">
        <v>42629</v>
      </c>
    </row>
    <row r="128" spans="1:31" ht="15.5" x14ac:dyDescent="0.35">
      <c r="A128" s="20" t="s">
        <v>537</v>
      </c>
      <c r="B128" s="21" t="s">
        <v>538</v>
      </c>
      <c r="C128" s="21" t="s">
        <v>539</v>
      </c>
      <c r="D128" s="21" t="s">
        <v>444</v>
      </c>
      <c r="E128" s="26">
        <v>52401</v>
      </c>
      <c r="F128" s="21" t="s">
        <v>336</v>
      </c>
      <c r="G128" s="21" t="s">
        <v>256</v>
      </c>
      <c r="H128" s="21" t="s">
        <v>187</v>
      </c>
      <c r="I128" s="22">
        <v>14.204545454545499</v>
      </c>
      <c r="J128" s="23">
        <v>0.19830028328611898</v>
      </c>
      <c r="K128" s="23">
        <v>1.1643059490084986</v>
      </c>
      <c r="L128" s="23">
        <v>0.36827195467422097</v>
      </c>
      <c r="M128" s="23">
        <v>0.20963172804532579</v>
      </c>
      <c r="N128" s="23">
        <v>1.0538243626062325</v>
      </c>
      <c r="O128" s="23">
        <v>0.24362606232294617</v>
      </c>
      <c r="P128" s="23">
        <v>0.6203966005665722</v>
      </c>
      <c r="Q128" s="23">
        <v>2.2662889518413599E-2</v>
      </c>
      <c r="R128" s="23">
        <v>0.81869688385269135</v>
      </c>
      <c r="S128" s="23">
        <v>0.71671388101982991</v>
      </c>
      <c r="T128" s="23">
        <v>0.14164305949008499</v>
      </c>
      <c r="U128" s="23">
        <v>0.26345609065155806</v>
      </c>
      <c r="V128" s="23">
        <v>1.356940509915014</v>
      </c>
      <c r="W128" s="24"/>
      <c r="X128" s="21" t="s">
        <v>188</v>
      </c>
      <c r="Y128" s="27" t="s">
        <v>293</v>
      </c>
      <c r="Z128" s="21" t="s">
        <v>307</v>
      </c>
      <c r="AA128" s="25" t="s">
        <v>540</v>
      </c>
      <c r="AB128" s="21" t="s">
        <v>188</v>
      </c>
      <c r="AC128" s="27" t="s">
        <v>293</v>
      </c>
      <c r="AD128" s="27" t="s">
        <v>307</v>
      </c>
      <c r="AE128" s="34">
        <v>43041</v>
      </c>
    </row>
    <row r="129" spans="1:31" ht="15.5" x14ac:dyDescent="0.35">
      <c r="A129" s="20" t="s">
        <v>557</v>
      </c>
      <c r="B129" s="21" t="s">
        <v>558</v>
      </c>
      <c r="C129" s="21" t="s">
        <v>559</v>
      </c>
      <c r="D129" s="21" t="s">
        <v>199</v>
      </c>
      <c r="E129" s="26">
        <v>78562</v>
      </c>
      <c r="F129" s="21" t="s">
        <v>692</v>
      </c>
      <c r="G129" s="21" t="s">
        <v>256</v>
      </c>
      <c r="H129" s="21" t="s">
        <v>187</v>
      </c>
      <c r="I129" s="22">
        <v>1.7286821705426401</v>
      </c>
      <c r="J129" s="23">
        <v>1.2549575070821519</v>
      </c>
      <c r="K129" s="23">
        <v>0.18413597733711046</v>
      </c>
      <c r="L129" s="23">
        <v>0.18413597733711043</v>
      </c>
      <c r="M129" s="23">
        <v>6.79886685552408E-2</v>
      </c>
      <c r="N129" s="23">
        <v>1.6118980169971651</v>
      </c>
      <c r="O129" s="23">
        <v>5.6657223796033997E-3</v>
      </c>
      <c r="P129" s="23">
        <v>1.4164305949008499E-2</v>
      </c>
      <c r="Q129" s="23">
        <v>5.9490084985835696E-2</v>
      </c>
      <c r="R129" s="23">
        <v>0.54674220963172782</v>
      </c>
      <c r="S129" s="23">
        <v>1.0736543909348439</v>
      </c>
      <c r="T129" s="23">
        <v>2.8328611898016999E-3</v>
      </c>
      <c r="U129" s="23">
        <v>6.79886685552408E-2</v>
      </c>
      <c r="V129" s="23">
        <v>1.5977337110481569</v>
      </c>
      <c r="W129" s="24"/>
      <c r="X129" s="21" t="s">
        <v>188</v>
      </c>
      <c r="Y129" s="27" t="s">
        <v>293</v>
      </c>
      <c r="Z129" s="21" t="s">
        <v>307</v>
      </c>
      <c r="AA129" s="25" t="s">
        <v>691</v>
      </c>
      <c r="AB129" s="21" t="s">
        <v>188</v>
      </c>
      <c r="AC129" s="27" t="s">
        <v>293</v>
      </c>
      <c r="AD129" s="27" t="s">
        <v>307</v>
      </c>
      <c r="AE129" s="34">
        <v>43714</v>
      </c>
    </row>
    <row r="130" spans="1:31" ht="15.5" x14ac:dyDescent="0.35">
      <c r="A130" s="20" t="s">
        <v>490</v>
      </c>
      <c r="B130" s="21" t="s">
        <v>491</v>
      </c>
      <c r="C130" s="21" t="s">
        <v>492</v>
      </c>
      <c r="D130" s="21" t="s">
        <v>493</v>
      </c>
      <c r="E130" s="26">
        <v>84321</v>
      </c>
      <c r="F130" s="21" t="s">
        <v>374</v>
      </c>
      <c r="G130" s="21" t="s">
        <v>256</v>
      </c>
      <c r="H130" s="21" t="s">
        <v>187</v>
      </c>
      <c r="I130" s="22">
        <v>3.3918128654970801</v>
      </c>
      <c r="J130" s="23">
        <v>4.2492917847025496E-2</v>
      </c>
      <c r="K130" s="23">
        <v>0.36260623229461758</v>
      </c>
      <c r="L130" s="23">
        <v>0.58923512747875351</v>
      </c>
      <c r="M130" s="23">
        <v>0.66005665722379581</v>
      </c>
      <c r="N130" s="23">
        <v>1.5552407932011356</v>
      </c>
      <c r="O130" s="23">
        <v>5.6657223796034002E-2</v>
      </c>
      <c r="P130" s="23">
        <v>1.9830028328611901E-2</v>
      </c>
      <c r="Q130" s="23">
        <v>2.2662889518413599E-2</v>
      </c>
      <c r="R130" s="23">
        <v>1.2832861189801719</v>
      </c>
      <c r="S130" s="23">
        <v>0.1898016997167139</v>
      </c>
      <c r="T130" s="23">
        <v>0.1076487252124646</v>
      </c>
      <c r="U130" s="23">
        <v>7.3654390934844202E-2</v>
      </c>
      <c r="V130" s="23">
        <v>1.4674220963172828</v>
      </c>
      <c r="W130" s="24"/>
      <c r="X130" s="21" t="s">
        <v>188</v>
      </c>
      <c r="Y130" s="27" t="s">
        <v>293</v>
      </c>
      <c r="Z130" s="21" t="s">
        <v>307</v>
      </c>
      <c r="AA130" s="25" t="s">
        <v>494</v>
      </c>
      <c r="AB130" s="21" t="s">
        <v>188</v>
      </c>
      <c r="AC130" s="27" t="s">
        <v>293</v>
      </c>
      <c r="AD130" s="27" t="s">
        <v>450</v>
      </c>
      <c r="AE130" s="34">
        <v>42810</v>
      </c>
    </row>
    <row r="131" spans="1:31" ht="15.5" x14ac:dyDescent="0.35">
      <c r="A131" s="20" t="s">
        <v>502</v>
      </c>
      <c r="B131" s="21" t="s">
        <v>503</v>
      </c>
      <c r="C131" s="21" t="s">
        <v>504</v>
      </c>
      <c r="D131" s="21" t="s">
        <v>45</v>
      </c>
      <c r="E131" s="26">
        <v>35968</v>
      </c>
      <c r="F131" s="21" t="s">
        <v>210</v>
      </c>
      <c r="G131" s="21" t="s">
        <v>256</v>
      </c>
      <c r="H131" s="21" t="s">
        <v>187</v>
      </c>
      <c r="I131" s="22">
        <v>3.7916666666666701</v>
      </c>
      <c r="J131" s="23">
        <v>1.0566572237960339</v>
      </c>
      <c r="K131" s="23">
        <v>9.3484419263456089E-2</v>
      </c>
      <c r="L131" s="23">
        <v>9.9150141643059492E-2</v>
      </c>
      <c r="M131" s="23">
        <v>0</v>
      </c>
      <c r="N131" s="23">
        <v>0</v>
      </c>
      <c r="O131" s="23">
        <v>0</v>
      </c>
      <c r="P131" s="23">
        <v>0.13881019830028329</v>
      </c>
      <c r="Q131" s="23">
        <v>1.1104815864022664</v>
      </c>
      <c r="R131" s="23">
        <v>7.9320113314447591E-2</v>
      </c>
      <c r="S131" s="23">
        <v>3.39943342776204E-2</v>
      </c>
      <c r="T131" s="23">
        <v>2.5495750708215296E-2</v>
      </c>
      <c r="U131" s="23">
        <v>1.1104815864022664</v>
      </c>
      <c r="V131" s="23">
        <v>0.17563739376770537</v>
      </c>
      <c r="W131" s="24"/>
      <c r="X131" s="21" t="s">
        <v>188</v>
      </c>
      <c r="Y131" s="27" t="s">
        <v>293</v>
      </c>
      <c r="Z131" s="21" t="s">
        <v>450</v>
      </c>
      <c r="AA131" s="25" t="s">
        <v>238</v>
      </c>
      <c r="AB131" s="21" t="s">
        <v>188</v>
      </c>
      <c r="AC131" s="27" t="s">
        <v>293</v>
      </c>
      <c r="AD131" s="27" t="s">
        <v>307</v>
      </c>
      <c r="AE131" s="34">
        <v>42741</v>
      </c>
    </row>
    <row r="132" spans="1:31" ht="15.5" x14ac:dyDescent="0.35">
      <c r="A132" s="20" t="s">
        <v>541</v>
      </c>
      <c r="B132" s="21" t="s">
        <v>542</v>
      </c>
      <c r="C132" s="21" t="s">
        <v>543</v>
      </c>
      <c r="D132" s="21" t="s">
        <v>544</v>
      </c>
      <c r="E132" s="26">
        <v>83318</v>
      </c>
      <c r="F132" s="21" t="s">
        <v>374</v>
      </c>
      <c r="G132" s="21" t="s">
        <v>211</v>
      </c>
      <c r="H132" s="21" t="s">
        <v>187</v>
      </c>
      <c r="I132" s="22">
        <v>3.5779816513761502</v>
      </c>
      <c r="J132" s="23">
        <v>0.18980169971671387</v>
      </c>
      <c r="K132" s="23">
        <v>0.41359773371104808</v>
      </c>
      <c r="L132" s="23">
        <v>0.36260623229461758</v>
      </c>
      <c r="M132" s="23">
        <v>0.15297450424929177</v>
      </c>
      <c r="N132" s="23">
        <v>0.92634560906515651</v>
      </c>
      <c r="O132" s="23">
        <v>0.16997167138810196</v>
      </c>
      <c r="P132" s="23">
        <v>2.2662889518413599E-2</v>
      </c>
      <c r="Q132" s="23">
        <v>0</v>
      </c>
      <c r="R132" s="23">
        <v>0.45325779036827202</v>
      </c>
      <c r="S132" s="23">
        <v>0.19546742209631723</v>
      </c>
      <c r="T132" s="23">
        <v>0.30028328611898009</v>
      </c>
      <c r="U132" s="23">
        <v>0.16997167138810196</v>
      </c>
      <c r="V132" s="23">
        <v>0.67705382436260664</v>
      </c>
      <c r="W132" s="24"/>
      <c r="X132" s="21" t="s">
        <v>489</v>
      </c>
      <c r="Y132" s="27" t="s">
        <v>293</v>
      </c>
      <c r="Z132" s="21" t="s">
        <v>307</v>
      </c>
      <c r="AA132" s="25" t="s">
        <v>545</v>
      </c>
      <c r="AB132" s="21" t="s">
        <v>489</v>
      </c>
      <c r="AC132" s="27" t="s">
        <v>293</v>
      </c>
      <c r="AD132" s="27" t="s">
        <v>307</v>
      </c>
      <c r="AE132" s="34">
        <v>42983</v>
      </c>
    </row>
    <row r="133" spans="1:31" ht="15.5" x14ac:dyDescent="0.35">
      <c r="A133" s="20" t="s">
        <v>560</v>
      </c>
      <c r="B133" s="21" t="s">
        <v>561</v>
      </c>
      <c r="C133" s="21" t="s">
        <v>562</v>
      </c>
      <c r="D133" s="21" t="s">
        <v>404</v>
      </c>
      <c r="E133" s="26">
        <v>40510</v>
      </c>
      <c r="F133" s="21" t="s">
        <v>37</v>
      </c>
      <c r="G133" s="21" t="s">
        <v>256</v>
      </c>
      <c r="H133" s="21" t="s">
        <v>187</v>
      </c>
      <c r="I133" s="22">
        <v>1.61440677966102</v>
      </c>
      <c r="J133" s="23">
        <v>0.10198300283286116</v>
      </c>
      <c r="K133" s="23">
        <v>0.29461756373937675</v>
      </c>
      <c r="L133" s="23">
        <v>0.39093484419263425</v>
      </c>
      <c r="M133" s="23">
        <v>0.31444759206798845</v>
      </c>
      <c r="N133" s="23">
        <v>0.71954674220963233</v>
      </c>
      <c r="O133" s="23">
        <v>0.36827195467422075</v>
      </c>
      <c r="P133" s="23">
        <v>1.4164305949008499E-2</v>
      </c>
      <c r="Q133" s="23">
        <v>0</v>
      </c>
      <c r="R133" s="23">
        <v>0.33427762039660036</v>
      </c>
      <c r="S133" s="23">
        <v>0.23229461756373929</v>
      </c>
      <c r="T133" s="23">
        <v>0.16713881019830021</v>
      </c>
      <c r="U133" s="23">
        <v>0.36827195467422075</v>
      </c>
      <c r="V133" s="23">
        <v>0.53257790368271929</v>
      </c>
      <c r="W133" s="24"/>
      <c r="X133" s="21" t="s">
        <v>489</v>
      </c>
      <c r="Y133" s="27" t="s">
        <v>293</v>
      </c>
      <c r="Z133" s="21" t="s">
        <v>307</v>
      </c>
      <c r="AA133" s="25" t="s">
        <v>563</v>
      </c>
      <c r="AB133" s="21" t="s">
        <v>489</v>
      </c>
      <c r="AC133" s="27" t="s">
        <v>293</v>
      </c>
      <c r="AD133" s="27" t="s">
        <v>307</v>
      </c>
      <c r="AE133" s="34">
        <v>42983</v>
      </c>
    </row>
    <row r="134" spans="1:31" ht="15.5" x14ac:dyDescent="0.35">
      <c r="A134" s="20" t="s">
        <v>567</v>
      </c>
      <c r="B134" s="21" t="s">
        <v>568</v>
      </c>
      <c r="C134" s="21" t="s">
        <v>569</v>
      </c>
      <c r="D134" s="21" t="s">
        <v>295</v>
      </c>
      <c r="E134" s="26">
        <v>15001</v>
      </c>
      <c r="F134" s="21" t="s">
        <v>296</v>
      </c>
      <c r="G134" s="21" t="s">
        <v>256</v>
      </c>
      <c r="H134" s="21" t="s">
        <v>187</v>
      </c>
      <c r="I134" s="22">
        <v>9.1621621621621596</v>
      </c>
      <c r="J134" s="23">
        <v>5.3824362606232301E-2</v>
      </c>
      <c r="K134" s="23">
        <v>0.22379603399433431</v>
      </c>
      <c r="L134" s="23">
        <v>0.58923512747875362</v>
      </c>
      <c r="M134" s="23">
        <v>0.16997167138810196</v>
      </c>
      <c r="N134" s="23">
        <v>0.98583569405099158</v>
      </c>
      <c r="O134" s="23">
        <v>5.6657223796033997E-3</v>
      </c>
      <c r="P134" s="23">
        <v>4.5325779036827191E-2</v>
      </c>
      <c r="Q134" s="23">
        <v>0</v>
      </c>
      <c r="R134" s="23">
        <v>0.79603399433427768</v>
      </c>
      <c r="S134" s="23">
        <v>0.23512747875354109</v>
      </c>
      <c r="T134" s="23">
        <v>0</v>
      </c>
      <c r="U134" s="23">
        <v>5.6657223796033997E-3</v>
      </c>
      <c r="V134" s="23">
        <v>0.92067988668555245</v>
      </c>
      <c r="W134" s="24"/>
      <c r="X134" s="21" t="s">
        <v>489</v>
      </c>
      <c r="Y134" s="27" t="s">
        <v>293</v>
      </c>
      <c r="Z134" s="21" t="s">
        <v>307</v>
      </c>
      <c r="AA134" s="25" t="s">
        <v>570</v>
      </c>
      <c r="AB134" s="21" t="s">
        <v>212</v>
      </c>
      <c r="AC134" s="27"/>
      <c r="AD134" s="27"/>
      <c r="AE134" s="34"/>
    </row>
    <row r="135" spans="1:31" ht="15.5" x14ac:dyDescent="0.35">
      <c r="A135" s="20" t="s">
        <v>690</v>
      </c>
      <c r="B135" s="21" t="s">
        <v>689</v>
      </c>
      <c r="C135" s="21" t="s">
        <v>226</v>
      </c>
      <c r="D135" s="21" t="s">
        <v>184</v>
      </c>
      <c r="E135" s="26">
        <v>92158</v>
      </c>
      <c r="F135" s="21" t="s">
        <v>227</v>
      </c>
      <c r="G135" s="21" t="s">
        <v>211</v>
      </c>
      <c r="H135" s="21" t="s">
        <v>187</v>
      </c>
      <c r="I135" s="22"/>
      <c r="J135" s="23">
        <v>0</v>
      </c>
      <c r="K135" s="23">
        <v>1</v>
      </c>
      <c r="L135" s="23">
        <v>0</v>
      </c>
      <c r="M135" s="23">
        <v>0</v>
      </c>
      <c r="N135" s="23">
        <v>0</v>
      </c>
      <c r="O135" s="23">
        <v>0</v>
      </c>
      <c r="P135" s="23">
        <v>0</v>
      </c>
      <c r="Q135" s="23">
        <v>1</v>
      </c>
      <c r="R135" s="23">
        <v>0</v>
      </c>
      <c r="S135" s="23">
        <v>0</v>
      </c>
      <c r="T135" s="23">
        <v>0</v>
      </c>
      <c r="U135" s="23">
        <v>1</v>
      </c>
      <c r="V135" s="23">
        <v>0</v>
      </c>
      <c r="W135" s="24"/>
      <c r="X135" s="21" t="s">
        <v>212</v>
      </c>
      <c r="Y135" s="27"/>
      <c r="Z135" s="21"/>
      <c r="AA135" s="25"/>
      <c r="AB135" s="21" t="s">
        <v>212</v>
      </c>
      <c r="AC135" s="27"/>
      <c r="AD135" s="27"/>
      <c r="AE135" s="34"/>
    </row>
    <row r="136" spans="1:31" ht="15.5" x14ac:dyDescent="0.35">
      <c r="A136" s="20" t="s">
        <v>551</v>
      </c>
      <c r="B136" s="21" t="s">
        <v>552</v>
      </c>
      <c r="C136" s="21" t="s">
        <v>553</v>
      </c>
      <c r="D136" s="21" t="s">
        <v>214</v>
      </c>
      <c r="E136" s="26">
        <v>85344</v>
      </c>
      <c r="F136" s="21" t="s">
        <v>215</v>
      </c>
      <c r="G136" s="21" t="s">
        <v>256</v>
      </c>
      <c r="H136" s="21" t="s">
        <v>187</v>
      </c>
      <c r="I136" s="22">
        <v>1.78504672897196</v>
      </c>
      <c r="J136" s="23">
        <v>3.9660056657223802E-2</v>
      </c>
      <c r="K136" s="23">
        <v>0.45892351274787491</v>
      </c>
      <c r="L136" s="23">
        <v>4.8158640226628906E-2</v>
      </c>
      <c r="M136" s="23">
        <v>0</v>
      </c>
      <c r="N136" s="23">
        <v>0.51841359773371076</v>
      </c>
      <c r="O136" s="23">
        <v>2.54957507082153E-2</v>
      </c>
      <c r="P136" s="23">
        <v>2.8328611898016999E-3</v>
      </c>
      <c r="Q136" s="23">
        <v>0</v>
      </c>
      <c r="R136" s="23">
        <v>0.41926345609065124</v>
      </c>
      <c r="S136" s="23">
        <v>7.3654390934844202E-2</v>
      </c>
      <c r="T136" s="23">
        <v>2.8328611898017001E-2</v>
      </c>
      <c r="U136" s="23">
        <v>2.5495750708215303E-2</v>
      </c>
      <c r="V136" s="23">
        <v>0.4900849858356936</v>
      </c>
      <c r="W136" s="24"/>
      <c r="X136" s="21" t="s">
        <v>489</v>
      </c>
      <c r="Y136" s="27" t="s">
        <v>293</v>
      </c>
      <c r="Z136" s="21" t="s">
        <v>307</v>
      </c>
      <c r="AA136" s="25" t="s">
        <v>546</v>
      </c>
      <c r="AB136" s="21" t="s">
        <v>489</v>
      </c>
      <c r="AC136" s="27" t="s">
        <v>293</v>
      </c>
      <c r="AD136" s="27" t="s">
        <v>307</v>
      </c>
      <c r="AE136" s="34">
        <v>42986</v>
      </c>
    </row>
    <row r="137" spans="1:31" ht="15.5" x14ac:dyDescent="0.35">
      <c r="A137" s="20" t="s">
        <v>578</v>
      </c>
      <c r="B137" s="21" t="s">
        <v>579</v>
      </c>
      <c r="C137" s="21" t="s">
        <v>580</v>
      </c>
      <c r="D137" s="21" t="s">
        <v>295</v>
      </c>
      <c r="E137" s="26">
        <v>16503</v>
      </c>
      <c r="F137" s="21" t="s">
        <v>296</v>
      </c>
      <c r="G137" s="21" t="s">
        <v>256</v>
      </c>
      <c r="H137" s="21" t="s">
        <v>187</v>
      </c>
      <c r="I137" s="22">
        <v>11.363636363636401</v>
      </c>
      <c r="J137" s="23">
        <v>4.8158640226628899E-2</v>
      </c>
      <c r="K137" s="23">
        <v>0.21529745042492915</v>
      </c>
      <c r="L137" s="23">
        <v>8.7818696883852687E-2</v>
      </c>
      <c r="M137" s="23">
        <v>0</v>
      </c>
      <c r="N137" s="23">
        <v>0.20113314447592071</v>
      </c>
      <c r="O137" s="23">
        <v>0.11331444759206799</v>
      </c>
      <c r="P137" s="23">
        <v>0</v>
      </c>
      <c r="Q137" s="23">
        <v>3.6827195467422094E-2</v>
      </c>
      <c r="R137" s="23">
        <v>0.1784702549575071</v>
      </c>
      <c r="S137" s="23">
        <v>2.2662889518413599E-2</v>
      </c>
      <c r="T137" s="23">
        <v>0</v>
      </c>
      <c r="U137" s="23">
        <v>0.15014164305949007</v>
      </c>
      <c r="V137" s="23">
        <v>0.23512747875354104</v>
      </c>
      <c r="W137" s="24"/>
      <c r="X137" s="21" t="s">
        <v>489</v>
      </c>
      <c r="Y137" s="27" t="s">
        <v>293</v>
      </c>
      <c r="Z137" s="21" t="s">
        <v>307</v>
      </c>
      <c r="AA137" s="25" t="s">
        <v>581</v>
      </c>
      <c r="AB137" s="21" t="s">
        <v>489</v>
      </c>
      <c r="AC137" s="27" t="s">
        <v>293</v>
      </c>
      <c r="AD137" s="27" t="s">
        <v>307</v>
      </c>
      <c r="AE137" s="34">
        <v>42961</v>
      </c>
    </row>
    <row r="138" spans="1:31" ht="15.5" x14ac:dyDescent="0.35">
      <c r="A138" s="20" t="s">
        <v>524</v>
      </c>
      <c r="B138" s="21" t="s">
        <v>525</v>
      </c>
      <c r="C138" s="21" t="s">
        <v>526</v>
      </c>
      <c r="D138" s="21" t="s">
        <v>527</v>
      </c>
      <c r="E138" s="26">
        <v>58206</v>
      </c>
      <c r="F138" s="21" t="s">
        <v>336</v>
      </c>
      <c r="G138" s="21" t="s">
        <v>211</v>
      </c>
      <c r="H138" s="21" t="s">
        <v>187</v>
      </c>
      <c r="I138" s="22">
        <v>2.51219512195122</v>
      </c>
      <c r="J138" s="23">
        <v>0</v>
      </c>
      <c r="K138" s="23">
        <v>0</v>
      </c>
      <c r="L138" s="23">
        <v>0.31161473087818681</v>
      </c>
      <c r="M138" s="23">
        <v>0</v>
      </c>
      <c r="N138" s="23">
        <v>0.15297450424929177</v>
      </c>
      <c r="O138" s="23">
        <v>0.14164305949008499</v>
      </c>
      <c r="P138" s="23">
        <v>5.6657223796033997E-3</v>
      </c>
      <c r="Q138" s="23">
        <v>1.1331444759206799E-2</v>
      </c>
      <c r="R138" s="23">
        <v>9.3484419263456089E-2</v>
      </c>
      <c r="S138" s="23">
        <v>6.2322946175637398E-2</v>
      </c>
      <c r="T138" s="23">
        <v>2.8328611898016999E-3</v>
      </c>
      <c r="U138" s="23">
        <v>0.15297450424929179</v>
      </c>
      <c r="V138" s="23">
        <v>0.17563739376770535</v>
      </c>
      <c r="W138" s="24"/>
      <c r="X138" s="21" t="s">
        <v>188</v>
      </c>
      <c r="Y138" s="27" t="s">
        <v>293</v>
      </c>
      <c r="Z138" s="21" t="s">
        <v>450</v>
      </c>
      <c r="AA138" s="25" t="s">
        <v>528</v>
      </c>
      <c r="AB138" s="21" t="s">
        <v>489</v>
      </c>
      <c r="AC138" s="27" t="s">
        <v>293</v>
      </c>
      <c r="AD138" s="27" t="s">
        <v>307</v>
      </c>
      <c r="AE138" s="34">
        <v>42999</v>
      </c>
    </row>
    <row r="139" spans="1:31" ht="15.5" x14ac:dyDescent="0.35">
      <c r="A139" s="20" t="s">
        <v>574</v>
      </c>
      <c r="B139" s="21" t="s">
        <v>575</v>
      </c>
      <c r="C139" s="21" t="s">
        <v>576</v>
      </c>
      <c r="D139" s="21" t="s">
        <v>556</v>
      </c>
      <c r="E139" s="26">
        <v>72901</v>
      </c>
      <c r="F139" s="21" t="s">
        <v>210</v>
      </c>
      <c r="G139" s="21" t="s">
        <v>256</v>
      </c>
      <c r="H139" s="21" t="s">
        <v>187</v>
      </c>
      <c r="I139" s="22">
        <v>2.0434782608695699</v>
      </c>
      <c r="J139" s="23">
        <v>5.6657223796033997E-3</v>
      </c>
      <c r="K139" s="23">
        <v>3.1161473087818699E-2</v>
      </c>
      <c r="L139" s="23">
        <v>5.6657223796034002E-2</v>
      </c>
      <c r="M139" s="23">
        <v>6.5155807365439092E-2</v>
      </c>
      <c r="N139" s="23">
        <v>0.13031161473087816</v>
      </c>
      <c r="O139" s="23">
        <v>1.69971671388102E-2</v>
      </c>
      <c r="P139" s="23">
        <v>1.1331444759206799E-2</v>
      </c>
      <c r="Q139" s="23">
        <v>0</v>
      </c>
      <c r="R139" s="23">
        <v>0.10764872521246456</v>
      </c>
      <c r="S139" s="23">
        <v>8.4985835694051E-3</v>
      </c>
      <c r="T139" s="23">
        <v>2.5495750708215303E-2</v>
      </c>
      <c r="U139" s="23">
        <v>1.69971671388102E-2</v>
      </c>
      <c r="V139" s="23">
        <v>0.12181303116147305</v>
      </c>
      <c r="W139" s="24"/>
      <c r="X139" s="21" t="s">
        <v>489</v>
      </c>
      <c r="Y139" s="27" t="s">
        <v>293</v>
      </c>
      <c r="Z139" s="21" t="s">
        <v>307</v>
      </c>
      <c r="AA139" s="25" t="s">
        <v>577</v>
      </c>
      <c r="AB139" s="21" t="s">
        <v>489</v>
      </c>
      <c r="AC139" s="27" t="s">
        <v>293</v>
      </c>
      <c r="AD139" s="27" t="s">
        <v>307</v>
      </c>
      <c r="AE139" s="34">
        <v>42976</v>
      </c>
    </row>
    <row r="140" spans="1:31" ht="15.5" x14ac:dyDescent="0.35">
      <c r="A140" s="20" t="s">
        <v>688</v>
      </c>
      <c r="B140" s="21" t="s">
        <v>687</v>
      </c>
      <c r="C140" s="21" t="s">
        <v>686</v>
      </c>
      <c r="D140" s="21" t="s">
        <v>184</v>
      </c>
      <c r="E140" s="26">
        <v>92225</v>
      </c>
      <c r="F140" s="21" t="s">
        <v>185</v>
      </c>
      <c r="G140" s="21" t="s">
        <v>211</v>
      </c>
      <c r="H140" s="21" t="s">
        <v>187</v>
      </c>
      <c r="I140" s="22"/>
      <c r="J140" s="23">
        <v>0</v>
      </c>
      <c r="K140" s="23">
        <v>0</v>
      </c>
      <c r="L140" s="23">
        <v>9.3484419263456089E-2</v>
      </c>
      <c r="M140" s="23">
        <v>0</v>
      </c>
      <c r="N140" s="23">
        <v>9.3484419263456089E-2</v>
      </c>
      <c r="O140" s="23">
        <v>0</v>
      </c>
      <c r="P140" s="23">
        <v>0</v>
      </c>
      <c r="Q140" s="23">
        <v>0</v>
      </c>
      <c r="R140" s="23">
        <v>9.3484419263456089E-2</v>
      </c>
      <c r="S140" s="23">
        <v>0</v>
      </c>
      <c r="T140" s="23">
        <v>0</v>
      </c>
      <c r="U140" s="23">
        <v>0</v>
      </c>
      <c r="V140" s="23">
        <v>9.3484419263456089E-2</v>
      </c>
      <c r="W140" s="24"/>
      <c r="X140" s="21" t="s">
        <v>212</v>
      </c>
      <c r="Y140" s="27"/>
      <c r="Z140" s="21"/>
      <c r="AA140" s="25"/>
      <c r="AB140" s="21" t="s">
        <v>212</v>
      </c>
      <c r="AC140" s="27"/>
      <c r="AD140" s="27"/>
      <c r="AE140" s="34"/>
    </row>
    <row r="141" spans="1:31" ht="15.5" x14ac:dyDescent="0.35">
      <c r="A141" s="20" t="s">
        <v>571</v>
      </c>
      <c r="B141" s="21" t="s">
        <v>572</v>
      </c>
      <c r="C141" s="21" t="s">
        <v>435</v>
      </c>
      <c r="D141" s="21" t="s">
        <v>390</v>
      </c>
      <c r="E141" s="26">
        <v>48161</v>
      </c>
      <c r="F141" s="21" t="s">
        <v>385</v>
      </c>
      <c r="G141" s="21" t="s">
        <v>211</v>
      </c>
      <c r="H141" s="21" t="s">
        <v>187</v>
      </c>
      <c r="I141" s="22">
        <v>1.28571428571429</v>
      </c>
      <c r="J141" s="23">
        <v>0</v>
      </c>
      <c r="K141" s="23">
        <v>1.69971671388102E-2</v>
      </c>
      <c r="L141" s="23">
        <v>1.4164305949008499E-2</v>
      </c>
      <c r="M141" s="23">
        <v>0</v>
      </c>
      <c r="N141" s="23">
        <v>3.1161473087818699E-2</v>
      </c>
      <c r="O141" s="23">
        <v>0</v>
      </c>
      <c r="P141" s="23">
        <v>0</v>
      </c>
      <c r="Q141" s="23">
        <v>0</v>
      </c>
      <c r="R141" s="23">
        <v>1.4164305949008499E-2</v>
      </c>
      <c r="S141" s="23">
        <v>8.4985835694051E-3</v>
      </c>
      <c r="T141" s="23">
        <v>8.4985835694051E-3</v>
      </c>
      <c r="U141" s="23">
        <v>0</v>
      </c>
      <c r="V141" s="23">
        <v>2.2662889518413599E-2</v>
      </c>
      <c r="W141" s="24"/>
      <c r="X141" s="21" t="s">
        <v>188</v>
      </c>
      <c r="Y141" s="27" t="s">
        <v>293</v>
      </c>
      <c r="Z141" s="21" t="s">
        <v>307</v>
      </c>
      <c r="AA141" s="25" t="s">
        <v>573</v>
      </c>
      <c r="AB141" s="21" t="s">
        <v>188</v>
      </c>
      <c r="AC141" s="27" t="s">
        <v>293</v>
      </c>
      <c r="AD141" s="27" t="s">
        <v>294</v>
      </c>
      <c r="AE141" s="34">
        <v>40247</v>
      </c>
    </row>
  </sheetData>
  <mergeCells count="15">
    <mergeCell ref="A1:D1"/>
    <mergeCell ref="A2:D2"/>
    <mergeCell ref="A3:D3"/>
    <mergeCell ref="E3:H3"/>
    <mergeCell ref="I3:L3"/>
    <mergeCell ref="Y3:AB3"/>
    <mergeCell ref="AC3:AE3"/>
    <mergeCell ref="W5:AE5"/>
    <mergeCell ref="A4:V4"/>
    <mergeCell ref="J5:M5"/>
    <mergeCell ref="N5:Q5"/>
    <mergeCell ref="R5:U5"/>
    <mergeCell ref="M3:P3"/>
    <mergeCell ref="Q3:T3"/>
    <mergeCell ref="U3:X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71F5-3651-473C-A803-38A78F977175}">
  <dimension ref="A1:F20"/>
  <sheetViews>
    <sheetView workbookViewId="0">
      <selection sqref="A1:F1"/>
    </sheetView>
  </sheetViews>
  <sheetFormatPr defaultRowHeight="14.5" x14ac:dyDescent="0.35"/>
  <cols>
    <col min="1" max="1" width="45.54296875" customWidth="1"/>
    <col min="2" max="2" width="19" customWidth="1"/>
  </cols>
  <sheetData>
    <row r="1" spans="1:6" ht="26" x14ac:dyDescent="0.35">
      <c r="A1" s="233" t="s">
        <v>50</v>
      </c>
      <c r="B1" s="233"/>
      <c r="C1" s="233"/>
      <c r="D1" s="233"/>
      <c r="E1" s="233"/>
      <c r="F1" s="233"/>
    </row>
    <row r="3" spans="1:6" x14ac:dyDescent="0.35">
      <c r="A3" s="271" t="s">
        <v>819</v>
      </c>
      <c r="B3" s="261"/>
      <c r="C3" s="261"/>
      <c r="D3" s="261"/>
      <c r="E3" s="261"/>
    </row>
    <row r="4" spans="1:6" x14ac:dyDescent="0.35">
      <c r="A4" s="144" t="s">
        <v>818</v>
      </c>
      <c r="B4" s="144" t="s">
        <v>817</v>
      </c>
    </row>
    <row r="5" spans="1:6" ht="15" thickBot="1" x14ac:dyDescent="0.4">
      <c r="A5" s="163" t="s">
        <v>816</v>
      </c>
      <c r="B5" s="162">
        <v>102</v>
      </c>
    </row>
    <row r="6" spans="1:6" ht="15" thickTop="1" x14ac:dyDescent="0.35">
      <c r="A6" s="159" t="s">
        <v>815</v>
      </c>
      <c r="B6" s="161">
        <v>6</v>
      </c>
    </row>
    <row r="7" spans="1:6" x14ac:dyDescent="0.35">
      <c r="A7" s="160" t="s">
        <v>814</v>
      </c>
      <c r="B7" s="145">
        <v>1</v>
      </c>
    </row>
    <row r="8" spans="1:6" x14ac:dyDescent="0.35">
      <c r="A8" s="160" t="s">
        <v>813</v>
      </c>
      <c r="B8" s="145">
        <v>5</v>
      </c>
    </row>
    <row r="9" spans="1:6" x14ac:dyDescent="0.35">
      <c r="A9" s="159" t="s">
        <v>812</v>
      </c>
      <c r="B9" s="159">
        <v>6</v>
      </c>
    </row>
    <row r="10" spans="1:6" x14ac:dyDescent="0.35">
      <c r="A10" s="158" t="s">
        <v>592</v>
      </c>
      <c r="B10" s="157">
        <v>1</v>
      </c>
    </row>
    <row r="11" spans="1:6" x14ac:dyDescent="0.35">
      <c r="A11" s="158" t="s">
        <v>593</v>
      </c>
      <c r="B11" s="157">
        <v>1</v>
      </c>
    </row>
    <row r="12" spans="1:6" x14ac:dyDescent="0.35">
      <c r="A12" s="158" t="s">
        <v>595</v>
      </c>
      <c r="B12" s="157">
        <v>1</v>
      </c>
    </row>
    <row r="13" spans="1:6" x14ac:dyDescent="0.35">
      <c r="A13" s="158" t="s">
        <v>601</v>
      </c>
      <c r="B13" s="157">
        <v>1</v>
      </c>
    </row>
    <row r="14" spans="1:6" x14ac:dyDescent="0.35">
      <c r="A14" s="158" t="s">
        <v>599</v>
      </c>
      <c r="B14" s="157">
        <v>1</v>
      </c>
    </row>
    <row r="15" spans="1:6" x14ac:dyDescent="0.35">
      <c r="A15" s="158" t="s">
        <v>603</v>
      </c>
      <c r="B15" s="157">
        <v>1</v>
      </c>
    </row>
    <row r="17" spans="1:2" x14ac:dyDescent="0.35">
      <c r="A17" s="304" t="s">
        <v>811</v>
      </c>
      <c r="B17" s="304"/>
    </row>
    <row r="18" spans="1:2" x14ac:dyDescent="0.35">
      <c r="A18" s="304"/>
      <c r="B18" s="304"/>
    </row>
    <row r="19" spans="1:2" x14ac:dyDescent="0.35">
      <c r="A19" s="304"/>
      <c r="B19" s="304"/>
    </row>
    <row r="20" spans="1:2" x14ac:dyDescent="0.35">
      <c r="A20" s="304"/>
      <c r="B20" s="304"/>
    </row>
  </sheetData>
  <mergeCells count="3">
    <mergeCell ref="A1:F1"/>
    <mergeCell ref="A3:E3"/>
    <mergeCell ref="A17:B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82" zoomScale="80" zoomScaleNormal="80" workbookViewId="0">
      <selection activeCell="B87" sqref="B87"/>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233" t="s">
        <v>50</v>
      </c>
      <c r="B1" s="233"/>
      <c r="C1" s="233"/>
      <c r="D1" s="233"/>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8" customFormat="1" ht="74.25" customHeight="1" x14ac:dyDescent="0.35">
      <c r="A2" s="234" t="s">
        <v>51</v>
      </c>
      <c r="B2" s="234"/>
      <c r="C2" s="234"/>
      <c r="D2" s="234"/>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8" customFormat="1" ht="48.65" customHeight="1" thickBot="1" x14ac:dyDescent="0.4">
      <c r="A3" s="57" t="s">
        <v>615</v>
      </c>
      <c r="B3" s="57"/>
      <c r="C3" s="60"/>
      <c r="D3" s="60"/>
      <c r="E3" s="318"/>
      <c r="F3" s="318"/>
      <c r="G3" s="318"/>
      <c r="H3" s="318"/>
      <c r="I3" s="318"/>
      <c r="J3" s="318"/>
      <c r="K3" s="318"/>
      <c r="L3" s="318"/>
      <c r="M3" s="318"/>
      <c r="N3" s="318"/>
      <c r="O3" s="318"/>
      <c r="P3" s="318"/>
      <c r="Q3" s="318"/>
      <c r="R3" s="318"/>
      <c r="S3" s="318"/>
      <c r="T3" s="318"/>
      <c r="U3" s="318"/>
      <c r="V3" s="318"/>
      <c r="W3" s="318"/>
      <c r="X3" s="318"/>
      <c r="Y3" s="318"/>
      <c r="Z3" s="318"/>
      <c r="AA3" s="318"/>
      <c r="AB3" s="318"/>
      <c r="AC3" s="318"/>
      <c r="AD3" s="318"/>
      <c r="AE3" s="318"/>
    </row>
    <row r="4" spans="1:31" ht="18" x14ac:dyDescent="0.35">
      <c r="A4" s="124" t="s">
        <v>121</v>
      </c>
      <c r="B4" s="125" t="s">
        <v>122</v>
      </c>
    </row>
    <row r="5" spans="1:31" ht="15.5" x14ac:dyDescent="0.35">
      <c r="A5" s="126" t="s">
        <v>52</v>
      </c>
      <c r="B5" s="127" t="s">
        <v>53</v>
      </c>
    </row>
    <row r="6" spans="1:31" ht="15.5" x14ac:dyDescent="0.35">
      <c r="A6" s="126" t="s">
        <v>54</v>
      </c>
      <c r="B6" s="127" t="s">
        <v>55</v>
      </c>
    </row>
    <row r="7" spans="1:31" ht="15.5" x14ac:dyDescent="0.35">
      <c r="A7" s="126" t="s">
        <v>56</v>
      </c>
      <c r="B7" s="127" t="s">
        <v>57</v>
      </c>
    </row>
    <row r="8" spans="1:31" ht="15.5" x14ac:dyDescent="0.35">
      <c r="A8" s="126" t="s">
        <v>58</v>
      </c>
      <c r="B8" s="127" t="s">
        <v>59</v>
      </c>
    </row>
    <row r="9" spans="1:31" ht="15.5" x14ac:dyDescent="0.35">
      <c r="A9" s="126" t="s">
        <v>4</v>
      </c>
      <c r="B9" s="127" t="s">
        <v>60</v>
      </c>
    </row>
    <row r="10" spans="1:31" ht="15.5" x14ac:dyDescent="0.35">
      <c r="A10" s="126" t="s">
        <v>61</v>
      </c>
      <c r="B10" s="127" t="s">
        <v>62</v>
      </c>
    </row>
    <row r="11" spans="1:31" ht="15.5" x14ac:dyDescent="0.35">
      <c r="A11" s="126" t="s">
        <v>63</v>
      </c>
      <c r="B11" s="127" t="s">
        <v>64</v>
      </c>
    </row>
    <row r="12" spans="1:31" ht="15.5" x14ac:dyDescent="0.35">
      <c r="A12" s="126" t="s">
        <v>65</v>
      </c>
      <c r="B12" s="127" t="s">
        <v>66</v>
      </c>
      <c r="Z12" s="59"/>
    </row>
    <row r="13" spans="1:31" ht="46.5" x14ac:dyDescent="0.35">
      <c r="A13" s="126" t="s">
        <v>67</v>
      </c>
      <c r="B13" s="127" t="s">
        <v>68</v>
      </c>
    </row>
    <row r="14" spans="1:31" ht="46.5" x14ac:dyDescent="0.35">
      <c r="A14" s="126" t="s">
        <v>70</v>
      </c>
      <c r="B14" s="127" t="s">
        <v>71</v>
      </c>
    </row>
    <row r="15" spans="1:31" ht="15.5" x14ac:dyDescent="0.35">
      <c r="A15" s="126" t="s">
        <v>72</v>
      </c>
      <c r="B15" s="127" t="s">
        <v>73</v>
      </c>
    </row>
    <row r="16" spans="1:31" ht="47.25" customHeight="1" x14ac:dyDescent="0.35">
      <c r="A16" s="317" t="s">
        <v>74</v>
      </c>
      <c r="B16" s="127" t="s">
        <v>75</v>
      </c>
    </row>
    <row r="17" spans="1:2" ht="46.5" x14ac:dyDescent="0.35">
      <c r="A17" s="317"/>
      <c r="B17" s="127" t="s">
        <v>76</v>
      </c>
    </row>
    <row r="18" spans="1:2" ht="47.15" customHeight="1" x14ac:dyDescent="0.35">
      <c r="A18" s="311" t="s">
        <v>622</v>
      </c>
      <c r="B18" s="127" t="s">
        <v>623</v>
      </c>
    </row>
    <row r="19" spans="1:2" ht="46.5" x14ac:dyDescent="0.35">
      <c r="A19" s="313"/>
      <c r="B19" s="127" t="s">
        <v>624</v>
      </c>
    </row>
    <row r="20" spans="1:2" ht="15.5" x14ac:dyDescent="0.35">
      <c r="A20" s="126" t="s">
        <v>77</v>
      </c>
      <c r="B20" s="127" t="s">
        <v>78</v>
      </c>
    </row>
    <row r="21" spans="1:2" ht="15.5" x14ac:dyDescent="0.35">
      <c r="A21" s="126" t="s">
        <v>79</v>
      </c>
      <c r="B21" s="127" t="s">
        <v>80</v>
      </c>
    </row>
    <row r="22" spans="1:2" ht="15.5" x14ac:dyDescent="0.35">
      <c r="A22" s="126" t="s">
        <v>81</v>
      </c>
      <c r="B22" s="127" t="s">
        <v>82</v>
      </c>
    </row>
    <row r="23" spans="1:2" ht="15.5" x14ac:dyDescent="0.35">
      <c r="A23" s="126" t="s">
        <v>83</v>
      </c>
      <c r="B23" s="127" t="s">
        <v>84</v>
      </c>
    </row>
    <row r="24" spans="1:2" ht="46.5" x14ac:dyDescent="0.35">
      <c r="A24" s="126" t="s">
        <v>85</v>
      </c>
      <c r="B24" s="127" t="s">
        <v>86</v>
      </c>
    </row>
    <row r="25" spans="1:2" ht="31" x14ac:dyDescent="0.35">
      <c r="A25" s="126" t="s">
        <v>87</v>
      </c>
      <c r="B25" s="127" t="s">
        <v>88</v>
      </c>
    </row>
    <row r="26" spans="1:2" ht="15.5" x14ac:dyDescent="0.35">
      <c r="A26" s="126" t="s">
        <v>89</v>
      </c>
      <c r="B26" s="127" t="s">
        <v>90</v>
      </c>
    </row>
    <row r="27" spans="1:2" ht="15.5" x14ac:dyDescent="0.35">
      <c r="A27" s="126" t="s">
        <v>91</v>
      </c>
      <c r="B27" s="127" t="s">
        <v>92</v>
      </c>
    </row>
    <row r="28" spans="1:2" ht="15.5" x14ac:dyDescent="0.35">
      <c r="A28" s="126" t="s">
        <v>93</v>
      </c>
      <c r="B28" s="127" t="s">
        <v>94</v>
      </c>
    </row>
    <row r="29" spans="1:2" ht="31" x14ac:dyDescent="0.35">
      <c r="A29" s="126" t="s">
        <v>95</v>
      </c>
      <c r="B29" s="127" t="s">
        <v>96</v>
      </c>
    </row>
    <row r="30" spans="1:2" ht="15.5" x14ac:dyDescent="0.35">
      <c r="A30" s="126" t="s">
        <v>97</v>
      </c>
      <c r="B30" s="127" t="s">
        <v>98</v>
      </c>
    </row>
    <row r="31" spans="1:2" ht="15.5" x14ac:dyDescent="0.35">
      <c r="A31" s="126" t="s">
        <v>2</v>
      </c>
      <c r="B31" s="127" t="s">
        <v>99</v>
      </c>
    </row>
    <row r="32" spans="1:2" ht="31" x14ac:dyDescent="0.35">
      <c r="A32" s="128" t="s">
        <v>663</v>
      </c>
      <c r="B32" s="129" t="s">
        <v>100</v>
      </c>
    </row>
    <row r="33" spans="1:2" ht="15.5" x14ac:dyDescent="0.35">
      <c r="A33" s="126" t="s">
        <v>3</v>
      </c>
      <c r="B33" s="127" t="s">
        <v>101</v>
      </c>
    </row>
    <row r="34" spans="1:2" ht="31" x14ac:dyDescent="0.35">
      <c r="A34" s="126" t="s">
        <v>103</v>
      </c>
      <c r="B34" s="127" t="s">
        <v>104</v>
      </c>
    </row>
    <row r="35" spans="1:2" ht="15.5" x14ac:dyDescent="0.35">
      <c r="A35" s="126" t="s">
        <v>105</v>
      </c>
      <c r="B35" s="127" t="s">
        <v>106</v>
      </c>
    </row>
    <row r="36" spans="1:2" ht="31" x14ac:dyDescent="0.35">
      <c r="A36" s="126" t="s">
        <v>107</v>
      </c>
      <c r="B36" s="127" t="s">
        <v>108</v>
      </c>
    </row>
    <row r="37" spans="1:2" ht="15.5" x14ac:dyDescent="0.35">
      <c r="A37" s="126" t="s">
        <v>109</v>
      </c>
      <c r="B37" s="127" t="s">
        <v>625</v>
      </c>
    </row>
    <row r="38" spans="1:2" ht="15.5" x14ac:dyDescent="0.35">
      <c r="A38" s="126" t="s">
        <v>24</v>
      </c>
      <c r="B38" s="127" t="s">
        <v>626</v>
      </c>
    </row>
    <row r="39" spans="1:2" ht="15.5" x14ac:dyDescent="0.35">
      <c r="A39" s="317" t="s">
        <v>110</v>
      </c>
      <c r="B39" s="127" t="s">
        <v>111</v>
      </c>
    </row>
    <row r="40" spans="1:2" ht="15.5" x14ac:dyDescent="0.35">
      <c r="A40" s="317"/>
      <c r="B40" s="127" t="s">
        <v>112</v>
      </c>
    </row>
    <row r="41" spans="1:2" ht="46.5" x14ac:dyDescent="0.35">
      <c r="A41" s="317"/>
      <c r="B41" s="127" t="s">
        <v>113</v>
      </c>
    </row>
    <row r="42" spans="1:2" ht="15.5" x14ac:dyDescent="0.35">
      <c r="A42" s="317"/>
      <c r="B42" s="127" t="s">
        <v>114</v>
      </c>
    </row>
    <row r="43" spans="1:2" ht="46.5" x14ac:dyDescent="0.35">
      <c r="A43" s="317"/>
      <c r="B43" s="127" t="s">
        <v>115</v>
      </c>
    </row>
    <row r="44" spans="1:2" ht="15.5" x14ac:dyDescent="0.35">
      <c r="A44" s="317"/>
      <c r="B44" s="127" t="s">
        <v>116</v>
      </c>
    </row>
    <row r="45" spans="1:2" ht="31" x14ac:dyDescent="0.35">
      <c r="A45" s="317"/>
      <c r="B45" s="127" t="s">
        <v>117</v>
      </c>
    </row>
    <row r="46" spans="1:2" ht="31" x14ac:dyDescent="0.35">
      <c r="A46" s="317"/>
      <c r="B46" s="127" t="s">
        <v>118</v>
      </c>
    </row>
    <row r="47" spans="1:2" ht="15.5" x14ac:dyDescent="0.35">
      <c r="A47" s="126" t="s">
        <v>119</v>
      </c>
      <c r="B47" s="127" t="s">
        <v>120</v>
      </c>
    </row>
    <row r="48" spans="1:2" ht="31" x14ac:dyDescent="0.35">
      <c r="A48" s="311" t="s">
        <v>648</v>
      </c>
      <c r="B48" s="127" t="s">
        <v>627</v>
      </c>
    </row>
    <row r="49" spans="1:2" ht="15.5" x14ac:dyDescent="0.35">
      <c r="A49" s="312"/>
      <c r="B49" s="127" t="s">
        <v>628</v>
      </c>
    </row>
    <row r="50" spans="1:2" ht="15.5" x14ac:dyDescent="0.35">
      <c r="A50" s="313"/>
      <c r="B50" s="127" t="s">
        <v>629</v>
      </c>
    </row>
    <row r="51" spans="1:2" ht="15.75" customHeight="1" x14ac:dyDescent="0.35">
      <c r="A51" s="305" t="s">
        <v>652</v>
      </c>
      <c r="B51" s="130" t="s">
        <v>674</v>
      </c>
    </row>
    <row r="52" spans="1:2" ht="15.5" x14ac:dyDescent="0.35">
      <c r="A52" s="306"/>
      <c r="B52" s="129" t="s">
        <v>630</v>
      </c>
    </row>
    <row r="53" spans="1:2" ht="47.4" customHeight="1" x14ac:dyDescent="0.35">
      <c r="A53" s="306"/>
      <c r="B53" s="129" t="s">
        <v>631</v>
      </c>
    </row>
    <row r="54" spans="1:2" ht="86.25" customHeight="1" x14ac:dyDescent="0.35">
      <c r="A54" s="306"/>
      <c r="B54" s="129" t="s">
        <v>675</v>
      </c>
    </row>
    <row r="55" spans="1:2" ht="87.65" customHeight="1" x14ac:dyDescent="0.35">
      <c r="A55" s="306"/>
      <c r="B55" s="129" t="s">
        <v>654</v>
      </c>
    </row>
    <row r="56" spans="1:2" ht="31" x14ac:dyDescent="0.35">
      <c r="A56" s="306"/>
      <c r="B56" s="129" t="s">
        <v>632</v>
      </c>
    </row>
    <row r="57" spans="1:2" ht="77.5" x14ac:dyDescent="0.35">
      <c r="A57" s="306"/>
      <c r="B57" s="129" t="s">
        <v>649</v>
      </c>
    </row>
    <row r="58" spans="1:2" ht="15.5" x14ac:dyDescent="0.35">
      <c r="A58" s="306"/>
      <c r="B58" s="129" t="s">
        <v>633</v>
      </c>
    </row>
    <row r="59" spans="1:2" ht="31" x14ac:dyDescent="0.35">
      <c r="A59" s="307"/>
      <c r="B59" s="129" t="s">
        <v>634</v>
      </c>
    </row>
    <row r="60" spans="1:2" ht="15.5" x14ac:dyDescent="0.35">
      <c r="A60" s="308" t="s">
        <v>655</v>
      </c>
      <c r="B60" s="130" t="s">
        <v>676</v>
      </c>
    </row>
    <row r="61" spans="1:2" ht="31" x14ac:dyDescent="0.35">
      <c r="A61" s="309"/>
      <c r="B61" s="127" t="s">
        <v>635</v>
      </c>
    </row>
    <row r="62" spans="1:2" ht="15.5" x14ac:dyDescent="0.35">
      <c r="A62" s="309"/>
      <c r="B62" s="127" t="s">
        <v>636</v>
      </c>
    </row>
    <row r="63" spans="1:2" ht="15.5" x14ac:dyDescent="0.35">
      <c r="A63" s="309"/>
      <c r="B63" s="127" t="s">
        <v>637</v>
      </c>
    </row>
    <row r="64" spans="1:2" ht="77.5" x14ac:dyDescent="0.35">
      <c r="A64" s="309"/>
      <c r="B64" s="129" t="s">
        <v>653</v>
      </c>
    </row>
    <row r="65" spans="1:2" ht="50.15" customHeight="1" x14ac:dyDescent="0.35">
      <c r="A65" s="310"/>
      <c r="B65" s="127" t="s">
        <v>634</v>
      </c>
    </row>
    <row r="66" spans="1:2" ht="15.5" x14ac:dyDescent="0.35">
      <c r="A66" s="311" t="s">
        <v>656</v>
      </c>
      <c r="B66" s="130" t="s">
        <v>677</v>
      </c>
    </row>
    <row r="67" spans="1:2" ht="15.5" x14ac:dyDescent="0.35">
      <c r="A67" s="312"/>
      <c r="B67" s="127" t="s">
        <v>638</v>
      </c>
    </row>
    <row r="68" spans="1:2" ht="39.9" customHeight="1" x14ac:dyDescent="0.35">
      <c r="A68" s="312"/>
      <c r="B68" s="127" t="s">
        <v>639</v>
      </c>
    </row>
    <row r="69" spans="1:2" ht="62" x14ac:dyDescent="0.35">
      <c r="A69" s="312"/>
      <c r="B69" s="127" t="s">
        <v>640</v>
      </c>
    </row>
    <row r="70" spans="1:2" ht="31" x14ac:dyDescent="0.35">
      <c r="A70" s="313"/>
      <c r="B70" s="127" t="s">
        <v>634</v>
      </c>
    </row>
    <row r="71" spans="1:2" ht="20.399999999999999" customHeight="1" x14ac:dyDescent="0.35">
      <c r="A71" s="131" t="s">
        <v>657</v>
      </c>
      <c r="B71" s="130" t="s">
        <v>678</v>
      </c>
    </row>
    <row r="72" spans="1:2" ht="15.5" x14ac:dyDescent="0.35">
      <c r="A72" s="131"/>
      <c r="B72" s="127" t="s">
        <v>641</v>
      </c>
    </row>
    <row r="73" spans="1:2" ht="83.4" customHeight="1" x14ac:dyDescent="0.35">
      <c r="A73" s="132"/>
      <c r="B73" s="129" t="s">
        <v>653</v>
      </c>
    </row>
    <row r="74" spans="1:2" ht="77.5" x14ac:dyDescent="0.35">
      <c r="A74" s="133"/>
      <c r="B74" s="130" t="s">
        <v>649</v>
      </c>
    </row>
    <row r="75" spans="1:2" ht="15.5" x14ac:dyDescent="0.35">
      <c r="A75" s="133"/>
      <c r="B75" s="127" t="s">
        <v>633</v>
      </c>
    </row>
    <row r="76" spans="1:2" ht="31" x14ac:dyDescent="0.35">
      <c r="A76" s="133"/>
      <c r="B76" s="127" t="s">
        <v>642</v>
      </c>
    </row>
    <row r="77" spans="1:2" ht="31" x14ac:dyDescent="0.35">
      <c r="A77" s="134"/>
      <c r="B77" s="129" t="s">
        <v>650</v>
      </c>
    </row>
    <row r="78" spans="1:2" ht="15.5" x14ac:dyDescent="0.35">
      <c r="A78" s="133" t="s">
        <v>658</v>
      </c>
      <c r="B78" s="130" t="s">
        <v>674</v>
      </c>
    </row>
    <row r="79" spans="1:2" ht="15.5" x14ac:dyDescent="0.35">
      <c r="A79" s="133"/>
      <c r="B79" s="127" t="s">
        <v>641</v>
      </c>
    </row>
    <row r="80" spans="1:2" ht="31" x14ac:dyDescent="0.35">
      <c r="A80" s="133"/>
      <c r="B80" s="127" t="s">
        <v>632</v>
      </c>
    </row>
    <row r="81" spans="1:2" ht="15.5" x14ac:dyDescent="0.35">
      <c r="A81" s="133"/>
      <c r="B81" s="127" t="s">
        <v>643</v>
      </c>
    </row>
    <row r="82" spans="1:2" ht="46.5" x14ac:dyDescent="0.35">
      <c r="A82" s="132"/>
      <c r="B82" s="127" t="s">
        <v>644</v>
      </c>
    </row>
    <row r="83" spans="1:2" ht="31" x14ac:dyDescent="0.35">
      <c r="A83" s="132"/>
      <c r="B83" s="127" t="s">
        <v>645</v>
      </c>
    </row>
    <row r="84" spans="1:2" ht="15.5" x14ac:dyDescent="0.35">
      <c r="A84" s="132"/>
      <c r="B84" s="127" t="s">
        <v>646</v>
      </c>
    </row>
    <row r="85" spans="1:2" ht="15.5" x14ac:dyDescent="0.35">
      <c r="A85" s="132"/>
      <c r="B85" s="127" t="s">
        <v>633</v>
      </c>
    </row>
    <row r="86" spans="1:2" ht="77.5" x14ac:dyDescent="0.35">
      <c r="A86" s="132"/>
      <c r="B86" s="129" t="s">
        <v>653</v>
      </c>
    </row>
    <row r="87" spans="1:2" ht="31" x14ac:dyDescent="0.35">
      <c r="A87" s="135"/>
      <c r="B87" s="127" t="s">
        <v>634</v>
      </c>
    </row>
    <row r="88" spans="1:2" ht="15.65" customHeight="1" x14ac:dyDescent="0.35">
      <c r="A88" s="314" t="s">
        <v>666</v>
      </c>
      <c r="B88" s="136" t="s">
        <v>670</v>
      </c>
    </row>
    <row r="89" spans="1:2" ht="15.5" x14ac:dyDescent="0.35">
      <c r="A89" s="315"/>
      <c r="B89" s="136" t="s">
        <v>679</v>
      </c>
    </row>
    <row r="90" spans="1:2" ht="15.5" x14ac:dyDescent="0.35">
      <c r="A90" s="315"/>
      <c r="B90" s="137" t="s">
        <v>641</v>
      </c>
    </row>
    <row r="91" spans="1:2" ht="15.5" x14ac:dyDescent="0.35">
      <c r="A91" s="315"/>
      <c r="B91" s="136" t="s">
        <v>680</v>
      </c>
    </row>
    <row r="92" spans="1:2" ht="77.5" x14ac:dyDescent="0.35">
      <c r="A92" s="315"/>
      <c r="B92" s="137" t="s">
        <v>659</v>
      </c>
    </row>
    <row r="93" spans="1:2" ht="31" x14ac:dyDescent="0.35">
      <c r="A93" s="315"/>
      <c r="B93" s="137" t="s">
        <v>660</v>
      </c>
    </row>
    <row r="94" spans="1:2" ht="46.5" x14ac:dyDescent="0.35">
      <c r="A94" s="315"/>
      <c r="B94" s="136" t="s">
        <v>671</v>
      </c>
    </row>
    <row r="95" spans="1:2" ht="31" x14ac:dyDescent="0.35">
      <c r="A95" s="315"/>
      <c r="B95" s="137" t="s">
        <v>661</v>
      </c>
    </row>
    <row r="96" spans="1:2" ht="139.5" x14ac:dyDescent="0.35">
      <c r="A96" s="315"/>
      <c r="B96" s="136" t="s">
        <v>672</v>
      </c>
    </row>
    <row r="97" spans="1:2" ht="62.5" thickBot="1" x14ac:dyDescent="0.4">
      <c r="A97" s="316"/>
      <c r="B97" s="138" t="s">
        <v>662</v>
      </c>
    </row>
  </sheetData>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28D2E17-C00D-4C51-80B1-35F0B5790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FY21 YTD</vt:lpstr>
      <vt:lpstr>Detention FY21 YTD</vt:lpstr>
      <vt:lpstr> ICLOS and Detainees</vt:lpstr>
      <vt:lpstr>Facilities FY21 YTD</vt:lpstr>
      <vt:lpstr>Trans. Detainee Pop. FY21 YTD </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Guedel, Edward</cp:lastModifiedBy>
  <cp:lastPrinted>2020-02-10T19:14:43Z</cp:lastPrinted>
  <dcterms:created xsi:type="dcterms:W3CDTF">2020-01-31T18:40:16Z</dcterms:created>
  <dcterms:modified xsi:type="dcterms:W3CDTF">2021-10-07T16:09:03Z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