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ttps://icegov-my.sharepoint.com/personal/0458283679_ice_dhs_gov/Documents/Documents/Ice.gov/20220117/Final/"/>
    </mc:Choice>
  </mc:AlternateContent>
  <xr:revisionPtr revIDLastSave="5" documentId="8_{ADCD939A-4840-4AD7-8254-25DD4DBED3F8}" xr6:coauthVersionLast="47" xr6:coauthVersionMax="47" xr10:uidLastSave="{FAEA22E0-36CE-4C18-B56F-9A61D8B062AC}"/>
  <bookViews>
    <workbookView xWindow="-110" yWindow="-110" windowWidth="19420" windowHeight="10420" tabRatio="668" firstSheet="1" activeTab="1" xr2:uid="{00000000-000D-0000-FFFF-FFFF00000000}"/>
  </bookViews>
  <sheets>
    <sheet name="Header" sheetId="9" r:id="rId1"/>
    <sheet name="ATD FY22 YTD" sheetId="12" r:id="rId2"/>
    <sheet name="Detention FY22" sheetId="15" r:id="rId3"/>
    <sheet name=" ICLOS and Detainees" sheetId="16" r:id="rId4"/>
    <sheet name="Facilities FY22 " sheetId="14" r:id="rId5"/>
    <sheet name="Trans. Detainee Pop. FY22 YTD " sheetId="13" r:id="rId6"/>
    <sheet name="Footnotes" sheetId="17" r:id="rId7"/>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47" i="16" l="1"/>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M44" i="16"/>
  <c r="AM48" i="16" s="1"/>
  <c r="AL44" i="16"/>
  <c r="AL48" i="16" s="1"/>
  <c r="AK44" i="16"/>
  <c r="AK48" i="16" s="1"/>
  <c r="AJ44" i="16"/>
  <c r="AJ48" i="16" s="1"/>
  <c r="AI44" i="16"/>
  <c r="AI48" i="16" s="1"/>
  <c r="AH44" i="16"/>
  <c r="AH48" i="16" s="1"/>
  <c r="AG44" i="16"/>
  <c r="AG48" i="16" s="1"/>
  <c r="AF44" i="16"/>
  <c r="AF48" i="16" s="1"/>
  <c r="AE44" i="16"/>
  <c r="AE48" i="16" s="1"/>
  <c r="AD44" i="16"/>
  <c r="AD48" i="16" s="1"/>
  <c r="AC44" i="16"/>
  <c r="AC48" i="16" s="1"/>
  <c r="AB44" i="16"/>
  <c r="AB48" i="16" s="1"/>
  <c r="AA44" i="16"/>
  <c r="AA48" i="16" s="1"/>
  <c r="Z44" i="16"/>
  <c r="Z48" i="16" s="1"/>
  <c r="Y44" i="16"/>
  <c r="Y48" i="16" s="1"/>
  <c r="X44" i="16"/>
  <c r="X48" i="16" s="1"/>
  <c r="W44" i="16"/>
  <c r="W48" i="16" s="1"/>
  <c r="V44" i="16"/>
  <c r="V48" i="16" s="1"/>
  <c r="U44" i="16"/>
  <c r="U48" i="16" s="1"/>
  <c r="T44" i="16"/>
  <c r="T48" i="16" s="1"/>
  <c r="S44" i="16"/>
  <c r="S48" i="16" s="1"/>
  <c r="R44" i="16"/>
  <c r="R48" i="16" s="1"/>
  <c r="Q44" i="16"/>
  <c r="Q48" i="16" s="1"/>
  <c r="P44" i="16"/>
  <c r="P48" i="16" s="1"/>
  <c r="O44" i="16"/>
  <c r="O48" i="16" s="1"/>
  <c r="N44" i="16"/>
  <c r="N48" i="16" s="1"/>
  <c r="M44" i="16"/>
  <c r="M48" i="16" s="1"/>
  <c r="L44" i="16"/>
  <c r="L48" i="16" s="1"/>
  <c r="K44" i="16"/>
  <c r="K48" i="16" s="1"/>
  <c r="J44" i="16"/>
  <c r="J48" i="16" s="1"/>
  <c r="I44" i="16"/>
  <c r="I48" i="16" s="1"/>
  <c r="H44" i="16"/>
  <c r="H48" i="16" s="1"/>
  <c r="G44" i="16"/>
  <c r="G48" i="16" s="1"/>
  <c r="F44" i="16"/>
  <c r="F48" i="16" s="1"/>
  <c r="E44" i="16"/>
  <c r="E48" i="16" s="1"/>
  <c r="D44" i="16"/>
  <c r="D48" i="16" s="1"/>
  <c r="C44" i="16"/>
  <c r="C48" i="16" s="1"/>
  <c r="B44" i="16"/>
  <c r="B48" i="16" s="1"/>
  <c r="M30" i="16"/>
  <c r="L30" i="16"/>
  <c r="K30" i="16"/>
  <c r="J30" i="16"/>
  <c r="I30" i="16"/>
  <c r="H30" i="16"/>
  <c r="G30" i="16"/>
  <c r="F30" i="16"/>
  <c r="E30" i="16"/>
  <c r="D30" i="16"/>
  <c r="C30" i="16"/>
  <c r="B30" i="16"/>
  <c r="M24" i="16"/>
  <c r="L24" i="16"/>
  <c r="K24" i="16"/>
  <c r="J24" i="16"/>
  <c r="I24" i="16"/>
  <c r="H24" i="16"/>
  <c r="G24" i="16"/>
  <c r="F24" i="16"/>
  <c r="E24" i="16"/>
  <c r="D24" i="16"/>
  <c r="C24" i="16"/>
  <c r="B24" i="16"/>
  <c r="O62" i="15"/>
  <c r="O61" i="15"/>
  <c r="O60" i="15"/>
  <c r="O59" i="15"/>
  <c r="O58" i="15"/>
  <c r="O57" i="15"/>
  <c r="O56" i="15"/>
  <c r="O55" i="15"/>
  <c r="O54" i="15"/>
  <c r="O53" i="15"/>
  <c r="O52" i="15"/>
  <c r="O51" i="15"/>
  <c r="O50" i="15"/>
  <c r="O49" i="15"/>
  <c r="O48" i="15"/>
  <c r="O47" i="15"/>
  <c r="O46" i="15"/>
  <c r="O42" i="15" s="1"/>
  <c r="O45" i="15"/>
  <c r="O44" i="15"/>
  <c r="O43" i="15"/>
  <c r="N42" i="15"/>
  <c r="M42" i="15"/>
  <c r="L42" i="15"/>
  <c r="K42" i="15"/>
  <c r="J42" i="15"/>
  <c r="I42" i="15"/>
  <c r="H42" i="15"/>
  <c r="G42" i="15"/>
  <c r="F42" i="15"/>
  <c r="E42" i="15"/>
  <c r="D42" i="15"/>
  <c r="C42" i="15"/>
  <c r="O41" i="15"/>
  <c r="N41" i="15"/>
  <c r="M41" i="15"/>
  <c r="L41" i="15"/>
  <c r="K41" i="15"/>
  <c r="J41" i="15"/>
  <c r="I41" i="15"/>
  <c r="H41" i="15"/>
  <c r="G41" i="15"/>
  <c r="F41" i="15"/>
  <c r="E41" i="15"/>
  <c r="D41" i="15"/>
  <c r="C41" i="15"/>
  <c r="O40" i="15"/>
  <c r="N40" i="15"/>
  <c r="M40" i="15"/>
  <c r="L40" i="15"/>
  <c r="K40" i="15"/>
  <c r="J40" i="15"/>
  <c r="I40" i="15"/>
  <c r="H40" i="15"/>
  <c r="G40" i="15"/>
  <c r="F40" i="15"/>
  <c r="E40" i="15"/>
  <c r="D40" i="15"/>
  <c r="C40" i="15"/>
  <c r="N39" i="15"/>
  <c r="M39" i="15"/>
  <c r="L39" i="15"/>
  <c r="K39" i="15"/>
  <c r="J39" i="15"/>
  <c r="I39" i="15"/>
  <c r="H39" i="15"/>
  <c r="G39" i="15"/>
  <c r="F39" i="15"/>
  <c r="E39" i="15"/>
  <c r="D39" i="15"/>
  <c r="C39" i="15"/>
  <c r="N38" i="15"/>
  <c r="M38" i="15"/>
  <c r="L38" i="15"/>
  <c r="K38" i="15"/>
  <c r="J38" i="15"/>
  <c r="I38" i="15"/>
  <c r="H38" i="15"/>
  <c r="G38" i="15"/>
  <c r="F38" i="15"/>
  <c r="O38" i="15" s="1"/>
  <c r="E38" i="15"/>
  <c r="D38" i="15"/>
  <c r="C38" i="15"/>
  <c r="E31" i="15"/>
  <c r="E30" i="15"/>
  <c r="E29" i="15"/>
  <c r="E23" i="15"/>
  <c r="C23" i="15"/>
  <c r="V22" i="15"/>
  <c r="E22" i="15"/>
  <c r="C22" i="15"/>
  <c r="V21" i="15"/>
  <c r="E21" i="15"/>
  <c r="C21" i="15"/>
  <c r="V20" i="15"/>
  <c r="E20" i="15"/>
  <c r="C20" i="15"/>
  <c r="O39" i="15" l="1"/>
</calcChain>
</file>

<file path=xl/sharedStrings.xml><?xml version="1.0" encoding="utf-8"?>
<sst xmlns="http://schemas.openxmlformats.org/spreadsheetml/2006/main" count="2418" uniqueCount="855">
  <si>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</si>
  <si>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</si>
  <si>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</si>
  <si>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</si>
  <si>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</si>
  <si>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</si>
  <si>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</si>
  <si>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</si>
  <si>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</si>
  <si>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</si>
  <si>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</si>
  <si>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</si>
  <si>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</si>
  <si>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</si>
  <si>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</si>
  <si>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</si>
  <si>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</si>
  <si>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</si>
  <si>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</si>
  <si>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</si>
  <si>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</si>
  <si>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</si>
  <si>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</si>
  <si>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</si>
  <si>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</si>
  <si>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</si>
  <si>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</si>
  <si>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</si>
  <si>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</si>
  <si>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</si>
  <si>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</si>
  <si>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</si>
  <si>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</si>
  <si>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</si>
  <si>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</si>
  <si>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</si>
  <si>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</si>
  <si>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</si>
  <si>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</si>
  <si>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</si>
  <si>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</si>
  <si>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</si>
  <si>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</si>
  <si>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</si>
  <si>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</si>
  <si>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</si>
  <si>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</si>
  <si>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</si>
  <si>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</si>
  <si>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</si>
  <si>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</si>
  <si>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</si>
  <si>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</si>
  <si>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</si>
  <si>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</si>
  <si>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</si>
  <si>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</si>
  <si>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</si>
  <si>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</si>
  <si>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</si>
  <si>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</si>
  <si>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</si>
  <si>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</si>
  <si>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</si>
  <si>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</si>
  <si>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</si>
  <si>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</si>
  <si>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</si>
  <si>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</si>
  <si>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</si>
  <si>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</si>
  <si>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</si>
  <si>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</si>
  <si>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</si>
  <si>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</si>
  <si>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</si>
  <si>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</si>
  <si>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</si>
  <si>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</si>
  <si>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</si>
  <si>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</si>
  <si>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</si>
  <si>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</si>
  <si>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</si>
  <si>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</si>
  <si>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</si>
  <si>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</si>
  <si>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</si>
  <si>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</si>
  <si>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</si>
  <si>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</si>
  <si>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</si>
  <si>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</si>
  <si>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</si>
  <si>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</si>
  <si>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</si>
  <si>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</si>
  <si>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</si>
  <si>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</si>
  <si>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</si>
  <si>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</si>
  <si>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</si>
  <si>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</si>
  <si>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</si>
  <si>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</si>
  <si>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</si>
  <si>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</si>
  <si>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</si>
  <si>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</si>
  <si>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</si>
  <si>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</si>
  <si>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</si>
  <si>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</si>
  <si>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</si>
  <si>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</si>
  <si>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</si>
  <si>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</si>
  <si>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</si>
  <si>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</si>
  <si>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</si>
  <si>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</si>
  <si>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</si>
  <si>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</si>
  <si>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</si>
  <si>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</si>
  <si>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</si>
  <si>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</si>
  <si>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</si>
  <si>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</si>
  <si>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</si>
  <si>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</si>
  <si>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</si>
  <si>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</si>
  <si>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</si>
  <si>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</si>
  <si>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</si>
  <si>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</si>
  <si>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</si>
  <si>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</si>
  <si>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</si>
  <si>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</si>
  <si>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</si>
  <si>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</si>
  <si>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</si>
  <si>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</si>
  <si>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</si>
  <si>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</si>
  <si>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</si>
  <si>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</si>
  <si>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</si>
  <si>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</si>
  <si>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</si>
  <si>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</si>
  <si>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</si>
  <si>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</si>
  <si>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</si>
  <si>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</si>
  <si>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</si>
  <si>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</si>
  <si>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</si>
  <si>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</si>
  <si>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</si>
  <si>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</si>
  <si>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</si>
  <si>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</si>
  <si>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</si>
  <si>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</si>
  <si>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</si>
  <si>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</si>
  <si>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</si>
  <si>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</si>
  <si>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</si>
  <si>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</si>
  <si>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</si>
  <si>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</si>
  <si>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</si>
  <si>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</si>
  <si>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</si>
  <si>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</si>
  <si>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</si>
  <si>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</si>
  <si>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</si>
  <si>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</si>
  <si>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</si>
  <si>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</si>
  <si>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</si>
  <si>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</si>
  <si>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</si>
  <si>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</si>
  <si>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</si>
  <si>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</si>
  <si>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</si>
  <si>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</si>
  <si>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</si>
  <si>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</si>
  <si>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</si>
  <si>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</si>
  <si>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</si>
  <si>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</si>
  <si>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</si>
  <si>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</si>
  <si>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</si>
  <si>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</si>
  <si>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</si>
  <si>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</si>
  <si>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</si>
  <si>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</si>
  <si>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</si>
  <si>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</si>
  <si>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</si>
  <si>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</si>
  <si>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</si>
  <si>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</si>
  <si>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</si>
  <si>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</si>
  <si>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</si>
  <si>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</si>
  <si>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</si>
  <si>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</si>
  <si>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</si>
  <si>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</si>
  <si>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</si>
  <si>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</si>
  <si>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</si>
  <si>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</si>
  <si>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</si>
  <si>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</si>
  <si>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</si>
  <si>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</si>
  <si>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</si>
  <si>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</si>
  <si>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</si>
  <si>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</si>
  <si>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</si>
  <si>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</si>
  <si>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</si>
  <si>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</si>
  <si>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</si>
  <si>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</si>
  <si>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</si>
  <si>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</si>
  <si>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</si>
  <si>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</si>
  <si>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</si>
  <si>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</si>
  <si>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</si>
  <si>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</si>
  <si>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</si>
  <si>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</si>
  <si>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</si>
  <si>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</si>
  <si>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10/24/2019</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</si>
  <si>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</si>
  <si>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</si>
  <si>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</si>
  <si>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</si>
  <si>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</si>
  <si>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</si>
  <si>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</si>
  <si>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</si>
  <si>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</si>
  <si>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</si>
  <si>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</si>
  <si>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</si>
  <si>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</si>
  <si>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</si>
  <si>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</si>
  <si>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</si>
  <si>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</si>
  <si>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</si>
  <si>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</si>
  <si>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</si>
  <si>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</si>
  <si>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</si>
  <si>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</si>
  <si>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</si>
  <si>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</si>
  <si>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</si>
  <si>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</si>
  <si>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</si>
  <si>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</si>
  <si>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</si>
  <si>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</si>
  <si>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</si>
  <si>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</si>
  <si>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</si>
  <si>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</si>
  <si>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</si>
  <si>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</si>
  <si>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</si>
  <si>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</si>
  <si>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</si>
  <si>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</si>
  <si>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</si>
  <si>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</si>
  <si>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</si>
  <si>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</si>
  <si>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</si>
  <si>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</si>
  <si>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</si>
  <si>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</si>
  <si>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</si>
  <si>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</si>
  <si>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</si>
  <si>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</si>
  <si>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</si>
  <si>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</si>
  <si>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</si>
  <si>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</si>
  <si>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</si>
  <si>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</si>
  <si>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</si>
  <si>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</si>
  <si>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</si>
  <si>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</si>
  <si>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</si>
  <si>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</si>
  <si>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</si>
  <si>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</si>
  <si>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</si>
  <si>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</si>
  <si>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</si>
  <si>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</si>
  <si>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</si>
  <si>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</si>
  <si>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</si>
  <si>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</si>
  <si>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</si>
  <si>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</si>
  <si>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</si>
  <si>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</si>
  <si>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</si>
  <si>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</si>
  <si>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</si>
  <si>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</si>
  <si>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</si>
  <si>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</si>
  <si>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</si>
  <si>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</si>
  <si>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</si>
  <si>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</si>
  <si>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</si>
  <si>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</si>
  <si>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</si>
  <si>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</si>
  <si>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</si>
  <si>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</si>
  <si>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</si>
  <si>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</si>
  <si>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</si>
  <si>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</si>
  <si>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</si>
  <si>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</si>
  <si>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</si>
  <si>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</si>
  <si>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</si>
  <si>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</si>
  <si>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</si>
  <si>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</si>
  <si>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</si>
  <si>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</si>
  <si>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</si>
  <si>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</si>
  <si>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</si>
  <si>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</si>
  <si>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</si>
  <si>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</si>
  <si>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</si>
  <si>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</si>
  <si>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</si>
  <si>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</si>
  <si>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</si>
  <si>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</si>
  <si>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</si>
  <si>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</si>
  <si>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</si>
  <si>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</si>
  <si>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</si>
  <si>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</si>
  <si>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</si>
  <si>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</si>
  <si>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</si>
  <si>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</si>
  <si>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</si>
  <si>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</si>
  <si>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</si>
  <si>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</si>
  <si>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</si>
  <si>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</si>
  <si>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</si>
  <si>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</si>
  <si>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</si>
  <si>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</si>
  <si>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</si>
  <si>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</si>
  <si>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</si>
  <si>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</si>
  <si>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</si>
  <si>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</si>
  <si>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</si>
  <si>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</si>
  <si>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</si>
  <si>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</si>
  <si>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</si>
  <si>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</si>
  <si>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</si>
  <si>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</si>
  <si>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</si>
  <si>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</si>
  <si>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</si>
  <si>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</si>
  <si>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</si>
  <si>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</si>
  <si>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</si>
  <si>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</si>
  <si>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</si>
  <si>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</si>
  <si>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</si>
  <si>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</si>
  <si>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</si>
  <si>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</si>
  <si>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</si>
  <si>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</si>
  <si>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</si>
  <si>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</si>
  <si>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</si>
  <si>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</si>
  <si>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</si>
  <si>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</si>
  <si>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</si>
  <si>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</si>
  <si>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</si>
  <si>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Does Not Meet Standards</t>
  </si>
  <si>
    <t>IA</t>
  </si>
  <si>
    <t>SAINT CLAIR COUNTY JAIL</t>
  </si>
  <si>
    <t>1170 MICHIGAN ROAD</t>
  </si>
  <si>
    <t>PORT HURON</t>
  </si>
  <si>
    <t>LEESPORT</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</si>
  <si>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</si>
  <si>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</si>
  <si>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</si>
  <si>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</si>
  <si>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</si>
  <si>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</si>
  <si>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</si>
  <si>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</si>
  <si>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</si>
  <si>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</si>
  <si>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</si>
  <si>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</si>
  <si>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</si>
  <si>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</si>
  <si>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</si>
  <si>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</si>
  <si>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</si>
  <si>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</si>
  <si>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</si>
  <si>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</si>
  <si>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</si>
  <si>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</si>
  <si>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</si>
  <si>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</si>
  <si>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</si>
  <si>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</si>
  <si>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</si>
  <si>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</si>
  <si>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</si>
  <si>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</si>
  <si>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</si>
  <si>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</si>
  <si>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</si>
  <si>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</si>
  <si>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</si>
  <si>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</si>
  <si>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</si>
  <si>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</si>
  <si>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</si>
  <si>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</si>
  <si>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</si>
  <si>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</si>
  <si>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</si>
  <si>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</si>
  <si>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</si>
  <si>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</si>
  <si>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</si>
  <si>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</si>
  <si>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</si>
  <si>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</si>
  <si>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DOUGLAS COUNTY DEPARTMENT OF CORRECTIONS</t>
  </si>
  <si>
    <t>710 SOUTH 17TH ST</t>
  </si>
  <si>
    <t>OMAHA</t>
  </si>
  <si>
    <t>DALLAS COUNTY JAIL - LEW STERRETT JUSTICE CENTER</t>
  </si>
  <si>
    <t>111 WEST COMMERCE STREET</t>
  </si>
  <si>
    <t>DALLAS</t>
  </si>
  <si>
    <t>10/20/2017</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</si>
  <si>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</si>
  <si>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</si>
  <si>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</si>
  <si>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</si>
  <si>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</si>
  <si>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</si>
  <si>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</si>
  <si>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</si>
  <si>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</si>
  <si>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</si>
  <si>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</si>
  <si>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</si>
  <si>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</si>
  <si>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</si>
  <si>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</si>
  <si>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</si>
  <si>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LINN COUNTY JAIL</t>
  </si>
  <si>
    <t>53 3RD AVENUE BRIDGE</t>
  </si>
  <si>
    <t>CEDAR RAPIDS</t>
  </si>
  <si>
    <t>6/20/2019</t>
  </si>
  <si>
    <t>SOUTH CENTRAL REGIONAL JAIL</t>
  </si>
  <si>
    <t>1001 CENTRE WAY</t>
  </si>
  <si>
    <t>CHARLESTON</t>
  </si>
  <si>
    <t>WV</t>
  </si>
  <si>
    <t>8/23/2018</t>
  </si>
  <si>
    <t>BALDWIN COUNTY CORRECTIONAL CENTER</t>
  </si>
  <si>
    <t>200 HAND AVE.</t>
  </si>
  <si>
    <t>BAY MINETTE</t>
  </si>
  <si>
    <t>9/11/2018</t>
  </si>
  <si>
    <t>MINICASSIA DETENTION CENTER</t>
  </si>
  <si>
    <t>1415 ALBION AVENUE</t>
  </si>
  <si>
    <t>BURLEY</t>
  </si>
  <si>
    <t>ID</t>
  </si>
  <si>
    <t>9/17/2018</t>
  </si>
  <si>
    <t>9/27/2018</t>
  </si>
  <si>
    <t>POTTAWATTAMIE COUNTY JAIL</t>
  </si>
  <si>
    <t>1400 BIG LAKE ROAD</t>
  </si>
  <si>
    <t>COUNCIL BLUFFS</t>
  </si>
  <si>
    <t>4/12/2018</t>
  </si>
  <si>
    <t>OLDHAM COUNTY JAIL</t>
  </si>
  <si>
    <t>100 W MAIN STREET</t>
  </si>
  <si>
    <t>LA GRANGE</t>
  </si>
  <si>
    <t>8/16/2018</t>
  </si>
  <si>
    <t>LA PAZ COUNTY ADULT DETENTION FACILITY</t>
  </si>
  <si>
    <t>1109 ARIZONA AVE.</t>
  </si>
  <si>
    <t>PARKER</t>
  </si>
  <si>
    <t>RENSSELAER COUNTY CORRECTIONAL FACILITY</t>
  </si>
  <si>
    <t>4000 MAIN STREET</t>
  </si>
  <si>
    <t>EAST HIDALGO DETENTION CENTER</t>
  </si>
  <si>
    <t>1330 HIGHWAY 107</t>
  </si>
  <si>
    <t>LA VILLA</t>
  </si>
  <si>
    <t>FAYETTE COUNTY DETENTION CENTER</t>
  </si>
  <si>
    <t>600 OLD FRANKFORD CR</t>
  </si>
  <si>
    <t>LEXINGTON</t>
  </si>
  <si>
    <t>8/14/2018</t>
  </si>
  <si>
    <t>10/16/2018</t>
  </si>
  <si>
    <t>BEAVER COUNTY JAIL</t>
  </si>
  <si>
    <t>6000 WOODLAWN BOULEVARD</t>
  </si>
  <si>
    <t>ALIQUIPPA</t>
  </si>
  <si>
    <t>9/18/2017</t>
  </si>
  <si>
    <t>SALT LAKE COUNTY METRO JAIL</t>
  </si>
  <si>
    <t>3415 SOUTH 900 WEST</t>
  </si>
  <si>
    <t>SALT LAKE CITY</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</si>
  <si>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</si>
  <si>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</si>
  <si>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</si>
  <si>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</si>
  <si>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</si>
  <si>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</si>
  <si>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</si>
  <si>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</si>
  <si>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</si>
  <si>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</si>
  <si>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</si>
  <si>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</si>
  <si>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</si>
  <si>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</si>
  <si>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</si>
  <si>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</si>
  <si>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</si>
  <si>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</si>
  <si>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</si>
  <si>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</si>
  <si>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</si>
  <si>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</si>
  <si>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</si>
  <si>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</si>
  <si>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</si>
  <si>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</si>
  <si>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</si>
  <si>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</si>
  <si>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</si>
  <si>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</si>
  <si>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</si>
  <si>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</si>
  <si>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</si>
  <si>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</si>
  <si>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</si>
  <si>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</si>
  <si>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</si>
  <si>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</si>
  <si>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</si>
  <si>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</si>
  <si>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</si>
  <si>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</si>
  <si>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</si>
  <si>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</si>
  <si>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</si>
  <si>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</si>
  <si>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</si>
  <si>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</si>
  <si>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</si>
  <si>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</si>
  <si>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</si>
  <si>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</si>
  <si>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</si>
  <si>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</si>
  <si>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</si>
  <si>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</si>
  <si>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</si>
  <si>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</si>
  <si>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</si>
  <si>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</si>
  <si>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</si>
  <si>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</si>
  <si>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</si>
  <si>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</si>
  <si>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</si>
  <si>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</si>
  <si>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</si>
  <si>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</si>
  <si>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</si>
  <si>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</si>
  <si>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</si>
  <si>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</si>
  <si>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</si>
  <si>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</si>
  <si>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</si>
  <si>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</si>
  <si>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</si>
  <si>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</si>
  <si>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</si>
  <si>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</si>
  <si>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</si>
  <si>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</si>
  <si>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</si>
  <si>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</si>
  <si>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</si>
  <si>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</si>
  <si>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OBP Report, 12.31.2021</t>
  </si>
  <si>
    <t>Data from BI Inc. Participants Report, 1.15.2022</t>
  </si>
  <si>
    <t>Active ATD Participants and Average Length in Program, FY22,  as of 1/15/2021, by AOR and Technology</t>
  </si>
  <si>
    <t xml:space="preserve">* Data are based on an individuals self-identification as transgender and are subject to change daily, depending on the number of individuals booked in and out of ICE custody. </t>
  </si>
  <si>
    <t>Philadelphia Area of Responsibility</t>
  </si>
  <si>
    <t>Atlanta Area of Responsibility</t>
  </si>
  <si>
    <t>Houston Area of Responsibility</t>
  </si>
  <si>
    <t>Miami Area of Responsibility</t>
  </si>
  <si>
    <t>Denver Area of Responsibility</t>
  </si>
  <si>
    <t>San Francisco Area of Responsibility</t>
  </si>
  <si>
    <t>Currently Detained Location/Area of Responsibility Total</t>
  </si>
  <si>
    <t>Currently Detained without Final Order</t>
  </si>
  <si>
    <t>Currently Detained with Final Order</t>
  </si>
  <si>
    <t>Currently Detained</t>
  </si>
  <si>
    <t>Total Book-Ins</t>
  </si>
  <si>
    <t>FY 2022 YTD</t>
  </si>
  <si>
    <t>ICE Transgender* Detainee Population FY 2022 YTD:  as of 1/18/2022</t>
  </si>
  <si>
    <t>9/5/2017</t>
  </si>
  <si>
    <t>CALDWELL</t>
  </si>
  <si>
    <t>1115 ALBANY</t>
  </si>
  <si>
    <t>DALE G. HAILE DETENTION CENTER</t>
  </si>
  <si>
    <t>1040 Berks Rd</t>
  </si>
  <si>
    <t>BERKS COUNTY RESIDENTIAL CENTER</t>
  </si>
  <si>
    <t>12/3/2021</t>
  </si>
  <si>
    <t>NDS 2019</t>
  </si>
  <si>
    <t>10/21/2021</t>
  </si>
  <si>
    <t>MARIETTA</t>
  </si>
  <si>
    <t>1825 COUNTY SERVICES PARKWAY</t>
  </si>
  <si>
    <t>COBB COUNTY JAIL</t>
  </si>
  <si>
    <t>3/12/2021</t>
  </si>
  <si>
    <t>RIVERSIDE</t>
  </si>
  <si>
    <t>4095 LEMON STREET</t>
  </si>
  <si>
    <t>RIVERSIDE COUNTY SHERIFF</t>
  </si>
  <si>
    <t>750 SOUTH 5300 WEST</t>
  </si>
  <si>
    <t>11/8/2021</t>
  </si>
  <si>
    <t>HLG</t>
  </si>
  <si>
    <t>INDIANAPOLIS</t>
  </si>
  <si>
    <t>40 SOUTH ALABAMA STREET</t>
  </si>
  <si>
    <t>MARION COUNTY JAIL</t>
  </si>
  <si>
    <t>8/19/2021</t>
  </si>
  <si>
    <t>12/17/2020</t>
  </si>
  <si>
    <t>10/11/2017</t>
  </si>
  <si>
    <t>EULESS</t>
  </si>
  <si>
    <t>1102 W. EULESS BLVD.</t>
  </si>
  <si>
    <t>EULESS CITY JAIL</t>
  </si>
  <si>
    <t>12/13/2021</t>
  </si>
  <si>
    <t>CARROLLTON</t>
  </si>
  <si>
    <t>188 CEMETERY ST</t>
  </si>
  <si>
    <t>PICKENS COUNTY DET CTR</t>
  </si>
  <si>
    <t>3/24/2021</t>
  </si>
  <si>
    <t>10/15/2020</t>
  </si>
  <si>
    <t>2/24/2021</t>
  </si>
  <si>
    <t>7/29/2021</t>
  </si>
  <si>
    <t>12/30/2021</t>
  </si>
  <si>
    <t>10/28/2021</t>
  </si>
  <si>
    <t>PBNDS 2011 - 2016 Revisions</t>
  </si>
  <si>
    <t>10/1/2020</t>
  </si>
  <si>
    <t>8/26/2021</t>
  </si>
  <si>
    <t>8/12/2021</t>
  </si>
  <si>
    <t>11/18/2021</t>
  </si>
  <si>
    <t>8/5/2021</t>
  </si>
  <si>
    <t>CAMBRIDGE</t>
  </si>
  <si>
    <t>829 FIELDCREST ROAD</t>
  </si>
  <si>
    <t>DORCHESTER COUNTY DETENTION CENTER</t>
  </si>
  <si>
    <t>12/9/2021</t>
  </si>
  <si>
    <t>9/29/2021</t>
  </si>
  <si>
    <t>FAMILY STAGING</t>
  </si>
  <si>
    <t>6655 GATEWAY BLVD W.</t>
  </si>
  <si>
    <t>BEST WESTERN-CASA DE ESTRELLA</t>
  </si>
  <si>
    <t>4/16/2021</t>
  </si>
  <si>
    <t>4/21/2021</t>
  </si>
  <si>
    <t>4/7/2021</t>
  </si>
  <si>
    <t>7/22/2021</t>
  </si>
  <si>
    <t>9/23/2021</t>
  </si>
  <si>
    <t>7/1/2021</t>
  </si>
  <si>
    <t>3/3/2021</t>
  </si>
  <si>
    <t>9/30/2021</t>
  </si>
  <si>
    <t>6/24/2021</t>
  </si>
  <si>
    <t>11/10/2021</t>
  </si>
  <si>
    <t>4/28/2021</t>
  </si>
  <si>
    <t>500 HILBIG RD</t>
  </si>
  <si>
    <t>JOE CORLEY PROCESSING CTR</t>
  </si>
  <si>
    <t>5/20/2021</t>
  </si>
  <si>
    <t>11/17/2021</t>
  </si>
  <si>
    <t>COTULLA</t>
  </si>
  <si>
    <t>677 N BAYLOR ST</t>
  </si>
  <si>
    <t>LA QUINTA WYNDHAM CASA DO SONHO</t>
  </si>
  <si>
    <t>4/8/2021</t>
  </si>
  <si>
    <t>11/3/2021</t>
  </si>
  <si>
    <t>Adelanto ICE Processing Center</t>
  </si>
  <si>
    <t>12/17/2021</t>
  </si>
  <si>
    <t>5/6/2021</t>
  </si>
  <si>
    <t>6/10/2021</t>
  </si>
  <si>
    <t xml:space="preserve">
LAREDO</t>
  </si>
  <si>
    <t>800 GARDEN STREET</t>
  </si>
  <si>
    <t>HOTEL AVA CASA DO TRANQUILIDADE</t>
  </si>
  <si>
    <t>11/5/2021</t>
  </si>
  <si>
    <t>10450 RANCHO ROAD</t>
  </si>
  <si>
    <t>DESERT VIEW</t>
  </si>
  <si>
    <t>7/15/2021</t>
  </si>
  <si>
    <t>MCFARLAND</t>
  </si>
  <si>
    <t>611 FRONTAGE RD</t>
  </si>
  <si>
    <t>GOLDEN STATE ANNEX</t>
  </si>
  <si>
    <t>PHILIPSBURG</t>
  </si>
  <si>
    <t>555 GEO Drive</t>
  </si>
  <si>
    <t>MOSHANNON VALLEY CORRECTIONAL</t>
  </si>
  <si>
    <t>4/14/2021</t>
  </si>
  <si>
    <t>5/27/2021</t>
  </si>
  <si>
    <t>2/3/2021</t>
  </si>
  <si>
    <t>7/30/2021</t>
  </si>
  <si>
    <t>1100 BOWLING ROAD</t>
  </si>
  <si>
    <t>CCA, FLORENCE CORRECTIONAL CENTER</t>
  </si>
  <si>
    <t>11/4/2021</t>
  </si>
  <si>
    <t>1/6/2021</t>
  </si>
  <si>
    <t>3/10/2021</t>
  </si>
  <si>
    <t>9/16/2021</t>
  </si>
  <si>
    <t>409 FM 1144</t>
  </si>
  <si>
    <t>3/31/2021</t>
  </si>
  <si>
    <t>T. DON HUTTO DETENTION CENTER</t>
  </si>
  <si>
    <t>10/7/2021</t>
  </si>
  <si>
    <t>8/11/2021</t>
  </si>
  <si>
    <t>2/10/2021</t>
  </si>
  <si>
    <t>1/6/2022</t>
  </si>
  <si>
    <t>11/19/2021</t>
  </si>
  <si>
    <t>300 EL RANCHO WAY</t>
  </si>
  <si>
    <t>5/13/2021</t>
  </si>
  <si>
    <t>1/27/2021</t>
  </si>
  <si>
    <t>1/13/2021</t>
  </si>
  <si>
    <t>1/29/2021</t>
  </si>
  <si>
    <t>3026 HWY 252 EAST</t>
  </si>
  <si>
    <t>FOLKSTON MAIN IPC</t>
  </si>
  <si>
    <t>2/5/2021</t>
  </si>
  <si>
    <t>12/2/2021</t>
  </si>
  <si>
    <t>2/26/2021</t>
  </si>
  <si>
    <t>FY22 ALOS</t>
  </si>
  <si>
    <t>Source: ICE Integrated Decision Support (IIDS), 01/10/2022</t>
  </si>
  <si>
    <t>FY22 ADP: Mandatory</t>
  </si>
  <si>
    <t>FY22 ADP: ICE Threat Level</t>
  </si>
  <si>
    <t>FY22 ADP: Criminality</t>
  </si>
  <si>
    <t>FY22 ADP: Detainee Classification Level</t>
  </si>
  <si>
    <t>ICE Enforcement and Removal Operations Data, EOFY2022</t>
  </si>
  <si>
    <t xml:space="preserve">ICE FACILITIES DATA, FY22 </t>
  </si>
  <si>
    <t>ICE DETENTION DATA, FY2022</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</si>
  <si>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</si>
  <si>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</si>
  <si>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</si>
  <si>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</si>
  <si>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</si>
  <si>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</si>
  <si>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</si>
  <si>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</si>
  <si>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</si>
  <si>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</si>
  <si>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</si>
  <si>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</si>
  <si>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</si>
  <si>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</si>
  <si>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</si>
  <si>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</si>
  <si>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</si>
  <si>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</si>
  <si>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</si>
  <si>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</si>
  <si>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</si>
  <si>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</si>
  <si>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</si>
  <si>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</si>
  <si>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</si>
  <si>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</si>
  <si>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</si>
  <si>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</si>
  <si>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</si>
  <si>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</si>
  <si>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</si>
  <si>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</si>
  <si>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</si>
  <si>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</si>
  <si>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</si>
  <si>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</si>
  <si>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</si>
  <si>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</si>
  <si>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</si>
  <si>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Non-U.S. citizen child or children under the age of 18, accompanied by his/her/their parent(s) or legal guardian(s).
Family Staging Centers (FSC) include the Karnes County Family Staging Center (active end date of 11/09/2021), South Texas Family Staging Center (active end date of 12/20/2021), Berks County Family Staging Center (active end date of 02/26/2021), Artesia Family Residential Center (active end date of 12/19/2014),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(no active end date), and the La Quinta Wyndham Casa Do Sonho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</si>
  <si>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</si>
  <si>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01/15/2022 (IIDS v.2.0 run date 01/17/2022; EID as of 01/15/2022).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</si>
  <si>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</si>
  <si>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</si>
  <si>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</si>
  <si>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FY2022 ICE Final Releases data are updated through 01/15/2022 (IIDS v.2.0 run date 01/17/2022; EID as of 01/15/2022).</t>
  </si>
  <si>
    <t>FY2022 ICE Removals</t>
  </si>
  <si>
    <t>FY2022 ICE Removals data are updated through 01/15/2022 (IIDS v.2.0 run date 01/17/2022; EID as of 01/15/2022).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</si>
  <si>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</si>
  <si>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</si>
  <si>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01/16/2022 (IIDS v.2.0 run date 01/17/2022; EID as of 01/16/2022).</t>
  </si>
  <si>
    <t>Processing dispositions of Other may include, but are not limited to, Non Citizens processed under Administrative Removal, Visa Waiver Program Removal, Stowaway or Crewmember.</t>
  </si>
  <si>
    <t>FY2022 ICE Initial Book-Ins</t>
  </si>
  <si>
    <t>FRCs are Family Residential Centers and include the following ICE facilities: Karnes County Residential Center and South Texas Family Residential Center.</t>
  </si>
  <si>
    <t>Non Citizens Currently in ICE Detention Facilities data are a snapshot as of 01/16/2022 (IIDS v.2.0 run date 01/17/2022; EID as of 01/16/2022).</t>
  </si>
  <si>
    <t>FY2022 ICE Releases data are updated through 01/15/2022 (IIDS v.2.0 run date 01/17/2022; EID as of 01/15/2022).</t>
  </si>
  <si>
    <t>USCIS provided data containing APSO (Asylum Pre Screening Officer) cases clocked during FY2019 - FY2022 YTD.  Data were received on 01/17/2022.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</si>
  <si>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</si>
  <si>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222,677 records in the USCIS provided data the breakdown of the fear screening determinations is as follows; 125,173 positive fear screening determinations, 55,774 negative fear screening determinations and 41,730 without an identified determination. Of the 125,173 with positive fear screening determinations; 86,877 have Persecution Claim Established and 38,296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</si>
  <si>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</si>
  <si>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222,677 unique fear determinations and 3,020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</si>
  <si>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</si>
  <si>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</si>
  <si>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</si>
  <si>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</si>
  <si>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t>FRC facilities refers to Family facilities</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</si>
  <si>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</si>
  <si>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ICLOS and Detainees Data are updated through 01/15/2022 (IIDS v.2.0 run date 01/17/2022; EID as of 01/15/2022).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</si>
</sst>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s>
  <fonts count="44"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sz val="11"/>
      <color theme="1"/>
      <name val="Calibri"/>
      <family val="2"/>
      <scheme val="minor"/>
    </font>
    <font>
      <b/>
      <i/>
      <sz val="9"/>
      <color theme="1"/>
      <name val="Calibri"/>
      <family val="2"/>
      <scheme val="minor"/>
    </font>
    <font>
      <sz val="8"/>
      <color theme="1"/>
      <name val="Calibri"/>
      <family val="2"/>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5">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0" fontId="8" fillId="0" borderId="1" xfId="0" applyFont="1" applyBorder="1" applyAlignment="1">
      <alignment horizontal="righ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4" xfId="0" applyNumberFormat="1" applyFont="1" applyFill="1" applyBorder="1" applyAlignment="1">
      <alignment vertical="top" wrapText="1"/>
    </xf>
    <xf numFmtId="49" fontId="34"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33" xfId="1" applyNumberFormat="1" applyFont="1" applyFill="1" applyBorder="1" applyAlignment="1">
      <alignment horizontal="center"/>
    </xf>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11" fillId="2" borderId="0" xfId="0" applyFont="1" applyFill="1" applyAlignment="1">
      <alignment horizontal="left" vertical="center" wrapText="1"/>
    </xf>
    <xf numFmtId="14" fontId="8" fillId="0" borderId="1" xfId="0" applyNumberFormat="1" applyFont="1" applyBorder="1" applyAlignment="1">
      <alignment horizontal="right" vertical="center"/>
    </xf>
    <xf numFmtId="3" fontId="15" fillId="0" borderId="1" xfId="1" applyNumberFormat="1" applyFont="1" applyFill="1" applyBorder="1" applyAlignment="1">
      <alignment vertical="center"/>
    </xf>
    <xf numFmtId="0" fontId="13" fillId="0" borderId="0" xfId="4" applyFont="1" applyAlignment="1">
      <alignment horizontal="left"/>
    </xf>
    <xf numFmtId="0" fontId="14" fillId="4" borderId="38" xfId="4" applyFont="1" applyFill="1" applyBorder="1" applyAlignment="1">
      <alignment horizontal="left" wrapText="1"/>
    </xf>
    <xf numFmtId="0" fontId="14" fillId="4" borderId="39" xfId="0" applyFont="1" applyFill="1" applyBorder="1" applyAlignment="1">
      <alignment horizontal="left" wrapText="1"/>
    </xf>
    <xf numFmtId="3" fontId="14" fillId="4" borderId="39" xfId="0" applyNumberFormat="1" applyFont="1" applyFill="1" applyBorder="1" applyAlignment="1">
      <alignment horizontal="left" wrapText="1"/>
    </xf>
    <xf numFmtId="3" fontId="14" fillId="4" borderId="40"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38"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38" xfId="0" applyFont="1" applyFill="1" applyBorder="1" applyAlignment="1">
      <alignment horizontal="left" wrapText="1"/>
    </xf>
    <xf numFmtId="166" fontId="14" fillId="4" borderId="39" xfId="0" applyNumberFormat="1" applyFont="1" applyFill="1" applyBorder="1" applyAlignment="1">
      <alignment horizontal="left" wrapText="1"/>
    </xf>
    <xf numFmtId="0" fontId="14" fillId="4" borderId="41" xfId="0" applyFont="1" applyFill="1" applyBorder="1" applyAlignment="1">
      <alignment horizontal="left" wrapText="1"/>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1" fillId="0" borderId="7" xfId="0" applyFont="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3"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8" fillId="0" borderId="36" xfId="0" applyFont="1" applyBorder="1" applyAlignment="1">
      <alignment horizontal="left" vertical="top" wrapText="1"/>
    </xf>
    <xf numFmtId="0" fontId="8" fillId="0" borderId="7" xfId="0" applyFont="1" applyBorder="1" applyAlignment="1">
      <alignment horizontal="left" vertical="top" wrapText="1"/>
    </xf>
    <xf numFmtId="0" fontId="8" fillId="0" borderId="37" xfId="0" applyFont="1" applyBorder="1" applyAlignment="1">
      <alignment horizontal="left" vertical="top" wrapText="1"/>
    </xf>
    <xf numFmtId="0" fontId="8" fillId="0" borderId="35"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25" fillId="2" borderId="0" xfId="0" applyFont="1" applyFill="1" applyAlignment="1">
      <alignment horizontal="left" vertical="center"/>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9" fillId="3" borderId="12" xfId="0" applyFont="1" applyFill="1" applyBorder="1" applyAlignment="1">
      <alignment horizontal="center" vertical="center" wrapText="1"/>
    </xf>
    <xf numFmtId="0" fontId="19" fillId="3" borderId="33" xfId="0" applyFont="1" applyFill="1" applyBorder="1" applyAlignment="1">
      <alignment horizontal="center" vertical="center" wrapText="1"/>
    </xf>
    <xf numFmtId="0" fontId="2" fillId="2" borderId="1" xfId="0" applyFont="1" applyFill="1" applyBorder="1"/>
    <xf numFmtId="165" fontId="2" fillId="10" borderId="1" xfId="1" applyNumberFormat="1" applyFont="1" applyFill="1" applyBorder="1"/>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0" fontId="2" fillId="2" borderId="42" xfId="0" applyFont="1" applyFill="1" applyBorder="1"/>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0" xfId="0" applyFont="1" applyFill="1" applyAlignment="1">
      <alignment horizontal="left" vertical="center"/>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164" fontId="2" fillId="4" borderId="14" xfId="1" applyNumberFormat="1" applyFont="1" applyFill="1" applyBorder="1" applyAlignment="1"/>
    <xf numFmtId="164" fontId="2" fillId="4" borderId="22" xfId="1" applyNumberFormat="1" applyFont="1" applyFill="1" applyBorder="1" applyAlignment="1"/>
    <xf numFmtId="164" fontId="2" fillId="4" borderId="4" xfId="1" applyNumberFormat="1" applyFont="1" applyFill="1" applyBorder="1" applyAlignment="1"/>
    <xf numFmtId="164" fontId="2" fillId="2" borderId="30" xfId="1" applyNumberFormat="1" applyFont="1" applyFill="1" applyBorder="1" applyAlignment="1"/>
    <xf numFmtId="164" fontId="2" fillId="2" borderId="31" xfId="1" applyNumberFormat="1" applyFont="1" applyFill="1" applyBorder="1" applyAlignment="1"/>
    <xf numFmtId="164" fontId="2" fillId="2" borderId="12" xfId="1" applyNumberFormat="1" applyFont="1" applyFill="1" applyBorder="1" applyAlignment="1"/>
    <xf numFmtId="164" fontId="2" fillId="2" borderId="13" xfId="1" applyNumberFormat="1" applyFont="1" applyFill="1" applyBorder="1" applyAlignment="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2" fillId="2" borderId="0" xfId="0" applyNumberFormat="1" applyFont="1" applyFill="1"/>
    <xf numFmtId="164" fontId="37"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2" fillId="10" borderId="1" xfId="1" applyNumberFormat="1" applyFont="1" applyFill="1" applyBorder="1" applyAlignment="1">
      <alignment horizontal="center"/>
    </xf>
    <xf numFmtId="3" fontId="38" fillId="11" borderId="44" xfId="0" applyNumberFormat="1" applyFont="1" applyFill="1" applyBorder="1" applyAlignment="1">
      <alignment horizontal="right" vertical="top" wrapText="1"/>
    </xf>
    <xf numFmtId="3" fontId="38" fillId="11" borderId="45" xfId="0" applyNumberFormat="1" applyFont="1" applyFill="1" applyBorder="1" applyAlignment="1">
      <alignment horizontal="right" vertical="top" wrapText="1"/>
    </xf>
    <xf numFmtId="3" fontId="38" fillId="11" borderId="46" xfId="0" applyNumberFormat="1" applyFont="1" applyFill="1" applyBorder="1" applyAlignment="1">
      <alignment horizontal="right" vertical="top" wrapText="1"/>
    </xf>
    <xf numFmtId="3" fontId="38" fillId="11" borderId="47" xfId="0" applyNumberFormat="1" applyFont="1" applyFill="1" applyBorder="1" applyAlignment="1">
      <alignment horizontal="right" vertical="top" wrapText="1"/>
    </xf>
    <xf numFmtId="0" fontId="11" fillId="2" borderId="48" xfId="0" applyFont="1" applyFill="1" applyBorder="1" applyAlignment="1">
      <alignment horizontal="center"/>
    </xf>
    <xf numFmtId="0" fontId="11" fillId="0" borderId="0" xfId="0" applyFont="1" applyAlignment="1">
      <alignment horizontal="left" vertic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4" borderId="1" xfId="0" applyFont="1" applyFill="1" applyBorder="1" applyAlignment="1">
      <alignment horizontal="center" vertical="center"/>
    </xf>
    <xf numFmtId="0" fontId="40" fillId="12" borderId="12" xfId="0" applyFont="1" applyFill="1" applyBorder="1"/>
    <xf numFmtId="0" fontId="40" fillId="12" borderId="13" xfId="0" applyFont="1" applyFill="1" applyBorder="1"/>
    <xf numFmtId="0" fontId="40" fillId="12" borderId="33" xfId="0" applyFont="1" applyFill="1" applyBorder="1"/>
    <xf numFmtId="0" fontId="40" fillId="13" borderId="12" xfId="0" applyFont="1" applyFill="1" applyBorder="1"/>
    <xf numFmtId="0" fontId="40" fillId="13" borderId="13" xfId="0" applyFont="1" applyFill="1" applyBorder="1"/>
    <xf numFmtId="0" fontId="40" fillId="13" borderId="33" xfId="0" applyFont="1" applyFill="1" applyBorder="1"/>
    <xf numFmtId="0" fontId="40" fillId="14" borderId="12" xfId="0" applyFont="1" applyFill="1" applyBorder="1"/>
    <xf numFmtId="0" fontId="40" fillId="14" borderId="33" xfId="0" applyFont="1" applyFill="1" applyBorder="1"/>
    <xf numFmtId="14" fontId="8" fillId="0" borderId="0" xfId="0" applyNumberFormat="1" applyFont="1"/>
    <xf numFmtId="0" fontId="40" fillId="12" borderId="12" xfId="0" applyFont="1" applyFill="1" applyBorder="1" applyAlignment="1">
      <alignment horizontal="center"/>
    </xf>
    <xf numFmtId="0" fontId="40" fillId="12" borderId="33" xfId="0" applyFont="1" applyFill="1" applyBorder="1" applyAlignment="1">
      <alignment horizontal="center"/>
    </xf>
    <xf numFmtId="0" fontId="40" fillId="13" borderId="12" xfId="0" applyFont="1" applyFill="1" applyBorder="1" applyAlignment="1">
      <alignment horizontal="center"/>
    </xf>
    <xf numFmtId="0" fontId="40" fillId="13" borderId="33" xfId="0" applyFont="1" applyFill="1" applyBorder="1" applyAlignment="1">
      <alignment horizontal="center"/>
    </xf>
    <xf numFmtId="0" fontId="40" fillId="14" borderId="12" xfId="0" applyFont="1" applyFill="1" applyBorder="1" applyAlignment="1">
      <alignment horizontal="center"/>
    </xf>
    <xf numFmtId="0" fontId="40" fillId="14" borderId="33" xfId="0" applyFont="1" applyFill="1" applyBorder="1" applyAlignment="1">
      <alignment horizontal="center"/>
    </xf>
    <xf numFmtId="0" fontId="40" fillId="12" borderId="1" xfId="0" applyFont="1" applyFill="1" applyBorder="1" applyAlignment="1">
      <alignment horizontal="center"/>
    </xf>
    <xf numFmtId="0" fontId="40" fillId="13" borderId="1" xfId="0" applyFont="1" applyFill="1" applyBorder="1" applyAlignment="1">
      <alignment horizontal="center"/>
    </xf>
    <xf numFmtId="0" fontId="40" fillId="14" borderId="1" xfId="0" applyFont="1" applyFill="1" applyBorder="1" applyAlignment="1">
      <alignment horizontal="center"/>
    </xf>
    <xf numFmtId="0" fontId="40" fillId="0" borderId="1" xfId="0" applyFont="1" applyBorder="1"/>
    <xf numFmtId="171" fontId="41" fillId="2" borderId="1" xfId="1" applyNumberFormat="1" applyFont="1" applyFill="1" applyBorder="1" applyAlignment="1">
      <alignment horizontal="left"/>
    </xf>
    <xf numFmtId="170" fontId="41" fillId="2" borderId="1" xfId="1" applyNumberFormat="1" applyFont="1" applyFill="1" applyBorder="1" applyAlignment="1">
      <alignment horizontal="left"/>
    </xf>
    <xf numFmtId="0" fontId="40" fillId="0" borderId="49" xfId="0" applyFont="1" applyBorder="1"/>
    <xf numFmtId="171" fontId="41" fillId="2" borderId="49" xfId="1" applyNumberFormat="1" applyFont="1" applyFill="1" applyBorder="1" applyAlignment="1">
      <alignment horizontal="left"/>
    </xf>
    <xf numFmtId="170" fontId="41" fillId="2" borderId="49" xfId="1" applyNumberFormat="1" applyFont="1" applyFill="1" applyBorder="1" applyAlignment="1">
      <alignment horizontal="left"/>
    </xf>
    <xf numFmtId="0" fontId="39" fillId="5" borderId="3" xfId="0" applyFont="1" applyFill="1" applyBorder="1"/>
    <xf numFmtId="171" fontId="41" fillId="2" borderId="3" xfId="1" applyNumberFormat="1" applyFont="1" applyFill="1" applyBorder="1" applyAlignment="1">
      <alignment horizontal="left"/>
    </xf>
    <xf numFmtId="170" fontId="41" fillId="2" borderId="3" xfId="1" applyNumberFormat="1" applyFont="1" applyFill="1" applyBorder="1" applyAlignment="1">
      <alignment horizontal="left"/>
    </xf>
    <xf numFmtId="0" fontId="36" fillId="0" borderId="0" xfId="0" applyFont="1"/>
    <xf numFmtId="0" fontId="39" fillId="5" borderId="1" xfId="0" applyFont="1" applyFill="1" applyBorder="1" applyAlignment="1">
      <alignment horizontal="center" vertical="center"/>
    </xf>
    <xf numFmtId="3" fontId="8" fillId="0" borderId="0" xfId="0" applyNumberFormat="1" applyFont="1"/>
    <xf numFmtId="0" fontId="39" fillId="5" borderId="0" xfId="0" applyFont="1" applyFill="1"/>
    <xf numFmtId="0" fontId="40" fillId="5" borderId="0" xfId="0" applyFont="1" applyFill="1"/>
    <xf numFmtId="164" fontId="41" fillId="2" borderId="1" xfId="1" applyNumberFormat="1" applyFont="1" applyFill="1" applyBorder="1" applyAlignment="1">
      <alignment horizontal="left"/>
    </xf>
    <xf numFmtId="164" fontId="41" fillId="2" borderId="49" xfId="1" applyNumberFormat="1" applyFont="1" applyFill="1" applyBorder="1" applyAlignment="1">
      <alignment horizontal="left"/>
    </xf>
    <xf numFmtId="164" fontId="41" fillId="2" borderId="3" xfId="1" applyNumberFormat="1" applyFont="1" applyFill="1" applyBorder="1" applyAlignment="1">
      <alignment horizontal="left"/>
    </xf>
    <xf numFmtId="0" fontId="8" fillId="2" borderId="33" xfId="0" applyFont="1" applyFill="1" applyBorder="1" applyAlignment="1">
      <alignment horizontal="center" vertical="top" wrapText="1"/>
    </xf>
    <xf numFmtId="49" fontId="34" fillId="0" borderId="1" xfId="0" applyNumberFormat="1" applyFont="1" applyBorder="1" applyAlignment="1">
      <alignment vertical="top" wrapText="1"/>
    </xf>
    <xf numFmtId="49" fontId="34" fillId="0" borderId="1" xfId="0" applyNumberFormat="1" applyFont="1" applyBorder="1" applyAlignment="1">
      <alignment horizontal="left" vertical="top" wrapText="1"/>
    </xf>
    <xf numFmtId="0" fontId="8" fillId="0" borderId="1" xfId="0" applyFont="1" applyBorder="1"/>
    <xf numFmtId="0" fontId="8" fillId="0" borderId="1" xfId="0" applyFont="1" applyBorder="1" applyAlignment="1">
      <alignment vertical="center" wrapText="1"/>
    </xf>
    <xf numFmtId="0" fontId="8" fillId="2" borderId="50" xfId="0" applyFont="1" applyFill="1" applyBorder="1" applyAlignment="1">
      <alignment horizontal="center" vertical="top" wrapText="1"/>
    </xf>
    <xf numFmtId="49" fontId="34" fillId="0" borderId="49" xfId="0" applyNumberFormat="1" applyFont="1" applyBorder="1" applyAlignment="1">
      <alignment vertical="top" wrapText="1"/>
    </xf>
    <xf numFmtId="0" fontId="32" fillId="0" borderId="0" xfId="0" applyFont="1" applyAlignment="1">
      <alignment vertical="center"/>
    </xf>
    <xf numFmtId="0" fontId="42" fillId="0" borderId="0" xfId="0" applyFont="1" applyAlignment="1">
      <alignment horizontal="left" vertical="center" indent="5"/>
    </xf>
    <xf numFmtId="0" fontId="43" fillId="0" borderId="0" xfId="0" applyFont="1" applyAlignment="1">
      <alignment horizontal="left" vertical="center" indent="10"/>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32BCFD-FA74-45D1-A3B1-16FAA5F4E13E}" name="Table_Facility_List_Staging_8_26_2013.accdb_1143" displayName="Table_Facility_List_Staging_8_26_2013.accdb_1143" ref="A7:AE135" headerRowDxfId="63" dataDxfId="61" headerRowBorderDxfId="62" tableBorderDxfId="60">
  <autoFilter ref="A7:AE135" xr:uid="{00000000-000C-0000-FFFF-FFFF0000000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2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7" t="s">
        <v>590</v>
      </c>
    </row>
    <row r="2" spans="1:1" ht="51.75" customHeight="1" x14ac:dyDescent="0.35">
      <c r="A2" s="36" t="s">
        <v>50</v>
      </c>
    </row>
    <row r="3" spans="1:1" ht="76.400000000000006" customHeight="1" x14ac:dyDescent="0.35">
      <c r="A3" s="36" t="s">
        <v>640</v>
      </c>
    </row>
    <row r="4" spans="1:1" ht="22.5" customHeight="1" x14ac:dyDescent="0.35">
      <c r="A4" s="36" t="s">
        <v>589</v>
      </c>
    </row>
    <row r="5" spans="1:1" ht="36.75" customHeight="1" x14ac:dyDescent="0.35">
      <c r="A5" s="36" t="s">
        <v>561</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sheetPr>
  <dimension ref="A1:BD120"/>
  <sheetViews>
    <sheetView tabSelected="1" zoomScaleNormal="10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4"/>
  </cols>
  <sheetData>
    <row r="1" spans="1:56" s="4" customFormat="1" ht="55.4" customHeight="1" x14ac:dyDescent="0.35">
      <c r="A1" s="161" t="s">
        <v>49</v>
      </c>
      <c r="B1" s="161"/>
      <c r="C1" s="161"/>
      <c r="D1" s="161"/>
      <c r="E1" s="14"/>
      <c r="F1" s="14"/>
      <c r="G1" s="14"/>
      <c r="H1" s="14"/>
      <c r="I1" s="16"/>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6" s="4" customFormat="1" ht="55.4" customHeight="1" x14ac:dyDescent="0.35">
      <c r="A2" s="162" t="s">
        <v>50</v>
      </c>
      <c r="B2" s="162"/>
      <c r="C2" s="162"/>
      <c r="D2" s="162"/>
      <c r="E2" s="14"/>
      <c r="F2" s="14"/>
      <c r="G2" s="14"/>
      <c r="H2" s="14"/>
      <c r="I2" s="16"/>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6" s="4" customFormat="1" ht="13.4" customHeight="1" x14ac:dyDescent="0.35">
      <c r="A3" s="14"/>
      <c r="B3" s="14"/>
      <c r="C3" s="14"/>
      <c r="D3" s="14"/>
      <c r="E3" s="14"/>
      <c r="F3" s="14"/>
      <c r="G3" s="17"/>
      <c r="H3" s="14"/>
      <c r="I3" s="16"/>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6" ht="55.4" customHeight="1" x14ac:dyDescent="0.35">
      <c r="A4" s="160" t="s">
        <v>641</v>
      </c>
      <c r="B4" s="160"/>
      <c r="C4" s="160"/>
      <c r="D4" s="160"/>
      <c r="E4" s="54"/>
      <c r="F4" s="54"/>
      <c r="G4" s="54"/>
      <c r="H4" s="54"/>
      <c r="I4" s="55"/>
      <c r="J4" s="16"/>
      <c r="K4" s="14"/>
      <c r="L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6" ht="50.15" customHeight="1" x14ac:dyDescent="0.35">
      <c r="A5" s="163" t="s">
        <v>642</v>
      </c>
      <c r="B5" s="163"/>
      <c r="C5" s="163"/>
      <c r="D5" s="30"/>
      <c r="E5" s="14"/>
      <c r="F5" s="14"/>
      <c r="G5" s="14"/>
      <c r="H5" s="14"/>
      <c r="I5" s="16"/>
      <c r="J5" s="16"/>
      <c r="K5" s="14"/>
      <c r="L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6" x14ac:dyDescent="0.35">
      <c r="A6" s="35" t="s">
        <v>562</v>
      </c>
      <c r="B6" s="35" t="s">
        <v>563</v>
      </c>
      <c r="C6" s="35" t="s">
        <v>53</v>
      </c>
      <c r="D6" s="14"/>
      <c r="E6" s="14"/>
      <c r="F6" s="14"/>
      <c r="G6" s="14"/>
      <c r="H6" s="14"/>
      <c r="I6" s="16"/>
      <c r="J6" s="16"/>
      <c r="K6" s="14"/>
      <c r="L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6" x14ac:dyDescent="0.35">
      <c r="A7" s="31" t="s">
        <v>564</v>
      </c>
      <c r="B7" s="33">
        <v>87063</v>
      </c>
      <c r="C7" s="118">
        <v>521.45052433295427</v>
      </c>
      <c r="D7" s="14"/>
      <c r="E7" s="14"/>
      <c r="F7" s="14"/>
      <c r="G7" s="14"/>
      <c r="H7" s="14"/>
      <c r="I7" s="16"/>
      <c r="J7" s="16"/>
      <c r="K7" s="14"/>
      <c r="L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6" x14ac:dyDescent="0.35">
      <c r="A8" s="31" t="s">
        <v>592</v>
      </c>
      <c r="B8" s="33">
        <v>749</v>
      </c>
      <c r="C8" s="118">
        <v>981.44859813084111</v>
      </c>
      <c r="D8" s="14"/>
      <c r="E8" s="14"/>
      <c r="F8" s="14"/>
      <c r="G8" s="14"/>
      <c r="H8" s="14"/>
      <c r="I8" s="16"/>
      <c r="J8" s="16"/>
      <c r="K8" s="14"/>
      <c r="L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6" x14ac:dyDescent="0.35">
      <c r="A9" s="31" t="s">
        <v>591</v>
      </c>
      <c r="B9" s="33">
        <v>76028</v>
      </c>
      <c r="C9" s="118">
        <v>551.95842321250063</v>
      </c>
      <c r="D9" s="14"/>
      <c r="E9" s="14"/>
      <c r="F9" s="14"/>
      <c r="G9" s="14"/>
      <c r="H9" s="14"/>
      <c r="I9" s="16"/>
      <c r="J9" s="16"/>
      <c r="K9" s="14"/>
      <c r="L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6" x14ac:dyDescent="0.35">
      <c r="A10" s="31" t="s">
        <v>593</v>
      </c>
      <c r="B10" s="33">
        <v>551</v>
      </c>
      <c r="C10" s="118">
        <v>933.80580762250452</v>
      </c>
      <c r="D10" s="30"/>
      <c r="E10" s="14"/>
      <c r="F10" s="14"/>
      <c r="G10" s="14"/>
      <c r="H10" s="14"/>
      <c r="I10" s="16"/>
      <c r="J10" s="16"/>
      <c r="K10" s="14"/>
      <c r="L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6" x14ac:dyDescent="0.35">
      <c r="A11" s="32" t="s">
        <v>1</v>
      </c>
      <c r="B11" s="34">
        <v>164391</v>
      </c>
      <c r="C11" s="119">
        <v>539.03786703651656</v>
      </c>
      <c r="D11" s="14"/>
      <c r="E11" s="14"/>
      <c r="F11" s="14"/>
      <c r="G11" s="14"/>
      <c r="H11" s="14"/>
      <c r="I11" s="16"/>
      <c r="J11" s="16"/>
      <c r="K11" s="14"/>
      <c r="L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6" ht="15.75" customHeight="1" x14ac:dyDescent="0.35">
      <c r="A12" s="164" t="s">
        <v>645</v>
      </c>
      <c r="B12" s="164"/>
      <c r="C12" s="164"/>
      <c r="D12" s="14"/>
      <c r="E12" s="14"/>
      <c r="F12" s="14"/>
      <c r="G12" s="14"/>
      <c r="H12" s="14"/>
      <c r="I12" s="16"/>
      <c r="J12" s="16"/>
      <c r="K12" s="14"/>
      <c r="L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6" ht="15.9" customHeight="1" x14ac:dyDescent="0.35">
      <c r="A13" s="164" t="s">
        <v>644</v>
      </c>
      <c r="B13" s="164"/>
      <c r="C13" s="164"/>
      <c r="D13" s="14"/>
      <c r="E13" s="14"/>
      <c r="F13" s="14"/>
      <c r="G13" s="14"/>
      <c r="H13" s="14"/>
      <c r="I13" s="16"/>
      <c r="J13" s="16"/>
      <c r="K13" s="14"/>
      <c r="L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6" ht="14.4" customHeight="1" x14ac:dyDescent="0.35">
      <c r="A14" s="159"/>
      <c r="B14" s="159"/>
      <c r="C14" s="159"/>
      <c r="D14" s="14"/>
      <c r="E14" s="14"/>
      <c r="F14" s="14"/>
      <c r="G14" s="14"/>
      <c r="H14" s="14"/>
      <c r="I14" s="16"/>
      <c r="J14" s="16"/>
      <c r="K14" s="14"/>
      <c r="L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6" ht="15.9" customHeight="1" x14ac:dyDescent="0.35">
      <c r="A15" s="159"/>
      <c r="B15" s="159"/>
      <c r="C15" s="159"/>
      <c r="D15" s="14"/>
      <c r="E15" s="14"/>
      <c r="F15" s="14"/>
      <c r="G15" s="14"/>
      <c r="H15" s="14"/>
      <c r="I15" s="16"/>
      <c r="J15" s="16"/>
      <c r="K15" s="14"/>
      <c r="L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6" ht="34.4" customHeight="1" thickBot="1" x14ac:dyDescent="0.4">
      <c r="A16" s="159" t="s">
        <v>646</v>
      </c>
      <c r="B16" s="159"/>
      <c r="C16" s="159"/>
      <c r="D16" s="14"/>
      <c r="E16" s="14"/>
      <c r="F16" s="14"/>
      <c r="G16" s="14"/>
      <c r="H16" s="14"/>
      <c r="I16" s="14"/>
      <c r="J16" s="14"/>
      <c r="K16" s="14"/>
      <c r="L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row>
    <row r="17" spans="1:56" ht="30" x14ac:dyDescent="0.35">
      <c r="A17" s="43" t="s">
        <v>599</v>
      </c>
      <c r="B17" s="44" t="s">
        <v>563</v>
      </c>
      <c r="C17" s="44" t="s">
        <v>600</v>
      </c>
      <c r="D17" s="14"/>
      <c r="E17" s="14"/>
      <c r="F17" s="14"/>
      <c r="G17" s="14"/>
      <c r="H17" s="14"/>
      <c r="I17" s="14"/>
      <c r="J17" s="14"/>
      <c r="K17" s="14"/>
      <c r="L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row>
    <row r="18" spans="1:56" ht="16" thickBot="1" x14ac:dyDescent="0.4">
      <c r="A18" s="45" t="s">
        <v>1</v>
      </c>
      <c r="B18" s="46">
        <v>164391</v>
      </c>
      <c r="C18" s="47">
        <v>539.03786703651656</v>
      </c>
      <c r="D18" s="14"/>
      <c r="E18" s="14"/>
      <c r="F18" s="14"/>
      <c r="G18" s="14"/>
      <c r="H18" s="14"/>
      <c r="I18" s="14"/>
      <c r="J18" s="14"/>
      <c r="K18" s="14"/>
      <c r="L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row>
    <row r="19" spans="1:56" ht="15.5" thickTop="1" x14ac:dyDescent="0.35">
      <c r="A19" s="48" t="s">
        <v>566</v>
      </c>
      <c r="B19" s="49">
        <v>4616</v>
      </c>
      <c r="C19" s="50">
        <v>519.29376083188913</v>
      </c>
      <c r="D19" s="14"/>
      <c r="E19" s="14"/>
      <c r="F19" s="14"/>
      <c r="G19" s="14"/>
      <c r="H19" s="14"/>
      <c r="I19" s="14"/>
      <c r="J19" s="14"/>
      <c r="K19" s="14"/>
      <c r="L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row>
    <row r="20" spans="1:56" ht="15.5" x14ac:dyDescent="0.35">
      <c r="A20" s="51" t="s">
        <v>77</v>
      </c>
      <c r="B20" s="52">
        <v>658</v>
      </c>
      <c r="C20" s="53">
        <v>293.03647416413372</v>
      </c>
      <c r="D20" s="14"/>
      <c r="E20" s="14"/>
      <c r="F20" s="14"/>
      <c r="G20" s="14"/>
      <c r="H20" s="14"/>
      <c r="I20" s="14"/>
      <c r="J20" s="14"/>
      <c r="K20" s="14"/>
      <c r="L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row>
    <row r="21" spans="1:56" ht="15.5" x14ac:dyDescent="0.35">
      <c r="A21" s="51" t="s">
        <v>565</v>
      </c>
      <c r="B21" s="52">
        <v>3103</v>
      </c>
      <c r="C21" s="53">
        <v>334.22107637769898</v>
      </c>
      <c r="D21" s="14"/>
      <c r="E21" s="14"/>
      <c r="F21" s="14"/>
      <c r="G21" s="14"/>
      <c r="H21" s="14"/>
      <c r="I21" s="14"/>
      <c r="J21" s="14"/>
      <c r="K21" s="14"/>
      <c r="L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row>
    <row r="22" spans="1:56" ht="15.5" x14ac:dyDescent="0.35">
      <c r="A22" s="51" t="s">
        <v>23</v>
      </c>
      <c r="B22" s="52">
        <v>855</v>
      </c>
      <c r="C22" s="53">
        <v>1365.0923976608187</v>
      </c>
      <c r="D22" s="14"/>
      <c r="E22" s="14"/>
      <c r="F22" s="14"/>
      <c r="G22" s="14"/>
      <c r="H22" s="14"/>
      <c r="I22" s="14"/>
      <c r="J22" s="14"/>
      <c r="K22" s="14"/>
      <c r="L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row>
    <row r="23" spans="1:56" x14ac:dyDescent="0.35">
      <c r="A23" s="48" t="s">
        <v>567</v>
      </c>
      <c r="B23" s="49">
        <v>2330</v>
      </c>
      <c r="C23" s="50">
        <v>684.0622317596567</v>
      </c>
      <c r="D23" s="14"/>
      <c r="E23" s="14"/>
      <c r="F23" s="14"/>
      <c r="G23" s="14"/>
      <c r="H23" s="14"/>
      <c r="I23" s="14"/>
      <c r="J23" s="14"/>
      <c r="K23" s="14"/>
      <c r="L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row>
    <row r="24" spans="1:56" ht="15.5" x14ac:dyDescent="0.35">
      <c r="A24" s="51" t="s">
        <v>77</v>
      </c>
      <c r="B24" s="52">
        <v>284</v>
      </c>
      <c r="C24" s="53">
        <v>440.32042253521126</v>
      </c>
      <c r="D24" s="14"/>
      <c r="E24" s="14"/>
      <c r="F24" s="14"/>
      <c r="G24" s="14"/>
      <c r="H24" s="14"/>
      <c r="I24" s="14"/>
      <c r="J24" s="14"/>
      <c r="K24" s="14"/>
      <c r="L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row>
    <row r="25" spans="1:56" ht="15.5" x14ac:dyDescent="0.35">
      <c r="A25" s="51" t="s">
        <v>565</v>
      </c>
      <c r="B25" s="52">
        <v>1613</v>
      </c>
      <c r="C25" s="53">
        <v>595.67761934283942</v>
      </c>
      <c r="D25" s="14"/>
      <c r="E25" s="14"/>
      <c r="F25" s="14"/>
      <c r="G25" s="14"/>
      <c r="H25" s="14"/>
      <c r="I25" s="14"/>
      <c r="J25" s="14"/>
      <c r="K25" s="14"/>
      <c r="L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row>
    <row r="26" spans="1:56" ht="15.5" x14ac:dyDescent="0.35">
      <c r="A26" s="51" t="s">
        <v>23</v>
      </c>
      <c r="B26" s="52">
        <v>433</v>
      </c>
      <c r="C26" s="53">
        <v>1173.1778290993072</v>
      </c>
      <c r="D26" s="14"/>
      <c r="E26" s="14"/>
      <c r="F26" s="14"/>
      <c r="G26" s="14"/>
      <c r="H26" s="14"/>
      <c r="I26" s="14"/>
      <c r="J26" s="14"/>
      <c r="K26" s="14"/>
      <c r="L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row>
    <row r="27" spans="1:56" x14ac:dyDescent="0.35">
      <c r="A27" s="48" t="s">
        <v>568</v>
      </c>
      <c r="B27" s="49">
        <v>7018</v>
      </c>
      <c r="C27" s="50">
        <v>149.25591336563124</v>
      </c>
      <c r="D27" s="14"/>
      <c r="E27" s="14"/>
      <c r="F27" s="14"/>
      <c r="G27" s="14"/>
      <c r="H27" s="14"/>
      <c r="I27" s="14"/>
      <c r="J27" s="14"/>
      <c r="K27" s="14"/>
      <c r="L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row>
    <row r="28" spans="1:56" ht="15.5" x14ac:dyDescent="0.35">
      <c r="A28" s="51" t="s">
        <v>77</v>
      </c>
      <c r="B28" s="52">
        <v>2381</v>
      </c>
      <c r="C28" s="53">
        <v>107.95884082318354</v>
      </c>
      <c r="D28" s="14"/>
      <c r="E28" s="14"/>
      <c r="F28" s="14"/>
      <c r="G28" s="14"/>
      <c r="H28" s="14"/>
      <c r="I28" s="14"/>
      <c r="J28" s="14"/>
      <c r="K28" s="14"/>
      <c r="L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row>
    <row r="29" spans="1:56" ht="15.5" x14ac:dyDescent="0.35">
      <c r="A29" s="51" t="s">
        <v>565</v>
      </c>
      <c r="B29" s="52">
        <v>4514</v>
      </c>
      <c r="C29" s="53">
        <v>160.36840939299955</v>
      </c>
      <c r="D29" s="14"/>
      <c r="E29" s="14"/>
      <c r="F29" s="14"/>
      <c r="G29" s="14"/>
      <c r="H29" s="14"/>
      <c r="I29" s="14"/>
      <c r="J29" s="14"/>
      <c r="K29" s="14"/>
      <c r="L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row>
    <row r="30" spans="1:56" ht="15.5" x14ac:dyDescent="0.35">
      <c r="A30" s="51" t="s">
        <v>23</v>
      </c>
      <c r="B30" s="52">
        <v>123</v>
      </c>
      <c r="C30" s="53">
        <v>540.85365853658539</v>
      </c>
      <c r="D30" s="14"/>
      <c r="E30" s="14"/>
      <c r="F30" s="14"/>
      <c r="G30" s="14"/>
      <c r="H30" s="14"/>
      <c r="I30" s="14"/>
      <c r="J30" s="14"/>
      <c r="K30" s="14"/>
      <c r="L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56" x14ac:dyDescent="0.35">
      <c r="A31" s="48" t="s">
        <v>569</v>
      </c>
      <c r="B31" s="49">
        <v>579</v>
      </c>
      <c r="C31" s="50">
        <v>1132.0863557858377</v>
      </c>
      <c r="D31" s="14"/>
      <c r="E31" s="14"/>
      <c r="F31" s="14"/>
      <c r="G31" s="14"/>
      <c r="H31" s="14"/>
      <c r="I31" s="14"/>
      <c r="J31" s="14"/>
      <c r="K31" s="14"/>
      <c r="L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row>
    <row r="32" spans="1:56" ht="15.5" x14ac:dyDescent="0.35">
      <c r="A32" s="51" t="s">
        <v>77</v>
      </c>
      <c r="B32" s="52">
        <v>37</v>
      </c>
      <c r="C32" s="53">
        <v>196.81081081081081</v>
      </c>
      <c r="D32" s="14"/>
      <c r="E32" s="14"/>
      <c r="F32" s="14"/>
      <c r="G32" s="14"/>
      <c r="H32" s="14"/>
      <c r="I32" s="14"/>
      <c r="J32" s="14"/>
      <c r="K32" s="14"/>
      <c r="L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row>
    <row r="33" spans="1:56" ht="15.5" x14ac:dyDescent="0.35">
      <c r="A33" s="51" t="s">
        <v>565</v>
      </c>
      <c r="B33" s="52">
        <v>63</v>
      </c>
      <c r="C33" s="53">
        <v>387.58730158730157</v>
      </c>
      <c r="D33" s="14"/>
      <c r="E33" s="14"/>
      <c r="F33" s="14"/>
      <c r="G33" s="14"/>
      <c r="H33" s="14"/>
      <c r="I33" s="14"/>
      <c r="J33" s="14"/>
      <c r="K33" s="14"/>
      <c r="L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row>
    <row r="34" spans="1:56" ht="15.5" x14ac:dyDescent="0.35">
      <c r="A34" s="51" t="s">
        <v>23</v>
      </c>
      <c r="B34" s="52">
        <v>479</v>
      </c>
      <c r="C34" s="53">
        <v>1302.250521920668</v>
      </c>
      <c r="D34" s="14"/>
      <c r="E34" s="14"/>
      <c r="F34" s="14"/>
      <c r="G34" s="14"/>
      <c r="H34" s="14"/>
      <c r="I34" s="14"/>
      <c r="J34" s="14"/>
      <c r="K34" s="14"/>
      <c r="L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row>
    <row r="35" spans="1:56" x14ac:dyDescent="0.35">
      <c r="A35" s="48" t="s">
        <v>570</v>
      </c>
      <c r="B35" s="49">
        <v>9312</v>
      </c>
      <c r="C35" s="50">
        <v>848.73228092783506</v>
      </c>
      <c r="D35" s="14"/>
      <c r="E35" s="14"/>
      <c r="F35" s="14"/>
      <c r="G35" s="14"/>
      <c r="H35" s="14"/>
      <c r="I35" s="14"/>
      <c r="J35" s="14"/>
      <c r="K35" s="14"/>
      <c r="L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row>
    <row r="36" spans="1:56" ht="15.5" x14ac:dyDescent="0.35">
      <c r="A36" s="51" t="s">
        <v>77</v>
      </c>
      <c r="B36" s="52">
        <v>769</v>
      </c>
      <c r="C36" s="53">
        <v>437.53055916775031</v>
      </c>
      <c r="D36" s="14"/>
      <c r="E36" s="14"/>
      <c r="F36" s="14"/>
      <c r="G36" s="14"/>
      <c r="H36" s="14"/>
      <c r="I36" s="14"/>
      <c r="J36" s="14"/>
      <c r="K36" s="14"/>
      <c r="L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row>
    <row r="37" spans="1:56" ht="15.5" x14ac:dyDescent="0.35">
      <c r="A37" s="51" t="s">
        <v>565</v>
      </c>
      <c r="B37" s="52">
        <v>6249</v>
      </c>
      <c r="C37" s="53">
        <v>606.84189470315255</v>
      </c>
      <c r="D37" s="14"/>
      <c r="E37" s="14"/>
      <c r="F37" s="14"/>
      <c r="G37" s="14"/>
      <c r="H37" s="14"/>
      <c r="I37" s="14"/>
      <c r="J37" s="14"/>
      <c r="K37" s="14"/>
      <c r="L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row>
    <row r="38" spans="1:56" ht="15.5" x14ac:dyDescent="0.35">
      <c r="A38" s="51" t="s">
        <v>23</v>
      </c>
      <c r="B38" s="52">
        <v>2294</v>
      </c>
      <c r="C38" s="53">
        <v>1645.5008718395816</v>
      </c>
      <c r="D38" s="14"/>
      <c r="E38" s="14"/>
      <c r="F38" s="14"/>
      <c r="G38" s="14"/>
      <c r="H38" s="14"/>
      <c r="I38" s="14"/>
      <c r="J38" s="14"/>
      <c r="K38" s="14"/>
      <c r="L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row>
    <row r="39" spans="1:56" x14ac:dyDescent="0.35">
      <c r="A39" s="48" t="s">
        <v>571</v>
      </c>
      <c r="B39" s="49">
        <v>2771</v>
      </c>
      <c r="C39" s="50">
        <v>260.4871887405269</v>
      </c>
      <c r="D39" s="14"/>
      <c r="E39" s="14"/>
      <c r="F39" s="14"/>
      <c r="G39" s="14"/>
      <c r="H39" s="14"/>
      <c r="I39" s="14"/>
      <c r="J39" s="14"/>
      <c r="K39" s="14"/>
      <c r="L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row>
    <row r="40" spans="1:56" ht="15.5" x14ac:dyDescent="0.35">
      <c r="A40" s="51" t="s">
        <v>77</v>
      </c>
      <c r="B40" s="52">
        <v>250</v>
      </c>
      <c r="C40" s="53">
        <v>256.56799999999998</v>
      </c>
      <c r="D40" s="14"/>
      <c r="E40" s="14"/>
      <c r="F40" s="14"/>
      <c r="G40" s="14"/>
      <c r="H40" s="14"/>
      <c r="I40" s="14"/>
      <c r="J40" s="14"/>
      <c r="K40" s="14"/>
      <c r="L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row>
    <row r="41" spans="1:56" ht="15.5" x14ac:dyDescent="0.35">
      <c r="A41" s="51" t="s">
        <v>565</v>
      </c>
      <c r="B41" s="52">
        <v>2445</v>
      </c>
      <c r="C41" s="53">
        <v>236.88997955010225</v>
      </c>
      <c r="D41" s="14"/>
      <c r="E41" s="14"/>
      <c r="F41" s="14"/>
      <c r="G41" s="14"/>
      <c r="H41" s="14"/>
      <c r="I41" s="14"/>
      <c r="J41" s="14"/>
      <c r="K41" s="14"/>
      <c r="L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row>
    <row r="42" spans="1:56" ht="15.5" x14ac:dyDescent="0.35">
      <c r="A42" s="51" t="s">
        <v>23</v>
      </c>
      <c r="B42" s="52">
        <v>76</v>
      </c>
      <c r="C42" s="53">
        <v>1032.5263157894738</v>
      </c>
      <c r="D42" s="14"/>
      <c r="E42" s="14"/>
      <c r="F42" s="14"/>
      <c r="G42" s="14"/>
      <c r="H42" s="14"/>
      <c r="I42" s="14"/>
      <c r="J42" s="14"/>
      <c r="K42" s="14"/>
      <c r="L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row>
    <row r="43" spans="1:56" x14ac:dyDescent="0.35">
      <c r="A43" s="48" t="s">
        <v>572</v>
      </c>
      <c r="B43" s="49">
        <v>2860</v>
      </c>
      <c r="C43" s="50">
        <v>792.05804195804194</v>
      </c>
      <c r="D43" s="14"/>
      <c r="E43" s="14"/>
      <c r="F43" s="14"/>
      <c r="G43" s="14"/>
      <c r="H43" s="14"/>
      <c r="I43" s="14"/>
      <c r="J43" s="14"/>
      <c r="K43" s="14"/>
      <c r="L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row>
    <row r="44" spans="1:56" ht="15.5" x14ac:dyDescent="0.35">
      <c r="A44" s="51" t="s">
        <v>77</v>
      </c>
      <c r="B44" s="52">
        <v>21</v>
      </c>
      <c r="C44" s="53">
        <v>189.38095238095238</v>
      </c>
      <c r="D44" s="14"/>
      <c r="E44" s="14"/>
      <c r="F44" s="14"/>
      <c r="G44" s="14"/>
      <c r="H44" s="14"/>
      <c r="I44" s="14"/>
      <c r="J44" s="14"/>
      <c r="K44" s="14"/>
      <c r="L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row>
    <row r="45" spans="1:56" ht="15.5" x14ac:dyDescent="0.35">
      <c r="A45" s="51" t="s">
        <v>565</v>
      </c>
      <c r="B45" s="52">
        <v>2290</v>
      </c>
      <c r="C45" s="53">
        <v>542.65589519650655</v>
      </c>
      <c r="D45" s="14"/>
      <c r="E45" s="14"/>
      <c r="F45" s="14"/>
      <c r="G45" s="14"/>
      <c r="H45" s="14"/>
      <c r="I45" s="14"/>
      <c r="J45" s="14"/>
      <c r="K45" s="14"/>
      <c r="L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row>
    <row r="46" spans="1:56" ht="15.5" x14ac:dyDescent="0.35">
      <c r="A46" s="51" t="s">
        <v>23</v>
      </c>
      <c r="B46" s="52">
        <v>549</v>
      </c>
      <c r="C46" s="53">
        <v>1855.4225865209471</v>
      </c>
      <c r="D46" s="14"/>
      <c r="E46" s="14"/>
      <c r="F46" s="14"/>
      <c r="G46" s="14"/>
      <c r="H46" s="14"/>
      <c r="I46" s="14"/>
      <c r="J46" s="14"/>
      <c r="K46" s="14"/>
      <c r="L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row>
    <row r="47" spans="1:56" x14ac:dyDescent="0.35">
      <c r="A47" s="48" t="s">
        <v>573</v>
      </c>
      <c r="B47" s="49">
        <v>8439</v>
      </c>
      <c r="C47" s="50">
        <v>1008.3639056760279</v>
      </c>
      <c r="D47" s="14"/>
      <c r="E47" s="14"/>
      <c r="F47" s="14"/>
      <c r="G47" s="14"/>
      <c r="H47" s="14"/>
      <c r="I47" s="14"/>
      <c r="J47" s="14"/>
      <c r="K47" s="14"/>
      <c r="L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row>
    <row r="48" spans="1:56" ht="15.5" x14ac:dyDescent="0.35">
      <c r="A48" s="51" t="s">
        <v>77</v>
      </c>
      <c r="B48" s="52">
        <v>169</v>
      </c>
      <c r="C48" s="53">
        <v>344.28994082840239</v>
      </c>
      <c r="D48" s="14"/>
      <c r="E48" s="14"/>
      <c r="F48" s="14"/>
      <c r="G48" s="14"/>
      <c r="H48" s="14"/>
      <c r="I48" s="14"/>
      <c r="J48" s="14"/>
      <c r="K48" s="14"/>
      <c r="L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row>
    <row r="49" spans="1:56" ht="15.5" x14ac:dyDescent="0.35">
      <c r="A49" s="51" t="s">
        <v>565</v>
      </c>
      <c r="B49" s="52">
        <v>6664</v>
      </c>
      <c r="C49" s="53">
        <v>837.67962184873954</v>
      </c>
      <c r="D49" s="14"/>
      <c r="E49" s="14"/>
      <c r="F49" s="14"/>
      <c r="G49" s="14"/>
      <c r="H49" s="14"/>
      <c r="I49" s="14"/>
      <c r="J49" s="14"/>
      <c r="K49" s="14"/>
      <c r="L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row>
    <row r="50" spans="1:56" ht="15.5" x14ac:dyDescent="0.35">
      <c r="A50" s="51" t="s">
        <v>23</v>
      </c>
      <c r="B50" s="52">
        <v>1606</v>
      </c>
      <c r="C50" s="53">
        <v>1786.4887920298879</v>
      </c>
      <c r="D50" s="14"/>
      <c r="E50" s="14"/>
      <c r="F50" s="14"/>
      <c r="G50" s="14"/>
      <c r="H50" s="14"/>
      <c r="I50" s="14"/>
      <c r="J50" s="14"/>
      <c r="K50" s="14"/>
      <c r="L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row>
    <row r="51" spans="1:56" x14ac:dyDescent="0.35">
      <c r="A51" s="48" t="s">
        <v>574</v>
      </c>
      <c r="B51" s="49">
        <v>8534</v>
      </c>
      <c r="C51" s="50">
        <v>167.43273962971642</v>
      </c>
      <c r="D51" s="14"/>
      <c r="E51" s="14"/>
      <c r="F51" s="14"/>
      <c r="G51" s="14"/>
      <c r="H51" s="14"/>
      <c r="I51" s="14"/>
      <c r="J51" s="14"/>
      <c r="K51" s="14"/>
      <c r="L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row>
    <row r="52" spans="1:56" ht="15.5" x14ac:dyDescent="0.35">
      <c r="A52" s="51" t="s">
        <v>77</v>
      </c>
      <c r="B52" s="52">
        <v>3688</v>
      </c>
      <c r="C52" s="53">
        <v>75.609273318872013</v>
      </c>
      <c r="D52" s="14"/>
      <c r="E52" s="14"/>
      <c r="F52" s="14"/>
      <c r="G52" s="14"/>
      <c r="H52" s="14"/>
      <c r="I52" s="14"/>
      <c r="J52" s="14"/>
      <c r="K52" s="14"/>
      <c r="L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row>
    <row r="53" spans="1:56" ht="15.5" x14ac:dyDescent="0.35">
      <c r="A53" s="51" t="s">
        <v>565</v>
      </c>
      <c r="B53" s="52">
        <v>3544</v>
      </c>
      <c r="C53" s="53">
        <v>92.565180586907445</v>
      </c>
      <c r="D53" s="14"/>
      <c r="E53" s="14"/>
      <c r="F53" s="14"/>
      <c r="G53" s="14"/>
      <c r="H53" s="14"/>
      <c r="I53" s="14"/>
      <c r="J53" s="14"/>
      <c r="K53" s="14"/>
      <c r="L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row>
    <row r="54" spans="1:56" ht="15.5" x14ac:dyDescent="0.35">
      <c r="A54" s="51" t="s">
        <v>23</v>
      </c>
      <c r="B54" s="52">
        <v>1302</v>
      </c>
      <c r="C54" s="53">
        <v>631.31566820276498</v>
      </c>
      <c r="D54" s="14"/>
      <c r="E54" s="14"/>
      <c r="F54" s="14"/>
      <c r="G54" s="14"/>
      <c r="H54" s="14"/>
      <c r="I54" s="14"/>
      <c r="J54" s="14"/>
      <c r="K54" s="14"/>
      <c r="L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row>
    <row r="55" spans="1:56" x14ac:dyDescent="0.35">
      <c r="A55" s="48" t="s">
        <v>643</v>
      </c>
      <c r="B55" s="49">
        <v>12277</v>
      </c>
      <c r="C55" s="50">
        <v>58.910645923271154</v>
      </c>
      <c r="D55" s="14"/>
      <c r="E55" s="14"/>
      <c r="F55" s="14"/>
      <c r="G55" s="14"/>
      <c r="H55" s="14"/>
      <c r="I55" s="14"/>
      <c r="J55" s="14"/>
      <c r="K55" s="14"/>
      <c r="L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row>
    <row r="56" spans="1:56" ht="15.5" x14ac:dyDescent="0.35">
      <c r="A56" s="51" t="s">
        <v>77</v>
      </c>
      <c r="B56" s="52">
        <v>4475</v>
      </c>
      <c r="C56" s="53">
        <v>62.135195530726257</v>
      </c>
      <c r="D56" s="14"/>
      <c r="E56" s="14"/>
      <c r="F56" s="14"/>
      <c r="G56" s="14"/>
      <c r="H56" s="14"/>
      <c r="I56" s="14"/>
      <c r="J56" s="14"/>
      <c r="K56" s="14"/>
      <c r="L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row>
    <row r="57" spans="1:56" ht="15.5" x14ac:dyDescent="0.35">
      <c r="A57" s="51" t="s">
        <v>565</v>
      </c>
      <c r="B57" s="52">
        <v>5967</v>
      </c>
      <c r="C57" s="53">
        <v>65.613708731355786</v>
      </c>
      <c r="D57" s="14"/>
      <c r="E57" s="14"/>
      <c r="F57" s="14"/>
      <c r="G57" s="14"/>
      <c r="H57" s="14"/>
      <c r="I57" s="14"/>
      <c r="J57" s="14"/>
      <c r="K57" s="14"/>
      <c r="L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row>
    <row r="58" spans="1:56" ht="15.5" x14ac:dyDescent="0.35">
      <c r="A58" s="51" t="s">
        <v>23</v>
      </c>
      <c r="B58" s="52">
        <v>1835</v>
      </c>
      <c r="C58" s="53">
        <v>29.250136239782016</v>
      </c>
      <c r="D58" s="14"/>
      <c r="E58" s="14"/>
      <c r="F58" s="14"/>
      <c r="G58" s="14"/>
      <c r="H58" s="14"/>
      <c r="I58" s="14"/>
      <c r="J58" s="14"/>
      <c r="K58" s="14"/>
      <c r="L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row>
    <row r="59" spans="1:56" x14ac:dyDescent="0.35">
      <c r="A59" s="48" t="s">
        <v>575</v>
      </c>
      <c r="B59" s="49">
        <v>3445</v>
      </c>
      <c r="C59" s="50">
        <v>207.92801161103048</v>
      </c>
      <c r="D59" s="14"/>
      <c r="E59" s="14"/>
      <c r="F59" s="14"/>
      <c r="G59" s="14"/>
      <c r="H59" s="14"/>
      <c r="I59" s="14"/>
      <c r="J59" s="14"/>
      <c r="K59" s="14"/>
      <c r="L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row>
    <row r="60" spans="1:56" ht="15.5" x14ac:dyDescent="0.35">
      <c r="A60" s="51" t="s">
        <v>77</v>
      </c>
      <c r="B60" s="52">
        <v>1510</v>
      </c>
      <c r="C60" s="53">
        <v>195.54370860927153</v>
      </c>
      <c r="D60" s="14"/>
      <c r="E60" s="14"/>
      <c r="F60" s="14"/>
      <c r="G60" s="14"/>
      <c r="H60" s="14"/>
      <c r="I60" s="14"/>
      <c r="J60" s="14"/>
      <c r="K60" s="14"/>
      <c r="L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row>
    <row r="61" spans="1:56" ht="15.5" x14ac:dyDescent="0.35">
      <c r="A61" s="51" t="s">
        <v>565</v>
      </c>
      <c r="B61" s="52">
        <v>1915</v>
      </c>
      <c r="C61" s="53">
        <v>211.45691906005223</v>
      </c>
      <c r="D61" s="14"/>
      <c r="E61" s="14"/>
      <c r="F61" s="14"/>
      <c r="G61" s="14"/>
      <c r="H61" s="14"/>
      <c r="I61" s="14"/>
      <c r="J61" s="14"/>
      <c r="K61" s="14"/>
      <c r="L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row>
    <row r="62" spans="1:56" ht="15.5" x14ac:dyDescent="0.35">
      <c r="A62" s="51" t="s">
        <v>23</v>
      </c>
      <c r="B62" s="52">
        <v>20</v>
      </c>
      <c r="C62" s="53">
        <v>805.05</v>
      </c>
      <c r="D62" s="14"/>
      <c r="E62" s="14"/>
      <c r="F62" s="14"/>
      <c r="G62" s="14"/>
      <c r="H62" s="14"/>
      <c r="I62" s="14"/>
      <c r="J62" s="14"/>
      <c r="K62" s="14"/>
      <c r="L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row>
    <row r="63" spans="1:56" x14ac:dyDescent="0.35">
      <c r="A63" s="48" t="s">
        <v>576</v>
      </c>
      <c r="B63" s="49">
        <v>12151</v>
      </c>
      <c r="C63" s="50">
        <v>883.50571969385237</v>
      </c>
      <c r="D63" s="14"/>
      <c r="E63" s="14"/>
      <c r="F63" s="14"/>
      <c r="G63" s="14"/>
      <c r="H63" s="14"/>
      <c r="I63" s="14"/>
      <c r="J63" s="14"/>
      <c r="K63" s="14"/>
      <c r="L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row>
    <row r="64" spans="1:56" ht="15.5" x14ac:dyDescent="0.35">
      <c r="A64" s="51" t="s">
        <v>77</v>
      </c>
      <c r="B64" s="52">
        <v>1860</v>
      </c>
      <c r="C64" s="53">
        <v>384.96505376344084</v>
      </c>
      <c r="D64" s="14"/>
      <c r="E64" s="14"/>
      <c r="F64" s="14"/>
      <c r="G64" s="14"/>
      <c r="H64" s="14"/>
      <c r="I64" s="14"/>
      <c r="J64" s="14"/>
      <c r="K64" s="14"/>
      <c r="L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row>
    <row r="65" spans="1:56" ht="15.5" x14ac:dyDescent="0.35">
      <c r="A65" s="51" t="s">
        <v>565</v>
      </c>
      <c r="B65" s="52">
        <v>4811</v>
      </c>
      <c r="C65" s="53">
        <v>603.14944917896491</v>
      </c>
      <c r="D65" s="14"/>
      <c r="E65" s="14"/>
      <c r="F65" s="14"/>
      <c r="G65" s="14"/>
      <c r="H65" s="14"/>
      <c r="I65" s="14"/>
      <c r="J65" s="14"/>
      <c r="K65" s="14"/>
      <c r="L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row>
    <row r="66" spans="1:56" ht="15.5" x14ac:dyDescent="0.35">
      <c r="A66" s="51" t="s">
        <v>23</v>
      </c>
      <c r="B66" s="52">
        <v>5480</v>
      </c>
      <c r="C66" s="53">
        <v>1298.8487226277373</v>
      </c>
      <c r="D66" s="14"/>
      <c r="E66" s="14"/>
      <c r="F66" s="14"/>
      <c r="G66" s="14"/>
      <c r="H66" s="14"/>
      <c r="I66" s="14"/>
      <c r="J66" s="14"/>
      <c r="K66" s="14"/>
      <c r="L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row>
    <row r="67" spans="1:56" x14ac:dyDescent="0.35">
      <c r="A67" s="48" t="s">
        <v>577</v>
      </c>
      <c r="B67" s="49">
        <v>11541</v>
      </c>
      <c r="C67" s="50">
        <v>274.81838662160993</v>
      </c>
      <c r="D67" s="14"/>
      <c r="E67" s="14"/>
      <c r="F67" s="14"/>
      <c r="G67" s="14"/>
      <c r="H67" s="14"/>
      <c r="I67" s="14"/>
      <c r="J67" s="14"/>
      <c r="K67" s="14"/>
      <c r="L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row>
    <row r="68" spans="1:56" ht="15.5" x14ac:dyDescent="0.35">
      <c r="A68" s="51" t="s">
        <v>77</v>
      </c>
      <c r="B68" s="52">
        <v>2144</v>
      </c>
      <c r="C68" s="53">
        <v>194.26585820895522</v>
      </c>
      <c r="D68" s="14"/>
      <c r="E68" s="14"/>
      <c r="F68" s="14"/>
      <c r="G68" s="14"/>
      <c r="H68" s="14"/>
      <c r="I68" s="14"/>
      <c r="J68" s="14"/>
      <c r="K68" s="14"/>
      <c r="L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row>
    <row r="69" spans="1:56" ht="15.5" x14ac:dyDescent="0.35">
      <c r="A69" s="51" t="s">
        <v>565</v>
      </c>
      <c r="B69" s="52">
        <v>9217</v>
      </c>
      <c r="C69" s="53">
        <v>290.18726266681131</v>
      </c>
      <c r="D69" s="14"/>
      <c r="E69" s="14"/>
      <c r="F69" s="14"/>
      <c r="G69" s="14"/>
      <c r="H69" s="14"/>
      <c r="I69" s="14"/>
      <c r="J69" s="14"/>
      <c r="K69" s="14"/>
      <c r="L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row>
    <row r="70" spans="1:56" ht="15.5" x14ac:dyDescent="0.35">
      <c r="A70" s="51" t="s">
        <v>23</v>
      </c>
      <c r="B70" s="52">
        <v>180</v>
      </c>
      <c r="C70" s="53">
        <v>447.31666666666666</v>
      </c>
      <c r="D70" s="14"/>
      <c r="E70" s="14"/>
      <c r="F70" s="14"/>
      <c r="G70" s="14"/>
      <c r="H70" s="14"/>
      <c r="I70" s="14"/>
      <c r="J70" s="14"/>
      <c r="K70" s="14"/>
      <c r="L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row>
    <row r="71" spans="1:56" x14ac:dyDescent="0.35">
      <c r="A71" s="48" t="s">
        <v>578</v>
      </c>
      <c r="B71" s="49">
        <v>3260</v>
      </c>
      <c r="C71" s="50">
        <v>572.11779141104296</v>
      </c>
      <c r="D71" s="14"/>
      <c r="E71" s="14"/>
      <c r="F71" s="14"/>
      <c r="G71" s="14"/>
      <c r="H71" s="14"/>
      <c r="I71" s="14"/>
      <c r="J71" s="14"/>
      <c r="K71" s="14"/>
      <c r="L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row>
    <row r="72" spans="1:56" ht="15.5" x14ac:dyDescent="0.35">
      <c r="A72" s="51" t="s">
        <v>77</v>
      </c>
      <c r="B72" s="52">
        <v>241</v>
      </c>
      <c r="C72" s="53">
        <v>394.84647302904563</v>
      </c>
      <c r="D72" s="14"/>
      <c r="E72" s="14"/>
      <c r="F72" s="14"/>
      <c r="G72" s="14"/>
      <c r="H72" s="14"/>
      <c r="I72" s="14"/>
      <c r="J72" s="14"/>
      <c r="K72" s="14"/>
      <c r="L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row>
    <row r="73" spans="1:56" ht="15.5" x14ac:dyDescent="0.35">
      <c r="A73" s="51" t="s">
        <v>565</v>
      </c>
      <c r="B73" s="52">
        <v>2778</v>
      </c>
      <c r="C73" s="53">
        <v>541.99964002879767</v>
      </c>
      <c r="D73" s="14"/>
      <c r="E73" s="14"/>
      <c r="F73" s="14"/>
      <c r="G73" s="14"/>
      <c r="H73" s="14"/>
      <c r="I73" s="14"/>
      <c r="J73" s="14"/>
      <c r="K73" s="14"/>
      <c r="L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row>
    <row r="74" spans="1:56" ht="15.5" x14ac:dyDescent="0.35">
      <c r="A74" s="51" t="s">
        <v>23</v>
      </c>
      <c r="B74" s="52">
        <v>241</v>
      </c>
      <c r="C74" s="53">
        <v>1096.5601659751037</v>
      </c>
      <c r="D74" s="14"/>
      <c r="E74" s="14"/>
      <c r="F74" s="14"/>
      <c r="G74" s="14"/>
      <c r="H74" s="14"/>
      <c r="I74" s="14"/>
      <c r="J74" s="14"/>
      <c r="K74" s="14"/>
      <c r="L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row>
    <row r="75" spans="1:56" x14ac:dyDescent="0.35">
      <c r="A75" s="48" t="s">
        <v>579</v>
      </c>
      <c r="B75" s="49">
        <v>6633</v>
      </c>
      <c r="C75" s="50">
        <v>280.44715814865066</v>
      </c>
      <c r="D75" s="14"/>
      <c r="E75" s="14"/>
      <c r="F75" s="14"/>
      <c r="G75" s="14"/>
      <c r="H75" s="14"/>
      <c r="I75" s="14"/>
      <c r="J75" s="14"/>
      <c r="K75" s="14"/>
      <c r="L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row>
    <row r="76" spans="1:56" ht="15.5" x14ac:dyDescent="0.35">
      <c r="A76" s="51" t="s">
        <v>77</v>
      </c>
      <c r="B76" s="52">
        <v>543</v>
      </c>
      <c r="C76" s="53">
        <v>270.18784530386739</v>
      </c>
      <c r="D76" s="14"/>
      <c r="E76" s="14"/>
      <c r="F76" s="14"/>
      <c r="G76" s="14"/>
      <c r="H76" s="14"/>
      <c r="I76" s="14"/>
      <c r="J76" s="14"/>
      <c r="K76" s="14"/>
      <c r="L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row>
    <row r="77" spans="1:56" ht="15.5" x14ac:dyDescent="0.35">
      <c r="A77" s="51" t="s">
        <v>565</v>
      </c>
      <c r="B77" s="52">
        <v>5621</v>
      </c>
      <c r="C77" s="53">
        <v>190.19889699341755</v>
      </c>
      <c r="D77" s="14"/>
      <c r="E77" s="14"/>
      <c r="F77" s="14"/>
      <c r="G77" s="14"/>
      <c r="H77" s="14"/>
      <c r="I77" s="14"/>
      <c r="J77" s="14"/>
      <c r="K77" s="14"/>
      <c r="L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row>
    <row r="78" spans="1:56" ht="15.5" x14ac:dyDescent="0.35">
      <c r="A78" s="51" t="s">
        <v>23</v>
      </c>
      <c r="B78" s="52">
        <v>469</v>
      </c>
      <c r="C78" s="53">
        <v>1373.957356076759</v>
      </c>
      <c r="D78" s="14"/>
      <c r="E78" s="14"/>
      <c r="F78" s="14"/>
      <c r="G78" s="14"/>
      <c r="H78" s="14"/>
      <c r="I78" s="14"/>
      <c r="J78" s="14"/>
      <c r="K78" s="14"/>
      <c r="L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row>
    <row r="79" spans="1:56" x14ac:dyDescent="0.35">
      <c r="A79" s="48" t="s">
        <v>580</v>
      </c>
      <c r="B79" s="49">
        <v>12532</v>
      </c>
      <c r="C79" s="50">
        <v>763.53734439834022</v>
      </c>
      <c r="D79" s="14"/>
      <c r="E79" s="14"/>
      <c r="F79" s="14"/>
      <c r="G79" s="14"/>
      <c r="H79" s="14"/>
      <c r="I79" s="14"/>
      <c r="J79" s="14"/>
      <c r="K79" s="14"/>
      <c r="L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row>
    <row r="80" spans="1:56" ht="15.5" x14ac:dyDescent="0.35">
      <c r="A80" s="51" t="s">
        <v>77</v>
      </c>
      <c r="B80" s="52">
        <v>776</v>
      </c>
      <c r="C80" s="53">
        <v>289.56572164948454</v>
      </c>
      <c r="D80" s="14"/>
      <c r="E80" s="14"/>
      <c r="F80" s="14"/>
      <c r="G80" s="14"/>
      <c r="H80" s="14"/>
      <c r="I80" s="14"/>
      <c r="J80" s="14"/>
      <c r="K80" s="14"/>
      <c r="L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row>
    <row r="81" spans="1:56" ht="15.5" x14ac:dyDescent="0.35">
      <c r="A81" s="51" t="s">
        <v>565</v>
      </c>
      <c r="B81" s="52">
        <v>9805</v>
      </c>
      <c r="C81" s="53">
        <v>588.8454869964304</v>
      </c>
      <c r="D81" s="14"/>
      <c r="E81" s="14"/>
      <c r="F81" s="14"/>
      <c r="G81" s="14"/>
      <c r="H81" s="14"/>
      <c r="I81" s="14"/>
      <c r="J81" s="14"/>
      <c r="K81" s="14"/>
      <c r="L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row>
    <row r="82" spans="1:56" ht="15.5" x14ac:dyDescent="0.35">
      <c r="A82" s="51" t="s">
        <v>23</v>
      </c>
      <c r="B82" s="52">
        <v>1951</v>
      </c>
      <c r="C82" s="53">
        <v>1829.9933367503845</v>
      </c>
      <c r="D82" s="14"/>
      <c r="E82" s="14"/>
      <c r="F82" s="14"/>
      <c r="G82" s="14"/>
      <c r="H82" s="14"/>
      <c r="I82" s="14"/>
      <c r="J82" s="14"/>
      <c r="K82" s="14"/>
      <c r="L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row>
    <row r="83" spans="1:56" x14ac:dyDescent="0.35">
      <c r="A83" s="48" t="s">
        <v>581</v>
      </c>
      <c r="B83" s="49">
        <v>3684</v>
      </c>
      <c r="C83" s="50">
        <v>410.84500542888168</v>
      </c>
      <c r="D83" s="14"/>
      <c r="E83" s="14"/>
      <c r="F83" s="14"/>
      <c r="G83" s="14"/>
      <c r="H83" s="14"/>
      <c r="I83" s="14"/>
      <c r="J83" s="14"/>
      <c r="K83" s="14"/>
      <c r="L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row>
    <row r="84" spans="1:56" ht="15.5" x14ac:dyDescent="0.35">
      <c r="A84" s="51" t="s">
        <v>77</v>
      </c>
      <c r="B84" s="52">
        <v>103</v>
      </c>
      <c r="C84" s="53">
        <v>272.99029126213594</v>
      </c>
      <c r="D84" s="14"/>
      <c r="E84" s="14"/>
      <c r="F84" s="14"/>
      <c r="G84" s="14"/>
      <c r="H84" s="14"/>
      <c r="I84" s="14"/>
      <c r="J84" s="14"/>
      <c r="K84" s="14"/>
      <c r="L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row>
    <row r="85" spans="1:56" ht="15.5" x14ac:dyDescent="0.35">
      <c r="A85" s="51" t="s">
        <v>565</v>
      </c>
      <c r="B85" s="52">
        <v>3401</v>
      </c>
      <c r="C85" s="53">
        <v>379.49456042340489</v>
      </c>
      <c r="D85" s="14"/>
      <c r="E85" s="14"/>
      <c r="F85" s="14"/>
      <c r="G85" s="14"/>
      <c r="H85" s="14"/>
      <c r="I85" s="14"/>
      <c r="J85" s="14"/>
      <c r="K85" s="14"/>
      <c r="L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row>
    <row r="86" spans="1:56" ht="15.5" x14ac:dyDescent="0.35">
      <c r="A86" s="51" t="s">
        <v>23</v>
      </c>
      <c r="B86" s="52">
        <v>180</v>
      </c>
      <c r="C86" s="53">
        <v>1082.0777777777778</v>
      </c>
      <c r="D86" s="14"/>
      <c r="E86" s="14"/>
      <c r="F86" s="14"/>
      <c r="G86" s="14"/>
      <c r="H86" s="14"/>
      <c r="I86" s="14"/>
      <c r="J86" s="14"/>
      <c r="K86" s="14"/>
      <c r="L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row>
    <row r="87" spans="1:56" x14ac:dyDescent="0.35">
      <c r="A87" s="48" t="s">
        <v>582</v>
      </c>
      <c r="B87" s="49">
        <v>7960</v>
      </c>
      <c r="C87" s="50">
        <v>69.830150753768848</v>
      </c>
      <c r="D87" s="14"/>
      <c r="E87" s="14"/>
      <c r="F87" s="14"/>
      <c r="G87" s="14"/>
      <c r="H87" s="14"/>
      <c r="I87" s="14"/>
      <c r="J87" s="14"/>
      <c r="K87" s="14"/>
      <c r="L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row>
    <row r="88" spans="1:56" ht="15.5" x14ac:dyDescent="0.35">
      <c r="A88" s="51" t="s">
        <v>77</v>
      </c>
      <c r="B88" s="52">
        <v>3277</v>
      </c>
      <c r="C88" s="53">
        <v>56.200488251449499</v>
      </c>
      <c r="D88" s="14"/>
      <c r="E88" s="14"/>
      <c r="F88" s="14"/>
      <c r="G88" s="14"/>
      <c r="H88" s="14"/>
      <c r="I88" s="14"/>
      <c r="J88" s="14"/>
      <c r="K88" s="14"/>
      <c r="L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row>
    <row r="89" spans="1:56" ht="15.5" x14ac:dyDescent="0.35">
      <c r="A89" s="51" t="s">
        <v>565</v>
      </c>
      <c r="B89" s="52">
        <v>1755</v>
      </c>
      <c r="C89" s="53">
        <v>191.11566951566951</v>
      </c>
      <c r="D89" s="14"/>
      <c r="E89" s="14"/>
      <c r="F89" s="14"/>
      <c r="G89" s="14"/>
      <c r="H89" s="14"/>
      <c r="I89" s="14"/>
      <c r="J89" s="14"/>
      <c r="K89" s="14"/>
      <c r="L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row>
    <row r="90" spans="1:56" ht="15.5" x14ac:dyDescent="0.35">
      <c r="A90" s="51" t="s">
        <v>23</v>
      </c>
      <c r="B90" s="52">
        <v>2928</v>
      </c>
      <c r="C90" s="53">
        <v>12.387636612021858</v>
      </c>
      <c r="D90" s="14"/>
      <c r="E90" s="14"/>
      <c r="F90" s="14"/>
      <c r="G90" s="14"/>
      <c r="H90" s="14"/>
      <c r="I90" s="14"/>
      <c r="J90" s="14"/>
      <c r="K90" s="14"/>
      <c r="L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row>
    <row r="91" spans="1:56" x14ac:dyDescent="0.35">
      <c r="A91" s="48" t="s">
        <v>583</v>
      </c>
      <c r="B91" s="49">
        <v>4214</v>
      </c>
      <c r="C91" s="50">
        <v>840.42596108210728</v>
      </c>
      <c r="D91" s="14"/>
      <c r="E91" s="14"/>
      <c r="F91" s="14"/>
      <c r="G91" s="14"/>
      <c r="H91" s="14"/>
      <c r="I91" s="14"/>
      <c r="J91" s="14"/>
      <c r="K91" s="14"/>
      <c r="L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row>
    <row r="92" spans="1:56" ht="15.5" x14ac:dyDescent="0.35">
      <c r="A92" s="51" t="s">
        <v>77</v>
      </c>
      <c r="B92" s="52">
        <v>267</v>
      </c>
      <c r="C92" s="53">
        <v>375.92134831460675</v>
      </c>
      <c r="D92" s="14"/>
      <c r="E92" s="14"/>
      <c r="F92" s="14"/>
      <c r="G92" s="14"/>
      <c r="H92" s="14"/>
      <c r="I92" s="14"/>
      <c r="J92" s="14"/>
      <c r="K92" s="14"/>
      <c r="L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row>
    <row r="93" spans="1:56" ht="15.5" x14ac:dyDescent="0.35">
      <c r="A93" s="51" t="s">
        <v>565</v>
      </c>
      <c r="B93" s="52">
        <v>3578</v>
      </c>
      <c r="C93" s="53">
        <v>810.10564561207377</v>
      </c>
      <c r="D93" s="14"/>
      <c r="E93" s="14"/>
      <c r="F93" s="14"/>
      <c r="G93" s="14"/>
      <c r="H93" s="14"/>
      <c r="I93" s="14"/>
      <c r="J93" s="14"/>
      <c r="K93" s="14"/>
      <c r="L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row>
    <row r="94" spans="1:56" ht="15.5" x14ac:dyDescent="0.35">
      <c r="A94" s="51" t="s">
        <v>23</v>
      </c>
      <c r="B94" s="52">
        <v>369</v>
      </c>
      <c r="C94" s="53">
        <v>1470.531165311653</v>
      </c>
      <c r="D94" s="14"/>
      <c r="E94" s="14"/>
      <c r="F94" s="14"/>
      <c r="G94" s="14"/>
      <c r="H94" s="14"/>
      <c r="I94" s="14"/>
      <c r="J94" s="14"/>
      <c r="K94" s="14"/>
      <c r="L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row>
    <row r="95" spans="1:56" x14ac:dyDescent="0.35">
      <c r="A95" s="48" t="s">
        <v>584</v>
      </c>
      <c r="B95" s="49">
        <v>10029</v>
      </c>
      <c r="C95" s="50">
        <v>162.3471931398943</v>
      </c>
      <c r="D95" s="14"/>
      <c r="E95" s="14"/>
      <c r="F95" s="14"/>
      <c r="G95" s="14"/>
      <c r="H95" s="14"/>
      <c r="I95" s="14"/>
      <c r="J95" s="14"/>
      <c r="K95" s="14"/>
      <c r="L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row>
    <row r="96" spans="1:56" ht="15.5" x14ac:dyDescent="0.35">
      <c r="A96" s="51" t="s">
        <v>77</v>
      </c>
      <c r="B96" s="52">
        <v>3136</v>
      </c>
      <c r="C96" s="53">
        <v>67.66836734693878</v>
      </c>
      <c r="D96" s="14"/>
      <c r="E96" s="14"/>
      <c r="F96" s="14"/>
      <c r="G96" s="14"/>
      <c r="H96" s="14"/>
      <c r="I96" s="14"/>
      <c r="J96" s="14"/>
      <c r="K96" s="14"/>
      <c r="L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row>
    <row r="97" spans="1:56" ht="15.5" x14ac:dyDescent="0.35">
      <c r="A97" s="51" t="s">
        <v>565</v>
      </c>
      <c r="B97" s="52">
        <v>4890</v>
      </c>
      <c r="C97" s="53">
        <v>163.44683026584866</v>
      </c>
      <c r="D97" s="14"/>
      <c r="E97" s="14"/>
      <c r="F97" s="14"/>
      <c r="G97" s="14"/>
      <c r="H97" s="14"/>
      <c r="I97" s="14"/>
      <c r="J97" s="14"/>
      <c r="K97" s="14"/>
      <c r="L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row>
    <row r="98" spans="1:56" ht="15.5" x14ac:dyDescent="0.35">
      <c r="A98" s="51" t="s">
        <v>23</v>
      </c>
      <c r="B98" s="52">
        <v>2003</v>
      </c>
      <c r="C98" s="53">
        <v>307.89665501747379</v>
      </c>
      <c r="D98" s="14"/>
      <c r="E98" s="14"/>
      <c r="F98" s="14"/>
      <c r="G98" s="14"/>
      <c r="H98" s="14"/>
      <c r="I98" s="14"/>
      <c r="J98" s="14"/>
      <c r="K98" s="14"/>
      <c r="L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row>
    <row r="99" spans="1:56" x14ac:dyDescent="0.35">
      <c r="A99" s="48" t="s">
        <v>585</v>
      </c>
      <c r="B99" s="49">
        <v>4328</v>
      </c>
      <c r="C99" s="50">
        <v>598.19108133086877</v>
      </c>
      <c r="D99" s="14"/>
      <c r="E99" s="14"/>
      <c r="F99" s="14"/>
      <c r="G99" s="14"/>
      <c r="H99" s="14"/>
      <c r="I99" s="14"/>
      <c r="J99" s="14"/>
      <c r="K99" s="14"/>
      <c r="L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row>
    <row r="100" spans="1:56" ht="15.5" x14ac:dyDescent="0.35">
      <c r="A100" s="51" t="s">
        <v>77</v>
      </c>
      <c r="B100" s="52">
        <v>1534</v>
      </c>
      <c r="C100" s="53">
        <v>237.28226857887876</v>
      </c>
      <c r="D100" s="14"/>
      <c r="E100" s="14"/>
      <c r="F100" s="14"/>
      <c r="G100" s="14"/>
      <c r="H100" s="14"/>
      <c r="I100" s="14"/>
      <c r="J100" s="14"/>
      <c r="K100" s="14"/>
      <c r="L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row>
    <row r="101" spans="1:56" ht="15.5" x14ac:dyDescent="0.35">
      <c r="A101" s="51" t="s">
        <v>565</v>
      </c>
      <c r="B101" s="52">
        <v>1925</v>
      </c>
      <c r="C101" s="53">
        <v>723.76623376623377</v>
      </c>
      <c r="D101" s="14"/>
      <c r="E101" s="14"/>
      <c r="F101" s="14"/>
      <c r="G101" s="14"/>
      <c r="H101" s="14"/>
      <c r="I101" s="14"/>
      <c r="J101" s="14"/>
      <c r="K101" s="14"/>
      <c r="L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row>
    <row r="102" spans="1:56" ht="15.5" x14ac:dyDescent="0.35">
      <c r="A102" s="51" t="s">
        <v>23</v>
      </c>
      <c r="B102" s="52">
        <v>869</v>
      </c>
      <c r="C102" s="53">
        <v>957.11162255466058</v>
      </c>
      <c r="D102" s="14"/>
      <c r="E102" s="14"/>
      <c r="F102" s="14"/>
      <c r="G102" s="14"/>
      <c r="H102" s="14"/>
      <c r="I102" s="14"/>
      <c r="J102" s="14"/>
      <c r="K102" s="14"/>
      <c r="L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row>
    <row r="103" spans="1:56" x14ac:dyDescent="0.35">
      <c r="A103" s="48" t="s">
        <v>586</v>
      </c>
      <c r="B103" s="49">
        <v>12929</v>
      </c>
      <c r="C103" s="50">
        <v>1080.6886843530049</v>
      </c>
      <c r="D103" s="14"/>
      <c r="E103" s="14"/>
      <c r="F103" s="14"/>
      <c r="G103" s="14"/>
      <c r="H103" s="14"/>
      <c r="I103" s="14"/>
      <c r="J103" s="14"/>
      <c r="K103" s="14"/>
      <c r="L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row>
    <row r="104" spans="1:56" ht="15.5" x14ac:dyDescent="0.35">
      <c r="A104" s="51" t="s">
        <v>77</v>
      </c>
      <c r="B104" s="52">
        <v>1443</v>
      </c>
      <c r="C104" s="53">
        <v>562.13305613305613</v>
      </c>
      <c r="D104" s="14"/>
      <c r="E104" s="14"/>
      <c r="F104" s="14"/>
      <c r="G104" s="14"/>
      <c r="H104" s="14"/>
      <c r="I104" s="14"/>
      <c r="J104" s="14"/>
      <c r="K104" s="14"/>
      <c r="L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row>
    <row r="105" spans="1:56" ht="15.5" x14ac:dyDescent="0.35">
      <c r="A105" s="51" t="s">
        <v>565</v>
      </c>
      <c r="B105" s="52">
        <v>5978</v>
      </c>
      <c r="C105" s="53">
        <v>715.26764804282368</v>
      </c>
      <c r="D105" s="14"/>
      <c r="E105" s="14"/>
      <c r="F105" s="14"/>
      <c r="G105" s="14"/>
      <c r="H105" s="14"/>
      <c r="I105" s="14"/>
      <c r="J105" s="14"/>
      <c r="K105" s="14"/>
      <c r="L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row>
    <row r="106" spans="1:56" ht="15.5" x14ac:dyDescent="0.35">
      <c r="A106" s="51" t="s">
        <v>23</v>
      </c>
      <c r="B106" s="52">
        <v>5508</v>
      </c>
      <c r="C106" s="53">
        <v>1613.1437908496732</v>
      </c>
      <c r="D106" s="14"/>
      <c r="E106" s="14"/>
      <c r="F106" s="14"/>
      <c r="G106" s="14"/>
      <c r="H106" s="14"/>
      <c r="I106" s="14"/>
      <c r="J106" s="14"/>
      <c r="K106" s="14"/>
      <c r="L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row>
    <row r="107" spans="1:56" x14ac:dyDescent="0.35">
      <c r="A107" s="48" t="s">
        <v>587</v>
      </c>
      <c r="B107" s="49">
        <v>5195</v>
      </c>
      <c r="C107" s="50">
        <v>838.51106833493748</v>
      </c>
      <c r="D107" s="14"/>
      <c r="E107" s="14"/>
      <c r="F107" s="14"/>
      <c r="G107" s="14"/>
      <c r="H107" s="14"/>
      <c r="I107" s="14"/>
      <c r="J107" s="14"/>
      <c r="K107" s="14"/>
      <c r="L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row>
    <row r="108" spans="1:56" ht="15.5" x14ac:dyDescent="0.35">
      <c r="A108" s="51" t="s">
        <v>77</v>
      </c>
      <c r="B108" s="52">
        <v>304</v>
      </c>
      <c r="C108" s="53">
        <v>212.09210526315789</v>
      </c>
      <c r="D108" s="14"/>
      <c r="E108" s="14"/>
      <c r="F108" s="14"/>
      <c r="G108" s="14"/>
      <c r="H108" s="14"/>
      <c r="I108" s="14"/>
      <c r="J108" s="14"/>
      <c r="K108" s="14"/>
      <c r="L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row>
    <row r="109" spans="1:56" ht="15.5" x14ac:dyDescent="0.35">
      <c r="A109" s="51" t="s">
        <v>565</v>
      </c>
      <c r="B109" s="52">
        <v>3710</v>
      </c>
      <c r="C109" s="53">
        <v>648.6239892183288</v>
      </c>
      <c r="D109" s="14"/>
      <c r="E109" s="14"/>
      <c r="F109" s="14"/>
      <c r="G109" s="14"/>
      <c r="H109" s="14"/>
      <c r="I109" s="14"/>
      <c r="J109" s="14"/>
      <c r="K109" s="14"/>
      <c r="L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row>
    <row r="110" spans="1:56" ht="15.5" x14ac:dyDescent="0.35">
      <c r="A110" s="51" t="s">
        <v>23</v>
      </c>
      <c r="B110" s="52">
        <v>1181</v>
      </c>
      <c r="C110" s="53">
        <v>1596.2692633361557</v>
      </c>
      <c r="D110" s="14"/>
      <c r="E110" s="14"/>
      <c r="F110" s="14"/>
      <c r="G110" s="14"/>
      <c r="H110" s="14"/>
      <c r="I110" s="14"/>
      <c r="J110" s="14"/>
      <c r="K110" s="14"/>
      <c r="L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row>
    <row r="111" spans="1:56" x14ac:dyDescent="0.35">
      <c r="A111" s="48" t="s">
        <v>588</v>
      </c>
      <c r="B111" s="49">
        <v>2888</v>
      </c>
      <c r="C111" s="50">
        <v>1075.7087950138505</v>
      </c>
      <c r="D111" s="14"/>
      <c r="E111" s="14"/>
      <c r="F111" s="14"/>
      <c r="G111" s="14"/>
      <c r="H111" s="14"/>
      <c r="I111" s="14"/>
      <c r="J111" s="14"/>
      <c r="K111" s="14"/>
      <c r="L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row>
    <row r="112" spans="1:56" ht="15.5" x14ac:dyDescent="0.35">
      <c r="A112" s="51" t="s">
        <v>77</v>
      </c>
      <c r="B112" s="52">
        <v>330</v>
      </c>
      <c r="C112" s="53">
        <v>294.56666666666666</v>
      </c>
      <c r="D112" s="14"/>
      <c r="E112" s="14"/>
      <c r="F112" s="14"/>
      <c r="G112" s="14"/>
      <c r="H112" s="14"/>
      <c r="I112" s="14"/>
      <c r="J112" s="14"/>
      <c r="K112" s="14"/>
      <c r="L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row>
    <row r="113" spans="1:56" ht="15.5" x14ac:dyDescent="0.35">
      <c r="A113" s="51" t="s">
        <v>565</v>
      </c>
      <c r="B113" s="52">
        <v>1687</v>
      </c>
      <c r="C113" s="53">
        <v>826.41315945465328</v>
      </c>
      <c r="D113" s="14"/>
      <c r="E113" s="14"/>
      <c r="F113" s="14"/>
      <c r="G113" s="14"/>
      <c r="H113" s="14"/>
      <c r="I113" s="14"/>
      <c r="J113" s="14"/>
      <c r="K113" s="14"/>
      <c r="L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row>
    <row r="114" spans="1:56" ht="15.5" x14ac:dyDescent="0.35">
      <c r="A114" s="51" t="s">
        <v>23</v>
      </c>
      <c r="B114" s="52">
        <v>871</v>
      </c>
      <c r="C114" s="53">
        <v>1854.5132032146957</v>
      </c>
      <c r="D114" s="14"/>
      <c r="E114" s="14"/>
      <c r="F114" s="14"/>
      <c r="G114" s="14"/>
      <c r="H114" s="14"/>
      <c r="I114" s="14"/>
      <c r="J114" s="14"/>
      <c r="K114" s="14"/>
      <c r="L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row>
    <row r="115" spans="1:56" x14ac:dyDescent="0.35">
      <c r="A115" s="48" t="s">
        <v>634</v>
      </c>
      <c r="B115" s="49">
        <v>4866</v>
      </c>
      <c r="C115" s="50">
        <v>449.32799013563499</v>
      </c>
      <c r="D115" s="14"/>
      <c r="E115" s="14"/>
      <c r="F115" s="14"/>
      <c r="G115" s="14"/>
      <c r="H115" s="14"/>
      <c r="I115" s="14"/>
      <c r="J115" s="14"/>
      <c r="K115" s="14"/>
      <c r="L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row>
    <row r="116" spans="1:56" ht="15.5" x14ac:dyDescent="0.35">
      <c r="A116" s="51" t="s">
        <v>77</v>
      </c>
      <c r="B116" s="52">
        <v>481</v>
      </c>
      <c r="C116" s="53">
        <v>453.65072765072767</v>
      </c>
      <c r="D116" s="14"/>
      <c r="E116" s="14"/>
      <c r="F116" s="14"/>
      <c r="G116" s="14"/>
      <c r="H116" s="14"/>
      <c r="I116" s="14"/>
      <c r="J116" s="14"/>
      <c r="K116" s="14"/>
      <c r="L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row>
    <row r="117" spans="1:56" ht="15.5" x14ac:dyDescent="0.35">
      <c r="A117" s="51" t="s">
        <v>565</v>
      </c>
      <c r="B117" s="52">
        <v>4281</v>
      </c>
      <c r="C117" s="53">
        <v>433.32025227750523</v>
      </c>
      <c r="D117" s="14"/>
      <c r="E117" s="14"/>
      <c r="F117" s="14"/>
      <c r="G117" s="14"/>
      <c r="H117" s="14"/>
      <c r="I117" s="14"/>
      <c r="J117" s="14"/>
      <c r="K117" s="14"/>
      <c r="L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row>
    <row r="118" spans="1:56" ht="15.5" x14ac:dyDescent="0.35">
      <c r="A118" s="51" t="s">
        <v>23</v>
      </c>
      <c r="B118" s="52">
        <v>104</v>
      </c>
      <c r="C118" s="53">
        <v>1088.2692307692307</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10B4-5A0D-4BA7-AE44-251721A177E8}">
  <sheetPr codeName="Sheet3"/>
  <dimension ref="A1:AX125"/>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0.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1796875"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161" t="s">
        <v>49</v>
      </c>
      <c r="B1" s="161"/>
      <c r="C1" s="161"/>
      <c r="D1" s="161"/>
    </row>
    <row r="2" spans="1:50" s="1" customFormat="1" ht="45.75" customHeight="1" x14ac:dyDescent="0.3">
      <c r="A2" s="162" t="s">
        <v>50</v>
      </c>
      <c r="B2" s="162"/>
      <c r="C2" s="162"/>
      <c r="D2" s="162"/>
      <c r="E2" s="162"/>
      <c r="F2" s="162"/>
      <c r="G2" s="162"/>
      <c r="H2" s="162"/>
      <c r="I2" s="162"/>
      <c r="J2" s="162"/>
      <c r="K2" s="162"/>
      <c r="L2" s="162"/>
      <c r="M2" s="162"/>
      <c r="N2" s="162"/>
      <c r="O2" s="162"/>
      <c r="P2" s="162"/>
      <c r="Q2" s="40"/>
      <c r="R2" s="40"/>
      <c r="S2" s="40"/>
      <c r="T2" s="40"/>
      <c r="U2" s="40"/>
      <c r="V2" s="40"/>
    </row>
    <row r="3" spans="1:50" ht="31.5" customHeight="1" x14ac:dyDescent="0.35">
      <c r="A3" s="160" t="s">
        <v>786</v>
      </c>
      <c r="B3" s="160"/>
      <c r="C3" s="160"/>
      <c r="D3" s="160"/>
      <c r="E3" s="38"/>
      <c r="F3" s="38"/>
      <c r="G3" s="38"/>
      <c r="H3" s="38"/>
      <c r="I3" s="38"/>
      <c r="J3" s="38"/>
      <c r="K3" s="38"/>
      <c r="L3" s="38"/>
      <c r="M3" s="38"/>
      <c r="N3" s="38"/>
      <c r="O3" s="38"/>
      <c r="P3" s="38"/>
      <c r="Q3" s="38"/>
      <c r="R3" s="38"/>
      <c r="S3" s="38"/>
      <c r="T3" s="38"/>
      <c r="U3" s="38"/>
      <c r="V3" s="38"/>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s="6" customFormat="1" ht="30.75" customHeight="1" x14ac:dyDescent="0.3">
      <c r="A4" s="212"/>
      <c r="B4" s="212"/>
      <c r="C4" s="212"/>
      <c r="D4" s="212"/>
      <c r="E4" s="212"/>
      <c r="F4" s="212"/>
      <c r="G4" s="212"/>
      <c r="H4" s="212"/>
      <c r="I4" s="212"/>
      <c r="J4" s="212"/>
      <c r="K4" s="212"/>
      <c r="L4" s="212"/>
      <c r="M4" s="212"/>
      <c r="N4" s="212"/>
      <c r="O4" s="212"/>
      <c r="P4" s="212"/>
      <c r="Q4" s="212"/>
      <c r="R4" s="212"/>
      <c r="S4" s="212"/>
      <c r="T4" s="212"/>
      <c r="U4" s="212"/>
      <c r="V4" s="212"/>
      <c r="W4" s="158"/>
      <c r="X4" s="158"/>
      <c r="Y4" s="158"/>
      <c r="Z4" s="158"/>
    </row>
    <row r="5" spans="1:50" s="1" customFormat="1" ht="7.5" customHeight="1" thickBot="1" x14ac:dyDescent="0.35">
      <c r="A5" s="213"/>
      <c r="B5" s="213"/>
      <c r="C5" s="213"/>
      <c r="D5" s="213"/>
      <c r="E5" s="213"/>
      <c r="F5" s="213"/>
      <c r="G5" s="213"/>
      <c r="H5" s="213"/>
      <c r="I5" s="213"/>
      <c r="J5" s="213"/>
      <c r="K5" s="213"/>
      <c r="L5" s="213"/>
      <c r="M5" s="213"/>
      <c r="N5" s="213"/>
      <c r="O5" s="213"/>
      <c r="P5" s="213"/>
      <c r="Q5" s="213"/>
      <c r="R5" s="213"/>
      <c r="S5" s="213"/>
      <c r="T5" s="213"/>
      <c r="U5" s="213"/>
      <c r="V5" s="213"/>
      <c r="W5" s="2"/>
      <c r="X5" s="2"/>
      <c r="Y5" s="2"/>
      <c r="Z5" s="2"/>
    </row>
    <row r="6" spans="1:50" s="1" customFormat="1" ht="16.5" customHeight="1" x14ac:dyDescent="0.3">
      <c r="A6" s="195"/>
      <c r="B6" s="196"/>
      <c r="C6" s="196"/>
      <c r="D6" s="196"/>
      <c r="E6" s="196"/>
      <c r="F6" s="196"/>
      <c r="G6" s="196"/>
      <c r="H6" s="196"/>
      <c r="I6" s="196"/>
      <c r="J6" s="196"/>
      <c r="K6" s="196"/>
      <c r="L6" s="196"/>
      <c r="M6" s="196"/>
      <c r="N6" s="196"/>
      <c r="O6" s="196"/>
      <c r="P6" s="196"/>
      <c r="Q6" s="196"/>
      <c r="R6" s="196"/>
      <c r="S6" s="196"/>
      <c r="T6" s="196"/>
      <c r="U6" s="196"/>
      <c r="V6" s="197"/>
      <c r="W6" s="2"/>
      <c r="X6" s="2"/>
      <c r="Y6" s="2"/>
      <c r="Z6" s="2"/>
    </row>
    <row r="7" spans="1:50" s="6" customFormat="1" ht="16.5" customHeight="1" x14ac:dyDescent="0.3">
      <c r="A7" s="62"/>
      <c r="B7" s="214"/>
      <c r="C7" s="214"/>
      <c r="D7" s="214"/>
      <c r="E7" s="214"/>
      <c r="F7" s="214"/>
      <c r="G7" s="214"/>
      <c r="H7" s="214"/>
      <c r="J7" s="215"/>
      <c r="K7" s="215"/>
      <c r="L7" s="215"/>
      <c r="N7" s="214"/>
      <c r="O7" s="214"/>
      <c r="P7" s="214"/>
      <c r="Q7" s="214"/>
      <c r="R7" s="214"/>
      <c r="S7" s="214"/>
      <c r="T7" s="214"/>
      <c r="U7" s="214"/>
      <c r="V7" s="20"/>
      <c r="W7" s="21"/>
      <c r="X7" s="21"/>
      <c r="Y7" s="21"/>
      <c r="Z7" s="21"/>
    </row>
    <row r="8" spans="1:50" s="56" customFormat="1" ht="30.65" customHeight="1" x14ac:dyDescent="0.3">
      <c r="A8" s="169" t="s">
        <v>637</v>
      </c>
      <c r="B8" s="202"/>
      <c r="C8" s="202"/>
      <c r="D8" s="202"/>
      <c r="E8" s="140"/>
      <c r="F8" s="140"/>
      <c r="G8" s="202" t="s">
        <v>627</v>
      </c>
      <c r="H8" s="202"/>
      <c r="I8" s="202"/>
      <c r="J8" s="202"/>
      <c r="K8" s="202"/>
      <c r="M8" s="202" t="s">
        <v>639</v>
      </c>
      <c r="N8" s="202"/>
      <c r="O8" s="202"/>
      <c r="P8" s="202"/>
      <c r="Q8" s="202"/>
      <c r="T8" s="216"/>
      <c r="U8" s="216"/>
      <c r="V8" s="129"/>
      <c r="W8" s="57"/>
      <c r="X8" s="57"/>
      <c r="Y8" s="57"/>
      <c r="Z8" s="57"/>
      <c r="AB8" s="217"/>
      <c r="AC8" s="217"/>
    </row>
    <row r="9" spans="1:50" s="6" customFormat="1" ht="28.4" customHeight="1" x14ac:dyDescent="0.3">
      <c r="A9" s="18" t="s">
        <v>623</v>
      </c>
      <c r="B9" s="123" t="s">
        <v>787</v>
      </c>
      <c r="C9" s="123" t="s">
        <v>123</v>
      </c>
      <c r="D9" s="123" t="s">
        <v>1</v>
      </c>
      <c r="E9" s="214"/>
      <c r="F9" s="214"/>
      <c r="G9" s="218" t="s">
        <v>124</v>
      </c>
      <c r="H9" s="219"/>
      <c r="I9" s="59" t="s">
        <v>787</v>
      </c>
      <c r="J9" s="59" t="s">
        <v>123</v>
      </c>
      <c r="K9" s="59" t="s">
        <v>1</v>
      </c>
      <c r="M9" s="165" t="s">
        <v>121</v>
      </c>
      <c r="N9" s="165"/>
      <c r="O9" s="165" t="s">
        <v>122</v>
      </c>
      <c r="P9" s="165"/>
      <c r="Q9" s="165"/>
      <c r="R9" s="214"/>
      <c r="S9" s="214"/>
      <c r="T9" s="214"/>
      <c r="U9" s="21"/>
      <c r="V9" s="25"/>
      <c r="W9" s="21"/>
      <c r="X9" s="21"/>
      <c r="Y9" s="21"/>
      <c r="Z9" s="21"/>
      <c r="AA9" s="21"/>
      <c r="AB9" s="93"/>
      <c r="AC9" s="93"/>
    </row>
    <row r="10" spans="1:50" s="6" customFormat="1" ht="16.5" customHeight="1" thickBot="1" x14ac:dyDescent="0.35">
      <c r="A10" s="63" t="s">
        <v>1</v>
      </c>
      <c r="B10" s="78">
        <v>237</v>
      </c>
      <c r="C10" s="78">
        <v>20649</v>
      </c>
      <c r="D10" s="78">
        <v>20886</v>
      </c>
      <c r="E10" s="214"/>
      <c r="F10" s="214"/>
      <c r="G10" s="220" t="s">
        <v>788</v>
      </c>
      <c r="H10" s="220"/>
      <c r="I10" s="22">
        <v>441.5</v>
      </c>
      <c r="J10" s="22">
        <v>56.0984448566129</v>
      </c>
      <c r="K10" s="221">
        <v>56.208386820710302</v>
      </c>
      <c r="M10" s="173" t="s">
        <v>1</v>
      </c>
      <c r="N10" s="173"/>
      <c r="O10" s="222">
        <v>484</v>
      </c>
      <c r="P10" s="223"/>
      <c r="Q10" s="224"/>
      <c r="R10" s="214"/>
      <c r="S10" s="214"/>
      <c r="T10" s="214"/>
      <c r="U10" s="225"/>
      <c r="V10" s="104"/>
      <c r="W10" s="225"/>
      <c r="X10" s="21"/>
      <c r="Y10" s="21"/>
      <c r="Z10" s="21"/>
      <c r="AA10" s="21"/>
      <c r="AB10" s="93"/>
      <c r="AC10" s="93"/>
    </row>
    <row r="11" spans="1:50" s="6" customFormat="1" ht="13.4" customHeight="1" thickTop="1" x14ac:dyDescent="0.3">
      <c r="A11" s="64" t="s">
        <v>129</v>
      </c>
      <c r="B11" s="226" t="s">
        <v>789</v>
      </c>
      <c r="C11" s="226">
        <v>7966</v>
      </c>
      <c r="D11" s="226">
        <v>7966</v>
      </c>
      <c r="E11" s="214"/>
      <c r="F11" s="214"/>
      <c r="G11" s="227"/>
      <c r="H11" s="227"/>
      <c r="I11" s="58"/>
      <c r="J11" s="58"/>
      <c r="K11" s="58"/>
      <c r="M11" s="174" t="s">
        <v>787</v>
      </c>
      <c r="N11" s="174"/>
      <c r="O11" s="228">
        <v>0</v>
      </c>
      <c r="P11" s="229"/>
      <c r="Q11" s="230"/>
      <c r="R11" s="214"/>
      <c r="S11" s="214"/>
      <c r="T11" s="214"/>
      <c r="U11" s="225"/>
      <c r="V11" s="104"/>
      <c r="W11" s="225"/>
      <c r="X11" s="21"/>
      <c r="Y11" s="21"/>
      <c r="Z11" s="21"/>
      <c r="AA11" s="21"/>
      <c r="AB11" s="93"/>
      <c r="AC11" s="93"/>
    </row>
    <row r="12" spans="1:50" s="6" customFormat="1" ht="13.4" customHeight="1" x14ac:dyDescent="0.3">
      <c r="A12" s="65" t="s">
        <v>130</v>
      </c>
      <c r="B12" s="226">
        <v>45</v>
      </c>
      <c r="C12" s="226">
        <v>10490</v>
      </c>
      <c r="D12" s="226">
        <v>10535</v>
      </c>
      <c r="E12" s="214"/>
      <c r="F12" s="214"/>
      <c r="M12" s="175" t="s">
        <v>123</v>
      </c>
      <c r="N12" s="175"/>
      <c r="O12" s="231">
        <v>484</v>
      </c>
      <c r="P12" s="232"/>
      <c r="Q12" s="233"/>
      <c r="R12" s="214"/>
      <c r="S12" s="214"/>
      <c r="T12" s="214"/>
      <c r="U12" s="225"/>
      <c r="V12" s="104"/>
      <c r="W12" s="225"/>
      <c r="X12" s="21"/>
      <c r="Y12" s="21"/>
      <c r="Z12" s="21"/>
      <c r="AA12" s="21"/>
      <c r="AB12" s="93"/>
      <c r="AC12" s="93"/>
    </row>
    <row r="13" spans="1:50" s="6" customFormat="1" ht="13.4" customHeight="1" x14ac:dyDescent="0.3">
      <c r="A13" s="65" t="s">
        <v>131</v>
      </c>
      <c r="B13" s="226" t="s">
        <v>789</v>
      </c>
      <c r="C13" s="226">
        <v>1596</v>
      </c>
      <c r="D13" s="226">
        <v>1596</v>
      </c>
      <c r="E13" s="214"/>
      <c r="F13" s="214"/>
      <c r="G13" s="214"/>
      <c r="H13" s="214"/>
      <c r="I13" s="214"/>
      <c r="J13" s="214"/>
      <c r="K13" s="214"/>
      <c r="R13" s="214"/>
      <c r="S13" s="214"/>
      <c r="T13" s="214"/>
      <c r="U13" s="225"/>
      <c r="V13" s="104"/>
      <c r="W13" s="225"/>
      <c r="X13" s="21"/>
      <c r="Y13" s="21"/>
      <c r="Z13" s="21"/>
      <c r="AA13" s="21"/>
      <c r="AB13" s="93"/>
      <c r="AC13" s="93"/>
    </row>
    <row r="14" spans="1:50" s="6" customFormat="1" ht="13.4" customHeight="1" x14ac:dyDescent="0.3">
      <c r="A14" s="65" t="s">
        <v>0</v>
      </c>
      <c r="B14" s="226">
        <v>192</v>
      </c>
      <c r="C14" s="226">
        <v>597</v>
      </c>
      <c r="D14" s="226">
        <v>789</v>
      </c>
      <c r="E14" s="214"/>
      <c r="F14" s="214"/>
      <c r="G14" s="214"/>
      <c r="H14" s="214"/>
      <c r="I14" s="214"/>
      <c r="J14" s="214"/>
      <c r="K14" s="214"/>
      <c r="L14" s="214"/>
      <c r="M14" s="214"/>
      <c r="N14" s="214"/>
      <c r="O14" s="214"/>
      <c r="P14" s="214"/>
      <c r="Q14" s="214"/>
      <c r="R14" s="214"/>
      <c r="S14" s="214"/>
      <c r="T14" s="214"/>
      <c r="U14" s="225"/>
      <c r="V14" s="104"/>
      <c r="W14" s="225"/>
      <c r="X14" s="21"/>
      <c r="Y14" s="21"/>
      <c r="Z14" s="21"/>
      <c r="AA14" s="21"/>
      <c r="AB14" s="93"/>
      <c r="AC14" s="93"/>
    </row>
    <row r="15" spans="1:50" s="6" customFormat="1" ht="16.5" customHeight="1" x14ac:dyDescent="0.3">
      <c r="A15" s="66"/>
      <c r="B15" s="23"/>
      <c r="C15" s="23"/>
      <c r="D15" s="23"/>
      <c r="E15" s="23"/>
      <c r="F15" s="23"/>
      <c r="G15" s="214"/>
      <c r="H15" s="214"/>
      <c r="I15" s="214"/>
      <c r="J15" s="214"/>
      <c r="K15" s="214"/>
      <c r="L15" s="214"/>
      <c r="M15" s="214"/>
      <c r="N15" s="214"/>
      <c r="O15" s="214"/>
      <c r="P15" s="214"/>
      <c r="Q15" s="214"/>
      <c r="R15" s="214"/>
      <c r="S15" s="214"/>
      <c r="T15" s="214"/>
      <c r="U15" s="214"/>
      <c r="V15" s="20"/>
      <c r="W15" s="21"/>
      <c r="X15" s="21"/>
      <c r="Y15" s="21"/>
      <c r="Z15" s="21"/>
      <c r="AA15" s="21"/>
      <c r="AB15" s="93"/>
      <c r="AC15" s="93"/>
      <c r="AK15" s="93"/>
      <c r="AL15" s="93"/>
    </row>
    <row r="16" spans="1:50" s="6" customFormat="1" ht="16.5" customHeight="1" x14ac:dyDescent="0.3">
      <c r="A16" s="189"/>
      <c r="B16" s="190"/>
      <c r="C16" s="190"/>
      <c r="D16" s="190"/>
      <c r="E16" s="190"/>
      <c r="F16" s="190"/>
      <c r="G16" s="190"/>
      <c r="H16" s="190"/>
      <c r="I16" s="190"/>
      <c r="J16" s="190"/>
      <c r="K16" s="190"/>
      <c r="L16" s="190"/>
      <c r="M16" s="190"/>
      <c r="N16" s="190"/>
      <c r="O16" s="190"/>
      <c r="P16" s="190"/>
      <c r="Q16" s="190"/>
      <c r="R16" s="190"/>
      <c r="S16" s="190"/>
      <c r="T16" s="190"/>
      <c r="U16" s="190"/>
      <c r="V16" s="191"/>
      <c r="W16" s="21"/>
      <c r="X16" s="93"/>
      <c r="Y16" s="21"/>
      <c r="Z16" s="21"/>
      <c r="AK16" s="93"/>
    </row>
    <row r="17" spans="1:38" s="6" customFormat="1" ht="16.5" customHeight="1" x14ac:dyDescent="0.3">
      <c r="A17" s="62"/>
      <c r="B17" s="214"/>
      <c r="C17" s="214"/>
      <c r="D17" s="214"/>
      <c r="E17" s="214"/>
      <c r="F17" s="214"/>
      <c r="G17" s="214"/>
      <c r="H17" s="214"/>
      <c r="I17" s="214"/>
      <c r="J17" s="214"/>
      <c r="K17" s="214"/>
      <c r="L17" s="214"/>
      <c r="M17" s="214"/>
      <c r="N17" s="214"/>
      <c r="O17" s="214"/>
      <c r="P17" s="214"/>
      <c r="Q17" s="214"/>
      <c r="R17" s="214"/>
      <c r="S17" s="214"/>
      <c r="T17" s="214"/>
      <c r="U17" s="214"/>
      <c r="V17" s="20"/>
      <c r="W17" s="21"/>
      <c r="X17" s="21"/>
      <c r="Y17" s="21"/>
      <c r="Z17" s="21"/>
      <c r="AF17" s="93"/>
      <c r="AK17" s="93"/>
    </row>
    <row r="18" spans="1:38" s="7" customFormat="1" ht="27.65" customHeight="1" x14ac:dyDescent="0.3">
      <c r="A18" s="169" t="s">
        <v>638</v>
      </c>
      <c r="B18" s="202"/>
      <c r="C18" s="202"/>
      <c r="D18" s="202"/>
      <c r="E18" s="202"/>
      <c r="F18" s="202"/>
      <c r="I18" s="234" t="s">
        <v>790</v>
      </c>
      <c r="J18" s="234"/>
      <c r="K18" s="234"/>
      <c r="L18" s="234"/>
      <c r="M18" s="234"/>
      <c r="N18" s="234"/>
      <c r="O18" s="234"/>
      <c r="P18" s="234"/>
      <c r="Q18" s="234"/>
      <c r="R18" s="234"/>
      <c r="S18" s="234"/>
      <c r="T18" s="234"/>
      <c r="U18" s="234"/>
      <c r="V18" s="167"/>
      <c r="W18" s="24"/>
      <c r="X18" s="24"/>
      <c r="Y18" s="24"/>
      <c r="AE18" s="6"/>
      <c r="AF18" s="93"/>
      <c r="AG18" s="6"/>
      <c r="AH18" s="6"/>
      <c r="AI18" s="6"/>
      <c r="AJ18" s="6"/>
      <c r="AK18" s="6"/>
      <c r="AL18" s="93"/>
    </row>
    <row r="19" spans="1:38" s="1" customFormat="1" ht="28.75" customHeight="1" x14ac:dyDescent="0.3">
      <c r="A19" s="123" t="s">
        <v>125</v>
      </c>
      <c r="B19" s="123" t="s">
        <v>81</v>
      </c>
      <c r="C19" s="123" t="s">
        <v>126</v>
      </c>
      <c r="D19" s="123" t="s">
        <v>64</v>
      </c>
      <c r="E19" s="123" t="s">
        <v>127</v>
      </c>
      <c r="F19" s="123" t="s">
        <v>1</v>
      </c>
      <c r="I19" s="123" t="s">
        <v>132</v>
      </c>
      <c r="J19" s="123" t="s">
        <v>133</v>
      </c>
      <c r="K19" s="123" t="s">
        <v>134</v>
      </c>
      <c r="L19" s="123" t="s">
        <v>135</v>
      </c>
      <c r="M19" s="123" t="s">
        <v>136</v>
      </c>
      <c r="N19" s="123" t="s">
        <v>137</v>
      </c>
      <c r="O19" s="123" t="s">
        <v>138</v>
      </c>
      <c r="P19" s="123" t="s">
        <v>139</v>
      </c>
      <c r="Q19" s="123" t="s">
        <v>140</v>
      </c>
      <c r="R19" s="123" t="s">
        <v>141</v>
      </c>
      <c r="S19" s="123" t="s">
        <v>143</v>
      </c>
      <c r="T19" s="123" t="s">
        <v>144</v>
      </c>
      <c r="U19" s="123" t="s">
        <v>145</v>
      </c>
      <c r="V19" s="123" t="s">
        <v>1</v>
      </c>
      <c r="W19" s="26"/>
      <c r="X19" s="100"/>
      <c r="Y19" s="100"/>
      <c r="Z19" s="235"/>
      <c r="AA19" s="236"/>
      <c r="AB19" s="95"/>
      <c r="AC19" s="95"/>
      <c r="AD19" s="95"/>
      <c r="AE19" s="103"/>
      <c r="AF19" s="95"/>
      <c r="AG19" s="95"/>
      <c r="AH19" s="95"/>
      <c r="AI19" s="95"/>
      <c r="AJ19" s="95"/>
      <c r="AK19" s="95"/>
    </row>
    <row r="20" spans="1:38" s="1" customFormat="1" ht="18" customHeight="1" thickBot="1" x14ac:dyDescent="0.35">
      <c r="A20" s="63" t="s">
        <v>1</v>
      </c>
      <c r="B20" s="78">
        <v>4721</v>
      </c>
      <c r="C20" s="75">
        <f>B20/F20</f>
        <v>0.22603657952695586</v>
      </c>
      <c r="D20" s="78">
        <v>16165</v>
      </c>
      <c r="E20" s="75">
        <f>D20/F20</f>
        <v>0.77396342047304412</v>
      </c>
      <c r="F20" s="78">
        <v>20886</v>
      </c>
      <c r="I20" s="19" t="s">
        <v>1</v>
      </c>
      <c r="J20" s="83">
        <v>28682</v>
      </c>
      <c r="K20" s="84">
        <v>30343</v>
      </c>
      <c r="L20" s="83">
        <v>30459</v>
      </c>
      <c r="M20" s="83">
        <v>11477</v>
      </c>
      <c r="N20" s="83">
        <v>0</v>
      </c>
      <c r="O20" s="83">
        <v>0</v>
      </c>
      <c r="P20" s="83">
        <v>0</v>
      </c>
      <c r="Q20" s="83">
        <v>0</v>
      </c>
      <c r="R20" s="83">
        <v>0</v>
      </c>
      <c r="S20" s="83">
        <v>0</v>
      </c>
      <c r="T20" s="83">
        <v>0</v>
      </c>
      <c r="U20" s="83">
        <v>0</v>
      </c>
      <c r="V20" s="77">
        <f>SUM(J20:U20)</f>
        <v>100961</v>
      </c>
      <c r="W20" s="26"/>
      <c r="X20" s="26"/>
      <c r="Y20" s="100"/>
      <c r="Z20" s="100"/>
      <c r="AA20" s="95"/>
      <c r="AB20" s="95"/>
      <c r="AC20" s="95"/>
      <c r="AD20" s="95"/>
      <c r="AE20" s="103"/>
      <c r="AF20" s="95"/>
      <c r="AG20" s="95"/>
    </row>
    <row r="21" spans="1:38" s="1" customFormat="1" ht="15" customHeight="1" thickTop="1" x14ac:dyDescent="0.3">
      <c r="A21" s="64" t="s">
        <v>68</v>
      </c>
      <c r="B21" s="124">
        <v>3924</v>
      </c>
      <c r="C21" s="73">
        <f>B21/F21</f>
        <v>0.86546096162329067</v>
      </c>
      <c r="D21" s="124">
        <v>610</v>
      </c>
      <c r="E21" s="73">
        <f>D21/F21</f>
        <v>0.1345390383767093</v>
      </c>
      <c r="F21" s="124">
        <v>4534</v>
      </c>
      <c r="I21" s="124" t="s">
        <v>64</v>
      </c>
      <c r="J21" s="85">
        <v>24363</v>
      </c>
      <c r="K21" s="85">
        <v>26126</v>
      </c>
      <c r="L21" s="85">
        <v>26776</v>
      </c>
      <c r="M21" s="85">
        <v>9807</v>
      </c>
      <c r="N21" s="85">
        <v>0</v>
      </c>
      <c r="O21" s="85">
        <v>0</v>
      </c>
      <c r="P21" s="85">
        <v>0</v>
      </c>
      <c r="Q21" s="85">
        <v>0</v>
      </c>
      <c r="R21" s="85">
        <v>0</v>
      </c>
      <c r="S21" s="85">
        <v>0</v>
      </c>
      <c r="T21" s="85">
        <v>0</v>
      </c>
      <c r="U21" s="85">
        <v>0</v>
      </c>
      <c r="V21" s="76">
        <f t="shared" ref="V21:V22" si="0">SUM(J21:U21)</f>
        <v>87072</v>
      </c>
      <c r="W21" s="26"/>
      <c r="X21" s="117"/>
      <c r="Y21" s="117"/>
      <c r="Z21" s="100"/>
      <c r="AA21" s="95"/>
      <c r="AB21" s="103"/>
      <c r="AC21" s="103"/>
      <c r="AD21" s="103"/>
      <c r="AE21" s="103"/>
      <c r="AF21" s="103"/>
      <c r="AG21" s="103"/>
      <c r="AH21" s="103"/>
      <c r="AI21" s="103"/>
      <c r="AJ21" s="103"/>
      <c r="AK21" s="103"/>
      <c r="AL21" s="103"/>
    </row>
    <row r="22" spans="1:38" s="1" customFormat="1" ht="15" customHeight="1" x14ac:dyDescent="0.3">
      <c r="A22" s="65" t="s">
        <v>100</v>
      </c>
      <c r="B22" s="125">
        <v>580</v>
      </c>
      <c r="C22" s="74">
        <f>B22/F22</f>
        <v>0.68235294117647061</v>
      </c>
      <c r="D22" s="125">
        <v>270</v>
      </c>
      <c r="E22" s="74">
        <f>D22/F22</f>
        <v>0.31764705882352939</v>
      </c>
      <c r="F22" s="125">
        <v>850</v>
      </c>
      <c r="I22" s="125" t="s">
        <v>635</v>
      </c>
      <c r="J22" s="86">
        <v>4319</v>
      </c>
      <c r="K22" s="86">
        <v>4217</v>
      </c>
      <c r="L22" s="86">
        <v>3683</v>
      </c>
      <c r="M22" s="86">
        <v>1670</v>
      </c>
      <c r="N22" s="86">
        <v>0</v>
      </c>
      <c r="O22" s="86">
        <v>0</v>
      </c>
      <c r="P22" s="86">
        <v>0</v>
      </c>
      <c r="Q22" s="86">
        <v>0</v>
      </c>
      <c r="R22" s="86">
        <v>0</v>
      </c>
      <c r="S22" s="86">
        <v>0</v>
      </c>
      <c r="T22" s="86">
        <v>0</v>
      </c>
      <c r="U22" s="86">
        <v>0</v>
      </c>
      <c r="V22" s="115">
        <f t="shared" si="0"/>
        <v>13889</v>
      </c>
      <c r="W22" s="26"/>
      <c r="X22" s="117"/>
      <c r="Y22" s="117"/>
      <c r="Z22" s="117"/>
      <c r="AA22" s="103"/>
      <c r="AB22" s="103"/>
      <c r="AC22" s="103"/>
      <c r="AD22" s="103"/>
      <c r="AE22" s="103"/>
      <c r="AF22" s="103"/>
      <c r="AG22" s="103"/>
      <c r="AH22" s="103"/>
      <c r="AI22" s="103"/>
      <c r="AJ22" s="103"/>
      <c r="AK22" s="103"/>
      <c r="AL22" s="103"/>
    </row>
    <row r="23" spans="1:38" s="1" customFormat="1" ht="15" customHeight="1" x14ac:dyDescent="0.3">
      <c r="A23" s="65" t="s">
        <v>128</v>
      </c>
      <c r="B23" s="125">
        <v>217</v>
      </c>
      <c r="C23" s="74">
        <f>B23/F23</f>
        <v>1.3998193781447555E-2</v>
      </c>
      <c r="D23" s="125">
        <v>15285</v>
      </c>
      <c r="E23" s="74">
        <f>D23/F23</f>
        <v>0.98600180621855249</v>
      </c>
      <c r="F23" s="125">
        <v>15502</v>
      </c>
      <c r="T23" s="21"/>
      <c r="U23" s="21"/>
      <c r="V23" s="25"/>
      <c r="W23" s="26"/>
      <c r="X23" s="117"/>
      <c r="Y23" s="117"/>
      <c r="Z23" s="117"/>
      <c r="AA23" s="103"/>
      <c r="AB23" s="103"/>
      <c r="AC23" s="103"/>
      <c r="AD23" s="103"/>
      <c r="AE23" s="103"/>
      <c r="AF23" s="103"/>
      <c r="AG23" s="103"/>
      <c r="AH23" s="103"/>
      <c r="AI23" s="103"/>
      <c r="AJ23" s="103"/>
      <c r="AK23" s="103"/>
      <c r="AL23" s="103"/>
    </row>
    <row r="24" spans="1:38" s="1" customFormat="1" ht="12" x14ac:dyDescent="0.3">
      <c r="A24" s="67"/>
      <c r="T24" s="21"/>
      <c r="U24" s="21"/>
      <c r="V24" s="25"/>
      <c r="W24" s="26"/>
      <c r="X24" s="26"/>
      <c r="Y24" s="117"/>
      <c r="Z24" s="117"/>
      <c r="AA24" s="103"/>
      <c r="AB24" s="103"/>
      <c r="AC24" s="103"/>
      <c r="AD24" s="103"/>
      <c r="AE24" s="103"/>
      <c r="AF24" s="103"/>
      <c r="AG24" s="103"/>
      <c r="AH24" s="103"/>
      <c r="AK24" s="103"/>
      <c r="AL24" s="103"/>
    </row>
    <row r="25" spans="1:38" s="6" customFormat="1" ht="16.5" customHeight="1" x14ac:dyDescent="0.3">
      <c r="A25" s="189"/>
      <c r="B25" s="190"/>
      <c r="C25" s="190"/>
      <c r="D25" s="190"/>
      <c r="E25" s="190"/>
      <c r="F25" s="190"/>
      <c r="G25" s="190"/>
      <c r="H25" s="190"/>
      <c r="I25" s="190"/>
      <c r="J25" s="190"/>
      <c r="K25" s="190"/>
      <c r="L25" s="190"/>
      <c r="M25" s="190"/>
      <c r="N25" s="190"/>
      <c r="O25" s="190"/>
      <c r="P25" s="190"/>
      <c r="Q25" s="190"/>
      <c r="R25" s="190"/>
      <c r="S25" s="190"/>
      <c r="T25" s="190"/>
      <c r="U25" s="190"/>
      <c r="V25" s="191"/>
      <c r="W25" s="21"/>
      <c r="X25" s="21"/>
      <c r="Y25" s="21"/>
      <c r="Z25" s="225"/>
      <c r="AA25" s="93"/>
      <c r="AB25" s="93"/>
      <c r="AC25" s="93"/>
      <c r="AD25" s="93"/>
      <c r="AE25" s="93"/>
      <c r="AF25" s="93"/>
      <c r="AG25" s="93"/>
    </row>
    <row r="26" spans="1:38" s="1" customFormat="1" ht="12" x14ac:dyDescent="0.3">
      <c r="A26" s="67"/>
      <c r="T26" s="21"/>
      <c r="U26" s="21"/>
      <c r="V26" s="25"/>
      <c r="W26" s="26"/>
      <c r="X26" s="26"/>
      <c r="Y26" s="26"/>
      <c r="Z26" s="117"/>
      <c r="AA26" s="103"/>
      <c r="AB26" s="103"/>
      <c r="AC26" s="103"/>
      <c r="AG26" s="103"/>
    </row>
    <row r="27" spans="1:38" s="6" customFormat="1" ht="21.65" customHeight="1" x14ac:dyDescent="0.3">
      <c r="A27" s="168" t="s">
        <v>791</v>
      </c>
      <c r="B27" s="237"/>
      <c r="C27" s="237"/>
      <c r="D27" s="237"/>
      <c r="E27" s="237"/>
      <c r="F27" s="238"/>
      <c r="H27" s="237" t="s">
        <v>792</v>
      </c>
      <c r="I27" s="237"/>
      <c r="J27" s="237"/>
      <c r="K27" s="237"/>
      <c r="L27" s="237"/>
      <c r="M27" s="238"/>
      <c r="N27" s="237" t="s">
        <v>793</v>
      </c>
      <c r="O27" s="237"/>
      <c r="P27" s="237"/>
      <c r="Q27" s="237"/>
      <c r="R27" s="237"/>
      <c r="S27" s="238"/>
      <c r="V27" s="239"/>
      <c r="W27" s="240"/>
      <c r="X27" s="241"/>
      <c r="Y27" s="241"/>
      <c r="Z27" s="241"/>
      <c r="AA27" s="99"/>
      <c r="AB27" s="99"/>
      <c r="AC27" s="99"/>
      <c r="AD27" s="99"/>
      <c r="AE27" s="93"/>
      <c r="AF27" s="93"/>
      <c r="AG27" s="93"/>
      <c r="AH27" s="99"/>
      <c r="AI27" s="99"/>
    </row>
    <row r="28" spans="1:38" s="1" customFormat="1" ht="37.5" customHeight="1" x14ac:dyDescent="0.3">
      <c r="A28" s="18" t="s">
        <v>147</v>
      </c>
      <c r="B28" s="123" t="s">
        <v>68</v>
      </c>
      <c r="C28" s="123" t="s">
        <v>100</v>
      </c>
      <c r="D28" s="123" t="s">
        <v>128</v>
      </c>
      <c r="E28" s="123" t="s">
        <v>1</v>
      </c>
      <c r="H28" s="165" t="s">
        <v>147</v>
      </c>
      <c r="I28" s="165"/>
      <c r="J28" s="165" t="s">
        <v>1</v>
      </c>
      <c r="K28" s="165"/>
      <c r="L28" s="165"/>
      <c r="M28" s="21"/>
      <c r="N28" s="179"/>
      <c r="O28" s="180"/>
      <c r="P28" s="179" t="s">
        <v>142</v>
      </c>
      <c r="Q28" s="181"/>
      <c r="R28" s="180"/>
      <c r="U28" s="21"/>
      <c r="V28" s="68"/>
      <c r="W28" s="26"/>
      <c r="X28" s="26"/>
      <c r="Y28" s="26"/>
      <c r="Z28" s="103"/>
      <c r="AD28" s="103"/>
      <c r="AE28" s="103"/>
      <c r="AF28" s="103"/>
      <c r="AG28" s="103"/>
    </row>
    <row r="29" spans="1:38" s="1" customFormat="1" ht="15" customHeight="1" thickBot="1" x14ac:dyDescent="0.35">
      <c r="A29" s="63" t="s">
        <v>1</v>
      </c>
      <c r="B29" s="78">
        <v>9767</v>
      </c>
      <c r="C29" s="78">
        <v>2581</v>
      </c>
      <c r="D29" s="78">
        <v>88613</v>
      </c>
      <c r="E29" s="84">
        <f>SUM(B29:D29)</f>
        <v>100961</v>
      </c>
      <c r="H29" s="173" t="s">
        <v>1</v>
      </c>
      <c r="I29" s="173"/>
      <c r="J29" s="242"/>
      <c r="K29" s="243"/>
      <c r="L29" s="244">
        <v>89176</v>
      </c>
      <c r="M29" s="21"/>
      <c r="N29" s="182" t="s">
        <v>1</v>
      </c>
      <c r="O29" s="183"/>
      <c r="P29" s="186">
        <v>14312</v>
      </c>
      <c r="Q29" s="187"/>
      <c r="R29" s="188"/>
      <c r="U29" s="225"/>
      <c r="V29" s="116"/>
      <c r="W29" s="26"/>
      <c r="X29" s="117"/>
      <c r="Y29" s="117"/>
      <c r="Z29" s="103"/>
      <c r="AA29" s="103"/>
      <c r="AB29" s="103"/>
      <c r="AC29" s="103"/>
      <c r="AD29" s="103"/>
      <c r="AE29" s="103"/>
      <c r="AF29" s="103"/>
      <c r="AG29" s="103"/>
      <c r="AH29" s="103"/>
      <c r="AI29" s="103"/>
      <c r="AJ29" s="103"/>
    </row>
    <row r="30" spans="1:38" s="1" customFormat="1" ht="15" customHeight="1" thickTop="1" x14ac:dyDescent="0.3">
      <c r="A30" s="64" t="s">
        <v>787</v>
      </c>
      <c r="B30" s="124">
        <v>46</v>
      </c>
      <c r="C30" s="124">
        <v>22</v>
      </c>
      <c r="D30" s="124">
        <v>15545</v>
      </c>
      <c r="E30" s="124">
        <f>SUM(B30:D30)</f>
        <v>15613</v>
      </c>
      <c r="F30" s="6"/>
      <c r="G30" s="6"/>
      <c r="H30" s="174" t="s">
        <v>787</v>
      </c>
      <c r="I30" s="174"/>
      <c r="J30" s="245"/>
      <c r="K30" s="246"/>
      <c r="L30" s="124">
        <v>24231</v>
      </c>
      <c r="M30" s="21"/>
      <c r="N30" s="184" t="s">
        <v>794</v>
      </c>
      <c r="O30" s="185"/>
      <c r="P30" s="170">
        <v>20</v>
      </c>
      <c r="Q30" s="171"/>
      <c r="R30" s="172"/>
      <c r="U30" s="225"/>
      <c r="V30" s="116"/>
      <c r="W30" s="26"/>
      <c r="X30" s="117"/>
      <c r="Y30" s="117"/>
      <c r="Z30" s="103"/>
      <c r="AA30" s="103"/>
      <c r="AB30" s="103"/>
      <c r="AC30" s="103"/>
      <c r="AD30" s="103"/>
      <c r="AE30" s="103"/>
      <c r="AF30" s="103"/>
      <c r="AG30" s="103"/>
      <c r="AH30" s="103"/>
      <c r="AI30" s="103"/>
      <c r="AJ30" s="103"/>
    </row>
    <row r="31" spans="1:38" s="1" customFormat="1" ht="14.5" customHeight="1" x14ac:dyDescent="0.3">
      <c r="A31" s="65" t="s">
        <v>123</v>
      </c>
      <c r="B31" s="125">
        <v>9721</v>
      </c>
      <c r="C31" s="125">
        <v>2559</v>
      </c>
      <c r="D31" s="125">
        <v>73068</v>
      </c>
      <c r="E31" s="124">
        <f>SUM(B31:D31)</f>
        <v>85348</v>
      </c>
      <c r="F31" s="6"/>
      <c r="G31" s="6"/>
      <c r="H31" s="175" t="s">
        <v>123</v>
      </c>
      <c r="I31" s="175"/>
      <c r="J31" s="247"/>
      <c r="K31" s="248"/>
      <c r="L31" s="124">
        <v>64945</v>
      </c>
      <c r="M31" s="21"/>
      <c r="N31" s="21"/>
      <c r="O31" s="21"/>
      <c r="P31" s="21"/>
      <c r="Q31" s="21"/>
      <c r="R31" s="21"/>
      <c r="U31" s="225"/>
      <c r="V31" s="116"/>
      <c r="W31" s="26"/>
      <c r="X31" s="117"/>
      <c r="Y31" s="117"/>
      <c r="Z31" s="103"/>
      <c r="AA31" s="103"/>
      <c r="AB31" s="103"/>
      <c r="AC31" s="103"/>
      <c r="AD31" s="103"/>
      <c r="AE31" s="103"/>
      <c r="AF31" s="103"/>
      <c r="AG31" s="103"/>
      <c r="AH31" s="103"/>
      <c r="AI31" s="103"/>
      <c r="AJ31" s="103"/>
    </row>
    <row r="32" spans="1:38" s="1" customFormat="1" ht="12" x14ac:dyDescent="0.3">
      <c r="A32" s="67"/>
      <c r="F32" s="6"/>
      <c r="G32" s="6"/>
      <c r="H32" s="6"/>
      <c r="K32" s="6"/>
      <c r="L32" s="21"/>
      <c r="M32" s="21"/>
      <c r="N32" s="21"/>
      <c r="O32" s="21"/>
      <c r="P32" s="21"/>
      <c r="Q32" s="21"/>
      <c r="R32" s="21"/>
      <c r="S32" s="21"/>
      <c r="T32" s="21"/>
      <c r="U32" s="225"/>
      <c r="V32" s="25"/>
      <c r="W32" s="26"/>
      <c r="X32" s="117"/>
      <c r="Y32" s="117"/>
      <c r="Z32" s="117"/>
      <c r="AA32" s="103"/>
      <c r="AB32" s="103"/>
      <c r="AC32" s="103"/>
      <c r="AD32" s="103"/>
      <c r="AE32" s="103"/>
      <c r="AF32" s="103"/>
      <c r="AG32" s="103"/>
    </row>
    <row r="33" spans="1:45" s="6" customFormat="1" ht="16.5" customHeight="1" x14ac:dyDescent="0.3">
      <c r="A33" s="189"/>
      <c r="B33" s="190"/>
      <c r="C33" s="190"/>
      <c r="D33" s="190"/>
      <c r="E33" s="190"/>
      <c r="F33" s="190"/>
      <c r="G33" s="190"/>
      <c r="H33" s="190"/>
      <c r="I33" s="190"/>
      <c r="J33" s="190"/>
      <c r="K33" s="190"/>
      <c r="L33" s="190"/>
      <c r="M33" s="190"/>
      <c r="N33" s="190"/>
      <c r="O33" s="190"/>
      <c r="P33" s="190"/>
      <c r="Q33" s="190"/>
      <c r="R33" s="190"/>
      <c r="S33" s="190"/>
      <c r="T33" s="190"/>
      <c r="U33" s="190"/>
      <c r="V33" s="191"/>
      <c r="W33" s="21"/>
      <c r="X33" s="21"/>
      <c r="Y33" s="21"/>
      <c r="Z33" s="225"/>
      <c r="AA33" s="93"/>
      <c r="AB33" s="93"/>
      <c r="AC33" s="93"/>
      <c r="AD33" s="93"/>
      <c r="AE33" s="93"/>
      <c r="AF33" s="93"/>
      <c r="AG33" s="93"/>
    </row>
    <row r="34" spans="1:45" s="1" customFormat="1" ht="12" x14ac:dyDescent="0.3">
      <c r="A34" s="67"/>
      <c r="F34" s="6"/>
      <c r="G34" s="6"/>
      <c r="H34" s="6"/>
      <c r="I34" s="103"/>
      <c r="K34" s="6"/>
      <c r="L34" s="21"/>
      <c r="M34" s="21"/>
      <c r="N34" s="21"/>
      <c r="O34" s="21"/>
      <c r="P34" s="21"/>
      <c r="Q34" s="21"/>
      <c r="R34" s="21"/>
      <c r="S34" s="21"/>
      <c r="T34" s="21"/>
      <c r="U34" s="21"/>
      <c r="V34" s="249"/>
      <c r="W34" s="26"/>
      <c r="X34" s="26"/>
      <c r="Y34" s="26"/>
      <c r="Z34" s="117"/>
      <c r="AA34" s="103"/>
      <c r="AB34" s="103"/>
      <c r="AC34" s="103"/>
      <c r="AD34" s="103"/>
      <c r="AE34" s="103"/>
    </row>
    <row r="35" spans="1:45" s="1" customFormat="1" ht="12" x14ac:dyDescent="0.3">
      <c r="A35" s="67"/>
      <c r="F35" s="6"/>
      <c r="G35" s="6"/>
      <c r="H35" s="6"/>
      <c r="I35" s="95"/>
      <c r="J35" s="95"/>
      <c r="K35" s="99"/>
      <c r="L35" s="250"/>
      <c r="M35" s="250"/>
      <c r="N35" s="250"/>
      <c r="O35" s="250"/>
      <c r="P35" s="250"/>
      <c r="Q35" s="250"/>
      <c r="R35" s="250"/>
      <c r="S35" s="250"/>
      <c r="T35" s="21"/>
      <c r="U35" s="21"/>
      <c r="V35" s="25"/>
      <c r="W35" s="26"/>
      <c r="X35" s="26"/>
      <c r="Y35" s="26"/>
      <c r="Z35" s="117"/>
      <c r="AB35" s="103"/>
      <c r="AC35" s="103"/>
      <c r="AE35" s="103"/>
    </row>
    <row r="36" spans="1:45" s="1" customFormat="1" ht="22.5" customHeight="1" x14ac:dyDescent="0.3">
      <c r="A36" s="169" t="s">
        <v>795</v>
      </c>
      <c r="B36" s="202"/>
      <c r="C36" s="202"/>
      <c r="D36" s="202"/>
      <c r="E36" s="202"/>
      <c r="F36" s="238"/>
      <c r="G36" s="6"/>
      <c r="H36" s="6"/>
      <c r="I36" s="6"/>
      <c r="J36" s="6"/>
      <c r="K36" s="6"/>
      <c r="L36" s="6"/>
      <c r="M36" s="6"/>
      <c r="N36" s="6"/>
      <c r="O36" s="6"/>
      <c r="P36" s="6"/>
      <c r="Q36" s="6"/>
      <c r="R36" s="93"/>
      <c r="S36" s="6"/>
      <c r="T36" s="6"/>
      <c r="U36" s="6"/>
      <c r="V36" s="251"/>
      <c r="W36" s="26"/>
      <c r="X36" s="26"/>
      <c r="Y36" s="26"/>
      <c r="Z36" s="117"/>
      <c r="AB36" s="103"/>
      <c r="AC36" s="103"/>
      <c r="AE36" s="103"/>
    </row>
    <row r="37" spans="1:45" s="1" customFormat="1" ht="38.5" customHeight="1" x14ac:dyDescent="0.3">
      <c r="A37" s="69" t="s">
        <v>146</v>
      </c>
      <c r="B37" s="123" t="s">
        <v>125</v>
      </c>
      <c r="C37" s="123" t="s">
        <v>133</v>
      </c>
      <c r="D37" s="123" t="s">
        <v>134</v>
      </c>
      <c r="E37" s="123" t="s">
        <v>135</v>
      </c>
      <c r="F37" s="123" t="s">
        <v>136</v>
      </c>
      <c r="G37" s="123" t="s">
        <v>137</v>
      </c>
      <c r="H37" s="123" t="s">
        <v>138</v>
      </c>
      <c r="I37" s="123" t="s">
        <v>139</v>
      </c>
      <c r="J37" s="123" t="s">
        <v>140</v>
      </c>
      <c r="K37" s="123" t="s">
        <v>141</v>
      </c>
      <c r="L37" s="123" t="s">
        <v>143</v>
      </c>
      <c r="M37" s="123" t="s">
        <v>144</v>
      </c>
      <c r="N37" s="123" t="s">
        <v>145</v>
      </c>
      <c r="O37" s="123" t="s">
        <v>1</v>
      </c>
      <c r="P37" s="6"/>
      <c r="Q37" s="6"/>
      <c r="R37" s="93"/>
      <c r="S37" s="6"/>
      <c r="T37" s="6"/>
      <c r="U37" s="6"/>
      <c r="V37" s="251"/>
      <c r="W37" s="6"/>
      <c r="X37" s="6"/>
      <c r="Y37" s="6"/>
      <c r="Z37" s="6"/>
      <c r="AA37" s="6"/>
      <c r="AB37" s="6"/>
      <c r="AC37" s="6"/>
      <c r="AD37" s="26"/>
      <c r="AE37" s="26"/>
      <c r="AI37" s="103"/>
      <c r="AJ37" s="103"/>
      <c r="AL37" s="103"/>
    </row>
    <row r="38" spans="1:45" s="1" customFormat="1" ht="15.75" customHeight="1" thickBot="1" x14ac:dyDescent="0.35">
      <c r="A38" s="252" t="s">
        <v>1</v>
      </c>
      <c r="B38" s="78"/>
      <c r="C38" s="84">
        <f>SUM(C43,C47,C51,C55,C59)</f>
        <v>21800</v>
      </c>
      <c r="D38" s="84">
        <f t="shared" ref="D38:N38" si="1">SUM(D43,D47,D51,D55,D59)</f>
        <v>27558</v>
      </c>
      <c r="E38" s="84">
        <f t="shared" si="1"/>
        <v>28047</v>
      </c>
      <c r="F38" s="84">
        <f t="shared" si="1"/>
        <v>11771</v>
      </c>
      <c r="G38" s="84">
        <f t="shared" si="1"/>
        <v>0</v>
      </c>
      <c r="H38" s="84">
        <f t="shared" si="1"/>
        <v>0</v>
      </c>
      <c r="I38" s="84">
        <f t="shared" si="1"/>
        <v>0</v>
      </c>
      <c r="J38" s="84">
        <f t="shared" si="1"/>
        <v>0</v>
      </c>
      <c r="K38" s="84">
        <f t="shared" si="1"/>
        <v>0</v>
      </c>
      <c r="L38" s="84">
        <f t="shared" si="1"/>
        <v>0</v>
      </c>
      <c r="M38" s="84">
        <f t="shared" si="1"/>
        <v>0</v>
      </c>
      <c r="N38" s="84">
        <f t="shared" si="1"/>
        <v>0</v>
      </c>
      <c r="O38" s="78">
        <f>SUM(C38:N38)</f>
        <v>89176</v>
      </c>
      <c r="P38" s="6"/>
      <c r="Q38" s="6"/>
      <c r="R38" s="93"/>
      <c r="S38" s="6"/>
      <c r="T38" s="6"/>
      <c r="U38" s="93"/>
      <c r="V38" s="253"/>
      <c r="W38" s="93"/>
      <c r="X38" s="93"/>
      <c r="Y38" s="93"/>
      <c r="Z38" s="93"/>
      <c r="AA38" s="93"/>
      <c r="AB38" s="93"/>
      <c r="AC38" s="93"/>
      <c r="AD38" s="117"/>
      <c r="AE38" s="117"/>
      <c r="AF38" s="103"/>
      <c r="AG38" s="103"/>
      <c r="AH38" s="103"/>
      <c r="AI38" s="103"/>
      <c r="AJ38" s="103"/>
      <c r="AL38" s="103"/>
      <c r="AP38" s="103"/>
      <c r="AQ38" s="103"/>
      <c r="AR38" s="103"/>
      <c r="AS38" s="103"/>
    </row>
    <row r="39" spans="1:45" s="1" customFormat="1" ht="15" customHeight="1" thickTop="1" x14ac:dyDescent="0.3">
      <c r="A39" s="254" t="s">
        <v>595</v>
      </c>
      <c r="B39" s="254" t="s">
        <v>1</v>
      </c>
      <c r="C39" s="255">
        <f t="shared" ref="C39:N42" si="2">C43+C47</f>
        <v>1078</v>
      </c>
      <c r="D39" s="255">
        <f t="shared" si="2"/>
        <v>1191</v>
      </c>
      <c r="E39" s="255">
        <f t="shared" si="2"/>
        <v>1056</v>
      </c>
      <c r="F39" s="255">
        <f t="shared" si="2"/>
        <v>375</v>
      </c>
      <c r="G39" s="255">
        <f t="shared" si="2"/>
        <v>0</v>
      </c>
      <c r="H39" s="255">
        <f t="shared" si="2"/>
        <v>0</v>
      </c>
      <c r="I39" s="255">
        <f t="shared" si="2"/>
        <v>0</v>
      </c>
      <c r="J39" s="255">
        <f t="shared" si="2"/>
        <v>0</v>
      </c>
      <c r="K39" s="255">
        <f t="shared" si="2"/>
        <v>0</v>
      </c>
      <c r="L39" s="255">
        <f t="shared" si="2"/>
        <v>0</v>
      </c>
      <c r="M39" s="255">
        <f t="shared" si="2"/>
        <v>0</v>
      </c>
      <c r="N39" s="255">
        <f t="shared" si="2"/>
        <v>0</v>
      </c>
      <c r="O39" s="255">
        <f>SUM(O40:O42)</f>
        <v>3700</v>
      </c>
      <c r="P39" s="256"/>
      <c r="Q39" s="256"/>
      <c r="R39" s="93"/>
      <c r="S39" s="93"/>
      <c r="T39" s="93"/>
      <c r="U39" s="93"/>
      <c r="V39" s="253"/>
      <c r="W39" s="93"/>
      <c r="X39" s="93"/>
      <c r="Y39" s="93"/>
      <c r="Z39" s="93"/>
      <c r="AA39" s="93"/>
      <c r="AB39" s="93"/>
      <c r="AC39" s="93"/>
      <c r="AD39" s="117"/>
      <c r="AE39" s="117"/>
      <c r="AF39" s="103"/>
      <c r="AG39" s="103"/>
      <c r="AH39" s="103"/>
      <c r="AI39" s="103"/>
      <c r="AS39" s="103"/>
    </row>
    <row r="40" spans="1:45" s="1" customFormat="1" ht="15" customHeight="1" x14ac:dyDescent="0.3">
      <c r="A40" s="125"/>
      <c r="B40" s="125" t="s">
        <v>68</v>
      </c>
      <c r="C40" s="124">
        <f>C44+C48</f>
        <v>81</v>
      </c>
      <c r="D40" s="124">
        <f t="shared" si="2"/>
        <v>72</v>
      </c>
      <c r="E40" s="124">
        <f t="shared" si="2"/>
        <v>75</v>
      </c>
      <c r="F40" s="124">
        <f t="shared" si="2"/>
        <v>24</v>
      </c>
      <c r="G40" s="124">
        <f t="shared" si="2"/>
        <v>0</v>
      </c>
      <c r="H40" s="124">
        <f t="shared" si="2"/>
        <v>0</v>
      </c>
      <c r="I40" s="124">
        <f t="shared" si="2"/>
        <v>0</v>
      </c>
      <c r="J40" s="124">
        <f t="shared" si="2"/>
        <v>0</v>
      </c>
      <c r="K40" s="124">
        <f t="shared" si="2"/>
        <v>0</v>
      </c>
      <c r="L40" s="124">
        <f t="shared" si="2"/>
        <v>0</v>
      </c>
      <c r="M40" s="124">
        <f t="shared" si="2"/>
        <v>0</v>
      </c>
      <c r="N40" s="124">
        <f t="shared" si="2"/>
        <v>0</v>
      </c>
      <c r="O40" s="124">
        <f>O44+O48</f>
        <v>252</v>
      </c>
      <c r="P40" s="6"/>
      <c r="Q40" s="6"/>
      <c r="R40" s="93"/>
      <c r="S40" s="6"/>
      <c r="T40" s="6"/>
      <c r="U40" s="93"/>
      <c r="V40" s="253"/>
      <c r="W40" s="6"/>
      <c r="X40" s="6"/>
      <c r="Y40" s="6"/>
      <c r="Z40" s="6"/>
      <c r="AA40" s="93"/>
      <c r="AB40" s="93"/>
      <c r="AC40" s="93"/>
      <c r="AD40" s="117"/>
      <c r="AE40" s="117"/>
      <c r="AF40" s="103"/>
      <c r="AG40" s="103"/>
      <c r="AH40" s="103"/>
      <c r="AI40" s="103"/>
      <c r="AS40" s="103"/>
    </row>
    <row r="41" spans="1:45" s="1" customFormat="1" ht="15" customHeight="1" x14ac:dyDescent="0.3">
      <c r="A41" s="125"/>
      <c r="B41" s="125" t="s">
        <v>100</v>
      </c>
      <c r="C41" s="124">
        <f t="shared" ref="C41:C42" si="3">C45+C49</f>
        <v>120</v>
      </c>
      <c r="D41" s="124">
        <f t="shared" si="2"/>
        <v>86</v>
      </c>
      <c r="E41" s="124">
        <f t="shared" si="2"/>
        <v>81</v>
      </c>
      <c r="F41" s="124">
        <f t="shared" si="2"/>
        <v>31</v>
      </c>
      <c r="G41" s="124">
        <f t="shared" si="2"/>
        <v>0</v>
      </c>
      <c r="H41" s="124">
        <f t="shared" si="2"/>
        <v>0</v>
      </c>
      <c r="I41" s="124">
        <f t="shared" si="2"/>
        <v>0</v>
      </c>
      <c r="J41" s="124">
        <f t="shared" si="2"/>
        <v>0</v>
      </c>
      <c r="K41" s="124">
        <f t="shared" si="2"/>
        <v>0</v>
      </c>
      <c r="L41" s="124">
        <f t="shared" si="2"/>
        <v>0</v>
      </c>
      <c r="M41" s="124">
        <f t="shared" si="2"/>
        <v>0</v>
      </c>
      <c r="N41" s="124">
        <f t="shared" si="2"/>
        <v>0</v>
      </c>
      <c r="O41" s="124">
        <f>O45+O49</f>
        <v>318</v>
      </c>
      <c r="P41" s="6"/>
      <c r="Q41" s="6"/>
      <c r="R41" s="6"/>
      <c r="S41" s="93"/>
      <c r="T41" s="93"/>
      <c r="U41" s="93"/>
      <c r="V41" s="253"/>
      <c r="W41" s="6"/>
      <c r="X41" s="6"/>
      <c r="Y41" s="6"/>
      <c r="Z41" s="6"/>
      <c r="AA41" s="6"/>
      <c r="AB41" s="93"/>
      <c r="AC41" s="6"/>
      <c r="AD41" s="117"/>
      <c r="AE41" s="26"/>
      <c r="AF41" s="103"/>
      <c r="AH41" s="103"/>
      <c r="AS41" s="103"/>
    </row>
    <row r="42" spans="1:45" s="1" customFormat="1" ht="15" customHeight="1" x14ac:dyDescent="0.3">
      <c r="A42" s="125"/>
      <c r="B42" s="125" t="s">
        <v>128</v>
      </c>
      <c r="C42" s="124">
        <f t="shared" si="3"/>
        <v>877</v>
      </c>
      <c r="D42" s="124">
        <f t="shared" si="2"/>
        <v>1033</v>
      </c>
      <c r="E42" s="124">
        <f t="shared" si="2"/>
        <v>900</v>
      </c>
      <c r="F42" s="124">
        <f t="shared" si="2"/>
        <v>320</v>
      </c>
      <c r="G42" s="124">
        <f t="shared" si="2"/>
        <v>0</v>
      </c>
      <c r="H42" s="124">
        <f t="shared" si="2"/>
        <v>0</v>
      </c>
      <c r="I42" s="124">
        <f t="shared" si="2"/>
        <v>0</v>
      </c>
      <c r="J42" s="124">
        <f t="shared" si="2"/>
        <v>0</v>
      </c>
      <c r="K42" s="124">
        <f t="shared" si="2"/>
        <v>0</v>
      </c>
      <c r="L42" s="124">
        <f t="shared" si="2"/>
        <v>0</v>
      </c>
      <c r="M42" s="124">
        <f t="shared" si="2"/>
        <v>0</v>
      </c>
      <c r="N42" s="124">
        <f t="shared" si="2"/>
        <v>0</v>
      </c>
      <c r="O42" s="124">
        <f>O46+O50</f>
        <v>3130</v>
      </c>
      <c r="P42" s="6"/>
      <c r="Q42" s="6"/>
      <c r="R42" s="6"/>
      <c r="S42" s="6"/>
      <c r="T42" s="6"/>
      <c r="U42" s="93"/>
      <c r="V42" s="251"/>
      <c r="W42" s="6"/>
      <c r="X42" s="6"/>
      <c r="Y42" s="6"/>
      <c r="Z42" s="6"/>
      <c r="AA42" s="6"/>
      <c r="AB42" s="93"/>
      <c r="AC42" s="6"/>
      <c r="AD42" s="26"/>
      <c r="AE42" s="26"/>
      <c r="AS42" s="103"/>
    </row>
    <row r="43" spans="1:45" s="1" customFormat="1" ht="14.5" customHeight="1" x14ac:dyDescent="0.3">
      <c r="A43" s="257" t="s">
        <v>596</v>
      </c>
      <c r="B43" s="258" t="s">
        <v>1</v>
      </c>
      <c r="C43" s="259">
        <v>277</v>
      </c>
      <c r="D43" s="259">
        <v>260</v>
      </c>
      <c r="E43" s="259">
        <v>309</v>
      </c>
      <c r="F43" s="260">
        <v>115</v>
      </c>
      <c r="G43" s="260">
        <v>0</v>
      </c>
      <c r="H43" s="260">
        <v>0</v>
      </c>
      <c r="I43" s="260">
        <v>0</v>
      </c>
      <c r="J43" s="260">
        <v>0</v>
      </c>
      <c r="K43" s="260">
        <v>0</v>
      </c>
      <c r="L43" s="260">
        <v>0</v>
      </c>
      <c r="M43" s="260">
        <v>0</v>
      </c>
      <c r="N43" s="260">
        <v>0</v>
      </c>
      <c r="O43" s="261">
        <f>SUM(C43:N43)</f>
        <v>961</v>
      </c>
      <c r="P43" s="256"/>
      <c r="Q43" s="6"/>
      <c r="R43" s="6"/>
      <c r="S43" s="6"/>
      <c r="T43" s="6"/>
      <c r="U43" s="6"/>
      <c r="V43" s="251"/>
      <c r="W43" s="6"/>
      <c r="X43" s="6"/>
      <c r="Y43" s="6"/>
      <c r="Z43" s="6"/>
      <c r="AA43" s="6"/>
      <c r="AB43" s="93"/>
      <c r="AC43" s="6"/>
      <c r="AD43" s="26"/>
      <c r="AE43" s="26"/>
      <c r="AF43" s="103"/>
      <c r="AG43" s="103"/>
      <c r="AH43" s="103"/>
      <c r="AQ43" s="103"/>
      <c r="AR43" s="103"/>
      <c r="AS43" s="103"/>
    </row>
    <row r="44" spans="1:45" s="1" customFormat="1" ht="14.5" customHeight="1" x14ac:dyDescent="0.3">
      <c r="A44" s="136"/>
      <c r="B44" s="125" t="s">
        <v>68</v>
      </c>
      <c r="C44" s="125">
        <v>10</v>
      </c>
      <c r="D44" s="125">
        <v>13</v>
      </c>
      <c r="E44" s="60">
        <v>11</v>
      </c>
      <c r="F44" s="60">
        <v>2</v>
      </c>
      <c r="G44" s="60">
        <v>0</v>
      </c>
      <c r="H44" s="60">
        <v>0</v>
      </c>
      <c r="I44" s="60">
        <v>0</v>
      </c>
      <c r="J44" s="60">
        <v>0</v>
      </c>
      <c r="K44" s="60">
        <v>0</v>
      </c>
      <c r="L44" s="60">
        <v>0</v>
      </c>
      <c r="M44" s="60">
        <v>0</v>
      </c>
      <c r="N44" s="60">
        <v>0</v>
      </c>
      <c r="O44" s="60">
        <f t="shared" ref="O44:O62" si="4">SUM(C44:N44)</f>
        <v>36</v>
      </c>
      <c r="P44" s="256"/>
      <c r="Q44" s="6"/>
      <c r="R44" s="6"/>
      <c r="S44" s="6"/>
      <c r="T44" s="6"/>
      <c r="U44" s="6"/>
      <c r="V44" s="251"/>
      <c r="W44" s="6"/>
      <c r="X44" s="6"/>
      <c r="Y44" s="6"/>
      <c r="Z44" s="6"/>
      <c r="AA44" s="6"/>
      <c r="AB44" s="93"/>
      <c r="AC44" s="93"/>
      <c r="AD44" s="26"/>
      <c r="AE44" s="117"/>
      <c r="AF44" s="103"/>
      <c r="AG44" s="103"/>
      <c r="AH44" s="103"/>
      <c r="AI44" s="103"/>
      <c r="AQ44" s="103"/>
      <c r="AR44" s="103"/>
      <c r="AS44" s="103"/>
    </row>
    <row r="45" spans="1:45" s="1" customFormat="1" ht="14.5" customHeight="1" x14ac:dyDescent="0.3">
      <c r="A45" s="136"/>
      <c r="B45" s="125" t="s">
        <v>100</v>
      </c>
      <c r="C45" s="125">
        <v>33</v>
      </c>
      <c r="D45" s="125">
        <v>8</v>
      </c>
      <c r="E45" s="60">
        <v>6</v>
      </c>
      <c r="F45" s="60">
        <v>4</v>
      </c>
      <c r="G45" s="60">
        <v>0</v>
      </c>
      <c r="H45" s="60">
        <v>0</v>
      </c>
      <c r="I45" s="60">
        <v>0</v>
      </c>
      <c r="J45" s="60">
        <v>0</v>
      </c>
      <c r="K45" s="60">
        <v>0</v>
      </c>
      <c r="L45" s="60">
        <v>0</v>
      </c>
      <c r="M45" s="60">
        <v>0</v>
      </c>
      <c r="N45" s="60">
        <v>0</v>
      </c>
      <c r="O45" s="60">
        <f t="shared" si="4"/>
        <v>51</v>
      </c>
      <c r="P45" s="6"/>
      <c r="Q45" s="6"/>
      <c r="R45" s="6"/>
      <c r="S45" s="6"/>
      <c r="T45" s="6"/>
      <c r="U45" s="6"/>
      <c r="V45" s="251"/>
      <c r="W45" s="6"/>
      <c r="X45" s="6"/>
      <c r="Y45" s="6"/>
      <c r="Z45" s="6"/>
      <c r="AA45" s="6"/>
      <c r="AB45" s="93"/>
      <c r="AC45" s="6"/>
      <c r="AD45" s="117"/>
      <c r="AE45" s="26"/>
      <c r="AF45" s="103"/>
      <c r="AG45" s="103"/>
      <c r="AH45" s="103"/>
      <c r="AI45" s="103"/>
      <c r="AQ45" s="103"/>
      <c r="AR45" s="103"/>
      <c r="AS45" s="103"/>
    </row>
    <row r="46" spans="1:45" s="1" customFormat="1" ht="14.5" customHeight="1" x14ac:dyDescent="0.3">
      <c r="A46" s="136"/>
      <c r="B46" s="125" t="s">
        <v>128</v>
      </c>
      <c r="C46" s="125">
        <v>234</v>
      </c>
      <c r="D46" s="125">
        <v>239</v>
      </c>
      <c r="E46" s="60">
        <v>292</v>
      </c>
      <c r="F46" s="60">
        <v>109</v>
      </c>
      <c r="G46" s="60">
        <v>0</v>
      </c>
      <c r="H46" s="60">
        <v>0</v>
      </c>
      <c r="I46" s="60">
        <v>0</v>
      </c>
      <c r="J46" s="60">
        <v>0</v>
      </c>
      <c r="K46" s="60">
        <v>0</v>
      </c>
      <c r="L46" s="60">
        <v>0</v>
      </c>
      <c r="M46" s="60">
        <v>0</v>
      </c>
      <c r="N46" s="60">
        <v>0</v>
      </c>
      <c r="O46" s="60">
        <f t="shared" si="4"/>
        <v>874</v>
      </c>
      <c r="P46" s="6"/>
      <c r="Q46" s="6"/>
      <c r="R46" s="6"/>
      <c r="S46" s="6"/>
      <c r="T46" s="6"/>
      <c r="U46" s="6"/>
      <c r="V46" s="251"/>
      <c r="W46" s="6"/>
      <c r="X46" s="6"/>
      <c r="Y46" s="6"/>
      <c r="Z46" s="6"/>
      <c r="AA46" s="6"/>
      <c r="AB46" s="93"/>
      <c r="AC46" s="6"/>
      <c r="AD46" s="117"/>
      <c r="AE46" s="26"/>
      <c r="AF46" s="103"/>
      <c r="AG46" s="103"/>
      <c r="AH46" s="103"/>
      <c r="AI46" s="103"/>
      <c r="AQ46" s="103"/>
      <c r="AR46" s="103"/>
      <c r="AS46" s="103"/>
    </row>
    <row r="47" spans="1:45" s="1" customFormat="1" ht="14.5" customHeight="1" x14ac:dyDescent="0.3">
      <c r="A47" s="257" t="s">
        <v>597</v>
      </c>
      <c r="B47" s="258" t="s">
        <v>1</v>
      </c>
      <c r="C47" s="259">
        <v>801</v>
      </c>
      <c r="D47" s="259">
        <v>931</v>
      </c>
      <c r="E47" s="259">
        <v>747</v>
      </c>
      <c r="F47" s="261">
        <v>260</v>
      </c>
      <c r="G47" s="261">
        <v>0</v>
      </c>
      <c r="H47" s="261">
        <v>0</v>
      </c>
      <c r="I47" s="261">
        <v>0</v>
      </c>
      <c r="J47" s="261">
        <v>0</v>
      </c>
      <c r="K47" s="261">
        <v>0</v>
      </c>
      <c r="L47" s="261">
        <v>0</v>
      </c>
      <c r="M47" s="261">
        <v>0</v>
      </c>
      <c r="N47" s="261">
        <v>0</v>
      </c>
      <c r="O47" s="261">
        <f t="shared" si="4"/>
        <v>2739</v>
      </c>
      <c r="P47" s="6"/>
      <c r="Q47" s="6"/>
      <c r="R47" s="6"/>
      <c r="S47" s="6"/>
      <c r="T47" s="6"/>
      <c r="U47" s="6"/>
      <c r="V47" s="251"/>
      <c r="W47" s="6"/>
      <c r="X47" s="6"/>
      <c r="Y47" s="6"/>
      <c r="Z47" s="6"/>
      <c r="AA47" s="6"/>
      <c r="AB47" s="93"/>
      <c r="AC47" s="6"/>
      <c r="AD47" s="117"/>
      <c r="AE47" s="26"/>
      <c r="AF47" s="103"/>
      <c r="AG47" s="103"/>
      <c r="AH47" s="103"/>
      <c r="AI47" s="103"/>
      <c r="AP47" s="103"/>
      <c r="AQ47" s="103"/>
      <c r="AR47" s="103"/>
      <c r="AS47" s="103"/>
    </row>
    <row r="48" spans="1:45" s="1" customFormat="1" ht="14.5" customHeight="1" x14ac:dyDescent="0.3">
      <c r="A48" s="136"/>
      <c r="B48" s="125" t="s">
        <v>68</v>
      </c>
      <c r="C48" s="125">
        <v>71</v>
      </c>
      <c r="D48" s="125">
        <v>59</v>
      </c>
      <c r="E48" s="61">
        <v>64</v>
      </c>
      <c r="F48" s="61">
        <v>22</v>
      </c>
      <c r="G48" s="61">
        <v>0</v>
      </c>
      <c r="H48" s="61">
        <v>0</v>
      </c>
      <c r="I48" s="61">
        <v>0</v>
      </c>
      <c r="J48" s="61">
        <v>0</v>
      </c>
      <c r="K48" s="61">
        <v>0</v>
      </c>
      <c r="L48" s="61">
        <v>0</v>
      </c>
      <c r="M48" s="61">
        <v>0</v>
      </c>
      <c r="N48" s="61">
        <v>0</v>
      </c>
      <c r="O48" s="61">
        <f t="shared" si="4"/>
        <v>216</v>
      </c>
      <c r="P48" s="6"/>
      <c r="Q48" s="6"/>
      <c r="R48" s="6"/>
      <c r="S48" s="6"/>
      <c r="T48" s="6"/>
      <c r="U48" s="6"/>
      <c r="V48" s="253"/>
      <c r="W48" s="93"/>
      <c r="X48" s="93"/>
      <c r="Y48" s="93"/>
      <c r="Z48" s="93"/>
      <c r="AA48" s="93"/>
      <c r="AB48" s="93"/>
      <c r="AC48" s="93"/>
      <c r="AD48" s="117"/>
      <c r="AE48" s="117"/>
      <c r="AF48" s="103"/>
      <c r="AG48" s="103"/>
      <c r="AH48" s="103"/>
      <c r="AI48" s="103"/>
      <c r="AP48" s="103"/>
      <c r="AQ48" s="103"/>
      <c r="AR48" s="103"/>
      <c r="AS48" s="103"/>
    </row>
    <row r="49" spans="1:45" s="1" customFormat="1" ht="14.5" customHeight="1" x14ac:dyDescent="0.3">
      <c r="A49" s="136"/>
      <c r="B49" s="125" t="s">
        <v>100</v>
      </c>
      <c r="C49" s="125">
        <v>87</v>
      </c>
      <c r="D49" s="125">
        <v>78</v>
      </c>
      <c r="E49" s="61">
        <v>75</v>
      </c>
      <c r="F49" s="61">
        <v>27</v>
      </c>
      <c r="G49" s="61">
        <v>0</v>
      </c>
      <c r="H49" s="61">
        <v>0</v>
      </c>
      <c r="I49" s="61">
        <v>0</v>
      </c>
      <c r="J49" s="61">
        <v>0</v>
      </c>
      <c r="K49" s="61">
        <v>0</v>
      </c>
      <c r="L49" s="61">
        <v>0</v>
      </c>
      <c r="M49" s="61">
        <v>0</v>
      </c>
      <c r="N49" s="61">
        <v>0</v>
      </c>
      <c r="O49" s="61">
        <f t="shared" si="4"/>
        <v>267</v>
      </c>
      <c r="P49" s="6"/>
      <c r="Q49" s="6"/>
      <c r="R49" s="6"/>
      <c r="S49" s="6"/>
      <c r="T49" s="6"/>
      <c r="U49" s="93"/>
      <c r="V49" s="253"/>
      <c r="W49" s="93"/>
      <c r="X49" s="93"/>
      <c r="Y49" s="93"/>
      <c r="Z49" s="93"/>
      <c r="AA49" s="93"/>
      <c r="AB49" s="93"/>
      <c r="AC49" s="93"/>
      <c r="AD49" s="117"/>
      <c r="AE49" s="117"/>
      <c r="AF49" s="103"/>
      <c r="AG49" s="103"/>
      <c r="AH49" s="103"/>
      <c r="AI49" s="103"/>
      <c r="AL49" s="103"/>
      <c r="AM49" s="103"/>
      <c r="AN49" s="103"/>
      <c r="AO49" s="103"/>
      <c r="AP49" s="103"/>
      <c r="AQ49" s="103"/>
      <c r="AR49" s="103"/>
      <c r="AS49" s="103"/>
    </row>
    <row r="50" spans="1:45" s="1" customFormat="1" ht="14.5" customHeight="1" x14ac:dyDescent="0.3">
      <c r="A50" s="136"/>
      <c r="B50" s="125" t="s">
        <v>128</v>
      </c>
      <c r="C50" s="125">
        <v>643</v>
      </c>
      <c r="D50" s="125">
        <v>794</v>
      </c>
      <c r="E50" s="61">
        <v>608</v>
      </c>
      <c r="F50" s="61">
        <v>211</v>
      </c>
      <c r="G50" s="61">
        <v>0</v>
      </c>
      <c r="H50" s="61">
        <v>0</v>
      </c>
      <c r="I50" s="61">
        <v>0</v>
      </c>
      <c r="J50" s="61">
        <v>0</v>
      </c>
      <c r="K50" s="61">
        <v>0</v>
      </c>
      <c r="L50" s="61">
        <v>0</v>
      </c>
      <c r="M50" s="61">
        <v>0</v>
      </c>
      <c r="N50" s="61">
        <v>0</v>
      </c>
      <c r="O50" s="61">
        <f t="shared" si="4"/>
        <v>2256</v>
      </c>
      <c r="P50" s="6"/>
      <c r="Q50" s="6"/>
      <c r="R50" s="6"/>
      <c r="S50" s="6"/>
      <c r="T50" s="6"/>
      <c r="U50" s="6"/>
      <c r="V50" s="251"/>
      <c r="W50" s="6"/>
      <c r="X50" s="6"/>
      <c r="Y50" s="6"/>
      <c r="Z50" s="6"/>
      <c r="AA50" s="6"/>
      <c r="AB50" s="6"/>
      <c r="AC50" s="6"/>
      <c r="AD50" s="117"/>
      <c r="AE50" s="26"/>
      <c r="AF50" s="103"/>
      <c r="AG50" s="103"/>
      <c r="AH50" s="103"/>
      <c r="AI50" s="103"/>
      <c r="AP50" s="103"/>
      <c r="AQ50" s="103"/>
      <c r="AR50" s="103"/>
      <c r="AS50" s="103"/>
    </row>
    <row r="51" spans="1:45" s="1" customFormat="1" ht="14.5" customHeight="1" x14ac:dyDescent="0.3">
      <c r="A51" s="258" t="s">
        <v>2</v>
      </c>
      <c r="B51" s="258" t="s">
        <v>1</v>
      </c>
      <c r="C51" s="259">
        <v>11583</v>
      </c>
      <c r="D51" s="259">
        <v>14929</v>
      </c>
      <c r="E51" s="259">
        <v>17321</v>
      </c>
      <c r="F51" s="259">
        <v>8471</v>
      </c>
      <c r="G51" s="261">
        <v>0</v>
      </c>
      <c r="H51" s="261">
        <v>0</v>
      </c>
      <c r="I51" s="261">
        <v>0</v>
      </c>
      <c r="J51" s="261">
        <v>0</v>
      </c>
      <c r="K51" s="261">
        <v>0</v>
      </c>
      <c r="L51" s="261">
        <v>0</v>
      </c>
      <c r="M51" s="261">
        <v>0</v>
      </c>
      <c r="N51" s="261">
        <v>0</v>
      </c>
      <c r="O51" s="261">
        <f t="shared" si="4"/>
        <v>52304</v>
      </c>
      <c r="P51" s="6"/>
      <c r="Q51" s="6"/>
      <c r="R51" s="6"/>
      <c r="S51" s="6"/>
      <c r="T51" s="6"/>
      <c r="U51" s="93"/>
      <c r="V51" s="253"/>
      <c r="W51" s="93"/>
      <c r="X51" s="93"/>
      <c r="Y51" s="93"/>
      <c r="Z51" s="93"/>
      <c r="AA51" s="93"/>
      <c r="AB51" s="93"/>
      <c r="AC51" s="93"/>
      <c r="AD51" s="117"/>
      <c r="AE51" s="117"/>
      <c r="AF51" s="103"/>
      <c r="AG51" s="103"/>
      <c r="AH51" s="103"/>
      <c r="AI51" s="103"/>
      <c r="AP51" s="103"/>
      <c r="AQ51" s="103"/>
      <c r="AR51" s="103"/>
      <c r="AS51" s="103"/>
    </row>
    <row r="52" spans="1:45" s="1" customFormat="1" ht="14.5" customHeight="1" x14ac:dyDescent="0.3">
      <c r="A52" s="125"/>
      <c r="B52" s="125" t="s">
        <v>68</v>
      </c>
      <c r="C52" s="125">
        <v>146</v>
      </c>
      <c r="D52" s="125">
        <v>147</v>
      </c>
      <c r="E52" s="61">
        <v>169</v>
      </c>
      <c r="F52" s="61">
        <v>62</v>
      </c>
      <c r="G52" s="61">
        <v>0</v>
      </c>
      <c r="H52" s="61">
        <v>0</v>
      </c>
      <c r="I52" s="61">
        <v>0</v>
      </c>
      <c r="J52" s="61">
        <v>0</v>
      </c>
      <c r="K52" s="61">
        <v>0</v>
      </c>
      <c r="L52" s="61">
        <v>0</v>
      </c>
      <c r="M52" s="61">
        <v>0</v>
      </c>
      <c r="N52" s="61">
        <v>0</v>
      </c>
      <c r="O52" s="61">
        <f t="shared" si="4"/>
        <v>524</v>
      </c>
      <c r="P52" s="6"/>
      <c r="Q52" s="6"/>
      <c r="R52" s="6"/>
      <c r="S52" s="6"/>
      <c r="T52" s="6"/>
      <c r="U52" s="6"/>
      <c r="V52" s="251"/>
      <c r="W52" s="6"/>
      <c r="X52" s="93"/>
      <c r="Y52" s="93"/>
      <c r="Z52" s="93"/>
      <c r="AA52" s="93"/>
      <c r="AB52" s="93"/>
      <c r="AC52" s="93"/>
      <c r="AD52" s="117"/>
      <c r="AE52" s="117"/>
      <c r="AF52" s="103"/>
      <c r="AG52" s="103"/>
      <c r="AH52" s="103"/>
      <c r="AI52" s="103"/>
      <c r="AO52" s="103"/>
      <c r="AP52" s="103"/>
      <c r="AQ52" s="103"/>
      <c r="AR52" s="103"/>
      <c r="AS52" s="103"/>
    </row>
    <row r="53" spans="1:45" s="1" customFormat="1" ht="14.5" customHeight="1" x14ac:dyDescent="0.3">
      <c r="A53" s="125"/>
      <c r="B53" s="125" t="s">
        <v>100</v>
      </c>
      <c r="C53" s="125">
        <v>206</v>
      </c>
      <c r="D53" s="125">
        <v>205</v>
      </c>
      <c r="E53" s="61">
        <v>234</v>
      </c>
      <c r="F53" s="61">
        <v>67</v>
      </c>
      <c r="G53" s="61">
        <v>0</v>
      </c>
      <c r="H53" s="61">
        <v>0</v>
      </c>
      <c r="I53" s="61">
        <v>0</v>
      </c>
      <c r="J53" s="61">
        <v>0</v>
      </c>
      <c r="K53" s="61">
        <v>0</v>
      </c>
      <c r="L53" s="61">
        <v>0</v>
      </c>
      <c r="M53" s="61">
        <v>0</v>
      </c>
      <c r="N53" s="61">
        <v>0</v>
      </c>
      <c r="O53" s="61">
        <f t="shared" si="4"/>
        <v>712</v>
      </c>
      <c r="P53" s="6"/>
      <c r="Q53" s="6"/>
      <c r="R53" s="6"/>
      <c r="S53" s="6"/>
      <c r="T53" s="6"/>
      <c r="U53" s="6"/>
      <c r="V53" s="251"/>
      <c r="W53" s="6"/>
      <c r="X53" s="6"/>
      <c r="Y53" s="93"/>
      <c r="Z53" s="93"/>
      <c r="AA53" s="93"/>
      <c r="AB53" s="93"/>
      <c r="AC53" s="6"/>
      <c r="AD53" s="117"/>
      <c r="AE53" s="26"/>
      <c r="AF53" s="103"/>
      <c r="AG53" s="103"/>
      <c r="AH53" s="103"/>
      <c r="AI53" s="103"/>
      <c r="AP53" s="103"/>
      <c r="AQ53" s="103"/>
      <c r="AR53" s="103"/>
      <c r="AS53" s="103"/>
    </row>
    <row r="54" spans="1:45" s="1" customFormat="1" ht="14.5" customHeight="1" x14ac:dyDescent="0.3">
      <c r="A54" s="125"/>
      <c r="B54" s="125" t="s">
        <v>128</v>
      </c>
      <c r="C54" s="125">
        <v>11231</v>
      </c>
      <c r="D54" s="125">
        <v>14577</v>
      </c>
      <c r="E54" s="61">
        <v>16918</v>
      </c>
      <c r="F54" s="61">
        <v>8342</v>
      </c>
      <c r="G54" s="61">
        <v>0</v>
      </c>
      <c r="H54" s="61">
        <v>0</v>
      </c>
      <c r="I54" s="61">
        <v>0</v>
      </c>
      <c r="J54" s="61">
        <v>0</v>
      </c>
      <c r="K54" s="61">
        <v>0</v>
      </c>
      <c r="L54" s="61">
        <v>0</v>
      </c>
      <c r="M54" s="61">
        <v>0</v>
      </c>
      <c r="N54" s="61">
        <v>0</v>
      </c>
      <c r="O54" s="61">
        <f t="shared" si="4"/>
        <v>51068</v>
      </c>
      <c r="P54" s="6"/>
      <c r="Q54" s="6"/>
      <c r="R54" s="6"/>
      <c r="S54" s="6"/>
      <c r="T54" s="6"/>
      <c r="U54" s="6"/>
      <c r="V54" s="251"/>
      <c r="W54" s="6"/>
      <c r="X54" s="93"/>
      <c r="Y54" s="93"/>
      <c r="Z54" s="93"/>
      <c r="AA54" s="93"/>
      <c r="AB54" s="93"/>
      <c r="AC54" s="93"/>
      <c r="AD54" s="117"/>
      <c r="AE54" s="117"/>
      <c r="AF54" s="103"/>
      <c r="AG54" s="103"/>
      <c r="AH54" s="103"/>
      <c r="AI54" s="103"/>
      <c r="AP54" s="103"/>
      <c r="AQ54" s="103"/>
      <c r="AR54" s="103"/>
      <c r="AS54" s="103"/>
    </row>
    <row r="55" spans="1:45" s="1" customFormat="1" ht="14.5" customHeight="1" x14ac:dyDescent="0.3">
      <c r="A55" s="258" t="s">
        <v>3</v>
      </c>
      <c r="B55" s="258" t="s">
        <v>1</v>
      </c>
      <c r="C55" s="259">
        <v>513</v>
      </c>
      <c r="D55" s="259">
        <v>808</v>
      </c>
      <c r="E55" s="259">
        <v>1132</v>
      </c>
      <c r="F55" s="259">
        <v>578</v>
      </c>
      <c r="G55" s="261">
        <v>0</v>
      </c>
      <c r="H55" s="261">
        <v>0</v>
      </c>
      <c r="I55" s="261">
        <v>0</v>
      </c>
      <c r="J55" s="261">
        <v>0</v>
      </c>
      <c r="K55" s="261">
        <v>0</v>
      </c>
      <c r="L55" s="261">
        <v>0</v>
      </c>
      <c r="M55" s="261">
        <v>0</v>
      </c>
      <c r="N55" s="261">
        <v>0</v>
      </c>
      <c r="O55" s="261">
        <f t="shared" si="4"/>
        <v>3031</v>
      </c>
      <c r="P55" s="6"/>
      <c r="Q55" s="6"/>
      <c r="R55" s="6"/>
      <c r="S55" s="6"/>
      <c r="T55" s="6"/>
      <c r="U55" s="6"/>
      <c r="V55" s="251"/>
      <c r="W55" s="6"/>
      <c r="X55" s="6"/>
      <c r="Y55" s="93"/>
      <c r="Z55" s="93"/>
      <c r="AA55" s="6"/>
      <c r="AB55" s="93"/>
      <c r="AC55" s="6"/>
      <c r="AD55" s="26"/>
      <c r="AE55" s="26"/>
      <c r="AF55" s="103"/>
      <c r="AG55" s="103"/>
      <c r="AH55" s="103"/>
      <c r="AI55" s="103"/>
      <c r="AP55" s="103"/>
      <c r="AQ55" s="103"/>
      <c r="AR55" s="103"/>
      <c r="AS55" s="103"/>
    </row>
    <row r="56" spans="1:45" s="1" customFormat="1" ht="14.5" customHeight="1" x14ac:dyDescent="0.3">
      <c r="A56" s="125"/>
      <c r="B56" s="125" t="s">
        <v>68</v>
      </c>
      <c r="C56" s="262">
        <v>159</v>
      </c>
      <c r="D56" s="262">
        <v>180</v>
      </c>
      <c r="E56" s="262">
        <v>246</v>
      </c>
      <c r="F56" s="130">
        <v>112</v>
      </c>
      <c r="G56" s="61">
        <v>0</v>
      </c>
      <c r="H56" s="61">
        <v>0</v>
      </c>
      <c r="I56" s="61">
        <v>0</v>
      </c>
      <c r="J56" s="61">
        <v>0</v>
      </c>
      <c r="K56" s="61">
        <v>0</v>
      </c>
      <c r="L56" s="61">
        <v>0</v>
      </c>
      <c r="M56" s="61">
        <v>0</v>
      </c>
      <c r="N56" s="61">
        <v>0</v>
      </c>
      <c r="O56" s="61">
        <f t="shared" si="4"/>
        <v>697</v>
      </c>
      <c r="P56" s="6"/>
      <c r="Q56" s="6"/>
      <c r="R56" s="6"/>
      <c r="S56" s="6"/>
      <c r="T56" s="6"/>
      <c r="U56" s="6"/>
      <c r="V56" s="251"/>
      <c r="W56" s="6"/>
      <c r="X56" s="6"/>
      <c r="Y56" s="6"/>
      <c r="Z56" s="93"/>
      <c r="AA56" s="93"/>
      <c r="AB56" s="93"/>
      <c r="AC56" s="93"/>
      <c r="AD56" s="117"/>
      <c r="AE56" s="117"/>
      <c r="AF56" s="103"/>
      <c r="AG56" s="103"/>
      <c r="AH56" s="103"/>
      <c r="AP56" s="103"/>
      <c r="AQ56" s="103"/>
      <c r="AR56" s="103"/>
      <c r="AS56" s="103"/>
    </row>
    <row r="57" spans="1:45" s="1" customFormat="1" ht="14.5" customHeight="1" x14ac:dyDescent="0.3">
      <c r="A57" s="125"/>
      <c r="B57" s="125" t="s">
        <v>100</v>
      </c>
      <c r="C57" s="263">
        <v>36</v>
      </c>
      <c r="D57" s="263">
        <v>22</v>
      </c>
      <c r="E57" s="263">
        <v>44</v>
      </c>
      <c r="F57" s="130">
        <v>33</v>
      </c>
      <c r="G57" s="61">
        <v>0</v>
      </c>
      <c r="H57" s="61">
        <v>0</v>
      </c>
      <c r="I57" s="61">
        <v>0</v>
      </c>
      <c r="J57" s="61">
        <v>0</v>
      </c>
      <c r="K57" s="61">
        <v>0</v>
      </c>
      <c r="L57" s="61">
        <v>0</v>
      </c>
      <c r="M57" s="61">
        <v>0</v>
      </c>
      <c r="N57" s="61">
        <v>0</v>
      </c>
      <c r="O57" s="61">
        <f t="shared" si="4"/>
        <v>135</v>
      </c>
      <c r="P57" s="6"/>
      <c r="Q57" s="6"/>
      <c r="R57" s="6"/>
      <c r="S57" s="6"/>
      <c r="T57" s="6"/>
      <c r="U57" s="6"/>
      <c r="V57" s="253"/>
      <c r="W57" s="93"/>
      <c r="X57" s="93"/>
      <c r="Y57" s="93"/>
      <c r="Z57" s="93"/>
      <c r="AA57" s="93"/>
      <c r="AB57" s="93"/>
      <c r="AC57" s="93"/>
      <c r="AD57" s="117"/>
      <c r="AE57" s="117"/>
      <c r="AF57" s="103"/>
      <c r="AG57" s="103"/>
      <c r="AH57" s="103"/>
      <c r="AI57" s="103"/>
      <c r="AP57" s="103"/>
      <c r="AQ57" s="103"/>
      <c r="AR57" s="103"/>
      <c r="AS57" s="103"/>
    </row>
    <row r="58" spans="1:45" s="1" customFormat="1" ht="14.5" customHeight="1" x14ac:dyDescent="0.3">
      <c r="A58" s="125"/>
      <c r="B58" s="125" t="s">
        <v>128</v>
      </c>
      <c r="C58" s="264">
        <v>318</v>
      </c>
      <c r="D58" s="264">
        <v>606</v>
      </c>
      <c r="E58" s="264">
        <v>842</v>
      </c>
      <c r="F58" s="265">
        <v>433</v>
      </c>
      <c r="G58" s="61">
        <v>0</v>
      </c>
      <c r="H58" s="61">
        <v>0</v>
      </c>
      <c r="I58" s="61">
        <v>0</v>
      </c>
      <c r="J58" s="61">
        <v>0</v>
      </c>
      <c r="K58" s="61">
        <v>0</v>
      </c>
      <c r="L58" s="61">
        <v>0</v>
      </c>
      <c r="M58" s="61">
        <v>0</v>
      </c>
      <c r="N58" s="61">
        <v>0</v>
      </c>
      <c r="O58" s="61">
        <f t="shared" si="4"/>
        <v>2199</v>
      </c>
      <c r="P58" s="6"/>
      <c r="Q58" s="6"/>
      <c r="R58" s="6"/>
      <c r="S58" s="6"/>
      <c r="T58" s="6"/>
      <c r="U58" s="6"/>
      <c r="V58" s="253"/>
      <c r="W58" s="93"/>
      <c r="X58" s="93"/>
      <c r="Y58" s="93"/>
      <c r="Z58" s="93"/>
      <c r="AA58" s="93"/>
      <c r="AB58" s="93"/>
      <c r="AC58" s="6"/>
      <c r="AD58" s="26"/>
      <c r="AE58" s="26"/>
      <c r="AF58" s="103"/>
      <c r="AG58" s="103"/>
      <c r="AI58" s="103"/>
      <c r="AP58" s="103"/>
      <c r="AQ58" s="103"/>
      <c r="AR58" s="103"/>
      <c r="AS58" s="103"/>
    </row>
    <row r="59" spans="1:45" s="1" customFormat="1" ht="14.5" customHeight="1" x14ac:dyDescent="0.3">
      <c r="A59" s="258" t="s">
        <v>598</v>
      </c>
      <c r="B59" s="258" t="s">
        <v>1</v>
      </c>
      <c r="C59" s="259">
        <v>8626</v>
      </c>
      <c r="D59" s="259">
        <v>10630</v>
      </c>
      <c r="E59" s="259">
        <v>8538</v>
      </c>
      <c r="F59" s="259">
        <v>2347</v>
      </c>
      <c r="G59" s="261">
        <v>0</v>
      </c>
      <c r="H59" s="261">
        <v>0</v>
      </c>
      <c r="I59" s="261">
        <v>0</v>
      </c>
      <c r="J59" s="261">
        <v>0</v>
      </c>
      <c r="K59" s="261">
        <v>0</v>
      </c>
      <c r="L59" s="261">
        <v>0</v>
      </c>
      <c r="M59" s="261">
        <v>0</v>
      </c>
      <c r="N59" s="261">
        <v>0</v>
      </c>
      <c r="O59" s="261">
        <f t="shared" si="4"/>
        <v>30141</v>
      </c>
      <c r="P59" s="6"/>
      <c r="Q59" s="6"/>
      <c r="R59" s="6"/>
      <c r="S59" s="6"/>
      <c r="T59" s="6"/>
      <c r="U59" s="6"/>
      <c r="V59" s="251"/>
      <c r="W59" s="6"/>
      <c r="X59" s="6"/>
      <c r="Y59" s="93"/>
      <c r="Z59" s="93"/>
      <c r="AA59" s="93"/>
      <c r="AB59" s="93"/>
      <c r="AC59" s="93"/>
      <c r="AD59" s="117"/>
      <c r="AE59" s="117"/>
      <c r="AF59" s="103"/>
      <c r="AG59" s="103"/>
      <c r="AH59" s="103"/>
      <c r="AI59" s="103"/>
      <c r="AP59" s="103"/>
      <c r="AQ59" s="103"/>
      <c r="AR59" s="103"/>
      <c r="AS59" s="103"/>
    </row>
    <row r="60" spans="1:45" s="1" customFormat="1" ht="14.5" customHeight="1" x14ac:dyDescent="0.3">
      <c r="A60" s="125"/>
      <c r="B60" s="125" t="s">
        <v>68</v>
      </c>
      <c r="C60" s="125">
        <v>36</v>
      </c>
      <c r="D60" s="125">
        <v>35</v>
      </c>
      <c r="E60" s="61">
        <v>35</v>
      </c>
      <c r="F60" s="61">
        <v>13</v>
      </c>
      <c r="G60" s="61">
        <v>0</v>
      </c>
      <c r="H60" s="61">
        <v>0</v>
      </c>
      <c r="I60" s="61">
        <v>0</v>
      </c>
      <c r="J60" s="61">
        <v>0</v>
      </c>
      <c r="K60" s="61">
        <v>0</v>
      </c>
      <c r="L60" s="61">
        <v>0</v>
      </c>
      <c r="M60" s="61">
        <v>0</v>
      </c>
      <c r="N60" s="61">
        <v>0</v>
      </c>
      <c r="O60" s="61">
        <f t="shared" si="4"/>
        <v>119</v>
      </c>
      <c r="P60" s="6"/>
      <c r="Q60" s="6"/>
      <c r="R60" s="6"/>
      <c r="S60" s="6"/>
      <c r="T60" s="6"/>
      <c r="U60" s="6"/>
      <c r="V60" s="251"/>
      <c r="W60" s="6"/>
      <c r="X60" s="6"/>
      <c r="Y60" s="93"/>
      <c r="Z60" s="93"/>
      <c r="AA60" s="93"/>
      <c r="AB60" s="93"/>
      <c r="AC60" s="93"/>
      <c r="AD60" s="117"/>
      <c r="AE60" s="117"/>
      <c r="AF60" s="103"/>
      <c r="AG60" s="103"/>
      <c r="AH60" s="103"/>
      <c r="AP60" s="103"/>
      <c r="AQ60" s="103"/>
      <c r="AR60" s="103"/>
      <c r="AS60" s="103"/>
    </row>
    <row r="61" spans="1:45" s="1" customFormat="1" ht="14.5" customHeight="1" x14ac:dyDescent="0.3">
      <c r="A61" s="125"/>
      <c r="B61" s="125" t="s">
        <v>100</v>
      </c>
      <c r="C61" s="125">
        <v>78</v>
      </c>
      <c r="D61" s="125">
        <v>102</v>
      </c>
      <c r="E61" s="61">
        <v>111</v>
      </c>
      <c r="F61" s="61">
        <v>31</v>
      </c>
      <c r="G61" s="61">
        <v>0</v>
      </c>
      <c r="H61" s="61">
        <v>0</v>
      </c>
      <c r="I61" s="61">
        <v>0</v>
      </c>
      <c r="J61" s="61">
        <v>0</v>
      </c>
      <c r="K61" s="61">
        <v>0</v>
      </c>
      <c r="L61" s="61">
        <v>0</v>
      </c>
      <c r="M61" s="61">
        <v>0</v>
      </c>
      <c r="N61" s="61">
        <v>0</v>
      </c>
      <c r="O61" s="61">
        <f t="shared" si="4"/>
        <v>322</v>
      </c>
      <c r="P61" s="6"/>
      <c r="Q61" s="6"/>
      <c r="R61" s="6"/>
      <c r="S61" s="6"/>
      <c r="T61" s="6"/>
      <c r="U61" s="6"/>
      <c r="V61" s="251"/>
      <c r="W61" s="6"/>
      <c r="X61" s="6"/>
      <c r="Y61" s="93"/>
      <c r="Z61" s="93"/>
      <c r="AA61" s="93"/>
      <c r="AB61" s="93"/>
      <c r="AC61" s="93"/>
      <c r="AD61" s="117"/>
      <c r="AE61" s="117"/>
      <c r="AF61" s="103"/>
      <c r="AG61" s="103"/>
      <c r="AH61" s="103"/>
      <c r="AK61" s="103"/>
      <c r="AL61" s="103"/>
      <c r="AM61" s="103"/>
      <c r="AN61" s="103"/>
      <c r="AO61" s="103"/>
      <c r="AP61" s="103"/>
      <c r="AQ61" s="103"/>
      <c r="AR61" s="103"/>
      <c r="AS61" s="103"/>
    </row>
    <row r="62" spans="1:45" s="1" customFormat="1" ht="14.5" customHeight="1" x14ac:dyDescent="0.3">
      <c r="A62" s="125"/>
      <c r="B62" s="125" t="s">
        <v>128</v>
      </c>
      <c r="C62" s="125">
        <v>8512</v>
      </c>
      <c r="D62" s="125">
        <v>10493</v>
      </c>
      <c r="E62" s="61">
        <v>8392</v>
      </c>
      <c r="F62" s="61">
        <v>2303</v>
      </c>
      <c r="G62" s="61">
        <v>0</v>
      </c>
      <c r="H62" s="61">
        <v>0</v>
      </c>
      <c r="I62" s="61">
        <v>0</v>
      </c>
      <c r="J62" s="61">
        <v>0</v>
      </c>
      <c r="K62" s="61">
        <v>0</v>
      </c>
      <c r="L62" s="61">
        <v>0</v>
      </c>
      <c r="M62" s="61">
        <v>0</v>
      </c>
      <c r="N62" s="61">
        <v>0</v>
      </c>
      <c r="O62" s="61">
        <f t="shared" si="4"/>
        <v>29700</v>
      </c>
      <c r="P62" s="6"/>
      <c r="Q62" s="6"/>
      <c r="R62" s="6"/>
      <c r="S62" s="6"/>
      <c r="T62" s="6"/>
      <c r="U62" s="6"/>
      <c r="V62" s="251"/>
      <c r="W62" s="6"/>
      <c r="X62" s="6"/>
      <c r="Y62" s="93"/>
      <c r="Z62" s="93"/>
      <c r="AA62" s="93"/>
      <c r="AB62" s="93"/>
      <c r="AC62" s="93"/>
      <c r="AD62" s="117"/>
      <c r="AE62" s="117"/>
      <c r="AF62" s="103"/>
      <c r="AG62" s="103"/>
      <c r="AI62" s="103"/>
      <c r="AP62" s="103"/>
      <c r="AQ62" s="103"/>
      <c r="AR62" s="103"/>
      <c r="AS62" s="103"/>
    </row>
    <row r="63" spans="1:45" s="1" customFormat="1" ht="12" x14ac:dyDescent="0.3">
      <c r="A63" s="67"/>
      <c r="E63" s="6"/>
      <c r="F63" s="6"/>
      <c r="G63" s="6"/>
      <c r="Q63" s="6"/>
      <c r="R63" s="21"/>
      <c r="S63" s="21"/>
      <c r="T63" s="225"/>
      <c r="U63" s="225"/>
      <c r="V63" s="266"/>
      <c r="W63" s="21"/>
      <c r="X63" s="225"/>
      <c r="Y63" s="225"/>
      <c r="Z63" s="21"/>
      <c r="AA63" s="21"/>
      <c r="AB63" s="21"/>
      <c r="AC63" s="26"/>
      <c r="AD63" s="26"/>
      <c r="AE63" s="26"/>
      <c r="AF63" s="26"/>
      <c r="AQ63" s="103"/>
      <c r="AS63" s="103"/>
    </row>
    <row r="64" spans="1:45" s="6" customFormat="1" ht="18" customHeight="1" x14ac:dyDescent="0.3">
      <c r="A64" s="176"/>
      <c r="B64" s="177"/>
      <c r="C64" s="177"/>
      <c r="D64" s="177"/>
      <c r="E64" s="177"/>
      <c r="F64" s="177"/>
      <c r="G64" s="177"/>
      <c r="H64" s="177"/>
      <c r="I64" s="177"/>
      <c r="J64" s="177"/>
      <c r="K64" s="177"/>
      <c r="L64" s="177"/>
      <c r="M64" s="177"/>
      <c r="N64" s="177"/>
      <c r="O64" s="177"/>
      <c r="P64" s="177"/>
      <c r="Q64" s="177"/>
      <c r="R64" s="177"/>
      <c r="S64" s="177"/>
      <c r="T64" s="177"/>
      <c r="U64" s="177"/>
      <c r="V64" s="178"/>
      <c r="W64" s="21"/>
      <c r="X64" s="21"/>
      <c r="Y64" s="21"/>
      <c r="Z64" s="21"/>
    </row>
    <row r="65" spans="1:33" s="1" customFormat="1" ht="12" x14ac:dyDescent="0.3">
      <c r="A65" s="67"/>
      <c r="F65" s="6"/>
      <c r="G65" s="6"/>
      <c r="H65" s="6"/>
      <c r="K65" s="6"/>
      <c r="L65" s="21"/>
      <c r="M65" s="21"/>
      <c r="N65" s="21"/>
      <c r="O65" s="21"/>
      <c r="P65" s="21"/>
      <c r="Q65" s="21"/>
      <c r="R65" s="21"/>
      <c r="S65" s="21"/>
      <c r="T65" s="21"/>
      <c r="U65" s="21"/>
      <c r="V65" s="25"/>
      <c r="W65" s="26"/>
      <c r="X65" s="26"/>
      <c r="Y65" s="26"/>
      <c r="Z65" s="26"/>
    </row>
    <row r="66" spans="1:33" s="1" customFormat="1" ht="23.25" customHeight="1" x14ac:dyDescent="0.3">
      <c r="A66" s="166" t="s">
        <v>796</v>
      </c>
      <c r="B66" s="267"/>
      <c r="C66" s="267"/>
      <c r="D66" s="267"/>
      <c r="E66" s="267"/>
      <c r="F66" s="267"/>
      <c r="G66" s="267"/>
      <c r="H66" s="267"/>
      <c r="I66" s="267"/>
      <c r="J66" s="267"/>
      <c r="K66" s="267"/>
      <c r="L66" s="267"/>
      <c r="M66" s="267"/>
      <c r="N66" s="267"/>
      <c r="O66" s="21"/>
      <c r="P66" s="21"/>
      <c r="Q66" s="250"/>
      <c r="R66" s="250"/>
      <c r="S66" s="250"/>
      <c r="T66" s="250"/>
      <c r="U66" s="250"/>
      <c r="V66" s="94"/>
      <c r="W66" s="100"/>
      <c r="X66" s="100"/>
      <c r="Y66" s="100"/>
      <c r="Z66" s="100"/>
      <c r="AA66" s="95"/>
      <c r="AB66" s="95"/>
    </row>
    <row r="67" spans="1:33" s="1" customFormat="1" ht="22.5" customHeight="1" x14ac:dyDescent="0.3">
      <c r="A67" s="18" t="s">
        <v>132</v>
      </c>
      <c r="B67" s="123" t="s">
        <v>133</v>
      </c>
      <c r="C67" s="123" t="s">
        <v>134</v>
      </c>
      <c r="D67" s="123" t="s">
        <v>135</v>
      </c>
      <c r="E67" s="123" t="s">
        <v>136</v>
      </c>
      <c r="F67" s="123" t="s">
        <v>137</v>
      </c>
      <c r="G67" s="123" t="s">
        <v>138</v>
      </c>
      <c r="H67" s="123" t="s">
        <v>139</v>
      </c>
      <c r="I67" s="123" t="s">
        <v>140</v>
      </c>
      <c r="J67" s="123" t="s">
        <v>141</v>
      </c>
      <c r="K67" s="123" t="s">
        <v>143</v>
      </c>
      <c r="L67" s="123" t="s">
        <v>144</v>
      </c>
      <c r="M67" s="123" t="s">
        <v>145</v>
      </c>
      <c r="N67" s="123" t="s">
        <v>151</v>
      </c>
      <c r="O67" s="21"/>
      <c r="P67" s="250"/>
      <c r="Q67" s="250"/>
      <c r="R67" s="250"/>
      <c r="S67" s="250"/>
      <c r="T67" s="250"/>
      <c r="U67" s="250"/>
      <c r="V67" s="94"/>
      <c r="W67" s="100"/>
      <c r="X67" s="100"/>
      <c r="Y67" s="100"/>
      <c r="Z67" s="100"/>
      <c r="AA67" s="95"/>
      <c r="AB67" s="95"/>
      <c r="AC67" s="95"/>
      <c r="AD67" s="95"/>
      <c r="AE67" s="95"/>
      <c r="AF67" s="95"/>
    </row>
    <row r="68" spans="1:33" s="1" customFormat="1" ht="12" x14ac:dyDescent="0.3">
      <c r="A68" s="70" t="s">
        <v>148</v>
      </c>
      <c r="B68" s="79">
        <v>17979.967741935499</v>
      </c>
      <c r="C68" s="80">
        <v>18500.633333333299</v>
      </c>
      <c r="D68" s="79">
        <v>16792.3870967742</v>
      </c>
      <c r="E68" s="80">
        <v>15919.9375</v>
      </c>
      <c r="F68" s="79">
        <v>0</v>
      </c>
      <c r="G68" s="80">
        <v>0</v>
      </c>
      <c r="H68" s="80">
        <v>0</v>
      </c>
      <c r="I68" s="79">
        <v>0</v>
      </c>
      <c r="J68" s="80">
        <v>0</v>
      </c>
      <c r="K68" s="79">
        <v>0</v>
      </c>
      <c r="L68" s="79">
        <v>0</v>
      </c>
      <c r="M68" s="80">
        <v>0</v>
      </c>
      <c r="N68" s="79">
        <v>17478.527777777799</v>
      </c>
      <c r="O68" s="268"/>
      <c r="P68" s="269"/>
      <c r="Q68" s="269"/>
      <c r="R68" s="269"/>
      <c r="S68" s="269"/>
      <c r="T68" s="269"/>
      <c r="U68" s="269"/>
      <c r="V68" s="96"/>
      <c r="W68" s="101"/>
      <c r="X68" s="101"/>
      <c r="Y68" s="101"/>
      <c r="Z68" s="101"/>
      <c r="AA68" s="97"/>
      <c r="AB68" s="97"/>
    </row>
    <row r="69" spans="1:33" s="1" customFormat="1" ht="12" x14ac:dyDescent="0.3">
      <c r="A69" s="71" t="s">
        <v>68</v>
      </c>
      <c r="B69" s="86">
        <v>645.48387096774195</v>
      </c>
      <c r="C69" s="86">
        <v>656.06666666666695</v>
      </c>
      <c r="D69" s="86">
        <v>625.38709677419399</v>
      </c>
      <c r="E69" s="86">
        <v>572.25</v>
      </c>
      <c r="F69" s="86">
        <v>0</v>
      </c>
      <c r="G69" s="86">
        <v>0</v>
      </c>
      <c r="H69" s="86">
        <v>0</v>
      </c>
      <c r="I69" s="86">
        <v>0</v>
      </c>
      <c r="J69" s="86">
        <v>0</v>
      </c>
      <c r="K69" s="86">
        <v>0</v>
      </c>
      <c r="L69" s="86">
        <v>0</v>
      </c>
      <c r="M69" s="86">
        <v>0</v>
      </c>
      <c r="N69" s="86">
        <v>631.805555555556</v>
      </c>
      <c r="O69" s="21"/>
      <c r="P69" s="269"/>
      <c r="Q69" s="269"/>
      <c r="R69" s="269"/>
      <c r="S69" s="269"/>
      <c r="T69" s="269"/>
      <c r="U69" s="225"/>
      <c r="V69" s="96"/>
      <c r="W69" s="101"/>
      <c r="X69" s="101"/>
      <c r="Y69" s="101"/>
      <c r="Z69" s="101"/>
      <c r="AA69" s="97"/>
      <c r="AB69" s="97"/>
      <c r="AC69" s="97"/>
      <c r="AD69" s="97"/>
      <c r="AE69" s="97"/>
      <c r="AF69" s="97"/>
      <c r="AG69" s="97"/>
    </row>
    <row r="70" spans="1:33" s="1" customFormat="1" ht="12" x14ac:dyDescent="0.3">
      <c r="A70" s="72" t="s">
        <v>100</v>
      </c>
      <c r="B70" s="86">
        <v>403.54838709677398</v>
      </c>
      <c r="C70" s="86">
        <v>303.89999999999998</v>
      </c>
      <c r="D70" s="86">
        <v>288.41935483870998</v>
      </c>
      <c r="E70" s="86">
        <v>266.75</v>
      </c>
      <c r="F70" s="86">
        <v>0</v>
      </c>
      <c r="G70" s="86">
        <v>0</v>
      </c>
      <c r="H70" s="86">
        <v>0</v>
      </c>
      <c r="I70" s="86">
        <v>0</v>
      </c>
      <c r="J70" s="86">
        <v>0</v>
      </c>
      <c r="K70" s="86">
        <v>0</v>
      </c>
      <c r="L70" s="86">
        <v>0</v>
      </c>
      <c r="M70" s="86">
        <v>0</v>
      </c>
      <c r="N70" s="86">
        <v>322.555555555556</v>
      </c>
      <c r="O70" s="21"/>
      <c r="P70" s="250"/>
      <c r="Q70" s="250"/>
      <c r="R70" s="250"/>
      <c r="S70" s="250"/>
      <c r="T70" s="250"/>
      <c r="U70" s="250"/>
      <c r="V70" s="94"/>
      <c r="W70" s="100"/>
      <c r="X70" s="100"/>
      <c r="Y70" s="100"/>
      <c r="Z70" s="100"/>
      <c r="AA70" s="97"/>
      <c r="AB70" s="97"/>
      <c r="AC70" s="97"/>
      <c r="AG70" s="97"/>
    </row>
    <row r="71" spans="1:33" s="27" customFormat="1" ht="12" x14ac:dyDescent="0.3">
      <c r="A71" s="72" t="s">
        <v>128</v>
      </c>
      <c r="B71" s="86">
        <v>16930.935483870999</v>
      </c>
      <c r="C71" s="86">
        <v>17540.666666666701</v>
      </c>
      <c r="D71" s="86">
        <v>15878.580645161301</v>
      </c>
      <c r="E71" s="86">
        <v>15080.9375</v>
      </c>
      <c r="F71" s="86">
        <v>0</v>
      </c>
      <c r="G71" s="86">
        <v>0</v>
      </c>
      <c r="H71" s="86">
        <v>0</v>
      </c>
      <c r="I71" s="86">
        <v>0</v>
      </c>
      <c r="J71" s="86">
        <v>0</v>
      </c>
      <c r="K71" s="86">
        <v>0</v>
      </c>
      <c r="L71" s="86">
        <v>0</v>
      </c>
      <c r="M71" s="86">
        <v>0</v>
      </c>
      <c r="N71" s="86">
        <v>16524.166666666701</v>
      </c>
      <c r="O71" s="269"/>
      <c r="P71" s="269"/>
      <c r="Q71" s="269"/>
      <c r="R71" s="269"/>
      <c r="S71" s="269"/>
      <c r="T71" s="269"/>
      <c r="U71" s="269"/>
      <c r="V71" s="96"/>
      <c r="W71" s="102"/>
      <c r="X71" s="102"/>
      <c r="Y71" s="102"/>
      <c r="Z71" s="102"/>
      <c r="AA71" s="102"/>
      <c r="AB71" s="102"/>
      <c r="AC71" s="102"/>
      <c r="AD71" s="102"/>
      <c r="AE71" s="102"/>
      <c r="AF71" s="102"/>
      <c r="AG71" s="102"/>
    </row>
    <row r="72" spans="1:33" s="1" customFormat="1" ht="12" x14ac:dyDescent="0.3">
      <c r="A72" s="70" t="s">
        <v>149</v>
      </c>
      <c r="B72" s="79">
        <v>4835.77419354839</v>
      </c>
      <c r="C72" s="80">
        <v>4836.6000000000004</v>
      </c>
      <c r="D72" s="79">
        <v>4776.9032258064499</v>
      </c>
      <c r="E72" s="80">
        <v>4531.125</v>
      </c>
      <c r="F72" s="79">
        <v>0</v>
      </c>
      <c r="G72" s="80">
        <v>0</v>
      </c>
      <c r="H72" s="80">
        <v>0</v>
      </c>
      <c r="I72" s="79">
        <v>0</v>
      </c>
      <c r="J72" s="80">
        <v>0</v>
      </c>
      <c r="K72" s="79">
        <v>0</v>
      </c>
      <c r="L72" s="79">
        <v>0</v>
      </c>
      <c r="M72" s="80">
        <v>0</v>
      </c>
      <c r="N72" s="79">
        <v>4773.9722222222199</v>
      </c>
      <c r="O72" s="21"/>
      <c r="P72" s="269"/>
      <c r="Q72" s="269"/>
      <c r="R72" s="269"/>
      <c r="S72" s="269"/>
      <c r="T72" s="269"/>
      <c r="U72" s="269"/>
      <c r="V72" s="96"/>
      <c r="W72" s="97"/>
      <c r="X72" s="97"/>
      <c r="Y72" s="97"/>
      <c r="Z72" s="97"/>
      <c r="AA72" s="97"/>
      <c r="AB72" s="97"/>
      <c r="AC72" s="97"/>
      <c r="AD72" s="97"/>
      <c r="AE72" s="97"/>
      <c r="AF72" s="97"/>
      <c r="AG72" s="97"/>
    </row>
    <row r="73" spans="1:33" s="1" customFormat="1" ht="12" x14ac:dyDescent="0.3">
      <c r="A73" s="71" t="s">
        <v>68</v>
      </c>
      <c r="B73" s="86">
        <v>3986.1935483870998</v>
      </c>
      <c r="C73" s="86">
        <v>3963.5666666666698</v>
      </c>
      <c r="D73" s="86">
        <v>3930.1935483870998</v>
      </c>
      <c r="E73" s="86">
        <v>3748.1875</v>
      </c>
      <c r="F73" s="86">
        <v>0</v>
      </c>
      <c r="G73" s="86">
        <v>0</v>
      </c>
      <c r="H73" s="86">
        <v>0</v>
      </c>
      <c r="I73" s="86">
        <v>0</v>
      </c>
      <c r="J73" s="86">
        <v>0</v>
      </c>
      <c r="K73" s="86">
        <v>0</v>
      </c>
      <c r="L73" s="86">
        <v>0</v>
      </c>
      <c r="M73" s="86">
        <v>0</v>
      </c>
      <c r="N73" s="86">
        <v>3928.5740740740698</v>
      </c>
      <c r="O73" s="21"/>
      <c r="P73" s="269"/>
      <c r="Q73" s="269"/>
      <c r="R73" s="269"/>
      <c r="S73" s="269"/>
      <c r="T73" s="269"/>
      <c r="U73" s="269"/>
      <c r="V73" s="96"/>
      <c r="W73" s="97"/>
      <c r="X73" s="97"/>
      <c r="Y73" s="97"/>
      <c r="Z73" s="97"/>
      <c r="AA73" s="97"/>
      <c r="AB73" s="97"/>
      <c r="AC73" s="103"/>
      <c r="AD73" s="97"/>
      <c r="AE73" s="97"/>
      <c r="AF73" s="97"/>
      <c r="AG73" s="97"/>
    </row>
    <row r="74" spans="1:33" s="1" customFormat="1" ht="12" x14ac:dyDescent="0.3">
      <c r="A74" s="72" t="s">
        <v>100</v>
      </c>
      <c r="B74" s="86">
        <v>594.03225806451599</v>
      </c>
      <c r="C74" s="86">
        <v>593.73333333333301</v>
      </c>
      <c r="D74" s="86">
        <v>593.87096774193503</v>
      </c>
      <c r="E74" s="86">
        <v>569</v>
      </c>
      <c r="F74" s="86">
        <v>0</v>
      </c>
      <c r="G74" s="86">
        <v>0</v>
      </c>
      <c r="H74" s="86">
        <v>0</v>
      </c>
      <c r="I74" s="86">
        <v>0</v>
      </c>
      <c r="J74" s="86">
        <v>0</v>
      </c>
      <c r="K74" s="86">
        <v>0</v>
      </c>
      <c r="L74" s="86">
        <v>0</v>
      </c>
      <c r="M74" s="86">
        <v>0</v>
      </c>
      <c r="N74" s="86">
        <v>590.194444444444</v>
      </c>
      <c r="O74" s="21"/>
      <c r="P74" s="269"/>
      <c r="Q74" s="269"/>
      <c r="R74" s="269"/>
      <c r="S74" s="269"/>
      <c r="T74" s="225"/>
      <c r="U74" s="269"/>
      <c r="V74" s="96"/>
      <c r="W74" s="97"/>
      <c r="X74" s="97"/>
      <c r="Y74" s="97"/>
      <c r="Z74" s="97"/>
      <c r="AA74" s="97"/>
      <c r="AB74" s="97"/>
      <c r="AC74" s="97"/>
      <c r="AD74" s="97"/>
      <c r="AE74" s="97"/>
      <c r="AF74" s="97"/>
      <c r="AG74" s="97"/>
    </row>
    <row r="75" spans="1:33" s="1" customFormat="1" ht="12" x14ac:dyDescent="0.3">
      <c r="A75" s="72" t="s">
        <v>128</v>
      </c>
      <c r="B75" s="86">
        <v>255.54838709677401</v>
      </c>
      <c r="C75" s="86">
        <v>279.3</v>
      </c>
      <c r="D75" s="86">
        <v>252.83870967741899</v>
      </c>
      <c r="E75" s="86">
        <v>213.9375</v>
      </c>
      <c r="F75" s="86">
        <v>0</v>
      </c>
      <c r="G75" s="86">
        <v>0</v>
      </c>
      <c r="H75" s="86">
        <v>0</v>
      </c>
      <c r="I75" s="86">
        <v>0</v>
      </c>
      <c r="J75" s="86">
        <v>0</v>
      </c>
      <c r="K75" s="86">
        <v>0</v>
      </c>
      <c r="L75" s="86">
        <v>0</v>
      </c>
      <c r="M75" s="86">
        <v>0</v>
      </c>
      <c r="N75" s="86">
        <v>255.20370370370401</v>
      </c>
      <c r="O75" s="21"/>
      <c r="P75" s="269"/>
      <c r="Q75" s="269"/>
      <c r="R75" s="269"/>
      <c r="S75" s="269"/>
      <c r="T75" s="269"/>
      <c r="U75" s="269"/>
      <c r="V75" s="96"/>
      <c r="W75" s="97"/>
      <c r="X75" s="97"/>
      <c r="Y75" s="97"/>
      <c r="Z75" s="103"/>
      <c r="AA75" s="97"/>
      <c r="AB75" s="97"/>
      <c r="AC75" s="97"/>
      <c r="AD75" s="97"/>
      <c r="AG75" s="97"/>
    </row>
    <row r="76" spans="1:33" s="1" customFormat="1" ht="12" x14ac:dyDescent="0.3">
      <c r="A76" s="70" t="s">
        <v>150</v>
      </c>
      <c r="B76" s="79">
        <v>22815.7419354839</v>
      </c>
      <c r="C76" s="80">
        <v>23337.233333333301</v>
      </c>
      <c r="D76" s="79">
        <v>21569.2903225806</v>
      </c>
      <c r="E76" s="80">
        <v>20451.0625</v>
      </c>
      <c r="F76" s="79">
        <v>0</v>
      </c>
      <c r="G76" s="80">
        <v>0</v>
      </c>
      <c r="H76" s="80">
        <v>0</v>
      </c>
      <c r="I76" s="79">
        <v>0</v>
      </c>
      <c r="J76" s="80">
        <v>0</v>
      </c>
      <c r="K76" s="79">
        <v>0</v>
      </c>
      <c r="L76" s="79">
        <v>0</v>
      </c>
      <c r="M76" s="80">
        <v>0</v>
      </c>
      <c r="N76" s="79">
        <v>22252.5</v>
      </c>
      <c r="O76" s="21"/>
      <c r="P76" s="269"/>
      <c r="Q76" s="269"/>
      <c r="R76" s="269"/>
      <c r="S76" s="269"/>
      <c r="T76" s="269"/>
      <c r="U76" s="269"/>
      <c r="V76" s="96"/>
      <c r="W76" s="97"/>
      <c r="X76" s="97"/>
      <c r="Y76" s="97"/>
      <c r="Z76" s="97"/>
      <c r="AA76" s="97"/>
      <c r="AB76" s="97"/>
      <c r="AC76" s="97"/>
      <c r="AD76" s="97"/>
      <c r="AG76" s="97"/>
    </row>
    <row r="77" spans="1:33" s="1" customFormat="1" ht="12" x14ac:dyDescent="0.3">
      <c r="A77" s="71" t="s">
        <v>68</v>
      </c>
      <c r="B77" s="86">
        <v>4631.6774193548399</v>
      </c>
      <c r="C77" s="86">
        <v>4619.6333333333296</v>
      </c>
      <c r="D77" s="86">
        <v>4555.5806451612898</v>
      </c>
      <c r="E77" s="86">
        <v>4320.4375</v>
      </c>
      <c r="F77" s="86">
        <v>0</v>
      </c>
      <c r="G77" s="86">
        <v>0</v>
      </c>
      <c r="H77" s="86">
        <v>0</v>
      </c>
      <c r="I77" s="86">
        <v>0</v>
      </c>
      <c r="J77" s="86">
        <v>0</v>
      </c>
      <c r="K77" s="86">
        <v>0</v>
      </c>
      <c r="L77" s="86">
        <v>0</v>
      </c>
      <c r="M77" s="86">
        <v>0</v>
      </c>
      <c r="N77" s="86">
        <v>4560.3796296296296</v>
      </c>
      <c r="O77" s="21"/>
      <c r="P77" s="269"/>
      <c r="Q77" s="269"/>
      <c r="R77" s="97"/>
      <c r="S77" s="269"/>
      <c r="T77" s="269"/>
      <c r="U77" s="269"/>
      <c r="V77" s="96"/>
      <c r="W77" s="97"/>
      <c r="X77" s="97"/>
      <c r="Y77" s="97"/>
      <c r="Z77" s="97"/>
      <c r="AA77" s="97"/>
      <c r="AB77" s="97"/>
    </row>
    <row r="78" spans="1:33" s="1" customFormat="1" ht="12" x14ac:dyDescent="0.3">
      <c r="A78" s="72" t="s">
        <v>100</v>
      </c>
      <c r="B78" s="86">
        <v>997.58064516129002</v>
      </c>
      <c r="C78" s="86">
        <v>897.63333333333298</v>
      </c>
      <c r="D78" s="86">
        <v>882.29032258064501</v>
      </c>
      <c r="E78" s="86">
        <v>835.75</v>
      </c>
      <c r="F78" s="86">
        <v>0</v>
      </c>
      <c r="G78" s="86">
        <v>0</v>
      </c>
      <c r="H78" s="86">
        <v>0</v>
      </c>
      <c r="I78" s="86">
        <v>0</v>
      </c>
      <c r="J78" s="86">
        <v>0</v>
      </c>
      <c r="K78" s="86">
        <v>0</v>
      </c>
      <c r="L78" s="86">
        <v>0</v>
      </c>
      <c r="M78" s="86">
        <v>0</v>
      </c>
      <c r="N78" s="86">
        <v>912.75</v>
      </c>
      <c r="O78" s="21"/>
      <c r="P78" s="269"/>
      <c r="Q78" s="269"/>
      <c r="R78" s="225"/>
      <c r="S78" s="269"/>
      <c r="T78" s="269"/>
      <c r="U78" s="269"/>
      <c r="V78" s="96"/>
      <c r="W78" s="97"/>
      <c r="X78" s="97"/>
      <c r="Y78" s="97"/>
      <c r="Z78" s="97"/>
      <c r="AA78" s="97"/>
      <c r="AB78" s="97"/>
    </row>
    <row r="79" spans="1:33" s="1" customFormat="1" ht="12" x14ac:dyDescent="0.3">
      <c r="A79" s="72" t="s">
        <v>128</v>
      </c>
      <c r="B79" s="86">
        <v>17186.483870967699</v>
      </c>
      <c r="C79" s="86">
        <v>17819.9666666667</v>
      </c>
      <c r="D79" s="86">
        <v>16131.419354838699</v>
      </c>
      <c r="E79" s="86">
        <v>15294.875</v>
      </c>
      <c r="F79" s="86">
        <v>0</v>
      </c>
      <c r="G79" s="86">
        <v>0</v>
      </c>
      <c r="H79" s="86">
        <v>0</v>
      </c>
      <c r="I79" s="86">
        <v>0</v>
      </c>
      <c r="J79" s="86">
        <v>0</v>
      </c>
      <c r="K79" s="86">
        <v>0</v>
      </c>
      <c r="L79" s="86">
        <v>0</v>
      </c>
      <c r="M79" s="86">
        <v>0</v>
      </c>
      <c r="N79" s="86">
        <v>16779.370370370401</v>
      </c>
      <c r="O79" s="21"/>
      <c r="P79" s="269"/>
      <c r="Q79" s="269"/>
      <c r="R79" s="225"/>
      <c r="S79" s="225"/>
      <c r="T79" s="269"/>
      <c r="U79" s="269"/>
      <c r="V79" s="96"/>
      <c r="W79" s="97"/>
      <c r="X79" s="97"/>
      <c r="Y79" s="97"/>
      <c r="Z79" s="97"/>
      <c r="AA79" s="97"/>
      <c r="AB79" s="97"/>
    </row>
    <row r="80" spans="1:33" s="1" customFormat="1" ht="12" x14ac:dyDescent="0.3">
      <c r="A80" s="67"/>
      <c r="F80" s="6"/>
      <c r="G80" s="6"/>
      <c r="H80" s="6"/>
      <c r="I80" s="6"/>
      <c r="J80" s="6"/>
      <c r="K80" s="6"/>
      <c r="L80" s="21"/>
      <c r="M80" s="21"/>
      <c r="N80" s="21"/>
      <c r="O80" s="21"/>
      <c r="P80" s="269"/>
      <c r="Q80" s="269"/>
      <c r="R80" s="269"/>
      <c r="S80" s="225"/>
      <c r="T80" s="269"/>
      <c r="U80" s="269"/>
      <c r="V80" s="96"/>
      <c r="W80" s="97"/>
      <c r="X80" s="97"/>
      <c r="Y80" s="97"/>
      <c r="Z80" s="97"/>
      <c r="AA80" s="97"/>
      <c r="AB80" s="97"/>
    </row>
    <row r="81" spans="1:34" s="1" customFormat="1" ht="12" customHeight="1" x14ac:dyDescent="0.3">
      <c r="A81" s="193"/>
      <c r="B81" s="177"/>
      <c r="C81" s="177"/>
      <c r="D81" s="177"/>
      <c r="E81" s="177"/>
      <c r="F81" s="177"/>
      <c r="G81" s="177"/>
      <c r="H81" s="177"/>
      <c r="I81" s="177"/>
      <c r="J81" s="177"/>
      <c r="K81" s="177"/>
      <c r="L81" s="177"/>
      <c r="M81" s="177"/>
      <c r="N81" s="177"/>
      <c r="O81" s="177"/>
      <c r="P81" s="177"/>
      <c r="Q81" s="177"/>
      <c r="R81" s="177"/>
      <c r="S81" s="177"/>
      <c r="T81" s="177"/>
      <c r="U81" s="177"/>
      <c r="V81" s="194"/>
    </row>
    <row r="82" spans="1:34" s="1" customFormat="1" ht="12" x14ac:dyDescent="0.3">
      <c r="A82" s="67"/>
      <c r="F82" s="6"/>
      <c r="G82" s="6"/>
      <c r="H82" s="6"/>
      <c r="I82" s="6"/>
      <c r="J82" s="6"/>
      <c r="K82" s="6"/>
      <c r="L82" s="21"/>
      <c r="M82" s="21"/>
      <c r="N82" s="21"/>
      <c r="O82" s="21"/>
      <c r="P82" s="21"/>
      <c r="Q82" s="21"/>
      <c r="R82" s="21"/>
      <c r="S82" s="21"/>
      <c r="T82" s="21"/>
      <c r="U82" s="21"/>
      <c r="V82" s="25"/>
      <c r="AA82" s="95"/>
      <c r="AB82" s="95"/>
      <c r="AC82" s="95"/>
      <c r="AD82" s="95"/>
      <c r="AE82" s="95"/>
      <c r="AF82" s="95"/>
      <c r="AG82" s="95"/>
    </row>
    <row r="83" spans="1:34" s="1" customFormat="1" ht="24.75" customHeight="1" x14ac:dyDescent="0.3">
      <c r="A83" s="166" t="s">
        <v>797</v>
      </c>
      <c r="B83" s="267"/>
      <c r="C83" s="267"/>
      <c r="D83" s="267"/>
      <c r="E83" s="267"/>
      <c r="F83" s="267"/>
      <c r="G83" s="267"/>
      <c r="H83" s="267"/>
      <c r="I83" s="267"/>
      <c r="J83" s="267"/>
      <c r="K83" s="267"/>
      <c r="L83" s="267"/>
      <c r="M83" s="267"/>
      <c r="N83" s="267"/>
      <c r="O83" s="21"/>
      <c r="P83" s="21"/>
      <c r="Q83" s="250"/>
      <c r="R83" s="250"/>
      <c r="S83" s="250"/>
      <c r="T83" s="250"/>
      <c r="U83" s="250"/>
      <c r="V83" s="94"/>
      <c r="W83" s="95"/>
      <c r="X83" s="95"/>
      <c r="Y83" s="95"/>
      <c r="Z83" s="95"/>
      <c r="AA83" s="95"/>
      <c r="AB83" s="95"/>
    </row>
    <row r="84" spans="1:34" s="1" customFormat="1" ht="12" x14ac:dyDescent="0.3">
      <c r="A84" s="18" t="s">
        <v>132</v>
      </c>
      <c r="B84" s="123" t="s">
        <v>133</v>
      </c>
      <c r="C84" s="123" t="s">
        <v>134</v>
      </c>
      <c r="D84" s="123" t="s">
        <v>135</v>
      </c>
      <c r="E84" s="123" t="s">
        <v>136</v>
      </c>
      <c r="F84" s="123" t="s">
        <v>137</v>
      </c>
      <c r="G84" s="123" t="s">
        <v>138</v>
      </c>
      <c r="H84" s="123" t="s">
        <v>139</v>
      </c>
      <c r="I84" s="123" t="s">
        <v>140</v>
      </c>
      <c r="J84" s="123" t="s">
        <v>141</v>
      </c>
      <c r="K84" s="123" t="s">
        <v>143</v>
      </c>
      <c r="L84" s="123" t="s">
        <v>144</v>
      </c>
      <c r="M84" s="123" t="s">
        <v>145</v>
      </c>
      <c r="N84" s="123" t="s">
        <v>151</v>
      </c>
      <c r="O84" s="21"/>
      <c r="P84" s="250"/>
      <c r="Q84" s="250"/>
      <c r="R84" s="250"/>
      <c r="S84" s="250"/>
      <c r="T84" s="250"/>
      <c r="U84" s="250"/>
      <c r="V84" s="94"/>
      <c r="W84" s="95"/>
      <c r="X84" s="95"/>
      <c r="Y84" s="95"/>
      <c r="Z84" s="95"/>
      <c r="AA84" s="95"/>
      <c r="AB84" s="95"/>
      <c r="AC84" s="97"/>
      <c r="AD84" s="97"/>
      <c r="AE84" s="97"/>
      <c r="AF84" s="97"/>
      <c r="AG84" s="97"/>
      <c r="AH84" s="97"/>
    </row>
    <row r="85" spans="1:34" s="1" customFormat="1" ht="12.75" customHeight="1" x14ac:dyDescent="0.3">
      <c r="A85" s="70" t="s">
        <v>148</v>
      </c>
      <c r="B85" s="81">
        <v>21.6182448961438</v>
      </c>
      <c r="C85" s="82">
        <v>21.7499181907428</v>
      </c>
      <c r="D85" s="81">
        <v>21.847862456839799</v>
      </c>
      <c r="E85" s="82">
        <v>22.614587829089299</v>
      </c>
      <c r="F85" s="81">
        <v>0</v>
      </c>
      <c r="G85" s="82">
        <v>0</v>
      </c>
      <c r="H85" s="82">
        <v>0</v>
      </c>
      <c r="I85" s="81">
        <v>0</v>
      </c>
      <c r="J85" s="82">
        <v>0</v>
      </c>
      <c r="K85" s="81">
        <v>0</v>
      </c>
      <c r="L85" s="81">
        <v>0</v>
      </c>
      <c r="M85" s="82">
        <v>0</v>
      </c>
      <c r="N85" s="81">
        <v>21.859308083511799</v>
      </c>
      <c r="O85" s="21"/>
      <c r="P85" s="21"/>
      <c r="Q85" s="250"/>
      <c r="R85" s="250"/>
      <c r="S85" s="250"/>
      <c r="T85" s="250"/>
      <c r="U85" s="250"/>
      <c r="V85" s="94"/>
      <c r="W85" s="95"/>
      <c r="X85" s="95"/>
      <c r="Y85" s="95"/>
      <c r="Z85" s="95"/>
      <c r="AA85" s="95"/>
      <c r="AB85" s="95"/>
      <c r="AC85" s="97"/>
      <c r="AD85" s="97"/>
      <c r="AE85" s="97"/>
      <c r="AF85" s="97"/>
      <c r="AG85" s="97"/>
      <c r="AH85" s="97"/>
    </row>
    <row r="86" spans="1:34" s="1" customFormat="1" ht="12" x14ac:dyDescent="0.3">
      <c r="A86" s="71" t="s">
        <v>68</v>
      </c>
      <c r="B86" s="87">
        <v>32.365079365079403</v>
      </c>
      <c r="C86" s="87">
        <v>31.411347517730501</v>
      </c>
      <c r="D86" s="87">
        <v>35.702875399360998</v>
      </c>
      <c r="E86" s="87">
        <v>35.405511811023601</v>
      </c>
      <c r="F86" s="87">
        <v>0</v>
      </c>
      <c r="G86" s="87">
        <v>0</v>
      </c>
      <c r="H86" s="87">
        <v>0</v>
      </c>
      <c r="I86" s="87">
        <v>0</v>
      </c>
      <c r="J86" s="87">
        <v>0</v>
      </c>
      <c r="K86" s="87">
        <v>0</v>
      </c>
      <c r="L86" s="87">
        <v>0</v>
      </c>
      <c r="M86" s="87">
        <v>0</v>
      </c>
      <c r="N86" s="87">
        <v>33.558008213552398</v>
      </c>
      <c r="O86" s="21"/>
      <c r="P86" s="21"/>
      <c r="Q86" s="21"/>
      <c r="R86" s="250"/>
      <c r="S86" s="250"/>
      <c r="T86" s="250"/>
      <c r="U86" s="250"/>
      <c r="V86" s="94"/>
      <c r="W86" s="95"/>
      <c r="X86" s="95"/>
      <c r="Y86" s="95"/>
      <c r="Z86" s="95"/>
      <c r="AA86" s="97"/>
      <c r="AB86" s="97"/>
      <c r="AC86" s="103"/>
      <c r="AD86" s="97"/>
      <c r="AE86" s="97"/>
      <c r="AF86" s="97"/>
      <c r="AH86" s="97"/>
    </row>
    <row r="87" spans="1:34" s="1" customFormat="1" ht="12" x14ac:dyDescent="0.3">
      <c r="A87" s="72" t="s">
        <v>100</v>
      </c>
      <c r="B87" s="87">
        <v>34.799242424242401</v>
      </c>
      <c r="C87" s="87">
        <v>48.8470948012232</v>
      </c>
      <c r="D87" s="87">
        <v>31.074866310160399</v>
      </c>
      <c r="E87" s="87">
        <v>39.785714285714299</v>
      </c>
      <c r="F87" s="87">
        <v>0</v>
      </c>
      <c r="G87" s="87">
        <v>0</v>
      </c>
      <c r="H87" s="87">
        <v>0</v>
      </c>
      <c r="I87" s="87">
        <v>0</v>
      </c>
      <c r="J87" s="87">
        <v>0</v>
      </c>
      <c r="K87" s="87">
        <v>0</v>
      </c>
      <c r="L87" s="87">
        <v>0</v>
      </c>
      <c r="M87" s="87">
        <v>0</v>
      </c>
      <c r="N87" s="87">
        <v>38.269990592662303</v>
      </c>
      <c r="O87" s="21"/>
      <c r="P87" s="21"/>
      <c r="Q87" s="250"/>
      <c r="R87" s="250"/>
      <c r="S87" s="250"/>
      <c r="T87" s="250"/>
      <c r="U87" s="250"/>
      <c r="V87" s="94"/>
      <c r="W87" s="95"/>
      <c r="X87" s="95"/>
      <c r="AA87" s="97"/>
      <c r="AB87" s="97"/>
      <c r="AC87" s="97"/>
      <c r="AD87" s="97"/>
      <c r="AE87" s="97"/>
      <c r="AF87" s="97"/>
      <c r="AG87" s="97"/>
      <c r="AH87" s="97"/>
    </row>
    <row r="88" spans="1:34" s="1" customFormat="1" ht="12" x14ac:dyDescent="0.3">
      <c r="A88" s="72" t="s">
        <v>128</v>
      </c>
      <c r="B88" s="87">
        <v>21.208565507713601</v>
      </c>
      <c r="C88" s="87">
        <v>21.212197504885001</v>
      </c>
      <c r="D88" s="87">
        <v>21.4003617170487</v>
      </c>
      <c r="E88" s="87">
        <v>22.175554170746899</v>
      </c>
      <c r="F88" s="87">
        <v>0</v>
      </c>
      <c r="G88" s="87">
        <v>0</v>
      </c>
      <c r="H88" s="87">
        <v>0</v>
      </c>
      <c r="I88" s="87">
        <v>0</v>
      </c>
      <c r="J88" s="87">
        <v>0</v>
      </c>
      <c r="K88" s="87">
        <v>0</v>
      </c>
      <c r="L88" s="87">
        <v>0</v>
      </c>
      <c r="M88" s="87">
        <v>0</v>
      </c>
      <c r="N88" s="87">
        <v>21.395000750118299</v>
      </c>
      <c r="O88" s="21"/>
      <c r="P88" s="250"/>
      <c r="Q88" s="250"/>
      <c r="R88" s="250"/>
      <c r="S88" s="250"/>
      <c r="T88" s="250"/>
      <c r="U88" s="250"/>
      <c r="V88" s="94"/>
      <c r="W88" s="95"/>
      <c r="X88" s="95"/>
      <c r="Y88" s="95"/>
      <c r="Z88" s="95"/>
    </row>
    <row r="89" spans="1:34" s="1" customFormat="1" ht="12" x14ac:dyDescent="0.3">
      <c r="A89" s="70" t="s">
        <v>149</v>
      </c>
      <c r="B89" s="81">
        <v>33.552442695068301</v>
      </c>
      <c r="C89" s="82">
        <v>36.159779614325103</v>
      </c>
      <c r="D89" s="81">
        <v>48.022499322309599</v>
      </c>
      <c r="E89" s="82">
        <v>40.773381294963997</v>
      </c>
      <c r="F89" s="81">
        <v>0</v>
      </c>
      <c r="G89" s="82">
        <v>0</v>
      </c>
      <c r="H89" s="82">
        <v>0</v>
      </c>
      <c r="I89" s="81">
        <v>0</v>
      </c>
      <c r="J89" s="82">
        <v>0</v>
      </c>
      <c r="K89" s="81">
        <v>0</v>
      </c>
      <c r="L89" s="81">
        <v>0</v>
      </c>
      <c r="M89" s="82">
        <v>0</v>
      </c>
      <c r="N89" s="81">
        <v>39.024372862029601</v>
      </c>
      <c r="O89" s="21"/>
      <c r="P89" s="250"/>
      <c r="Q89" s="250"/>
      <c r="R89" s="269"/>
      <c r="S89" s="269"/>
      <c r="T89" s="269"/>
      <c r="U89" s="269"/>
      <c r="V89" s="25"/>
      <c r="Z89" s="95"/>
      <c r="AA89" s="95"/>
      <c r="AB89" s="95"/>
      <c r="AC89" s="95"/>
      <c r="AD89" s="95"/>
      <c r="AE89" s="95"/>
      <c r="AF89" s="95"/>
    </row>
    <row r="90" spans="1:34" s="1" customFormat="1" ht="12" x14ac:dyDescent="0.3">
      <c r="A90" s="71" t="s">
        <v>68</v>
      </c>
      <c r="B90" s="87">
        <v>53.779277318241199</v>
      </c>
      <c r="C90" s="87">
        <v>56.433403805496802</v>
      </c>
      <c r="D90" s="87">
        <v>65.367283950617306</v>
      </c>
      <c r="E90" s="87">
        <v>55.210474308300398</v>
      </c>
      <c r="F90" s="87">
        <v>0</v>
      </c>
      <c r="G90" s="87">
        <v>0</v>
      </c>
      <c r="H90" s="87">
        <v>0</v>
      </c>
      <c r="I90" s="87">
        <v>0</v>
      </c>
      <c r="J90" s="87">
        <v>0</v>
      </c>
      <c r="K90" s="87">
        <v>0</v>
      </c>
      <c r="L90" s="87">
        <v>0</v>
      </c>
      <c r="M90" s="87">
        <v>0</v>
      </c>
      <c r="N90" s="87">
        <v>58.061193653991403</v>
      </c>
      <c r="O90" s="21"/>
      <c r="P90" s="250"/>
      <c r="Q90" s="250"/>
      <c r="R90" s="250"/>
      <c r="S90" s="250"/>
      <c r="T90" s="250"/>
      <c r="U90" s="269"/>
      <c r="V90" s="94"/>
      <c r="W90" s="95"/>
      <c r="X90" s="95"/>
      <c r="Y90" s="95"/>
      <c r="Z90" s="95"/>
      <c r="AA90" s="95"/>
      <c r="AB90" s="95"/>
      <c r="AC90" s="95"/>
    </row>
    <row r="91" spans="1:34" s="1" customFormat="1" ht="12" customHeight="1" x14ac:dyDescent="0.3">
      <c r="A91" s="72" t="s">
        <v>100</v>
      </c>
      <c r="B91" s="87">
        <v>22.798387096774199</v>
      </c>
      <c r="C91" s="87">
        <v>36.937965260545901</v>
      </c>
      <c r="D91" s="87">
        <v>53.829479768786101</v>
      </c>
      <c r="E91" s="87">
        <v>46.005319148936202</v>
      </c>
      <c r="F91" s="87">
        <v>0</v>
      </c>
      <c r="G91" s="87">
        <v>0</v>
      </c>
      <c r="H91" s="87">
        <v>0</v>
      </c>
      <c r="I91" s="87">
        <v>0</v>
      </c>
      <c r="J91" s="87">
        <v>0</v>
      </c>
      <c r="K91" s="87">
        <v>0</v>
      </c>
      <c r="L91" s="87">
        <v>0</v>
      </c>
      <c r="M91" s="87">
        <v>0</v>
      </c>
      <c r="N91" s="87">
        <v>36.156069364161802</v>
      </c>
      <c r="O91" s="21"/>
      <c r="P91" s="250"/>
      <c r="Q91" s="250"/>
      <c r="R91" s="269"/>
      <c r="S91" s="269"/>
      <c r="T91" s="269"/>
      <c r="U91" s="269"/>
      <c r="V91" s="94"/>
      <c r="W91" s="95"/>
      <c r="X91" s="95"/>
      <c r="Y91" s="95"/>
      <c r="Z91" s="95"/>
      <c r="AA91" s="95"/>
      <c r="AB91" s="95"/>
    </row>
    <row r="92" spans="1:34" s="1" customFormat="1" ht="12" x14ac:dyDescent="0.3">
      <c r="A92" s="72" t="s">
        <v>128</v>
      </c>
      <c r="B92" s="87">
        <v>5.1690442225392301</v>
      </c>
      <c r="C92" s="87">
        <v>5.7688916876574297</v>
      </c>
      <c r="D92" s="87">
        <v>9.56</v>
      </c>
      <c r="E92" s="87">
        <v>7.4529914529914496</v>
      </c>
      <c r="F92" s="87">
        <v>0</v>
      </c>
      <c r="G92" s="87">
        <v>0</v>
      </c>
      <c r="H92" s="87">
        <v>0</v>
      </c>
      <c r="I92" s="87">
        <v>0</v>
      </c>
      <c r="J92" s="87">
        <v>0</v>
      </c>
      <c r="K92" s="87">
        <v>0</v>
      </c>
      <c r="L92" s="87">
        <v>0</v>
      </c>
      <c r="M92" s="87">
        <v>0</v>
      </c>
      <c r="N92" s="87">
        <v>6.6562982572248002</v>
      </c>
      <c r="O92" s="21"/>
      <c r="P92" s="250"/>
      <c r="Q92" s="250"/>
      <c r="R92" s="250"/>
      <c r="S92" s="250"/>
      <c r="T92" s="250"/>
      <c r="U92" s="250"/>
      <c r="V92" s="94"/>
      <c r="W92" s="95"/>
      <c r="X92" s="95"/>
      <c r="Y92" s="95"/>
      <c r="Z92" s="95"/>
      <c r="AA92" s="95"/>
      <c r="AB92" s="95"/>
    </row>
    <row r="93" spans="1:34" s="1" customFormat="1" ht="12" x14ac:dyDescent="0.3">
      <c r="A93" s="70" t="s">
        <v>150</v>
      </c>
      <c r="B93" s="81">
        <v>23.5413775091411</v>
      </c>
      <c r="C93" s="82">
        <v>23.720141875137301</v>
      </c>
      <c r="D93" s="81">
        <v>24.886004656723902</v>
      </c>
      <c r="E93" s="82">
        <v>24.9000226363842</v>
      </c>
      <c r="F93" s="81">
        <v>0</v>
      </c>
      <c r="G93" s="82">
        <v>0</v>
      </c>
      <c r="H93" s="82">
        <v>0</v>
      </c>
      <c r="I93" s="81">
        <v>0</v>
      </c>
      <c r="J93" s="82">
        <v>0</v>
      </c>
      <c r="K93" s="81">
        <v>0</v>
      </c>
      <c r="L93" s="81">
        <v>0</v>
      </c>
      <c r="M93" s="82">
        <v>0</v>
      </c>
      <c r="N93" s="81">
        <v>24.182061024533201</v>
      </c>
      <c r="O93" s="21"/>
      <c r="P93" s="21"/>
      <c r="Q93" s="21"/>
      <c r="R93" s="21"/>
      <c r="S93" s="21"/>
      <c r="T93" s="21"/>
      <c r="U93" s="21"/>
      <c r="V93" s="25"/>
    </row>
    <row r="94" spans="1:34" s="1" customFormat="1" ht="12" x14ac:dyDescent="0.3">
      <c r="A94" s="71" t="s">
        <v>68</v>
      </c>
      <c r="B94" s="87">
        <v>49.926097822206401</v>
      </c>
      <c r="C94" s="87">
        <v>51.615227039945403</v>
      </c>
      <c r="D94" s="87">
        <v>58.950587422252902</v>
      </c>
      <c r="E94" s="87">
        <v>51.236966824644497</v>
      </c>
      <c r="F94" s="87">
        <v>0</v>
      </c>
      <c r="G94" s="87">
        <v>0</v>
      </c>
      <c r="H94" s="87">
        <v>0</v>
      </c>
      <c r="I94" s="87">
        <v>0</v>
      </c>
      <c r="J94" s="87">
        <v>0</v>
      </c>
      <c r="K94" s="87">
        <v>0</v>
      </c>
      <c r="L94" s="87">
        <v>0</v>
      </c>
      <c r="M94" s="87">
        <v>0</v>
      </c>
      <c r="N94" s="87">
        <v>53.234883720930199</v>
      </c>
      <c r="O94" s="21"/>
      <c r="P94" s="21"/>
      <c r="Q94" s="21"/>
      <c r="R94" s="21"/>
      <c r="S94" s="21"/>
      <c r="T94" s="21"/>
      <c r="U94" s="21"/>
      <c r="V94" s="25"/>
    </row>
    <row r="95" spans="1:34" s="1" customFormat="1" ht="12" x14ac:dyDescent="0.3">
      <c r="A95" s="72" t="s">
        <v>100</v>
      </c>
      <c r="B95" s="87">
        <v>26.382352941176499</v>
      </c>
      <c r="C95" s="87">
        <v>42.272602739725997</v>
      </c>
      <c r="D95" s="87">
        <v>42.009722222222202</v>
      </c>
      <c r="E95" s="87">
        <v>43.874125874125902</v>
      </c>
      <c r="F95" s="87">
        <v>0</v>
      </c>
      <c r="G95" s="87">
        <v>0</v>
      </c>
      <c r="H95" s="87">
        <v>0</v>
      </c>
      <c r="I95" s="87">
        <v>0</v>
      </c>
      <c r="J95" s="87">
        <v>0</v>
      </c>
      <c r="K95" s="87">
        <v>0</v>
      </c>
      <c r="L95" s="87">
        <v>0</v>
      </c>
      <c r="M95" s="87">
        <v>0</v>
      </c>
      <c r="N95" s="87">
        <v>37.013740458015299</v>
      </c>
      <c r="O95" s="21"/>
      <c r="P95" s="21"/>
      <c r="Q95" s="21"/>
      <c r="R95" s="21"/>
      <c r="S95" s="21"/>
      <c r="T95" s="21"/>
      <c r="U95" s="21"/>
      <c r="V95" s="25"/>
    </row>
    <row r="96" spans="1:34" s="1" customFormat="1" ht="12" x14ac:dyDescent="0.3">
      <c r="A96" s="72" t="s">
        <v>128</v>
      </c>
      <c r="B96" s="87">
        <v>20.2358004931436</v>
      </c>
      <c r="C96" s="87">
        <v>20.342553191489401</v>
      </c>
      <c r="D96" s="87">
        <v>20.9484876455552</v>
      </c>
      <c r="E96" s="87">
        <v>21.586701991282801</v>
      </c>
      <c r="F96" s="87">
        <v>0</v>
      </c>
      <c r="G96" s="87">
        <v>0</v>
      </c>
      <c r="H96" s="87">
        <v>0</v>
      </c>
      <c r="I96" s="87">
        <v>0</v>
      </c>
      <c r="J96" s="87">
        <v>0</v>
      </c>
      <c r="K96" s="87">
        <v>0</v>
      </c>
      <c r="L96" s="87">
        <v>0</v>
      </c>
      <c r="M96" s="87">
        <v>0</v>
      </c>
      <c r="N96" s="87">
        <v>20.662316583686099</v>
      </c>
      <c r="O96" s="21"/>
      <c r="P96" s="21"/>
      <c r="Q96" s="21"/>
      <c r="R96" s="21"/>
      <c r="S96" s="21"/>
      <c r="T96" s="21"/>
      <c r="U96" s="21"/>
      <c r="V96" s="25"/>
    </row>
    <row r="97" spans="1:33" s="1" customFormat="1" ht="12" x14ac:dyDescent="0.3">
      <c r="A97" s="67"/>
      <c r="F97" s="6"/>
      <c r="G97" s="6"/>
      <c r="H97" s="6"/>
      <c r="I97" s="6"/>
      <c r="J97" s="6"/>
      <c r="K97" s="6"/>
      <c r="L97" s="21"/>
      <c r="M97" s="21"/>
      <c r="N97" s="21"/>
      <c r="O97" s="21"/>
      <c r="P97" s="21"/>
      <c r="Q97" s="21"/>
      <c r="R97" s="21"/>
      <c r="S97" s="21"/>
      <c r="T97" s="21"/>
      <c r="U97" s="21"/>
      <c r="V97" s="25"/>
    </row>
    <row r="98" spans="1:33" s="1" customFormat="1" ht="12" x14ac:dyDescent="0.3">
      <c r="A98" s="193"/>
      <c r="B98" s="177"/>
      <c r="C98" s="177"/>
      <c r="D98" s="177"/>
      <c r="E98" s="177"/>
      <c r="F98" s="177"/>
      <c r="G98" s="177"/>
      <c r="H98" s="177"/>
      <c r="I98" s="177"/>
      <c r="J98" s="177"/>
      <c r="K98" s="177"/>
      <c r="L98" s="177"/>
      <c r="M98" s="177"/>
      <c r="N98" s="177"/>
      <c r="O98" s="177"/>
      <c r="P98" s="177"/>
      <c r="Q98" s="177"/>
      <c r="R98" s="177"/>
      <c r="S98" s="177"/>
      <c r="T98" s="177"/>
      <c r="U98" s="177"/>
      <c r="V98" s="194"/>
    </row>
    <row r="99" spans="1:33" s="1" customFormat="1" ht="12" x14ac:dyDescent="0.3">
      <c r="A99" s="67"/>
      <c r="F99" s="6"/>
      <c r="G99" s="6"/>
      <c r="H99" s="6"/>
      <c r="I99" s="6"/>
      <c r="J99" s="6"/>
      <c r="K99" s="6"/>
      <c r="L99" s="21"/>
      <c r="M99" s="21"/>
      <c r="N99" s="21"/>
      <c r="O99" s="21"/>
      <c r="P99" s="21"/>
      <c r="Q99" s="21"/>
      <c r="R99" s="21"/>
      <c r="S99" s="250"/>
      <c r="T99" s="250"/>
      <c r="U99" s="250"/>
      <c r="V99" s="94"/>
    </row>
    <row r="100" spans="1:33" s="6" customFormat="1" ht="24.75" customHeight="1" x14ac:dyDescent="0.3">
      <c r="A100" s="192" t="s">
        <v>798</v>
      </c>
      <c r="B100" s="234"/>
      <c r="C100" s="234"/>
      <c r="D100" s="234"/>
      <c r="E100" s="234"/>
      <c r="F100" s="234"/>
      <c r="G100" s="234"/>
      <c r="H100" s="234"/>
      <c r="I100" s="234"/>
      <c r="J100" s="234"/>
      <c r="K100" s="234"/>
      <c r="L100" s="234"/>
      <c r="M100" s="234"/>
      <c r="N100" s="234"/>
      <c r="O100" s="21"/>
      <c r="P100" s="250"/>
      <c r="Q100" s="250"/>
      <c r="R100" s="250"/>
      <c r="S100" s="250"/>
      <c r="T100" s="250"/>
      <c r="U100" s="250"/>
      <c r="V100" s="94"/>
      <c r="W100" s="99"/>
      <c r="X100" s="99"/>
      <c r="Y100" s="99"/>
      <c r="Z100" s="99"/>
      <c r="AA100" s="99"/>
      <c r="AB100" s="99"/>
    </row>
    <row r="101" spans="1:33" s="1" customFormat="1" ht="12" x14ac:dyDescent="0.3">
      <c r="A101" s="18" t="s">
        <v>147</v>
      </c>
      <c r="B101" s="123" t="s">
        <v>133</v>
      </c>
      <c r="C101" s="123" t="s">
        <v>134</v>
      </c>
      <c r="D101" s="123" t="s">
        <v>135</v>
      </c>
      <c r="E101" s="123" t="s">
        <v>136</v>
      </c>
      <c r="F101" s="123" t="s">
        <v>137</v>
      </c>
      <c r="G101" s="123" t="s">
        <v>138</v>
      </c>
      <c r="H101" s="123" t="s">
        <v>139</v>
      </c>
      <c r="I101" s="123" t="s">
        <v>140</v>
      </c>
      <c r="J101" s="123" t="s">
        <v>141</v>
      </c>
      <c r="K101" s="123" t="s">
        <v>143</v>
      </c>
      <c r="L101" s="123" t="s">
        <v>144</v>
      </c>
      <c r="M101" s="123" t="s">
        <v>145</v>
      </c>
      <c r="N101" s="123" t="s">
        <v>151</v>
      </c>
      <c r="O101" s="21"/>
      <c r="P101" s="269"/>
      <c r="Q101" s="250"/>
      <c r="R101" s="250"/>
      <c r="S101" s="250"/>
      <c r="T101" s="250"/>
      <c r="U101" s="250"/>
      <c r="V101" s="94"/>
      <c r="W101" s="95"/>
      <c r="X101" s="95"/>
      <c r="Y101" s="95"/>
      <c r="Z101" s="95"/>
      <c r="AA101" s="95"/>
      <c r="AB101" s="95"/>
      <c r="AC101" s="95"/>
      <c r="AD101" s="95"/>
      <c r="AE101" s="95"/>
      <c r="AF101" s="95"/>
    </row>
    <row r="102" spans="1:33" s="1" customFormat="1" ht="12.75" customHeight="1" thickBot="1" x14ac:dyDescent="0.35">
      <c r="A102" s="63" t="s">
        <v>1</v>
      </c>
      <c r="B102" s="83">
        <v>22815.7419354839</v>
      </c>
      <c r="C102" s="84">
        <v>23337.233333333301</v>
      </c>
      <c r="D102" s="83">
        <v>21569.2903225806</v>
      </c>
      <c r="E102" s="84">
        <v>20451.0625</v>
      </c>
      <c r="F102" s="83">
        <v>0</v>
      </c>
      <c r="G102" s="84">
        <v>0</v>
      </c>
      <c r="H102" s="84">
        <v>0</v>
      </c>
      <c r="I102" s="83">
        <v>0</v>
      </c>
      <c r="J102" s="84">
        <v>0</v>
      </c>
      <c r="K102" s="83">
        <v>0</v>
      </c>
      <c r="L102" s="83">
        <v>0</v>
      </c>
      <c r="M102" s="84">
        <v>0</v>
      </c>
      <c r="N102" s="83">
        <v>22252.5</v>
      </c>
      <c r="O102" s="21"/>
      <c r="P102" s="269"/>
      <c r="Q102" s="269"/>
      <c r="R102" s="269"/>
      <c r="S102" s="269"/>
      <c r="T102" s="225"/>
      <c r="U102" s="269"/>
      <c r="V102" s="96"/>
      <c r="W102" s="97"/>
      <c r="X102" s="97"/>
      <c r="Y102" s="97"/>
      <c r="Z102" s="97"/>
      <c r="AA102" s="97"/>
      <c r="AB102" s="97"/>
    </row>
    <row r="103" spans="1:33" s="1" customFormat="1" ht="12.5" thickTop="1" x14ac:dyDescent="0.3">
      <c r="A103" s="64" t="s">
        <v>787</v>
      </c>
      <c r="B103" s="85">
        <v>912.06451612903197</v>
      </c>
      <c r="C103" s="85">
        <v>1060.2333333333299</v>
      </c>
      <c r="D103" s="85">
        <v>654.09677419354796</v>
      </c>
      <c r="E103" s="85">
        <v>199.1875</v>
      </c>
      <c r="F103" s="85">
        <v>0</v>
      </c>
      <c r="G103" s="85">
        <v>0</v>
      </c>
      <c r="H103" s="85">
        <v>0</v>
      </c>
      <c r="I103" s="85">
        <v>0</v>
      </c>
      <c r="J103" s="85">
        <v>0</v>
      </c>
      <c r="K103" s="85">
        <v>0</v>
      </c>
      <c r="L103" s="85">
        <v>0</v>
      </c>
      <c r="M103" s="85">
        <v>0</v>
      </c>
      <c r="N103" s="85">
        <v>773.56481481481501</v>
      </c>
      <c r="O103" s="21"/>
      <c r="P103" s="269"/>
      <c r="Q103" s="269"/>
      <c r="R103" s="269"/>
      <c r="S103" s="269"/>
      <c r="T103" s="269"/>
      <c r="U103" s="269"/>
      <c r="V103" s="96"/>
      <c r="W103" s="97"/>
      <c r="X103" s="97"/>
      <c r="Y103" s="97"/>
      <c r="Z103" s="97"/>
      <c r="AA103" s="97"/>
      <c r="AB103" s="97"/>
      <c r="AC103" s="97"/>
      <c r="AD103" s="97"/>
      <c r="AE103" s="97"/>
      <c r="AF103" s="97"/>
      <c r="AG103" s="97"/>
    </row>
    <row r="104" spans="1:33" s="1" customFormat="1" ht="12" x14ac:dyDescent="0.3">
      <c r="A104" s="65" t="s">
        <v>123</v>
      </c>
      <c r="B104" s="86">
        <v>21903.677419354801</v>
      </c>
      <c r="C104" s="86">
        <v>22277</v>
      </c>
      <c r="D104" s="86">
        <v>20915.193548387098</v>
      </c>
      <c r="E104" s="86">
        <v>20251.875</v>
      </c>
      <c r="F104" s="86">
        <v>0</v>
      </c>
      <c r="G104" s="86">
        <v>0</v>
      </c>
      <c r="H104" s="86">
        <v>0</v>
      </c>
      <c r="I104" s="86">
        <v>0</v>
      </c>
      <c r="J104" s="86">
        <v>0</v>
      </c>
      <c r="K104" s="86">
        <v>0</v>
      </c>
      <c r="L104" s="86">
        <v>0</v>
      </c>
      <c r="M104" s="86">
        <v>0</v>
      </c>
      <c r="N104" s="86">
        <v>21478.935185185201</v>
      </c>
      <c r="O104" s="21"/>
      <c r="P104" s="269"/>
      <c r="Q104" s="269"/>
      <c r="R104" s="269"/>
      <c r="S104" s="269"/>
      <c r="T104" s="269"/>
      <c r="U104" s="269"/>
      <c r="V104" s="96"/>
      <c r="W104" s="97"/>
      <c r="X104" s="97"/>
      <c r="Y104" s="97"/>
      <c r="Z104" s="97"/>
      <c r="AA104" s="95"/>
      <c r="AB104" s="97"/>
      <c r="AF104" s="97"/>
      <c r="AG104" s="97"/>
    </row>
    <row r="105" spans="1:33" s="3" customFormat="1" ht="23.25" customHeight="1" x14ac:dyDescent="0.3">
      <c r="A105" s="67"/>
      <c r="B105" s="1"/>
      <c r="C105" s="1"/>
      <c r="D105" s="1"/>
      <c r="E105" s="1"/>
      <c r="F105" s="6"/>
      <c r="G105" s="6"/>
      <c r="H105" s="6"/>
      <c r="I105" s="6"/>
      <c r="J105" s="6"/>
      <c r="K105" s="6"/>
      <c r="L105" s="21"/>
      <c r="M105" s="21"/>
      <c r="N105" s="21"/>
      <c r="O105" s="21"/>
      <c r="P105" s="269"/>
      <c r="Q105" s="269"/>
      <c r="R105" s="269"/>
      <c r="S105" s="269"/>
      <c r="T105" s="269"/>
      <c r="U105" s="269"/>
      <c r="V105" s="96"/>
      <c r="W105" s="98"/>
      <c r="X105" s="98"/>
      <c r="Y105" s="98"/>
      <c r="Z105" s="98"/>
      <c r="AA105" s="98"/>
      <c r="AB105" s="98"/>
      <c r="AC105" s="98"/>
      <c r="AD105" s="98"/>
      <c r="AE105" s="98"/>
      <c r="AF105" s="98"/>
      <c r="AG105" s="98"/>
    </row>
    <row r="106" spans="1:33" s="1" customFormat="1" ht="12.75" customHeight="1" x14ac:dyDescent="0.3">
      <c r="A106" s="192" t="s">
        <v>799</v>
      </c>
      <c r="B106" s="234"/>
      <c r="C106" s="234"/>
      <c r="D106" s="234"/>
      <c r="E106" s="234"/>
      <c r="F106" s="234"/>
      <c r="G106" s="234"/>
      <c r="H106" s="234"/>
      <c r="I106" s="234"/>
      <c r="J106" s="234"/>
      <c r="K106" s="234"/>
      <c r="L106" s="234"/>
      <c r="M106" s="234"/>
      <c r="N106" s="234"/>
      <c r="O106" s="21"/>
      <c r="P106" s="21"/>
      <c r="Q106" s="269"/>
      <c r="R106" s="269"/>
      <c r="S106" s="250"/>
      <c r="T106" s="250"/>
      <c r="U106" s="250"/>
      <c r="V106" s="96"/>
      <c r="W106" s="97"/>
      <c r="X106" s="97"/>
      <c r="Y106" s="97"/>
      <c r="Z106" s="97"/>
      <c r="AA106" s="97"/>
    </row>
    <row r="107" spans="1:33" s="1" customFormat="1" ht="12.75" customHeight="1" x14ac:dyDescent="0.3">
      <c r="A107" s="18" t="s">
        <v>147</v>
      </c>
      <c r="B107" s="123" t="s">
        <v>133</v>
      </c>
      <c r="C107" s="123" t="s">
        <v>134</v>
      </c>
      <c r="D107" s="123" t="s">
        <v>135</v>
      </c>
      <c r="E107" s="123" t="s">
        <v>136</v>
      </c>
      <c r="F107" s="123" t="s">
        <v>137</v>
      </c>
      <c r="G107" s="123" t="s">
        <v>138</v>
      </c>
      <c r="H107" s="123" t="s">
        <v>139</v>
      </c>
      <c r="I107" s="123" t="s">
        <v>140</v>
      </c>
      <c r="J107" s="123" t="s">
        <v>141</v>
      </c>
      <c r="K107" s="123" t="s">
        <v>143</v>
      </c>
      <c r="L107" s="123" t="s">
        <v>144</v>
      </c>
      <c r="M107" s="123" t="s">
        <v>145</v>
      </c>
      <c r="N107" s="123" t="s">
        <v>151</v>
      </c>
      <c r="O107" s="21"/>
      <c r="P107" s="250"/>
      <c r="Q107" s="250"/>
      <c r="R107" s="250"/>
      <c r="S107" s="250"/>
      <c r="T107" s="250"/>
      <c r="U107" s="250"/>
      <c r="V107" s="94"/>
      <c r="W107" s="95"/>
      <c r="X107" s="95"/>
      <c r="Y107" s="95"/>
      <c r="Z107" s="95"/>
      <c r="AA107" s="95"/>
      <c r="AB107" s="95"/>
      <c r="AC107" s="95"/>
      <c r="AD107" s="95"/>
      <c r="AE107" s="95"/>
      <c r="AF107" s="95"/>
    </row>
    <row r="108" spans="1:33" s="6" customFormat="1" ht="14.25" customHeight="1" thickBot="1" x14ac:dyDescent="0.35">
      <c r="A108" s="63" t="s">
        <v>1</v>
      </c>
      <c r="B108" s="88">
        <v>23.5413775091411</v>
      </c>
      <c r="C108" s="89">
        <v>23.720141875137301</v>
      </c>
      <c r="D108" s="88">
        <v>24.886004656723902</v>
      </c>
      <c r="E108" s="89">
        <v>24.9000226363842</v>
      </c>
      <c r="F108" s="88">
        <v>0</v>
      </c>
      <c r="G108" s="89">
        <v>0</v>
      </c>
      <c r="H108" s="89">
        <v>0</v>
      </c>
      <c r="I108" s="88">
        <v>0</v>
      </c>
      <c r="J108" s="89">
        <v>0</v>
      </c>
      <c r="K108" s="88">
        <v>0</v>
      </c>
      <c r="L108" s="88">
        <v>0</v>
      </c>
      <c r="M108" s="88">
        <v>0</v>
      </c>
      <c r="N108" s="88">
        <v>24.182061024533201</v>
      </c>
      <c r="P108" s="99"/>
      <c r="Q108" s="99"/>
      <c r="R108" s="99"/>
      <c r="S108" s="99"/>
      <c r="T108" s="99"/>
      <c r="U108" s="99"/>
      <c r="V108" s="270"/>
      <c r="W108" s="99"/>
      <c r="X108" s="99"/>
      <c r="Y108" s="99"/>
      <c r="Z108" s="99"/>
      <c r="AA108" s="271"/>
      <c r="AB108" s="99"/>
    </row>
    <row r="109" spans="1:33" s="1" customFormat="1" ht="12.5" thickTop="1" x14ac:dyDescent="0.3">
      <c r="A109" s="64" t="s">
        <v>787</v>
      </c>
      <c r="B109" s="90">
        <v>3.9140345164441501</v>
      </c>
      <c r="C109" s="90">
        <v>2.8877064220183501</v>
      </c>
      <c r="D109" s="90">
        <v>3.3185759926973999</v>
      </c>
      <c r="E109" s="90">
        <v>4.84745762711864</v>
      </c>
      <c r="F109" s="90">
        <v>0</v>
      </c>
      <c r="G109" s="90">
        <v>0</v>
      </c>
      <c r="H109" s="90">
        <v>0</v>
      </c>
      <c r="I109" s="90">
        <v>0</v>
      </c>
      <c r="J109" s="90">
        <v>0</v>
      </c>
      <c r="K109" s="90">
        <v>0</v>
      </c>
      <c r="L109" s="90">
        <v>0</v>
      </c>
      <c r="M109" s="90">
        <v>0</v>
      </c>
      <c r="N109" s="90">
        <v>3.4215916101172099</v>
      </c>
      <c r="O109" s="21"/>
      <c r="P109" s="21"/>
      <c r="Q109" s="21"/>
      <c r="R109" s="21"/>
      <c r="S109" s="21"/>
      <c r="T109" s="21"/>
      <c r="U109" s="21"/>
      <c r="V109" s="272"/>
    </row>
    <row r="110" spans="1:33" s="1" customFormat="1" ht="12.75" customHeight="1" x14ac:dyDescent="0.3">
      <c r="A110" s="65" t="s">
        <v>123</v>
      </c>
      <c r="B110" s="87">
        <v>29.376379477250701</v>
      </c>
      <c r="C110" s="87">
        <v>28.019311598318701</v>
      </c>
      <c r="D110" s="87">
        <v>28.335218978102201</v>
      </c>
      <c r="E110" s="87">
        <v>25.263578397480199</v>
      </c>
      <c r="F110" s="87">
        <v>0</v>
      </c>
      <c r="G110" s="87">
        <v>0</v>
      </c>
      <c r="H110" s="87">
        <v>0</v>
      </c>
      <c r="I110" s="87">
        <v>0</v>
      </c>
      <c r="J110" s="87">
        <v>0</v>
      </c>
      <c r="K110" s="87">
        <v>0</v>
      </c>
      <c r="L110" s="87">
        <v>0</v>
      </c>
      <c r="M110" s="87">
        <v>0</v>
      </c>
      <c r="N110" s="87">
        <v>28.028701735134799</v>
      </c>
      <c r="O110" s="21"/>
      <c r="P110" s="21"/>
      <c r="Q110" s="21"/>
      <c r="R110" s="250"/>
      <c r="S110" s="250"/>
      <c r="T110" s="250"/>
      <c r="U110" s="250"/>
      <c r="V110" s="273"/>
      <c r="W110" s="95"/>
      <c r="X110" s="95"/>
      <c r="Y110" s="95"/>
      <c r="Z110" s="95"/>
      <c r="AA110" s="95"/>
      <c r="AB110" s="95"/>
      <c r="AC110" s="95"/>
    </row>
    <row r="111" spans="1:33" s="1" customFormat="1" ht="12.75" customHeight="1" x14ac:dyDescent="0.3">
      <c r="A111" s="66"/>
      <c r="B111" s="274"/>
      <c r="C111" s="274"/>
      <c r="D111" s="274"/>
      <c r="E111" s="274"/>
      <c r="F111" s="274"/>
      <c r="G111" s="274"/>
      <c r="H111" s="274"/>
      <c r="I111" s="274"/>
      <c r="J111" s="274"/>
      <c r="K111" s="274"/>
      <c r="L111" s="274"/>
      <c r="M111" s="274"/>
      <c r="N111" s="274"/>
      <c r="O111" s="21"/>
      <c r="P111" s="21"/>
      <c r="Q111" s="21"/>
      <c r="R111" s="21"/>
      <c r="S111" s="21"/>
      <c r="T111" s="21"/>
      <c r="U111" s="21"/>
      <c r="V111" s="272"/>
    </row>
    <row r="112" spans="1:33" s="1" customFormat="1" ht="12" x14ac:dyDescent="0.3">
      <c r="A112" s="192" t="s">
        <v>800</v>
      </c>
      <c r="B112" s="234"/>
      <c r="C112" s="234"/>
      <c r="D112" s="234"/>
      <c r="E112" s="234"/>
      <c r="F112" s="234"/>
      <c r="G112" s="234"/>
      <c r="H112" s="234"/>
      <c r="I112" s="234"/>
      <c r="J112" s="234"/>
      <c r="K112" s="234"/>
      <c r="L112" s="234"/>
      <c r="M112" s="234"/>
      <c r="N112" s="234"/>
      <c r="O112" s="21"/>
      <c r="P112" s="21"/>
      <c r="Q112" s="21"/>
      <c r="R112" s="250"/>
      <c r="S112" s="250"/>
      <c r="T112" s="250"/>
      <c r="U112" s="250"/>
      <c r="V112" s="273"/>
      <c r="W112" s="95"/>
      <c r="X112" s="95"/>
      <c r="Y112" s="95"/>
      <c r="Z112" s="95"/>
      <c r="AA112" s="95"/>
      <c r="AB112" s="95"/>
      <c r="AC112" s="95"/>
    </row>
    <row r="113" spans="1:29" s="1" customFormat="1" ht="12" x14ac:dyDescent="0.3">
      <c r="A113" s="18" t="s">
        <v>801</v>
      </c>
      <c r="B113" s="123" t="s">
        <v>133</v>
      </c>
      <c r="C113" s="123" t="s">
        <v>134</v>
      </c>
      <c r="D113" s="123" t="s">
        <v>135</v>
      </c>
      <c r="E113" s="123" t="s">
        <v>136</v>
      </c>
      <c r="F113" s="123" t="s">
        <v>137</v>
      </c>
      <c r="G113" s="123" t="s">
        <v>138</v>
      </c>
      <c r="H113" s="123" t="s">
        <v>139</v>
      </c>
      <c r="I113" s="123" t="s">
        <v>140</v>
      </c>
      <c r="J113" s="123" t="s">
        <v>141</v>
      </c>
      <c r="K113" s="123" t="s">
        <v>143</v>
      </c>
      <c r="L113" s="123" t="s">
        <v>144</v>
      </c>
      <c r="M113" s="123" t="s">
        <v>145</v>
      </c>
      <c r="N113" s="123" t="s">
        <v>151</v>
      </c>
      <c r="O113" s="21"/>
      <c r="P113" s="21"/>
      <c r="Q113" s="21"/>
      <c r="R113" s="250"/>
      <c r="S113" s="250"/>
      <c r="T113" s="250"/>
      <c r="U113" s="250"/>
      <c r="V113" s="273"/>
      <c r="W113" s="95"/>
      <c r="X113" s="95"/>
      <c r="Y113" s="95"/>
      <c r="Z113" s="95"/>
      <c r="AA113" s="95"/>
      <c r="AB113" s="95"/>
      <c r="AC113" s="95"/>
    </row>
    <row r="114" spans="1:29" ht="15" thickBot="1" x14ac:dyDescent="0.4">
      <c r="A114" s="63" t="s">
        <v>1</v>
      </c>
      <c r="B114" s="88">
        <v>27.258879417510201</v>
      </c>
      <c r="C114" s="89">
        <v>27.943947457819</v>
      </c>
      <c r="D114" s="88">
        <v>28.648110448976599</v>
      </c>
      <c r="E114" s="89">
        <v>25.9848170049545</v>
      </c>
      <c r="F114" s="88">
        <v>0</v>
      </c>
      <c r="G114" s="89">
        <v>0</v>
      </c>
      <c r="H114" s="89">
        <v>0</v>
      </c>
      <c r="I114" s="88">
        <v>0</v>
      </c>
      <c r="J114" s="89">
        <v>0</v>
      </c>
      <c r="K114" s="126">
        <v>0</v>
      </c>
      <c r="L114" s="89">
        <v>0</v>
      </c>
      <c r="M114" s="89">
        <v>0</v>
      </c>
      <c r="N114" s="275">
        <v>27.707661381397699</v>
      </c>
      <c r="V114" s="272"/>
    </row>
    <row r="115" spans="1:29" ht="15" thickTop="1" x14ac:dyDescent="0.35">
      <c r="A115" s="64" t="s">
        <v>64</v>
      </c>
      <c r="B115" s="90">
        <v>25.711727008818499</v>
      </c>
      <c r="C115" s="90">
        <v>26.249335914636902</v>
      </c>
      <c r="D115" s="90">
        <v>25.5700394105552</v>
      </c>
      <c r="E115" s="90">
        <v>23.7104923474092</v>
      </c>
      <c r="F115" s="90">
        <v>0</v>
      </c>
      <c r="G115" s="90">
        <v>0</v>
      </c>
      <c r="H115" s="90">
        <v>0</v>
      </c>
      <c r="I115" s="90">
        <v>0</v>
      </c>
      <c r="J115" s="90">
        <v>0</v>
      </c>
      <c r="K115" s="276">
        <v>0</v>
      </c>
      <c r="L115" s="90">
        <v>0</v>
      </c>
      <c r="M115" s="90">
        <v>0</v>
      </c>
      <c r="N115" s="277">
        <v>25.536633716413501</v>
      </c>
      <c r="V115" s="272"/>
    </row>
    <row r="116" spans="1:29" x14ac:dyDescent="0.35">
      <c r="A116" s="65" t="s">
        <v>81</v>
      </c>
      <c r="B116" s="87">
        <v>33.878603234122302</v>
      </c>
      <c r="C116" s="87">
        <v>36.734002802428797</v>
      </c>
      <c r="D116" s="87">
        <v>48.210999183228999</v>
      </c>
      <c r="E116" s="87">
        <v>40.773381294963997</v>
      </c>
      <c r="F116" s="87">
        <v>0</v>
      </c>
      <c r="G116" s="87">
        <v>0</v>
      </c>
      <c r="H116" s="87">
        <v>0</v>
      </c>
      <c r="I116" s="87">
        <v>0</v>
      </c>
      <c r="J116" s="87">
        <v>0</v>
      </c>
      <c r="K116" s="226">
        <v>0</v>
      </c>
      <c r="L116" s="87">
        <v>0</v>
      </c>
      <c r="M116" s="87">
        <v>0</v>
      </c>
      <c r="N116" s="278">
        <v>39.376817854571598</v>
      </c>
      <c r="O116" s="91"/>
      <c r="V116" s="272"/>
    </row>
    <row r="117" spans="1:29" x14ac:dyDescent="0.35">
      <c r="B117" s="91"/>
      <c r="C117" s="91"/>
      <c r="D117" s="91"/>
      <c r="E117" s="91"/>
      <c r="F117" s="91"/>
      <c r="G117" s="91"/>
      <c r="H117" s="91"/>
      <c r="I117" s="91"/>
      <c r="J117" s="91"/>
      <c r="K117" s="91"/>
      <c r="L117" s="91"/>
      <c r="M117" s="91"/>
      <c r="V117" s="272"/>
    </row>
    <row r="118" spans="1:29" ht="15" thickBot="1" x14ac:dyDescent="0.4">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8"/>
    </row>
    <row r="119" spans="1:29" x14ac:dyDescent="0.35">
      <c r="B119" s="92"/>
      <c r="C119" s="92"/>
      <c r="D119" s="92"/>
      <c r="E119" s="92"/>
      <c r="F119" s="92"/>
      <c r="G119" s="92"/>
      <c r="H119" s="92"/>
      <c r="I119" s="92"/>
      <c r="J119" s="92"/>
      <c r="K119" s="92"/>
      <c r="L119" s="92"/>
      <c r="M119" s="92"/>
      <c r="P119" s="92"/>
    </row>
    <row r="120" spans="1:29" x14ac:dyDescent="0.35">
      <c r="A120" s="267"/>
      <c r="B120" s="267"/>
      <c r="C120" s="267"/>
      <c r="D120" s="267"/>
      <c r="E120" s="267"/>
      <c r="F120" s="267"/>
      <c r="G120" s="267"/>
      <c r="H120" s="267"/>
      <c r="I120" s="267"/>
      <c r="J120" s="267"/>
      <c r="K120" s="267"/>
      <c r="L120" s="267"/>
      <c r="M120" s="267"/>
      <c r="N120" s="267"/>
    </row>
    <row r="121" spans="1:29" x14ac:dyDescent="0.35">
      <c r="A121" s="279"/>
      <c r="B121" s="279"/>
      <c r="C121" s="280"/>
      <c r="D121" s="92"/>
      <c r="E121" s="92"/>
      <c r="F121" s="92"/>
      <c r="G121" s="92"/>
      <c r="H121" s="92"/>
      <c r="I121" s="92"/>
      <c r="J121" s="92"/>
      <c r="K121" s="92"/>
      <c r="L121" s="92"/>
      <c r="M121" s="91"/>
      <c r="P121" s="92"/>
    </row>
    <row r="122" spans="1:29" x14ac:dyDescent="0.35">
      <c r="A122" s="281"/>
      <c r="B122" s="281"/>
      <c r="C122" s="281"/>
      <c r="D122" s="92"/>
      <c r="E122" s="92"/>
      <c r="F122" s="92"/>
      <c r="G122" s="92"/>
      <c r="H122" s="91"/>
      <c r="I122" s="91"/>
    </row>
    <row r="123" spans="1:29" x14ac:dyDescent="0.35">
      <c r="A123" s="281"/>
      <c r="B123" s="281"/>
      <c r="C123" s="281"/>
      <c r="D123" s="91"/>
      <c r="E123" s="92"/>
      <c r="F123" s="91"/>
    </row>
    <row r="124" spans="1:29" x14ac:dyDescent="0.35">
      <c r="A124" s="281"/>
      <c r="B124" s="281"/>
      <c r="C124" s="281"/>
    </row>
    <row r="125" spans="1:29" x14ac:dyDescent="0.35">
      <c r="A125" s="281"/>
      <c r="B125" s="281"/>
      <c r="C125" s="281"/>
    </row>
  </sheetData>
  <mergeCells count="51">
    <mergeCell ref="A83:N83"/>
    <mergeCell ref="A98:V98"/>
    <mergeCell ref="A100:N100"/>
    <mergeCell ref="A106:N106"/>
    <mergeCell ref="A112:N112"/>
    <mergeCell ref="A120:N120"/>
    <mergeCell ref="H31:I31"/>
    <mergeCell ref="A33:V33"/>
    <mergeCell ref="A36:E36"/>
    <mergeCell ref="A64:V64"/>
    <mergeCell ref="A66:N66"/>
    <mergeCell ref="A81:V81"/>
    <mergeCell ref="H29:I29"/>
    <mergeCell ref="N29:O29"/>
    <mergeCell ref="P29:R29"/>
    <mergeCell ref="H30:I30"/>
    <mergeCell ref="N30:O30"/>
    <mergeCell ref="P30:R30"/>
    <mergeCell ref="A27:E27"/>
    <mergeCell ref="H27:L27"/>
    <mergeCell ref="N27:R27"/>
    <mergeCell ref="H28:I28"/>
    <mergeCell ref="J28:L28"/>
    <mergeCell ref="N28:O28"/>
    <mergeCell ref="P28:R28"/>
    <mergeCell ref="M12:N12"/>
    <mergeCell ref="O12:Q12"/>
    <mergeCell ref="A16:V16"/>
    <mergeCell ref="A18:F18"/>
    <mergeCell ref="I18:V18"/>
    <mergeCell ref="A25:V25"/>
    <mergeCell ref="G10:H10"/>
    <mergeCell ref="M10:N10"/>
    <mergeCell ref="O10:Q10"/>
    <mergeCell ref="G11:H11"/>
    <mergeCell ref="M11:N11"/>
    <mergeCell ref="O11:Q11"/>
    <mergeCell ref="A4:V4"/>
    <mergeCell ref="A6:V6"/>
    <mergeCell ref="A8:D8"/>
    <mergeCell ref="G8:K8"/>
    <mergeCell ref="M8:Q8"/>
    <mergeCell ref="G9:H9"/>
    <mergeCell ref="M9:N9"/>
    <mergeCell ref="O9:Q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E731-91C4-45FA-8063-4DF686130BB2}">
  <sheetPr codeName="Sheet7"/>
  <dimension ref="A1:BB59"/>
  <sheetViews>
    <sheetView zoomScale="110" zoomScaleNormal="110" workbookViewId="0">
      <pane xSplit="1" topLeftCell="X1" activePane="topRight" state="frozen"/>
      <selection pane="topRight"/>
    </sheetView>
  </sheetViews>
  <sheetFormatPr defaultColWidth="9.1796875" defaultRowHeight="15.5" x14ac:dyDescent="0.35"/>
  <cols>
    <col min="1" max="1" width="66.81640625" style="283" bestFit="1" customWidth="1"/>
    <col min="2" max="13" width="6.81640625" style="283" bestFit="1" customWidth="1"/>
    <col min="14" max="14" width="7.453125" style="283" customWidth="1"/>
    <col min="15" max="15" width="7.1796875" style="283" customWidth="1"/>
    <col min="16" max="16" width="8.36328125" style="283" customWidth="1"/>
    <col min="17" max="17" width="8.6328125" style="283" customWidth="1"/>
    <col min="18" max="18" width="7.453125" style="283" customWidth="1"/>
    <col min="19" max="19" width="8.1796875" style="283" customWidth="1"/>
    <col min="20" max="22" width="7.81640625" style="283" bestFit="1" customWidth="1"/>
    <col min="23" max="25" width="8.1796875" style="283" bestFit="1" customWidth="1"/>
    <col min="26" max="26" width="7.81640625" style="283" bestFit="1" customWidth="1"/>
    <col min="27" max="28" width="8.1796875" style="283" bestFit="1" customWidth="1"/>
    <col min="29" max="16384" width="9.1796875" style="283"/>
  </cols>
  <sheetData>
    <row r="1" spans="1:53" x14ac:dyDescent="0.35">
      <c r="A1" s="282" t="s">
        <v>802</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row>
    <row r="2" spans="1:53" x14ac:dyDescent="0.35">
      <c r="A2" s="282"/>
    </row>
    <row r="3" spans="1:53" x14ac:dyDescent="0.35">
      <c r="A3" s="282"/>
    </row>
    <row r="4" spans="1:53" x14ac:dyDescent="0.35">
      <c r="A4" s="284" t="s">
        <v>803</v>
      </c>
      <c r="B4" s="285">
        <v>2020</v>
      </c>
      <c r="C4" s="286"/>
      <c r="D4" s="286"/>
      <c r="E4" s="286"/>
      <c r="F4" s="286"/>
      <c r="G4" s="286"/>
      <c r="H4" s="286"/>
      <c r="I4" s="286"/>
      <c r="J4" s="286"/>
      <c r="K4" s="286"/>
      <c r="L4" s="286"/>
      <c r="M4" s="287"/>
      <c r="N4" s="288">
        <v>2021</v>
      </c>
      <c r="O4" s="289"/>
      <c r="P4" s="289"/>
      <c r="Q4" s="289"/>
      <c r="R4" s="289"/>
      <c r="S4" s="289"/>
      <c r="T4" s="289"/>
      <c r="U4" s="289"/>
      <c r="V4" s="289"/>
      <c r="W4" s="289"/>
      <c r="X4" s="289"/>
      <c r="Y4" s="289"/>
      <c r="Z4" s="289"/>
      <c r="AA4" s="289"/>
      <c r="AB4" s="289"/>
      <c r="AC4" s="289"/>
      <c r="AD4" s="289"/>
      <c r="AE4" s="289"/>
      <c r="AF4" s="289"/>
      <c r="AG4" s="289"/>
      <c r="AH4" s="289"/>
      <c r="AI4" s="289"/>
      <c r="AJ4" s="289"/>
      <c r="AK4" s="290"/>
      <c r="AL4" s="291">
        <v>2022</v>
      </c>
      <c r="AM4" s="292"/>
      <c r="AN4" s="293"/>
      <c r="AO4" s="293"/>
      <c r="AP4" s="293"/>
      <c r="AQ4" s="293"/>
      <c r="AR4" s="293"/>
      <c r="AS4" s="293"/>
    </row>
    <row r="5" spans="1:53" x14ac:dyDescent="0.35">
      <c r="A5" s="284"/>
      <c r="B5" s="294" t="s">
        <v>804</v>
      </c>
      <c r="C5" s="295"/>
      <c r="D5" s="294" t="s">
        <v>805</v>
      </c>
      <c r="E5" s="295"/>
      <c r="F5" s="294" t="s">
        <v>806</v>
      </c>
      <c r="G5" s="295"/>
      <c r="H5" s="294" t="s">
        <v>807</v>
      </c>
      <c r="I5" s="295"/>
      <c r="J5" s="294" t="s">
        <v>808</v>
      </c>
      <c r="K5" s="295"/>
      <c r="L5" s="294" t="s">
        <v>809</v>
      </c>
      <c r="M5" s="295"/>
      <c r="N5" s="296" t="s">
        <v>810</v>
      </c>
      <c r="O5" s="297"/>
      <c r="P5" s="296" t="s">
        <v>811</v>
      </c>
      <c r="Q5" s="297"/>
      <c r="R5" s="296" t="s">
        <v>812</v>
      </c>
      <c r="S5" s="297"/>
      <c r="T5" s="296" t="s">
        <v>813</v>
      </c>
      <c r="U5" s="297"/>
      <c r="V5" s="296" t="s">
        <v>140</v>
      </c>
      <c r="W5" s="297"/>
      <c r="X5" s="296" t="s">
        <v>814</v>
      </c>
      <c r="Y5" s="297"/>
      <c r="Z5" s="296" t="s">
        <v>804</v>
      </c>
      <c r="AA5" s="297"/>
      <c r="AB5" s="296" t="s">
        <v>805</v>
      </c>
      <c r="AC5" s="297"/>
      <c r="AD5" s="296" t="s">
        <v>806</v>
      </c>
      <c r="AE5" s="297"/>
      <c r="AF5" s="296" t="s">
        <v>807</v>
      </c>
      <c r="AG5" s="297"/>
      <c r="AH5" s="296" t="s">
        <v>808</v>
      </c>
      <c r="AI5" s="297"/>
      <c r="AJ5" s="296" t="s">
        <v>809</v>
      </c>
      <c r="AK5" s="297"/>
      <c r="AL5" s="298" t="s">
        <v>810</v>
      </c>
      <c r="AM5" s="299"/>
      <c r="AN5" s="293"/>
      <c r="AO5" s="293"/>
      <c r="AP5" s="293"/>
      <c r="AQ5" s="293"/>
      <c r="AR5" s="293"/>
      <c r="AS5" s="293"/>
      <c r="AT5" s="293"/>
      <c r="AU5" s="293"/>
      <c r="AV5" s="293"/>
      <c r="AW5" s="293"/>
      <c r="AX5" s="293"/>
      <c r="AY5" s="293"/>
      <c r="AZ5" s="293"/>
      <c r="BA5" s="293"/>
    </row>
    <row r="6" spans="1:53" x14ac:dyDescent="0.35">
      <c r="A6" s="284"/>
      <c r="B6" s="300" t="s">
        <v>815</v>
      </c>
      <c r="C6" s="300" t="s">
        <v>816</v>
      </c>
      <c r="D6" s="300" t="s">
        <v>815</v>
      </c>
      <c r="E6" s="300" t="s">
        <v>816</v>
      </c>
      <c r="F6" s="300" t="s">
        <v>815</v>
      </c>
      <c r="G6" s="300" t="s">
        <v>816</v>
      </c>
      <c r="H6" s="300" t="s">
        <v>815</v>
      </c>
      <c r="I6" s="300" t="s">
        <v>816</v>
      </c>
      <c r="J6" s="300" t="s">
        <v>815</v>
      </c>
      <c r="K6" s="300" t="s">
        <v>816</v>
      </c>
      <c r="L6" s="300" t="s">
        <v>815</v>
      </c>
      <c r="M6" s="300" t="s">
        <v>816</v>
      </c>
      <c r="N6" s="301" t="s">
        <v>815</v>
      </c>
      <c r="O6" s="301" t="s">
        <v>816</v>
      </c>
      <c r="P6" s="301" t="s">
        <v>815</v>
      </c>
      <c r="Q6" s="301" t="s">
        <v>816</v>
      </c>
      <c r="R6" s="301" t="s">
        <v>815</v>
      </c>
      <c r="S6" s="301" t="s">
        <v>816</v>
      </c>
      <c r="T6" s="301" t="s">
        <v>815</v>
      </c>
      <c r="U6" s="301" t="s">
        <v>816</v>
      </c>
      <c r="V6" s="301" t="s">
        <v>815</v>
      </c>
      <c r="W6" s="301" t="s">
        <v>816</v>
      </c>
      <c r="X6" s="301" t="s">
        <v>815</v>
      </c>
      <c r="Y6" s="301" t="s">
        <v>816</v>
      </c>
      <c r="Z6" s="301" t="s">
        <v>815</v>
      </c>
      <c r="AA6" s="301" t="s">
        <v>816</v>
      </c>
      <c r="AB6" s="301" t="s">
        <v>815</v>
      </c>
      <c r="AC6" s="301" t="s">
        <v>816</v>
      </c>
      <c r="AD6" s="301" t="s">
        <v>815</v>
      </c>
      <c r="AE6" s="301" t="s">
        <v>816</v>
      </c>
      <c r="AF6" s="301" t="s">
        <v>815</v>
      </c>
      <c r="AG6" s="301" t="s">
        <v>816</v>
      </c>
      <c r="AH6" s="301" t="s">
        <v>815</v>
      </c>
      <c r="AI6" s="301" t="s">
        <v>816</v>
      </c>
      <c r="AJ6" s="301" t="s">
        <v>815</v>
      </c>
      <c r="AK6" s="301" t="s">
        <v>816</v>
      </c>
      <c r="AL6" s="302" t="s">
        <v>815</v>
      </c>
      <c r="AM6" s="302" t="s">
        <v>816</v>
      </c>
      <c r="AN6" s="293"/>
      <c r="AO6" s="293"/>
      <c r="AP6" s="293"/>
    </row>
    <row r="7" spans="1:53" x14ac:dyDescent="0.35">
      <c r="A7" s="303" t="s">
        <v>817</v>
      </c>
      <c r="B7" s="304">
        <v>166.45621</v>
      </c>
      <c r="C7" s="304">
        <v>166.60888</v>
      </c>
      <c r="D7" s="304">
        <v>166.07884000000001</v>
      </c>
      <c r="E7" s="304">
        <v>163.90737999999999</v>
      </c>
      <c r="F7" s="304">
        <v>162.40288000000001</v>
      </c>
      <c r="G7" s="304">
        <v>156.58816999999999</v>
      </c>
      <c r="H7" s="304">
        <v>155.78474</v>
      </c>
      <c r="I7" s="304">
        <v>156.10682</v>
      </c>
      <c r="J7" s="304">
        <v>154.09211999999999</v>
      </c>
      <c r="K7" s="304">
        <v>148.91552999999999</v>
      </c>
      <c r="L7" s="304">
        <v>140.98845</v>
      </c>
      <c r="M7" s="304">
        <v>143.2731</v>
      </c>
      <c r="N7" s="305">
        <v>144.33805000000001</v>
      </c>
      <c r="O7" s="305">
        <v>142.70872</v>
      </c>
      <c r="P7" s="305">
        <v>143.90504999999999</v>
      </c>
      <c r="Q7" s="305">
        <v>142.70633000000001</v>
      </c>
      <c r="R7" s="305">
        <v>128.1009</v>
      </c>
      <c r="S7" s="305">
        <v>111.64449999999999</v>
      </c>
      <c r="T7" s="305">
        <v>92.941900000000004</v>
      </c>
      <c r="U7" s="305">
        <v>76.255539999999996</v>
      </c>
      <c r="V7" s="305">
        <v>65.216229999999996</v>
      </c>
      <c r="W7" s="305">
        <v>63.734160000000003</v>
      </c>
      <c r="X7" s="305">
        <v>59.766379999999998</v>
      </c>
      <c r="Y7" s="305">
        <v>60.389389999999999</v>
      </c>
      <c r="Z7" s="305">
        <v>58.88015</v>
      </c>
      <c r="AA7" s="305">
        <v>61.948590000000003</v>
      </c>
      <c r="AB7" s="305">
        <v>57.586829999999999</v>
      </c>
      <c r="AC7" s="305">
        <v>61.311149999999998</v>
      </c>
      <c r="AD7" s="305">
        <v>64.787239999999997</v>
      </c>
      <c r="AE7" s="305">
        <v>64.646240000000006</v>
      </c>
      <c r="AF7" s="305">
        <v>43.840207851767602</v>
      </c>
      <c r="AG7" s="305">
        <v>43.619229854053799</v>
      </c>
      <c r="AH7" s="305">
        <v>44.563768232155503</v>
      </c>
      <c r="AI7" s="305">
        <v>47.1148848106873</v>
      </c>
      <c r="AJ7" s="305">
        <v>44.970971213565697</v>
      </c>
      <c r="AK7" s="305">
        <v>44.096210498213601</v>
      </c>
      <c r="AL7" s="305">
        <v>45.620547742955203</v>
      </c>
      <c r="AM7" s="305">
        <v>0</v>
      </c>
    </row>
    <row r="8" spans="1:53" x14ac:dyDescent="0.35">
      <c r="A8" s="303" t="s">
        <v>818</v>
      </c>
      <c r="B8" s="304">
        <v>83.423079999999999</v>
      </c>
      <c r="C8" s="304">
        <v>92.953590000000005</v>
      </c>
      <c r="D8" s="304">
        <v>128.72662</v>
      </c>
      <c r="E8" s="304">
        <v>116.94904</v>
      </c>
      <c r="F8" s="304">
        <v>137.77778000000001</v>
      </c>
      <c r="G8" s="304">
        <v>63.13308</v>
      </c>
      <c r="H8" s="304">
        <v>60.2</v>
      </c>
      <c r="I8" s="304">
        <v>73.017650000000003</v>
      </c>
      <c r="J8" s="304">
        <v>66.228070000000002</v>
      </c>
      <c r="K8" s="304">
        <v>54.49785</v>
      </c>
      <c r="L8" s="304">
        <v>65.342860000000002</v>
      </c>
      <c r="M8" s="304">
        <v>33.012549999999997</v>
      </c>
      <c r="N8" s="305">
        <v>41.149430000000002</v>
      </c>
      <c r="O8" s="305">
        <v>16.395389999999999</v>
      </c>
      <c r="P8" s="305">
        <v>12.27163</v>
      </c>
      <c r="Q8" s="305">
        <v>13.5214</v>
      </c>
      <c r="R8" s="305">
        <v>3.4177</v>
      </c>
      <c r="S8" s="305">
        <v>4.7975500000000002</v>
      </c>
      <c r="T8" s="305">
        <v>7.6909400000000003</v>
      </c>
      <c r="U8" s="305">
        <v>4.40313</v>
      </c>
      <c r="V8" s="305">
        <v>5.7128100000000002</v>
      </c>
      <c r="W8" s="305">
        <v>4.3956</v>
      </c>
      <c r="X8" s="305">
        <v>5.35121</v>
      </c>
      <c r="Y8" s="305">
        <v>4.3433200000000003</v>
      </c>
      <c r="Z8" s="305">
        <v>4.0528599999999999</v>
      </c>
      <c r="AA8" s="305">
        <v>5.9111700000000003</v>
      </c>
      <c r="AB8" s="305">
        <v>4.9472800000000001</v>
      </c>
      <c r="AC8" s="305">
        <v>2.9433500000000001</v>
      </c>
      <c r="AD8" s="305">
        <v>2.59226</v>
      </c>
      <c r="AE8" s="305">
        <v>2.8071100000000002</v>
      </c>
      <c r="AF8" s="305">
        <v>3.1671789744541199</v>
      </c>
      <c r="AG8" s="305">
        <v>1.8952338435371401</v>
      </c>
      <c r="AH8" s="305">
        <v>2.03746171425859</v>
      </c>
      <c r="AI8" s="305">
        <v>1.52403613416298</v>
      </c>
      <c r="AJ8" s="305">
        <v>1.42713394538588</v>
      </c>
      <c r="AK8" s="305">
        <v>4.7276152955836102</v>
      </c>
      <c r="AL8" s="305">
        <v>10.6769599701517</v>
      </c>
      <c r="AM8" s="305">
        <v>0</v>
      </c>
    </row>
    <row r="9" spans="1:53" x14ac:dyDescent="0.35">
      <c r="A9" s="303" t="s">
        <v>819</v>
      </c>
      <c r="B9" s="304">
        <v>287.27668999999997</v>
      </c>
      <c r="C9" s="304">
        <v>299.18414000000001</v>
      </c>
      <c r="D9" s="304">
        <v>303.41052000000002</v>
      </c>
      <c r="E9" s="304">
        <v>321.93230999999997</v>
      </c>
      <c r="F9" s="304">
        <v>334.91737000000001</v>
      </c>
      <c r="G9" s="304">
        <v>346.06366000000003</v>
      </c>
      <c r="H9" s="304">
        <v>350.20936999999998</v>
      </c>
      <c r="I9" s="304">
        <v>359.56124999999997</v>
      </c>
      <c r="J9" s="304">
        <v>368.41888999999998</v>
      </c>
      <c r="K9" s="304">
        <v>366.08258000000001</v>
      </c>
      <c r="L9" s="304">
        <v>361.91541000000001</v>
      </c>
      <c r="M9" s="304">
        <v>359.04696999999999</v>
      </c>
      <c r="N9" s="305">
        <v>344.00698999999997</v>
      </c>
      <c r="O9" s="305">
        <v>341.17102</v>
      </c>
      <c r="P9" s="305">
        <v>321.68135000000001</v>
      </c>
      <c r="Q9" s="305">
        <v>290.20193</v>
      </c>
      <c r="R9" s="305">
        <v>231.52411000000001</v>
      </c>
      <c r="S9" s="305">
        <v>117.73972999999999</v>
      </c>
      <c r="T9" s="305">
        <v>87.502520000000004</v>
      </c>
      <c r="U9" s="305">
        <v>70.530349999999999</v>
      </c>
      <c r="V9" s="305">
        <v>66.206050000000005</v>
      </c>
      <c r="W9" s="305">
        <v>69.484939999999995</v>
      </c>
      <c r="X9" s="305">
        <v>72.395160000000004</v>
      </c>
      <c r="Y9" s="305">
        <v>72.542649999999995</v>
      </c>
      <c r="Z9" s="305">
        <v>74.830719999999999</v>
      </c>
      <c r="AA9" s="305">
        <v>75.550510000000003</v>
      </c>
      <c r="AB9" s="305">
        <v>79.833640000000003</v>
      </c>
      <c r="AC9" s="305">
        <v>77.329480000000004</v>
      </c>
      <c r="AD9" s="305">
        <v>82.778530000000003</v>
      </c>
      <c r="AE9" s="305">
        <v>78.386970000000005</v>
      </c>
      <c r="AF9" s="305">
        <v>68.748795029541199</v>
      </c>
      <c r="AG9" s="305">
        <v>87.789373192894999</v>
      </c>
      <c r="AH9" s="305">
        <v>107.39447912976701</v>
      </c>
      <c r="AI9" s="305">
        <v>140.89331175836</v>
      </c>
      <c r="AJ9" s="305">
        <v>171.71320070070001</v>
      </c>
      <c r="AK9" s="305">
        <v>207.12408971471399</v>
      </c>
      <c r="AL9" s="305">
        <v>236.83277304292901</v>
      </c>
      <c r="AM9" s="305">
        <v>0</v>
      </c>
    </row>
    <row r="10" spans="1:53" ht="16" thickBot="1" x14ac:dyDescent="0.4">
      <c r="A10" s="306" t="s">
        <v>820</v>
      </c>
      <c r="B10" s="307">
        <v>201.67815999999999</v>
      </c>
      <c r="C10" s="307">
        <v>174.51886999999999</v>
      </c>
      <c r="D10" s="307">
        <v>198.4898</v>
      </c>
      <c r="E10" s="307">
        <v>239.60975999999999</v>
      </c>
      <c r="F10" s="307">
        <v>296.81159000000002</v>
      </c>
      <c r="G10" s="307">
        <v>272.23077000000001</v>
      </c>
      <c r="H10" s="307">
        <v>186.91011</v>
      </c>
      <c r="I10" s="307">
        <v>177.17142999999999</v>
      </c>
      <c r="J10" s="307">
        <v>247.56863000000001</v>
      </c>
      <c r="K10" s="307">
        <v>147.31578999999999</v>
      </c>
      <c r="L10" s="307">
        <v>206.96666999999999</v>
      </c>
      <c r="M10" s="307">
        <v>46.453130000000002</v>
      </c>
      <c r="N10" s="308">
        <v>27.838709999999999</v>
      </c>
      <c r="O10" s="308">
        <v>13.11842</v>
      </c>
      <c r="P10" s="308">
        <v>22.243590000000001</v>
      </c>
      <c r="Q10" s="308">
        <v>23.435479999999998</v>
      </c>
      <c r="R10" s="308">
        <v>0</v>
      </c>
      <c r="S10" s="308">
        <v>0</v>
      </c>
      <c r="T10" s="308">
        <v>0</v>
      </c>
      <c r="U10" s="308">
        <v>0</v>
      </c>
      <c r="V10" s="308">
        <v>0</v>
      </c>
      <c r="W10" s="308">
        <v>0</v>
      </c>
      <c r="X10" s="308">
        <v>0</v>
      </c>
      <c r="Y10" s="308">
        <v>0</v>
      </c>
      <c r="Z10" s="308">
        <v>0</v>
      </c>
      <c r="AA10" s="308">
        <v>10</v>
      </c>
      <c r="AB10" s="308">
        <v>0</v>
      </c>
      <c r="AC10" s="308">
        <v>0</v>
      </c>
      <c r="AD10" s="308">
        <v>0</v>
      </c>
      <c r="AE10" s="308">
        <v>0</v>
      </c>
      <c r="AF10" s="308">
        <v>0</v>
      </c>
      <c r="AG10" s="308">
        <v>0</v>
      </c>
      <c r="AH10" s="308">
        <v>0</v>
      </c>
      <c r="AI10" s="308">
        <v>0</v>
      </c>
      <c r="AJ10" s="308">
        <v>0</v>
      </c>
      <c r="AK10" s="308">
        <v>0</v>
      </c>
      <c r="AL10" s="308">
        <v>0</v>
      </c>
      <c r="AM10" s="308">
        <v>0</v>
      </c>
    </row>
    <row r="11" spans="1:53" x14ac:dyDescent="0.35">
      <c r="A11" s="309" t="s">
        <v>1</v>
      </c>
      <c r="B11" s="310">
        <v>183.48498000000001</v>
      </c>
      <c r="C11" s="310">
        <v>184.75197</v>
      </c>
      <c r="D11" s="310">
        <v>185.28295</v>
      </c>
      <c r="E11" s="310">
        <v>184.77921000000001</v>
      </c>
      <c r="F11" s="310">
        <v>184.77745999999999</v>
      </c>
      <c r="G11" s="310">
        <v>178.81926999999999</v>
      </c>
      <c r="H11" s="310">
        <v>177.94882999999999</v>
      </c>
      <c r="I11" s="310">
        <v>180.06950000000001</v>
      </c>
      <c r="J11" s="310">
        <v>178.56487000000001</v>
      </c>
      <c r="K11" s="310">
        <v>171.97140999999999</v>
      </c>
      <c r="L11" s="310">
        <v>164.59678</v>
      </c>
      <c r="M11" s="310">
        <v>164.15828999999999</v>
      </c>
      <c r="N11" s="311">
        <v>165.49565000000001</v>
      </c>
      <c r="O11" s="311">
        <v>158.70374000000001</v>
      </c>
      <c r="P11" s="311">
        <v>159.12960000000001</v>
      </c>
      <c r="Q11" s="311">
        <v>157.29579000000001</v>
      </c>
      <c r="R11" s="311">
        <v>131.27873</v>
      </c>
      <c r="S11" s="311">
        <v>103.40934</v>
      </c>
      <c r="T11" s="311">
        <v>86.666300000000007</v>
      </c>
      <c r="U11" s="311">
        <v>74.191019999999995</v>
      </c>
      <c r="V11" s="311">
        <v>63.978670000000001</v>
      </c>
      <c r="W11" s="311">
        <v>61.497920000000001</v>
      </c>
      <c r="X11" s="311">
        <v>59.282859999999999</v>
      </c>
      <c r="Y11" s="311">
        <v>60.462649999999996</v>
      </c>
      <c r="Z11" s="311">
        <v>58.61598</v>
      </c>
      <c r="AA11" s="311">
        <v>61.378810000000001</v>
      </c>
      <c r="AB11" s="311">
        <v>57.492809999999999</v>
      </c>
      <c r="AC11" s="311">
        <v>60.223689999999998</v>
      </c>
      <c r="AD11" s="311">
        <v>64.523359999999997</v>
      </c>
      <c r="AE11" s="311">
        <v>64.557969999999997</v>
      </c>
      <c r="AF11" s="311">
        <v>44.349786522633302</v>
      </c>
      <c r="AG11" s="311">
        <v>44.384364819366702</v>
      </c>
      <c r="AH11" s="311">
        <v>44.922300755600403</v>
      </c>
      <c r="AI11" s="311">
        <v>46.3632655854719</v>
      </c>
      <c r="AJ11" s="311">
        <v>44.5531138501835</v>
      </c>
      <c r="AK11" s="311">
        <v>44.066522560969098</v>
      </c>
      <c r="AL11" s="311">
        <v>45.311522376471302</v>
      </c>
      <c r="AM11" s="311">
        <v>0</v>
      </c>
    </row>
    <row r="13" spans="1:53" x14ac:dyDescent="0.35">
      <c r="A13" s="282" t="s">
        <v>821</v>
      </c>
      <c r="B13"/>
      <c r="C13"/>
      <c r="D13"/>
      <c r="E13"/>
      <c r="F13"/>
      <c r="G13"/>
      <c r="H13"/>
      <c r="I13"/>
      <c r="J13"/>
      <c r="K13"/>
      <c r="L13"/>
      <c r="M13"/>
      <c r="N13"/>
      <c r="O13"/>
      <c r="P13"/>
      <c r="Q13"/>
      <c r="R13"/>
      <c r="S13"/>
      <c r="T13"/>
      <c r="U13"/>
      <c r="V13"/>
      <c r="W13"/>
      <c r="X13"/>
      <c r="Y13"/>
      <c r="Z13"/>
      <c r="AA13"/>
    </row>
    <row r="14" spans="1:53" x14ac:dyDescent="0.35">
      <c r="A14" s="312"/>
      <c r="B14"/>
      <c r="C14"/>
      <c r="D14"/>
      <c r="E14"/>
      <c r="F14"/>
      <c r="G14"/>
      <c r="H14"/>
      <c r="I14"/>
      <c r="J14"/>
      <c r="K14"/>
      <c r="L14"/>
      <c r="M14"/>
      <c r="N14"/>
      <c r="O14"/>
      <c r="P14"/>
      <c r="Q14"/>
      <c r="R14"/>
      <c r="S14"/>
      <c r="T14"/>
      <c r="U14"/>
      <c r="V14"/>
      <c r="W14"/>
      <c r="X14"/>
      <c r="Y14"/>
      <c r="Z14"/>
      <c r="AA14"/>
    </row>
    <row r="15" spans="1:53" x14ac:dyDescent="0.35">
      <c r="A15" s="312"/>
      <c r="B15"/>
      <c r="C15"/>
      <c r="D15"/>
      <c r="E15"/>
      <c r="F15"/>
      <c r="G15"/>
      <c r="H15"/>
      <c r="I15"/>
      <c r="J15"/>
      <c r="K15"/>
      <c r="L15"/>
      <c r="M15"/>
      <c r="N15"/>
      <c r="O15"/>
      <c r="P15"/>
      <c r="Q15"/>
      <c r="R15"/>
      <c r="S15"/>
      <c r="T15"/>
      <c r="U15"/>
      <c r="V15"/>
      <c r="W15"/>
      <c r="X15"/>
      <c r="Y15"/>
      <c r="Z15"/>
      <c r="AA15"/>
    </row>
    <row r="16" spans="1:53" x14ac:dyDescent="0.35">
      <c r="A16" s="313" t="s">
        <v>803</v>
      </c>
      <c r="B16" s="285">
        <v>2020</v>
      </c>
      <c r="C16" s="286"/>
      <c r="D16" s="286"/>
      <c r="E16" s="286"/>
      <c r="F16" s="286"/>
      <c r="G16" s="286"/>
      <c r="H16" s="286"/>
      <c r="I16" s="286"/>
      <c r="J16" s="286"/>
      <c r="K16" s="286"/>
      <c r="L16" s="286"/>
      <c r="M16" s="287"/>
      <c r="N16" s="288">
        <v>2021</v>
      </c>
      <c r="O16" s="289"/>
      <c r="P16" s="289"/>
      <c r="Q16" s="289"/>
      <c r="R16" s="289"/>
      <c r="S16" s="289"/>
      <c r="T16" s="289"/>
      <c r="U16" s="289"/>
      <c r="V16" s="289"/>
      <c r="W16" s="289"/>
      <c r="X16" s="289"/>
      <c r="Y16" s="289"/>
      <c r="Z16" s="289"/>
      <c r="AA16" s="289"/>
      <c r="AB16" s="289"/>
      <c r="AC16" s="289"/>
      <c r="AD16" s="289"/>
      <c r="AE16" s="290"/>
      <c r="AF16" s="289"/>
      <c r="AG16" s="290"/>
      <c r="AH16" s="289"/>
      <c r="AI16" s="290"/>
      <c r="AJ16" s="289"/>
      <c r="AK16" s="290"/>
      <c r="AL16" s="291">
        <v>2022</v>
      </c>
      <c r="AM16" s="292"/>
      <c r="AN16" s="293"/>
      <c r="AO16" s="293"/>
      <c r="AP16" s="293"/>
      <c r="AQ16" s="293"/>
      <c r="AR16" s="293"/>
      <c r="AS16" s="293"/>
      <c r="AT16" s="293"/>
      <c r="AU16" s="293"/>
      <c r="AV16" s="293"/>
      <c r="AW16" s="293"/>
    </row>
    <row r="17" spans="1:54" x14ac:dyDescent="0.35">
      <c r="A17" s="313"/>
      <c r="B17" s="294" t="s">
        <v>804</v>
      </c>
      <c r="C17" s="295"/>
      <c r="D17" s="294" t="s">
        <v>805</v>
      </c>
      <c r="E17" s="295"/>
      <c r="F17" s="294" t="s">
        <v>806</v>
      </c>
      <c r="G17" s="295"/>
      <c r="H17" s="294" t="s">
        <v>807</v>
      </c>
      <c r="I17" s="295"/>
      <c r="J17" s="294" t="s">
        <v>808</v>
      </c>
      <c r="K17" s="295"/>
      <c r="L17" s="294" t="s">
        <v>809</v>
      </c>
      <c r="M17" s="295"/>
      <c r="N17" s="296" t="s">
        <v>810</v>
      </c>
      <c r="O17" s="297"/>
      <c r="P17" s="296" t="s">
        <v>811</v>
      </c>
      <c r="Q17" s="297"/>
      <c r="R17" s="296" t="s">
        <v>812</v>
      </c>
      <c r="S17" s="297"/>
      <c r="T17" s="296" t="s">
        <v>813</v>
      </c>
      <c r="U17" s="297"/>
      <c r="V17" s="296" t="s">
        <v>140</v>
      </c>
      <c r="W17" s="297"/>
      <c r="X17" s="296" t="s">
        <v>814</v>
      </c>
      <c r="Y17" s="297"/>
      <c r="Z17" s="296" t="s">
        <v>804</v>
      </c>
      <c r="AA17" s="297"/>
      <c r="AB17" s="296" t="s">
        <v>805</v>
      </c>
      <c r="AC17" s="297"/>
      <c r="AD17" s="296" t="s">
        <v>806</v>
      </c>
      <c r="AE17" s="297"/>
      <c r="AF17" s="296" t="s">
        <v>807</v>
      </c>
      <c r="AG17" s="297"/>
      <c r="AH17" s="296" t="s">
        <v>808</v>
      </c>
      <c r="AI17" s="297"/>
      <c r="AJ17" s="296" t="s">
        <v>809</v>
      </c>
      <c r="AK17" s="297"/>
      <c r="AL17" s="298" t="s">
        <v>810</v>
      </c>
      <c r="AM17" s="299"/>
      <c r="AN17" s="293"/>
      <c r="AO17" s="293"/>
      <c r="AP17" s="293"/>
      <c r="AQ17" s="293"/>
    </row>
    <row r="18" spans="1:54" x14ac:dyDescent="0.35">
      <c r="A18" s="313"/>
      <c r="B18" s="300" t="s">
        <v>815</v>
      </c>
      <c r="C18" s="300" t="s">
        <v>816</v>
      </c>
      <c r="D18" s="300" t="s">
        <v>815</v>
      </c>
      <c r="E18" s="300" t="s">
        <v>816</v>
      </c>
      <c r="F18" s="300" t="s">
        <v>815</v>
      </c>
      <c r="G18" s="300" t="s">
        <v>816</v>
      </c>
      <c r="H18" s="300" t="s">
        <v>815</v>
      </c>
      <c r="I18" s="300" t="s">
        <v>816</v>
      </c>
      <c r="J18" s="300" t="s">
        <v>815</v>
      </c>
      <c r="K18" s="300" t="s">
        <v>816</v>
      </c>
      <c r="L18" s="300" t="s">
        <v>815</v>
      </c>
      <c r="M18" s="300" t="s">
        <v>816</v>
      </c>
      <c r="N18" s="301" t="s">
        <v>815</v>
      </c>
      <c r="O18" s="301" t="s">
        <v>816</v>
      </c>
      <c r="P18" s="301" t="s">
        <v>815</v>
      </c>
      <c r="Q18" s="301" t="s">
        <v>816</v>
      </c>
      <c r="R18" s="301" t="s">
        <v>815</v>
      </c>
      <c r="S18" s="301" t="s">
        <v>816</v>
      </c>
      <c r="T18" s="301" t="s">
        <v>815</v>
      </c>
      <c r="U18" s="301" t="s">
        <v>816</v>
      </c>
      <c r="V18" s="301" t="s">
        <v>815</v>
      </c>
      <c r="W18" s="301" t="s">
        <v>816</v>
      </c>
      <c r="X18" s="301" t="s">
        <v>815</v>
      </c>
      <c r="Y18" s="301" t="s">
        <v>816</v>
      </c>
      <c r="Z18" s="301" t="s">
        <v>815</v>
      </c>
      <c r="AA18" s="301" t="s">
        <v>816</v>
      </c>
      <c r="AB18" s="301" t="s">
        <v>815</v>
      </c>
      <c r="AC18" s="301" t="s">
        <v>816</v>
      </c>
      <c r="AD18" s="301" t="s">
        <v>815</v>
      </c>
      <c r="AE18" s="301" t="s">
        <v>816</v>
      </c>
      <c r="AF18" s="301" t="s">
        <v>815</v>
      </c>
      <c r="AG18" s="301" t="s">
        <v>816</v>
      </c>
      <c r="AH18" s="301" t="s">
        <v>815</v>
      </c>
      <c r="AI18" s="301" t="s">
        <v>816</v>
      </c>
      <c r="AJ18" s="301" t="s">
        <v>815</v>
      </c>
      <c r="AK18" s="301" t="s">
        <v>816</v>
      </c>
      <c r="AL18" s="302" t="s">
        <v>815</v>
      </c>
      <c r="AM18" s="302" t="s">
        <v>816</v>
      </c>
      <c r="AN18" s="314"/>
      <c r="AO18" s="314"/>
      <c r="AP18" s="314"/>
      <c r="AQ18" s="314"/>
      <c r="AR18" s="314"/>
      <c r="AS18" s="314"/>
      <c r="AT18" s="314"/>
      <c r="AU18" s="314"/>
      <c r="AV18" s="314"/>
      <c r="AW18" s="314"/>
      <c r="AX18" s="293"/>
      <c r="AY18" s="293"/>
      <c r="AZ18" s="293"/>
      <c r="BA18" s="293"/>
      <c r="BB18" s="293"/>
    </row>
    <row r="19" spans="1:54" x14ac:dyDescent="0.35">
      <c r="A19" s="315" t="s">
        <v>817</v>
      </c>
      <c r="B19" s="316"/>
      <c r="C19" s="316"/>
      <c r="D19" s="316"/>
      <c r="E19" s="316"/>
      <c r="F19" s="316"/>
      <c r="G19" s="316"/>
      <c r="H19" s="316"/>
      <c r="I19" s="316"/>
      <c r="J19" s="316"/>
      <c r="K19" s="316"/>
      <c r="L19" s="316"/>
      <c r="M19" s="316"/>
      <c r="N19" s="316"/>
      <c r="O19" s="316"/>
      <c r="P19" s="316"/>
      <c r="Q19" s="316"/>
      <c r="R19" s="316"/>
      <c r="S19" s="316"/>
      <c r="T19" s="316"/>
      <c r="U19" s="316"/>
      <c r="V19" s="316"/>
      <c r="W19" s="316"/>
      <c r="X19" s="316"/>
      <c r="Y19" s="316"/>
      <c r="Z19" s="316"/>
      <c r="AA19" s="316"/>
      <c r="AB19" s="316"/>
      <c r="AC19" s="316"/>
      <c r="AD19" s="316"/>
      <c r="AE19" s="316"/>
      <c r="AF19" s="316"/>
      <c r="AG19" s="316"/>
      <c r="AH19" s="316"/>
      <c r="AI19" s="316"/>
      <c r="AJ19" s="316"/>
      <c r="AK19" s="316"/>
      <c r="AL19" s="316"/>
      <c r="AM19" s="316"/>
      <c r="AN19" s="314"/>
      <c r="AO19" s="314"/>
      <c r="AP19" s="314"/>
      <c r="AQ19" s="314"/>
    </row>
    <row r="20" spans="1:54" x14ac:dyDescent="0.35">
      <c r="A20" s="317" t="s">
        <v>822</v>
      </c>
      <c r="B20" s="317">
        <v>13186</v>
      </c>
      <c r="C20" s="317">
        <v>12606</v>
      </c>
      <c r="D20" s="317">
        <v>12273</v>
      </c>
      <c r="E20" s="317">
        <v>11957</v>
      </c>
      <c r="F20" s="317">
        <v>11316</v>
      </c>
      <c r="G20" s="317">
        <v>11543</v>
      </c>
      <c r="H20" s="317">
        <v>11306</v>
      </c>
      <c r="I20" s="317">
        <v>10536</v>
      </c>
      <c r="J20" s="317">
        <v>10371</v>
      </c>
      <c r="K20" s="317">
        <v>10663</v>
      </c>
      <c r="L20" s="317">
        <v>10827</v>
      </c>
      <c r="M20" s="317">
        <v>10573</v>
      </c>
      <c r="N20" s="317">
        <v>9822</v>
      </c>
      <c r="O20" s="317">
        <v>9711</v>
      </c>
      <c r="P20" s="317">
        <v>9211</v>
      </c>
      <c r="Q20" s="317">
        <v>9245</v>
      </c>
      <c r="R20" s="317">
        <v>9567</v>
      </c>
      <c r="S20" s="317">
        <v>9524</v>
      </c>
      <c r="T20" s="317">
        <v>10749</v>
      </c>
      <c r="U20" s="317">
        <v>13033</v>
      </c>
      <c r="V20" s="317">
        <v>16183</v>
      </c>
      <c r="W20" s="317">
        <v>17902</v>
      </c>
      <c r="X20" s="317">
        <v>20206</v>
      </c>
      <c r="Y20" s="317">
        <v>20688</v>
      </c>
      <c r="Z20" s="317">
        <v>21653</v>
      </c>
      <c r="AA20" s="317">
        <v>20009</v>
      </c>
      <c r="AB20" s="317">
        <v>21005</v>
      </c>
      <c r="AC20" s="317">
        <v>19286</v>
      </c>
      <c r="AD20" s="317">
        <v>18236</v>
      </c>
      <c r="AE20" s="317">
        <v>17904</v>
      </c>
      <c r="AF20" s="317">
        <v>19639</v>
      </c>
      <c r="AG20" s="317">
        <v>21174</v>
      </c>
      <c r="AH20" s="317">
        <v>22236</v>
      </c>
      <c r="AI20" s="317">
        <v>20754</v>
      </c>
      <c r="AJ20" s="317">
        <v>19717</v>
      </c>
      <c r="AK20" s="317">
        <v>20186</v>
      </c>
      <c r="AL20" s="317">
        <v>19434</v>
      </c>
      <c r="AM20" s="317">
        <v>0</v>
      </c>
      <c r="AN20" s="314"/>
      <c r="AO20" s="314"/>
      <c r="AP20" s="314"/>
      <c r="AQ20" s="314"/>
      <c r="AR20" s="314"/>
      <c r="AS20" s="314"/>
      <c r="AT20" s="314"/>
      <c r="AU20" s="314"/>
      <c r="AV20" s="314"/>
      <c r="AW20" s="314"/>
      <c r="AX20" s="314"/>
      <c r="AY20" s="314"/>
      <c r="AZ20" s="314"/>
      <c r="BA20" s="314"/>
      <c r="BB20" s="314"/>
    </row>
    <row r="21" spans="1:54" x14ac:dyDescent="0.35">
      <c r="A21" s="317" t="s">
        <v>823</v>
      </c>
      <c r="B21" s="317">
        <v>3921</v>
      </c>
      <c r="C21" s="317">
        <v>3963</v>
      </c>
      <c r="D21" s="317">
        <v>4050</v>
      </c>
      <c r="E21" s="317">
        <v>4095</v>
      </c>
      <c r="F21" s="317">
        <v>4222</v>
      </c>
      <c r="G21" s="317">
        <v>3678</v>
      </c>
      <c r="H21" s="317">
        <v>3132</v>
      </c>
      <c r="I21" s="317">
        <v>2500</v>
      </c>
      <c r="J21" s="317">
        <v>2182</v>
      </c>
      <c r="K21" s="317">
        <v>1958</v>
      </c>
      <c r="L21" s="317">
        <v>1720</v>
      </c>
      <c r="M21" s="317">
        <v>1580</v>
      </c>
      <c r="N21" s="317">
        <v>1425</v>
      </c>
      <c r="O21" s="317">
        <v>1335</v>
      </c>
      <c r="P21" s="317">
        <v>1254</v>
      </c>
      <c r="Q21" s="317">
        <v>1176</v>
      </c>
      <c r="R21" s="317">
        <v>1060</v>
      </c>
      <c r="S21" s="317">
        <v>939</v>
      </c>
      <c r="T21" s="317">
        <v>889</v>
      </c>
      <c r="U21" s="317">
        <v>848</v>
      </c>
      <c r="V21" s="317">
        <v>824</v>
      </c>
      <c r="W21" s="317">
        <v>818</v>
      </c>
      <c r="X21" s="317">
        <v>836</v>
      </c>
      <c r="Y21" s="317">
        <v>808</v>
      </c>
      <c r="Z21" s="317">
        <v>761</v>
      </c>
      <c r="AA21" s="317">
        <v>703</v>
      </c>
      <c r="AB21" s="317">
        <v>649</v>
      </c>
      <c r="AC21" s="317">
        <v>623</v>
      </c>
      <c r="AD21" s="317">
        <v>631</v>
      </c>
      <c r="AE21" s="317">
        <v>626</v>
      </c>
      <c r="AF21" s="317">
        <v>368</v>
      </c>
      <c r="AG21" s="317">
        <v>386</v>
      </c>
      <c r="AH21" s="317">
        <v>394</v>
      </c>
      <c r="AI21" s="317">
        <v>423</v>
      </c>
      <c r="AJ21" s="317">
        <v>434</v>
      </c>
      <c r="AK21" s="317">
        <v>474</v>
      </c>
      <c r="AL21" s="317">
        <v>529</v>
      </c>
      <c r="AM21" s="317">
        <v>0</v>
      </c>
      <c r="AN21" s="314"/>
      <c r="AO21" s="314"/>
      <c r="AP21" s="314"/>
      <c r="AQ21" s="314"/>
    </row>
    <row r="22" spans="1:54" x14ac:dyDescent="0.35">
      <c r="A22" s="317" t="s">
        <v>824</v>
      </c>
      <c r="B22" s="317">
        <v>1426</v>
      </c>
      <c r="C22" s="317">
        <v>1456</v>
      </c>
      <c r="D22" s="317">
        <v>1487</v>
      </c>
      <c r="E22" s="317">
        <v>1531</v>
      </c>
      <c r="F22" s="317">
        <v>1556</v>
      </c>
      <c r="G22" s="317">
        <v>1569</v>
      </c>
      <c r="H22" s="317">
        <v>1600</v>
      </c>
      <c r="I22" s="317">
        <v>1556</v>
      </c>
      <c r="J22" s="317">
        <v>1526</v>
      </c>
      <c r="K22" s="317">
        <v>1529</v>
      </c>
      <c r="L22" s="317">
        <v>1406</v>
      </c>
      <c r="M22" s="317">
        <v>1349</v>
      </c>
      <c r="N22" s="317">
        <v>1295</v>
      </c>
      <c r="O22" s="317">
        <v>1284</v>
      </c>
      <c r="P22" s="317">
        <v>1253</v>
      </c>
      <c r="Q22" s="317">
        <v>1269</v>
      </c>
      <c r="R22" s="317">
        <v>1113</v>
      </c>
      <c r="S22" s="317">
        <v>838</v>
      </c>
      <c r="T22" s="317">
        <v>704</v>
      </c>
      <c r="U22" s="317">
        <v>620</v>
      </c>
      <c r="V22" s="317">
        <v>589</v>
      </c>
      <c r="W22" s="317">
        <v>527</v>
      </c>
      <c r="X22" s="317">
        <v>494</v>
      </c>
      <c r="Y22" s="317">
        <v>457</v>
      </c>
      <c r="Z22" s="317">
        <v>433</v>
      </c>
      <c r="AA22" s="317">
        <v>419</v>
      </c>
      <c r="AB22" s="317">
        <v>413</v>
      </c>
      <c r="AC22" s="317">
        <v>408</v>
      </c>
      <c r="AD22" s="317">
        <v>408</v>
      </c>
      <c r="AE22" s="317">
        <v>392</v>
      </c>
      <c r="AF22" s="317">
        <v>238</v>
      </c>
      <c r="AG22" s="317">
        <v>230</v>
      </c>
      <c r="AH22" s="317">
        <v>220</v>
      </c>
      <c r="AI22" s="317">
        <v>224</v>
      </c>
      <c r="AJ22" s="317">
        <v>211</v>
      </c>
      <c r="AK22" s="317">
        <v>215</v>
      </c>
      <c r="AL22" s="317">
        <v>207</v>
      </c>
      <c r="AM22" s="317">
        <v>0</v>
      </c>
      <c r="AN22" s="314"/>
      <c r="AO22" s="314"/>
      <c r="AP22" s="314"/>
      <c r="AQ22" s="314"/>
      <c r="AR22" s="314"/>
      <c r="AS22" s="314"/>
      <c r="AT22" s="314"/>
      <c r="AU22" s="314"/>
      <c r="AV22" s="314"/>
      <c r="AW22" s="314"/>
      <c r="AX22" s="293"/>
      <c r="AY22" s="293"/>
      <c r="AZ22" s="293"/>
    </row>
    <row r="23" spans="1:54" ht="16" thickBot="1" x14ac:dyDescent="0.4">
      <c r="A23" s="318" t="s">
        <v>825</v>
      </c>
      <c r="B23" s="318">
        <v>432</v>
      </c>
      <c r="C23" s="318">
        <v>445</v>
      </c>
      <c r="D23" s="318">
        <v>443</v>
      </c>
      <c r="E23" s="318">
        <v>469</v>
      </c>
      <c r="F23" s="318">
        <v>447</v>
      </c>
      <c r="G23" s="318">
        <v>433</v>
      </c>
      <c r="H23" s="318">
        <v>440</v>
      </c>
      <c r="I23" s="318">
        <v>415</v>
      </c>
      <c r="J23" s="318">
        <v>392</v>
      </c>
      <c r="K23" s="318">
        <v>364</v>
      </c>
      <c r="L23" s="318">
        <v>338</v>
      </c>
      <c r="M23" s="318">
        <v>332</v>
      </c>
      <c r="N23" s="318">
        <v>317</v>
      </c>
      <c r="O23" s="318">
        <v>304</v>
      </c>
      <c r="P23" s="318">
        <v>288</v>
      </c>
      <c r="Q23" s="318">
        <v>276</v>
      </c>
      <c r="R23" s="318">
        <v>262</v>
      </c>
      <c r="S23" s="318">
        <v>232</v>
      </c>
      <c r="T23" s="318">
        <v>206</v>
      </c>
      <c r="U23" s="318">
        <v>201</v>
      </c>
      <c r="V23" s="318">
        <v>195</v>
      </c>
      <c r="W23" s="318">
        <v>201</v>
      </c>
      <c r="X23" s="318">
        <v>200</v>
      </c>
      <c r="Y23" s="318">
        <v>197</v>
      </c>
      <c r="Z23" s="318">
        <v>190</v>
      </c>
      <c r="AA23" s="318">
        <v>189</v>
      </c>
      <c r="AB23" s="318">
        <v>183</v>
      </c>
      <c r="AC23" s="318">
        <v>181</v>
      </c>
      <c r="AD23" s="318">
        <v>179</v>
      </c>
      <c r="AE23" s="318">
        <v>190</v>
      </c>
      <c r="AF23" s="318">
        <v>88</v>
      </c>
      <c r="AG23" s="318">
        <v>89</v>
      </c>
      <c r="AH23" s="318">
        <v>91</v>
      </c>
      <c r="AI23" s="318">
        <v>92</v>
      </c>
      <c r="AJ23" s="318">
        <v>86</v>
      </c>
      <c r="AK23" s="318">
        <v>91</v>
      </c>
      <c r="AL23" s="318">
        <v>89</v>
      </c>
      <c r="AM23" s="318">
        <v>0</v>
      </c>
      <c r="AN23" s="314"/>
      <c r="AO23" s="314"/>
      <c r="AP23" s="314"/>
      <c r="AQ23" s="314"/>
      <c r="AR23" s="314"/>
      <c r="AT23" s="314"/>
      <c r="AU23" s="314"/>
      <c r="AV23" s="314"/>
      <c r="AW23" s="314"/>
    </row>
    <row r="24" spans="1:54" x14ac:dyDescent="0.35">
      <c r="A24" s="319" t="s">
        <v>1</v>
      </c>
      <c r="B24" s="319">
        <f>SUM(B20:B23)</f>
        <v>18965</v>
      </c>
      <c r="C24" s="319">
        <f t="shared" ref="C24:M24" si="0">SUM(C20:C23)</f>
        <v>18470</v>
      </c>
      <c r="D24" s="319">
        <f t="shared" si="0"/>
        <v>18253</v>
      </c>
      <c r="E24" s="319">
        <f t="shared" si="0"/>
        <v>18052</v>
      </c>
      <c r="F24" s="319">
        <f t="shared" si="0"/>
        <v>17541</v>
      </c>
      <c r="G24" s="319">
        <f t="shared" si="0"/>
        <v>17223</v>
      </c>
      <c r="H24" s="319">
        <f t="shared" si="0"/>
        <v>16478</v>
      </c>
      <c r="I24" s="319">
        <f t="shared" si="0"/>
        <v>15007</v>
      </c>
      <c r="J24" s="319">
        <f t="shared" si="0"/>
        <v>14471</v>
      </c>
      <c r="K24" s="319">
        <f t="shared" si="0"/>
        <v>14514</v>
      </c>
      <c r="L24" s="319">
        <f t="shared" si="0"/>
        <v>14291</v>
      </c>
      <c r="M24" s="319">
        <f t="shared" si="0"/>
        <v>13834</v>
      </c>
      <c r="N24" s="319">
        <v>12859</v>
      </c>
      <c r="O24" s="319">
        <v>12634</v>
      </c>
      <c r="P24" s="319">
        <v>12006</v>
      </c>
      <c r="Q24" s="319">
        <v>11966</v>
      </c>
      <c r="R24" s="319">
        <v>12002</v>
      </c>
      <c r="S24" s="319">
        <v>11533</v>
      </c>
      <c r="T24" s="319">
        <v>12548</v>
      </c>
      <c r="U24" s="319">
        <v>14702</v>
      </c>
      <c r="V24" s="319">
        <v>17791</v>
      </c>
      <c r="W24" s="319">
        <v>19448</v>
      </c>
      <c r="X24" s="319">
        <v>21736</v>
      </c>
      <c r="Y24" s="319">
        <v>22150</v>
      </c>
      <c r="Z24" s="319">
        <v>23037</v>
      </c>
      <c r="AA24" s="319">
        <v>21320</v>
      </c>
      <c r="AB24" s="319">
        <v>22250</v>
      </c>
      <c r="AC24" s="319">
        <v>20498</v>
      </c>
      <c r="AD24" s="319">
        <v>19454</v>
      </c>
      <c r="AE24" s="319">
        <v>19112</v>
      </c>
      <c r="AF24" s="319">
        <v>20333</v>
      </c>
      <c r="AG24" s="319">
        <v>21879</v>
      </c>
      <c r="AH24" s="319">
        <v>22941</v>
      </c>
      <c r="AI24" s="319">
        <v>21493</v>
      </c>
      <c r="AJ24" s="319">
        <v>20448</v>
      </c>
      <c r="AK24" s="319">
        <v>20966</v>
      </c>
      <c r="AL24" s="319">
        <v>20259</v>
      </c>
      <c r="AM24" s="319">
        <v>0</v>
      </c>
      <c r="AN24" s="314"/>
      <c r="AO24" s="314"/>
      <c r="AP24" s="314"/>
      <c r="AQ24" s="314"/>
      <c r="AR24" s="314"/>
      <c r="AS24" s="314"/>
      <c r="AT24" s="314"/>
      <c r="AU24" s="314"/>
      <c r="AV24" s="314"/>
      <c r="AW24" s="314"/>
      <c r="AX24" s="314"/>
      <c r="AY24" s="314"/>
      <c r="AZ24" s="314"/>
      <c r="BA24" s="314"/>
      <c r="BB24" s="314"/>
    </row>
    <row r="25" spans="1:54" x14ac:dyDescent="0.35">
      <c r="A25" s="315" t="s">
        <v>818</v>
      </c>
      <c r="B25" s="316"/>
      <c r="C25" s="316"/>
      <c r="D25" s="316"/>
      <c r="E25" s="316"/>
      <c r="F25" s="316"/>
      <c r="G25" s="316"/>
      <c r="H25" s="316"/>
      <c r="I25" s="316"/>
      <c r="J25" s="316"/>
      <c r="K25" s="316"/>
      <c r="L25" s="316"/>
      <c r="M25" s="316"/>
      <c r="N25" s="316"/>
      <c r="O25" s="316"/>
      <c r="P25" s="316"/>
      <c r="Q25" s="316"/>
      <c r="R25" s="316"/>
      <c r="S25" s="316"/>
      <c r="T25" s="316"/>
      <c r="U25" s="316"/>
      <c r="V25" s="316"/>
      <c r="W25" s="316"/>
      <c r="X25" s="316"/>
      <c r="Y25" s="316"/>
      <c r="Z25" s="316"/>
      <c r="AA25" s="316"/>
      <c r="AB25" s="316"/>
      <c r="AC25" s="316"/>
      <c r="AD25" s="316"/>
      <c r="AE25" s="316"/>
      <c r="AF25" s="316"/>
      <c r="AG25" s="316"/>
      <c r="AH25" s="316"/>
      <c r="AI25" s="316"/>
      <c r="AJ25" s="316"/>
      <c r="AK25" s="316"/>
      <c r="AL25" s="316"/>
      <c r="AM25" s="316"/>
      <c r="AN25" s="314"/>
      <c r="AO25" s="314"/>
      <c r="AP25" s="314"/>
      <c r="AQ25" s="314"/>
      <c r="AR25" s="314"/>
      <c r="AT25" s="314"/>
      <c r="AU25" s="314"/>
      <c r="AV25" s="314"/>
      <c r="AW25" s="314"/>
      <c r="AX25" s="314"/>
      <c r="AY25" s="314"/>
      <c r="AZ25" s="314"/>
    </row>
    <row r="26" spans="1:54" x14ac:dyDescent="0.35">
      <c r="A26" s="317" t="s">
        <v>822</v>
      </c>
      <c r="B26" s="317">
        <v>244</v>
      </c>
      <c r="C26" s="317">
        <v>197</v>
      </c>
      <c r="D26" s="317">
        <v>99</v>
      </c>
      <c r="E26" s="317">
        <v>116</v>
      </c>
      <c r="F26" s="317">
        <v>89</v>
      </c>
      <c r="G26" s="317">
        <v>228</v>
      </c>
      <c r="H26" s="317">
        <v>209</v>
      </c>
      <c r="I26" s="317">
        <v>146</v>
      </c>
      <c r="J26" s="317">
        <v>149</v>
      </c>
      <c r="K26" s="317">
        <v>211</v>
      </c>
      <c r="L26" s="317">
        <v>153</v>
      </c>
      <c r="M26" s="317">
        <v>227</v>
      </c>
      <c r="N26" s="317">
        <v>164</v>
      </c>
      <c r="O26" s="317">
        <v>554</v>
      </c>
      <c r="P26" s="317">
        <v>416</v>
      </c>
      <c r="Q26" s="317">
        <v>257</v>
      </c>
      <c r="R26" s="317">
        <v>1051</v>
      </c>
      <c r="S26" s="317">
        <v>1225</v>
      </c>
      <c r="T26" s="317">
        <v>1016</v>
      </c>
      <c r="U26" s="317">
        <v>320</v>
      </c>
      <c r="V26" s="317">
        <v>484</v>
      </c>
      <c r="W26" s="317">
        <v>1226</v>
      </c>
      <c r="X26" s="317">
        <v>1119</v>
      </c>
      <c r="Y26" s="317">
        <v>935</v>
      </c>
      <c r="Z26" s="317">
        <v>1135</v>
      </c>
      <c r="AA26" s="317">
        <v>1092</v>
      </c>
      <c r="AB26" s="317">
        <v>1195</v>
      </c>
      <c r="AC26" s="317">
        <v>1165</v>
      </c>
      <c r="AD26" s="317">
        <v>775</v>
      </c>
      <c r="AE26" s="317">
        <v>591</v>
      </c>
      <c r="AF26" s="317">
        <v>896</v>
      </c>
      <c r="AG26" s="317">
        <v>980</v>
      </c>
      <c r="AH26" s="317">
        <v>1179</v>
      </c>
      <c r="AI26" s="317">
        <v>1446</v>
      </c>
      <c r="AJ26" s="317">
        <v>1180</v>
      </c>
      <c r="AK26" s="317">
        <v>936</v>
      </c>
      <c r="AL26" s="317">
        <v>1154</v>
      </c>
      <c r="AM26" s="317">
        <v>0</v>
      </c>
      <c r="AN26" s="314"/>
      <c r="AO26" s="314"/>
      <c r="AP26" s="314"/>
      <c r="AQ26" s="314"/>
      <c r="AR26" s="314"/>
      <c r="AS26" s="314"/>
      <c r="AT26" s="314"/>
      <c r="AU26" s="314"/>
      <c r="AV26" s="314"/>
      <c r="AW26" s="314"/>
    </row>
    <row r="27" spans="1:54" x14ac:dyDescent="0.35">
      <c r="A27" s="317" t="s">
        <v>823</v>
      </c>
      <c r="B27" s="317">
        <v>42</v>
      </c>
      <c r="C27" s="317">
        <v>40</v>
      </c>
      <c r="D27" s="317">
        <v>40</v>
      </c>
      <c r="E27" s="317">
        <v>26</v>
      </c>
      <c r="F27" s="317">
        <v>12</v>
      </c>
      <c r="G27" s="317">
        <v>10</v>
      </c>
      <c r="H27" s="317">
        <v>12</v>
      </c>
      <c r="I27" s="317">
        <v>2</v>
      </c>
      <c r="J27" s="317">
        <v>2</v>
      </c>
      <c r="K27" s="317">
        <v>2</v>
      </c>
      <c r="L27" s="317">
        <v>2</v>
      </c>
      <c r="M27" s="317">
        <v>0</v>
      </c>
      <c r="N27" s="317">
        <v>0</v>
      </c>
      <c r="O27" s="317">
        <v>0</v>
      </c>
      <c r="P27" s="317">
        <v>0</v>
      </c>
      <c r="Q27" s="317">
        <v>0</v>
      </c>
      <c r="R27" s="317">
        <v>0</v>
      </c>
      <c r="S27" s="317">
        <v>0</v>
      </c>
      <c r="T27" s="317">
        <v>0</v>
      </c>
      <c r="U27" s="317">
        <v>0</v>
      </c>
      <c r="V27" s="317">
        <v>0</v>
      </c>
      <c r="W27" s="317">
        <v>0</v>
      </c>
      <c r="X27" s="317">
        <v>0</v>
      </c>
      <c r="Y27" s="317">
        <v>0</v>
      </c>
      <c r="Z27" s="317">
        <v>0</v>
      </c>
      <c r="AA27" s="317">
        <v>0</v>
      </c>
      <c r="AB27" s="317">
        <v>0</v>
      </c>
      <c r="AC27" s="317">
        <v>0</v>
      </c>
      <c r="AD27" s="317">
        <v>0</v>
      </c>
      <c r="AE27" s="317">
        <v>0</v>
      </c>
      <c r="AF27" s="317">
        <v>0</v>
      </c>
      <c r="AG27" s="317">
        <v>0</v>
      </c>
      <c r="AH27" s="317">
        <v>0</v>
      </c>
      <c r="AI27" s="317">
        <v>0</v>
      </c>
      <c r="AJ27" s="317">
        <v>0</v>
      </c>
      <c r="AK27" s="317">
        <v>0</v>
      </c>
      <c r="AL27" s="317">
        <v>0</v>
      </c>
      <c r="AM27" s="317">
        <v>0</v>
      </c>
      <c r="AO27" s="314"/>
      <c r="AP27" s="314"/>
      <c r="AQ27" s="314"/>
      <c r="AT27" s="314"/>
      <c r="AU27" s="314"/>
      <c r="AW27" s="314"/>
      <c r="AX27" s="314"/>
      <c r="AY27" s="314"/>
      <c r="AZ27" s="314"/>
    </row>
    <row r="28" spans="1:54" x14ac:dyDescent="0.35">
      <c r="A28" s="317" t="s">
        <v>824</v>
      </c>
      <c r="B28" s="317">
        <v>0</v>
      </c>
      <c r="C28" s="317">
        <v>0</v>
      </c>
      <c r="D28" s="317">
        <v>0</v>
      </c>
      <c r="E28" s="317">
        <v>15</v>
      </c>
      <c r="F28" s="317">
        <v>25</v>
      </c>
      <c r="G28" s="317">
        <v>25</v>
      </c>
      <c r="H28" s="317">
        <v>24</v>
      </c>
      <c r="I28" s="317">
        <v>22</v>
      </c>
      <c r="J28" s="317">
        <v>20</v>
      </c>
      <c r="K28" s="317">
        <v>20</v>
      </c>
      <c r="L28" s="317">
        <v>20</v>
      </c>
      <c r="M28" s="317">
        <v>12</v>
      </c>
      <c r="N28" s="317">
        <v>10</v>
      </c>
      <c r="O28" s="317">
        <v>10</v>
      </c>
      <c r="P28" s="317">
        <v>0</v>
      </c>
      <c r="Q28" s="317">
        <v>0</v>
      </c>
      <c r="R28" s="317">
        <v>0</v>
      </c>
      <c r="S28" s="317">
        <v>0</v>
      </c>
      <c r="T28" s="317">
        <v>0</v>
      </c>
      <c r="U28" s="317">
        <v>0</v>
      </c>
      <c r="V28" s="317">
        <v>0</v>
      </c>
      <c r="W28" s="317">
        <v>0</v>
      </c>
      <c r="X28" s="317">
        <v>0</v>
      </c>
      <c r="Y28" s="317">
        <v>0</v>
      </c>
      <c r="Z28" s="317">
        <v>0</v>
      </c>
      <c r="AA28" s="317">
        <v>0</v>
      </c>
      <c r="AB28" s="317">
        <v>0</v>
      </c>
      <c r="AC28" s="317">
        <v>0</v>
      </c>
      <c r="AD28" s="317">
        <v>0</v>
      </c>
      <c r="AE28" s="317">
        <v>0</v>
      </c>
      <c r="AF28" s="317">
        <v>0</v>
      </c>
      <c r="AG28" s="317">
        <v>0</v>
      </c>
      <c r="AH28" s="317">
        <v>0</v>
      </c>
      <c r="AI28" s="317">
        <v>0</v>
      </c>
      <c r="AJ28" s="317">
        <v>0</v>
      </c>
      <c r="AK28" s="317">
        <v>0</v>
      </c>
      <c r="AL28" s="317">
        <v>0</v>
      </c>
      <c r="AM28" s="317">
        <v>0</v>
      </c>
      <c r="AN28" s="314"/>
      <c r="AO28" s="314"/>
      <c r="AP28" s="314"/>
      <c r="AQ28" s="314"/>
      <c r="AR28" s="314"/>
      <c r="AS28" s="314"/>
      <c r="AT28" s="314"/>
      <c r="AU28" s="314"/>
      <c r="AV28" s="314"/>
      <c r="AW28" s="314"/>
      <c r="AX28" s="314"/>
      <c r="AY28" s="314"/>
      <c r="AZ28" s="314"/>
      <c r="BA28" s="314"/>
      <c r="BB28" s="314"/>
    </row>
    <row r="29" spans="1:54" ht="16" thickBot="1" x14ac:dyDescent="0.4">
      <c r="A29" s="318" t="s">
        <v>825</v>
      </c>
      <c r="B29" s="318">
        <v>0</v>
      </c>
      <c r="C29" s="318">
        <v>0</v>
      </c>
      <c r="D29" s="318">
        <v>0</v>
      </c>
      <c r="E29" s="318">
        <v>0</v>
      </c>
      <c r="F29" s="318">
        <v>0</v>
      </c>
      <c r="G29" s="318">
        <v>0</v>
      </c>
      <c r="H29" s="318">
        <v>0</v>
      </c>
      <c r="I29" s="318">
        <v>0</v>
      </c>
      <c r="J29" s="318">
        <v>0</v>
      </c>
      <c r="K29" s="318">
        <v>0</v>
      </c>
      <c r="L29" s="318">
        <v>0</v>
      </c>
      <c r="M29" s="318">
        <v>0</v>
      </c>
      <c r="N29" s="318">
        <v>0</v>
      </c>
      <c r="O29" s="318">
        <v>0</v>
      </c>
      <c r="P29" s="318">
        <v>0</v>
      </c>
      <c r="Q29" s="318">
        <v>0</v>
      </c>
      <c r="R29" s="318">
        <v>0</v>
      </c>
      <c r="S29" s="318">
        <v>0</v>
      </c>
      <c r="T29" s="318">
        <v>0</v>
      </c>
      <c r="U29" s="318">
        <v>0</v>
      </c>
      <c r="V29" s="318">
        <v>0</v>
      </c>
      <c r="W29" s="318">
        <v>0</v>
      </c>
      <c r="X29" s="318">
        <v>0</v>
      </c>
      <c r="Y29" s="318">
        <v>0</v>
      </c>
      <c r="Z29" s="318">
        <v>0</v>
      </c>
      <c r="AA29" s="318">
        <v>0</v>
      </c>
      <c r="AB29" s="318">
        <v>0</v>
      </c>
      <c r="AC29" s="318">
        <v>0</v>
      </c>
      <c r="AD29" s="318">
        <v>0</v>
      </c>
      <c r="AE29" s="318">
        <v>0</v>
      </c>
      <c r="AF29" s="318">
        <v>0</v>
      </c>
      <c r="AG29" s="318">
        <v>0</v>
      </c>
      <c r="AH29" s="318">
        <v>0</v>
      </c>
      <c r="AI29" s="318">
        <v>0</v>
      </c>
      <c r="AJ29" s="318">
        <v>0</v>
      </c>
      <c r="AK29" s="318">
        <v>0</v>
      </c>
      <c r="AL29" s="318">
        <v>0</v>
      </c>
      <c r="AM29" s="318">
        <v>0</v>
      </c>
      <c r="AN29" s="314"/>
      <c r="AO29" s="314"/>
      <c r="AP29" s="314"/>
      <c r="AS29" s="314"/>
      <c r="AT29" s="314"/>
      <c r="AV29" s="314"/>
      <c r="AW29" s="314"/>
      <c r="AX29" s="314"/>
      <c r="AY29" s="314"/>
    </row>
    <row r="30" spans="1:54" x14ac:dyDescent="0.35">
      <c r="A30" s="319" t="s">
        <v>1</v>
      </c>
      <c r="B30" s="319">
        <f>SUM(B26:B29)</f>
        <v>286</v>
      </c>
      <c r="C30" s="319">
        <f t="shared" ref="C30:M30" si="1">SUM(C26:C29)</f>
        <v>237</v>
      </c>
      <c r="D30" s="319">
        <f t="shared" si="1"/>
        <v>139</v>
      </c>
      <c r="E30" s="319">
        <f t="shared" si="1"/>
        <v>157</v>
      </c>
      <c r="F30" s="319">
        <f t="shared" si="1"/>
        <v>126</v>
      </c>
      <c r="G30" s="319">
        <f t="shared" si="1"/>
        <v>263</v>
      </c>
      <c r="H30" s="319">
        <f t="shared" si="1"/>
        <v>245</v>
      </c>
      <c r="I30" s="319">
        <f t="shared" si="1"/>
        <v>170</v>
      </c>
      <c r="J30" s="319">
        <f t="shared" si="1"/>
        <v>171</v>
      </c>
      <c r="K30" s="319">
        <f t="shared" si="1"/>
        <v>233</v>
      </c>
      <c r="L30" s="319">
        <f t="shared" si="1"/>
        <v>175</v>
      </c>
      <c r="M30" s="319">
        <f t="shared" si="1"/>
        <v>239</v>
      </c>
      <c r="N30" s="319">
        <v>174</v>
      </c>
      <c r="O30" s="319">
        <v>564</v>
      </c>
      <c r="P30" s="319">
        <v>416</v>
      </c>
      <c r="Q30" s="319">
        <v>257</v>
      </c>
      <c r="R30" s="319">
        <v>1051</v>
      </c>
      <c r="S30" s="319">
        <v>1225</v>
      </c>
      <c r="T30" s="319">
        <v>1016</v>
      </c>
      <c r="U30" s="319">
        <v>320</v>
      </c>
      <c r="V30" s="319">
        <v>484</v>
      </c>
      <c r="W30" s="319">
        <v>1226</v>
      </c>
      <c r="X30" s="319">
        <v>1119</v>
      </c>
      <c r="Y30" s="319">
        <v>935</v>
      </c>
      <c r="Z30" s="319">
        <v>1135</v>
      </c>
      <c r="AA30" s="319">
        <v>1092</v>
      </c>
      <c r="AB30" s="319">
        <v>1195</v>
      </c>
      <c r="AC30" s="319">
        <v>1165</v>
      </c>
      <c r="AD30" s="319">
        <v>775</v>
      </c>
      <c r="AE30" s="319">
        <v>591</v>
      </c>
      <c r="AF30" s="319">
        <v>896</v>
      </c>
      <c r="AG30" s="319">
        <v>980</v>
      </c>
      <c r="AH30" s="319">
        <v>1179</v>
      </c>
      <c r="AI30" s="319">
        <v>1446</v>
      </c>
      <c r="AJ30" s="319">
        <v>1180</v>
      </c>
      <c r="AK30" s="319">
        <v>936</v>
      </c>
      <c r="AL30" s="319">
        <v>1154</v>
      </c>
      <c r="AM30" s="319">
        <v>0</v>
      </c>
      <c r="AN30" s="314"/>
      <c r="AO30" s="314"/>
      <c r="AP30" s="314"/>
      <c r="AQ30" s="314"/>
      <c r="AR30" s="314"/>
      <c r="AS30" s="314"/>
      <c r="AT30" s="314"/>
      <c r="AU30" s="314"/>
      <c r="AV30" s="314"/>
      <c r="AW30" s="314"/>
    </row>
    <row r="31" spans="1:54" x14ac:dyDescent="0.35">
      <c r="A31" s="315" t="s">
        <v>819</v>
      </c>
      <c r="B31" s="316"/>
      <c r="C31" s="316"/>
      <c r="D31" s="316"/>
      <c r="E31" s="316"/>
      <c r="F31" s="316"/>
      <c r="G31" s="316"/>
      <c r="H31" s="316"/>
      <c r="I31" s="316"/>
      <c r="J31" s="316"/>
      <c r="K31" s="316"/>
      <c r="L31" s="316"/>
      <c r="M31" s="316"/>
      <c r="N31" s="316"/>
      <c r="O31" s="316"/>
      <c r="P31" s="316"/>
      <c r="Q31" s="316"/>
      <c r="R31" s="316"/>
      <c r="S31" s="316"/>
      <c r="T31" s="316"/>
      <c r="U31" s="316"/>
      <c r="V31" s="316"/>
      <c r="W31" s="316"/>
      <c r="X31" s="316"/>
      <c r="Y31" s="316"/>
      <c r="Z31" s="316"/>
      <c r="AA31" s="316"/>
      <c r="AB31" s="316"/>
      <c r="AC31" s="316"/>
      <c r="AD31" s="316"/>
      <c r="AE31" s="316"/>
      <c r="AF31" s="316"/>
      <c r="AG31" s="316"/>
      <c r="AH31" s="316"/>
      <c r="AI31" s="316"/>
      <c r="AJ31" s="316"/>
      <c r="AK31" s="316"/>
      <c r="AL31" s="316"/>
      <c r="AM31" s="316"/>
      <c r="AN31" s="314"/>
      <c r="AO31" s="314"/>
      <c r="AP31" s="314"/>
      <c r="AS31" s="314"/>
      <c r="AT31" s="314"/>
      <c r="AV31" s="314"/>
      <c r="AW31" s="314"/>
      <c r="AX31" s="314"/>
      <c r="AY31" s="314"/>
    </row>
    <row r="32" spans="1:54" x14ac:dyDescent="0.35">
      <c r="A32" s="317" t="s">
        <v>822</v>
      </c>
      <c r="B32" s="317">
        <v>1037</v>
      </c>
      <c r="C32" s="317">
        <v>855</v>
      </c>
      <c r="D32" s="317">
        <v>795</v>
      </c>
      <c r="E32" s="317">
        <v>644</v>
      </c>
      <c r="F32" s="317">
        <v>542</v>
      </c>
      <c r="G32" s="317">
        <v>502</v>
      </c>
      <c r="H32" s="317">
        <v>531</v>
      </c>
      <c r="I32" s="317">
        <v>511</v>
      </c>
      <c r="J32" s="317">
        <v>487</v>
      </c>
      <c r="K32" s="317">
        <v>519</v>
      </c>
      <c r="L32" s="317">
        <v>548</v>
      </c>
      <c r="M32" s="317">
        <v>560</v>
      </c>
      <c r="N32" s="317">
        <v>648</v>
      </c>
      <c r="O32" s="317">
        <v>637</v>
      </c>
      <c r="P32" s="317">
        <v>699</v>
      </c>
      <c r="Q32" s="317">
        <v>855</v>
      </c>
      <c r="R32" s="317">
        <v>1097</v>
      </c>
      <c r="S32" s="317">
        <v>1529</v>
      </c>
      <c r="T32" s="317">
        <v>1625</v>
      </c>
      <c r="U32" s="317">
        <v>2075</v>
      </c>
      <c r="V32" s="317">
        <v>2672</v>
      </c>
      <c r="W32" s="317">
        <v>3212</v>
      </c>
      <c r="X32" s="317">
        <v>3691</v>
      </c>
      <c r="Y32" s="317">
        <v>4359</v>
      </c>
      <c r="Z32" s="317">
        <v>3336</v>
      </c>
      <c r="AA32" s="317">
        <v>3326</v>
      </c>
      <c r="AB32" s="317">
        <v>2608</v>
      </c>
      <c r="AC32" s="317">
        <v>2484</v>
      </c>
      <c r="AD32" s="317">
        <v>2225</v>
      </c>
      <c r="AE32" s="317">
        <v>2397</v>
      </c>
      <c r="AF32" s="317">
        <v>1863</v>
      </c>
      <c r="AG32" s="317">
        <v>1259</v>
      </c>
      <c r="AH32" s="317">
        <v>848</v>
      </c>
      <c r="AI32" s="317">
        <v>422</v>
      </c>
      <c r="AJ32" s="317">
        <v>251</v>
      </c>
      <c r="AK32" s="317">
        <v>141</v>
      </c>
      <c r="AL32" s="317">
        <v>91</v>
      </c>
      <c r="AM32" s="317">
        <v>0</v>
      </c>
      <c r="AN32" s="314"/>
      <c r="AO32" s="314"/>
      <c r="AP32" s="314"/>
      <c r="AQ32" s="314"/>
      <c r="AR32" s="314"/>
      <c r="AS32" s="314"/>
      <c r="AT32" s="314"/>
      <c r="AU32" s="314"/>
      <c r="AV32" s="314"/>
      <c r="AW32" s="314"/>
      <c r="AX32" s="314"/>
      <c r="AY32" s="314"/>
      <c r="AZ32" s="314"/>
      <c r="BA32" s="314"/>
      <c r="BB32" s="314"/>
    </row>
    <row r="33" spans="1:54" x14ac:dyDescent="0.35">
      <c r="A33" s="317" t="s">
        <v>823</v>
      </c>
      <c r="B33" s="317">
        <v>1207</v>
      </c>
      <c r="C33" s="317">
        <v>1052</v>
      </c>
      <c r="D33" s="317">
        <v>1013</v>
      </c>
      <c r="E33" s="317">
        <v>879</v>
      </c>
      <c r="F33" s="317">
        <v>781</v>
      </c>
      <c r="G33" s="317">
        <v>678</v>
      </c>
      <c r="H33" s="317">
        <v>552</v>
      </c>
      <c r="I33" s="317">
        <v>428</v>
      </c>
      <c r="J33" s="317">
        <v>343</v>
      </c>
      <c r="K33" s="317">
        <v>306</v>
      </c>
      <c r="L33" s="317">
        <v>257</v>
      </c>
      <c r="M33" s="317">
        <v>210</v>
      </c>
      <c r="N33" s="317">
        <v>189</v>
      </c>
      <c r="O33" s="317">
        <v>159</v>
      </c>
      <c r="P33" s="317">
        <v>130</v>
      </c>
      <c r="Q33" s="317">
        <v>112</v>
      </c>
      <c r="R33" s="317">
        <v>87</v>
      </c>
      <c r="S33" s="317">
        <v>57</v>
      </c>
      <c r="T33" s="317">
        <v>53</v>
      </c>
      <c r="U33" s="317">
        <v>46</v>
      </c>
      <c r="V33" s="317">
        <v>45</v>
      </c>
      <c r="W33" s="317">
        <v>56</v>
      </c>
      <c r="X33" s="317">
        <v>60</v>
      </c>
      <c r="Y33" s="317">
        <v>68</v>
      </c>
      <c r="Z33" s="317">
        <v>61</v>
      </c>
      <c r="AA33" s="317">
        <v>58</v>
      </c>
      <c r="AB33" s="317">
        <v>60</v>
      </c>
      <c r="AC33" s="317">
        <v>70</v>
      </c>
      <c r="AD33" s="317">
        <v>80</v>
      </c>
      <c r="AE33" s="317">
        <v>77</v>
      </c>
      <c r="AF33" s="317">
        <v>55</v>
      </c>
      <c r="AG33" s="317">
        <v>64</v>
      </c>
      <c r="AH33" s="317">
        <v>71</v>
      </c>
      <c r="AI33" s="317">
        <v>70</v>
      </c>
      <c r="AJ33" s="317">
        <v>60</v>
      </c>
      <c r="AK33" s="317">
        <v>60</v>
      </c>
      <c r="AL33" s="317">
        <v>64</v>
      </c>
      <c r="AM33" s="317">
        <v>0</v>
      </c>
    </row>
    <row r="34" spans="1:54" x14ac:dyDescent="0.35">
      <c r="A34" s="317" t="s">
        <v>824</v>
      </c>
      <c r="B34" s="317">
        <v>1127</v>
      </c>
      <c r="C34" s="317">
        <v>1220</v>
      </c>
      <c r="D34" s="317">
        <v>1214</v>
      </c>
      <c r="E34" s="317">
        <v>1268</v>
      </c>
      <c r="F34" s="317">
        <v>1278</v>
      </c>
      <c r="G34" s="317">
        <v>1245</v>
      </c>
      <c r="H34" s="317">
        <v>1188</v>
      </c>
      <c r="I34" s="317">
        <v>1150</v>
      </c>
      <c r="J34" s="317">
        <v>1098</v>
      </c>
      <c r="K34" s="317">
        <v>1029</v>
      </c>
      <c r="L34" s="317">
        <v>948</v>
      </c>
      <c r="M34" s="317">
        <v>874</v>
      </c>
      <c r="N34" s="317">
        <v>826</v>
      </c>
      <c r="O34" s="317">
        <v>755</v>
      </c>
      <c r="P34" s="317">
        <v>672</v>
      </c>
      <c r="Q34" s="317">
        <v>623</v>
      </c>
      <c r="R34" s="317">
        <v>477</v>
      </c>
      <c r="S34" s="317">
        <v>181</v>
      </c>
      <c r="T34" s="317">
        <v>84</v>
      </c>
      <c r="U34" s="317">
        <v>56</v>
      </c>
      <c r="V34" s="317">
        <v>48</v>
      </c>
      <c r="W34" s="317">
        <v>41</v>
      </c>
      <c r="X34" s="317">
        <v>40</v>
      </c>
      <c r="Y34" s="317">
        <v>41</v>
      </c>
      <c r="Z34" s="317">
        <v>36</v>
      </c>
      <c r="AA34" s="317">
        <v>40</v>
      </c>
      <c r="AB34" s="317">
        <v>36</v>
      </c>
      <c r="AC34" s="317">
        <v>32</v>
      </c>
      <c r="AD34" s="317">
        <v>30</v>
      </c>
      <c r="AE34" s="317">
        <v>30</v>
      </c>
      <c r="AF34" s="317">
        <v>12</v>
      </c>
      <c r="AG34" s="317">
        <v>15</v>
      </c>
      <c r="AH34" s="317">
        <v>16</v>
      </c>
      <c r="AI34" s="317">
        <v>16</v>
      </c>
      <c r="AJ34" s="317">
        <v>15</v>
      </c>
      <c r="AK34" s="317">
        <v>14</v>
      </c>
      <c r="AL34" s="317">
        <v>14</v>
      </c>
      <c r="AM34" s="317">
        <v>0</v>
      </c>
      <c r="AN34" s="314"/>
      <c r="AO34" s="314"/>
      <c r="AP34" s="314"/>
      <c r="AQ34" s="314"/>
      <c r="AR34" s="314"/>
      <c r="AS34" s="314"/>
      <c r="AT34" s="314"/>
      <c r="AU34" s="314"/>
      <c r="AV34" s="314"/>
      <c r="AW34" s="314"/>
    </row>
    <row r="35" spans="1:54" ht="16" thickBot="1" x14ac:dyDescent="0.4">
      <c r="A35" s="318" t="s">
        <v>825</v>
      </c>
      <c r="B35" s="318">
        <v>1</v>
      </c>
      <c r="C35" s="318">
        <v>1</v>
      </c>
      <c r="D35" s="318">
        <v>1</v>
      </c>
      <c r="E35" s="318">
        <v>1</v>
      </c>
      <c r="F35" s="318">
        <v>1</v>
      </c>
      <c r="G35" s="318">
        <v>10</v>
      </c>
      <c r="H35" s="318">
        <v>12</v>
      </c>
      <c r="I35" s="318">
        <v>17</v>
      </c>
      <c r="J35" s="318">
        <v>20</v>
      </c>
      <c r="K35" s="318">
        <v>23</v>
      </c>
      <c r="L35" s="318">
        <v>32</v>
      </c>
      <c r="M35" s="318">
        <v>38</v>
      </c>
      <c r="N35" s="318">
        <v>54</v>
      </c>
      <c r="O35" s="318">
        <v>57</v>
      </c>
      <c r="P35" s="318">
        <v>65</v>
      </c>
      <c r="Q35" s="318">
        <v>64</v>
      </c>
      <c r="R35" s="318">
        <v>60</v>
      </c>
      <c r="S35" s="318">
        <v>35</v>
      </c>
      <c r="T35" s="318">
        <v>23</v>
      </c>
      <c r="U35" s="318">
        <v>14</v>
      </c>
      <c r="V35" s="318">
        <v>11</v>
      </c>
      <c r="W35" s="318">
        <v>11</v>
      </c>
      <c r="X35" s="318">
        <v>10</v>
      </c>
      <c r="Y35" s="318">
        <v>10</v>
      </c>
      <c r="Z35" s="318">
        <v>11</v>
      </c>
      <c r="AA35" s="318">
        <v>11</v>
      </c>
      <c r="AB35" s="318">
        <v>13</v>
      </c>
      <c r="AC35" s="318">
        <v>12</v>
      </c>
      <c r="AD35" s="318">
        <v>13</v>
      </c>
      <c r="AE35" s="318">
        <v>13</v>
      </c>
      <c r="AF35" s="318">
        <v>7</v>
      </c>
      <c r="AG35" s="318">
        <v>7</v>
      </c>
      <c r="AH35" s="318">
        <v>6</v>
      </c>
      <c r="AI35" s="318">
        <v>7</v>
      </c>
      <c r="AJ35" s="318">
        <v>7</v>
      </c>
      <c r="AK35" s="318">
        <v>7</v>
      </c>
      <c r="AL35" s="318">
        <v>7</v>
      </c>
      <c r="AM35" s="318">
        <v>0</v>
      </c>
    </row>
    <row r="36" spans="1:54" x14ac:dyDescent="0.35">
      <c r="A36" s="319" t="s">
        <v>1</v>
      </c>
      <c r="B36" s="319">
        <v>3372</v>
      </c>
      <c r="C36" s="319">
        <v>3128</v>
      </c>
      <c r="D36" s="319">
        <v>3023</v>
      </c>
      <c r="E36" s="319">
        <v>2792</v>
      </c>
      <c r="F36" s="319">
        <v>2602</v>
      </c>
      <c r="G36" s="319">
        <v>2435</v>
      </c>
      <c r="H36" s="319">
        <v>2283</v>
      </c>
      <c r="I36" s="319">
        <v>2106</v>
      </c>
      <c r="J36" s="319">
        <v>1948</v>
      </c>
      <c r="K36" s="319">
        <v>1877</v>
      </c>
      <c r="L36" s="319">
        <v>1785</v>
      </c>
      <c r="M36" s="319">
        <v>1682</v>
      </c>
      <c r="N36" s="319">
        <v>1717</v>
      </c>
      <c r="O36" s="319">
        <v>1608</v>
      </c>
      <c r="P36" s="319">
        <v>1566</v>
      </c>
      <c r="Q36" s="319">
        <v>1654</v>
      </c>
      <c r="R36" s="319">
        <v>1721</v>
      </c>
      <c r="S36" s="319">
        <v>1802</v>
      </c>
      <c r="T36" s="319">
        <v>1785</v>
      </c>
      <c r="U36" s="319">
        <v>2191</v>
      </c>
      <c r="V36" s="319">
        <v>2776</v>
      </c>
      <c r="W36" s="319">
        <v>3320</v>
      </c>
      <c r="X36" s="319">
        <v>3801</v>
      </c>
      <c r="Y36" s="319">
        <v>4478</v>
      </c>
      <c r="Z36" s="319">
        <v>3444</v>
      </c>
      <c r="AA36" s="319">
        <v>3435</v>
      </c>
      <c r="AB36" s="319">
        <v>2717</v>
      </c>
      <c r="AC36" s="319">
        <v>2598</v>
      </c>
      <c r="AD36" s="319">
        <v>2348</v>
      </c>
      <c r="AE36" s="319">
        <v>2517</v>
      </c>
      <c r="AF36" s="319">
        <v>1937</v>
      </c>
      <c r="AG36" s="319">
        <v>1345</v>
      </c>
      <c r="AH36" s="319">
        <v>941</v>
      </c>
      <c r="AI36" s="319">
        <v>515</v>
      </c>
      <c r="AJ36" s="319">
        <v>333</v>
      </c>
      <c r="AK36" s="319">
        <v>222</v>
      </c>
      <c r="AL36" s="319">
        <v>176</v>
      </c>
      <c r="AM36" s="319">
        <v>0</v>
      </c>
      <c r="AN36" s="314"/>
      <c r="AO36" s="314"/>
      <c r="AP36" s="314"/>
      <c r="AQ36" s="314"/>
      <c r="AR36" s="314"/>
      <c r="AS36" s="314"/>
      <c r="AT36" s="314"/>
      <c r="AU36" s="314"/>
      <c r="AV36" s="314"/>
      <c r="AW36" s="314"/>
      <c r="AX36" s="314"/>
      <c r="AY36" s="314"/>
      <c r="AZ36" s="314"/>
      <c r="BA36" s="314"/>
      <c r="BB36" s="314"/>
    </row>
    <row r="37" spans="1:54" x14ac:dyDescent="0.35">
      <c r="A37" s="315" t="s">
        <v>820</v>
      </c>
      <c r="B37" s="316"/>
      <c r="C37" s="316"/>
      <c r="D37" s="316"/>
      <c r="E37" s="316"/>
      <c r="F37" s="316"/>
      <c r="G37" s="316"/>
      <c r="H37" s="316"/>
      <c r="I37" s="316"/>
      <c r="J37" s="316"/>
      <c r="K37" s="316"/>
      <c r="L37" s="316"/>
      <c r="M37" s="316"/>
      <c r="N37" s="316"/>
      <c r="O37" s="316"/>
      <c r="P37" s="316"/>
      <c r="Q37" s="316"/>
      <c r="R37" s="316"/>
      <c r="S37" s="316"/>
      <c r="T37" s="316"/>
      <c r="U37" s="316"/>
      <c r="V37" s="316"/>
      <c r="W37" s="316"/>
      <c r="X37" s="316"/>
      <c r="Y37" s="316"/>
      <c r="Z37" s="316"/>
      <c r="AA37" s="316"/>
      <c r="AB37" s="316"/>
      <c r="AC37" s="316"/>
      <c r="AD37" s="316"/>
      <c r="AE37" s="316"/>
      <c r="AF37" s="316"/>
      <c r="AG37" s="316"/>
      <c r="AH37" s="316"/>
      <c r="AI37" s="316"/>
      <c r="AJ37" s="316"/>
      <c r="AK37" s="316"/>
      <c r="AL37" s="316"/>
      <c r="AM37" s="316"/>
      <c r="AN37" s="314"/>
      <c r="AO37" s="314"/>
      <c r="AP37" s="314"/>
      <c r="AQ37" s="314"/>
    </row>
    <row r="38" spans="1:54" x14ac:dyDescent="0.35">
      <c r="A38" s="317" t="s">
        <v>822</v>
      </c>
      <c r="B38" s="317">
        <v>38</v>
      </c>
      <c r="C38" s="317">
        <v>54</v>
      </c>
      <c r="D38" s="317">
        <v>46</v>
      </c>
      <c r="E38" s="317">
        <v>30</v>
      </c>
      <c r="F38" s="317">
        <v>7</v>
      </c>
      <c r="G38" s="317">
        <v>13</v>
      </c>
      <c r="H38" s="317">
        <v>46</v>
      </c>
      <c r="I38" s="317">
        <v>39</v>
      </c>
      <c r="J38" s="317">
        <v>20</v>
      </c>
      <c r="K38" s="317">
        <v>64</v>
      </c>
      <c r="L38" s="317">
        <v>33</v>
      </c>
      <c r="M38" s="317">
        <v>58</v>
      </c>
      <c r="N38" s="317">
        <v>90</v>
      </c>
      <c r="O38" s="317">
        <v>76</v>
      </c>
      <c r="P38" s="317">
        <v>78</v>
      </c>
      <c r="Q38" s="317">
        <v>62</v>
      </c>
      <c r="R38" s="317">
        <v>0</v>
      </c>
      <c r="S38" s="317">
        <v>0</v>
      </c>
      <c r="T38" s="317">
        <v>0</v>
      </c>
      <c r="U38" s="317">
        <v>0</v>
      </c>
      <c r="V38" s="317">
        <v>0</v>
      </c>
      <c r="W38" s="317">
        <v>0</v>
      </c>
      <c r="X38" s="317">
        <v>0</v>
      </c>
      <c r="Y38" s="317">
        <v>0</v>
      </c>
      <c r="Z38" s="317">
        <v>0</v>
      </c>
      <c r="AA38" s="317">
        <v>5</v>
      </c>
      <c r="AB38" s="317">
        <v>0</v>
      </c>
      <c r="AC38" s="317">
        <v>0</v>
      </c>
      <c r="AD38" s="317">
        <v>0</v>
      </c>
      <c r="AE38" s="317">
        <v>0</v>
      </c>
      <c r="AF38" s="317">
        <v>0</v>
      </c>
      <c r="AG38" s="317">
        <v>0</v>
      </c>
      <c r="AH38" s="317">
        <v>0</v>
      </c>
      <c r="AI38" s="317">
        <v>0</v>
      </c>
      <c r="AJ38" s="317">
        <v>0</v>
      </c>
      <c r="AK38" s="317">
        <v>0</v>
      </c>
      <c r="AL38" s="317">
        <v>0</v>
      </c>
      <c r="AM38" s="317">
        <v>0</v>
      </c>
    </row>
    <row r="39" spans="1:54" x14ac:dyDescent="0.35">
      <c r="A39" s="317" t="s">
        <v>823</v>
      </c>
      <c r="B39" s="317">
        <v>49</v>
      </c>
      <c r="C39" s="317">
        <v>52</v>
      </c>
      <c r="D39" s="317">
        <v>52</v>
      </c>
      <c r="E39" s="317">
        <v>30</v>
      </c>
      <c r="F39" s="317">
        <v>36</v>
      </c>
      <c r="G39" s="317">
        <v>22</v>
      </c>
      <c r="H39" s="317">
        <v>10</v>
      </c>
      <c r="I39" s="317">
        <v>10</v>
      </c>
      <c r="J39" s="317">
        <v>10</v>
      </c>
      <c r="K39" s="317">
        <v>10</v>
      </c>
      <c r="L39" s="317">
        <v>6</v>
      </c>
      <c r="M39" s="317">
        <v>6</v>
      </c>
      <c r="N39" s="317">
        <v>3</v>
      </c>
      <c r="O39" s="317">
        <v>0</v>
      </c>
      <c r="P39" s="317">
        <v>0</v>
      </c>
      <c r="Q39" s="317">
        <v>0</v>
      </c>
      <c r="R39" s="317">
        <v>0</v>
      </c>
      <c r="S39" s="317">
        <v>0</v>
      </c>
      <c r="T39" s="317">
        <v>0</v>
      </c>
      <c r="U39" s="317">
        <v>0</v>
      </c>
      <c r="V39" s="317">
        <v>0</v>
      </c>
      <c r="W39" s="317">
        <v>0</v>
      </c>
      <c r="X39" s="317">
        <v>0</v>
      </c>
      <c r="Y39" s="317">
        <v>0</v>
      </c>
      <c r="Z39" s="317">
        <v>0</v>
      </c>
      <c r="AA39" s="317">
        <v>0</v>
      </c>
      <c r="AB39" s="317">
        <v>0</v>
      </c>
      <c r="AC39" s="317">
        <v>0</v>
      </c>
      <c r="AD39" s="317">
        <v>0</v>
      </c>
      <c r="AE39" s="317">
        <v>0</v>
      </c>
      <c r="AF39" s="317">
        <v>0</v>
      </c>
      <c r="AG39" s="317">
        <v>0</v>
      </c>
      <c r="AH39" s="317">
        <v>0</v>
      </c>
      <c r="AI39" s="317">
        <v>0</v>
      </c>
      <c r="AJ39" s="317">
        <v>0</v>
      </c>
      <c r="AK39" s="317">
        <v>0</v>
      </c>
      <c r="AL39" s="317">
        <v>0</v>
      </c>
      <c r="AM39" s="317">
        <v>0</v>
      </c>
    </row>
    <row r="40" spans="1:54" x14ac:dyDescent="0.35">
      <c r="A40" s="317" t="s">
        <v>824</v>
      </c>
      <c r="B40" s="317">
        <v>0</v>
      </c>
      <c r="C40" s="317">
        <v>0</v>
      </c>
      <c r="D40" s="317">
        <v>0</v>
      </c>
      <c r="E40" s="317">
        <v>22</v>
      </c>
      <c r="F40" s="317">
        <v>26</v>
      </c>
      <c r="G40" s="317">
        <v>30</v>
      </c>
      <c r="H40" s="317">
        <v>33</v>
      </c>
      <c r="I40" s="317">
        <v>21</v>
      </c>
      <c r="J40" s="317">
        <v>21</v>
      </c>
      <c r="K40" s="317">
        <v>21</v>
      </c>
      <c r="L40" s="317">
        <v>21</v>
      </c>
      <c r="M40" s="317">
        <v>0</v>
      </c>
      <c r="N40" s="317">
        <v>0</v>
      </c>
      <c r="O40" s="317">
        <v>0</v>
      </c>
      <c r="P40" s="317">
        <v>0</v>
      </c>
      <c r="Q40" s="317">
        <v>0</v>
      </c>
      <c r="R40" s="317">
        <v>0</v>
      </c>
      <c r="S40" s="317">
        <v>0</v>
      </c>
      <c r="T40" s="317">
        <v>0</v>
      </c>
      <c r="U40" s="317">
        <v>0</v>
      </c>
      <c r="V40" s="317">
        <v>0</v>
      </c>
      <c r="W40" s="317">
        <v>0</v>
      </c>
      <c r="X40" s="317">
        <v>0</v>
      </c>
      <c r="Y40" s="317">
        <v>0</v>
      </c>
      <c r="Z40" s="317">
        <v>0</v>
      </c>
      <c r="AA40" s="317">
        <v>0</v>
      </c>
      <c r="AB40" s="317">
        <v>0</v>
      </c>
      <c r="AC40" s="317">
        <v>0</v>
      </c>
      <c r="AD40" s="317">
        <v>0</v>
      </c>
      <c r="AE40" s="317">
        <v>0</v>
      </c>
      <c r="AF40" s="317">
        <v>0</v>
      </c>
      <c r="AG40" s="317">
        <v>0</v>
      </c>
      <c r="AH40" s="317">
        <v>0</v>
      </c>
      <c r="AI40" s="317">
        <v>0</v>
      </c>
      <c r="AJ40" s="317">
        <v>0</v>
      </c>
      <c r="AK40" s="317">
        <v>0</v>
      </c>
      <c r="AL40" s="317">
        <v>0</v>
      </c>
      <c r="AM40" s="317">
        <v>0</v>
      </c>
      <c r="AN40" s="314"/>
      <c r="AO40" s="314"/>
      <c r="AP40" s="314"/>
      <c r="AQ40" s="314"/>
      <c r="AR40" s="314"/>
      <c r="AS40" s="314"/>
      <c r="AT40" s="314"/>
      <c r="AU40" s="314"/>
      <c r="AV40" s="314"/>
      <c r="AW40" s="314"/>
      <c r="AX40" s="314"/>
      <c r="AY40" s="314"/>
      <c r="AZ40" s="314"/>
    </row>
    <row r="41" spans="1:54" ht="16" thickBot="1" x14ac:dyDescent="0.4">
      <c r="A41" s="318" t="s">
        <v>825</v>
      </c>
      <c r="B41" s="318">
        <v>0</v>
      </c>
      <c r="C41" s="318">
        <v>0</v>
      </c>
      <c r="D41" s="318">
        <v>0</v>
      </c>
      <c r="E41" s="318">
        <v>0</v>
      </c>
      <c r="F41" s="318">
        <v>0</v>
      </c>
      <c r="G41" s="318">
        <v>0</v>
      </c>
      <c r="H41" s="318">
        <v>0</v>
      </c>
      <c r="I41" s="318">
        <v>0</v>
      </c>
      <c r="J41" s="318">
        <v>0</v>
      </c>
      <c r="K41" s="318">
        <v>0</v>
      </c>
      <c r="L41" s="318">
        <v>0</v>
      </c>
      <c r="M41" s="318">
        <v>0</v>
      </c>
      <c r="N41" s="318">
        <v>0</v>
      </c>
      <c r="O41" s="318">
        <v>0</v>
      </c>
      <c r="P41" s="318">
        <v>0</v>
      </c>
      <c r="Q41" s="318">
        <v>0</v>
      </c>
      <c r="R41" s="318">
        <v>0</v>
      </c>
      <c r="S41" s="318">
        <v>0</v>
      </c>
      <c r="T41" s="318">
        <v>0</v>
      </c>
      <c r="U41" s="318">
        <v>0</v>
      </c>
      <c r="V41" s="318">
        <v>0</v>
      </c>
      <c r="W41" s="318">
        <v>0</v>
      </c>
      <c r="X41" s="318">
        <v>0</v>
      </c>
      <c r="Y41" s="318">
        <v>0</v>
      </c>
      <c r="Z41" s="318">
        <v>0</v>
      </c>
      <c r="AA41" s="318">
        <v>0</v>
      </c>
      <c r="AB41" s="318">
        <v>0</v>
      </c>
      <c r="AC41" s="318">
        <v>0</v>
      </c>
      <c r="AD41" s="318">
        <v>0</v>
      </c>
      <c r="AE41" s="318">
        <v>0</v>
      </c>
      <c r="AF41" s="318">
        <v>0</v>
      </c>
      <c r="AG41" s="318">
        <v>0</v>
      </c>
      <c r="AH41" s="318">
        <v>0</v>
      </c>
      <c r="AI41" s="318">
        <v>0</v>
      </c>
      <c r="AJ41" s="318">
        <v>0</v>
      </c>
      <c r="AK41" s="318">
        <v>0</v>
      </c>
      <c r="AL41" s="318">
        <v>0</v>
      </c>
      <c r="AM41" s="318">
        <v>0</v>
      </c>
    </row>
    <row r="42" spans="1:54" x14ac:dyDescent="0.35">
      <c r="A42" s="319" t="s">
        <v>1</v>
      </c>
      <c r="B42" s="319">
        <v>87</v>
      </c>
      <c r="C42" s="319">
        <v>106</v>
      </c>
      <c r="D42" s="319">
        <v>98</v>
      </c>
      <c r="E42" s="319">
        <v>82</v>
      </c>
      <c r="F42" s="319">
        <v>69</v>
      </c>
      <c r="G42" s="319">
        <v>65</v>
      </c>
      <c r="H42" s="319">
        <v>89</v>
      </c>
      <c r="I42" s="319">
        <v>70</v>
      </c>
      <c r="J42" s="319">
        <v>51</v>
      </c>
      <c r="K42" s="319">
        <v>95</v>
      </c>
      <c r="L42" s="319">
        <v>60</v>
      </c>
      <c r="M42" s="319">
        <v>64</v>
      </c>
      <c r="N42" s="319">
        <v>93</v>
      </c>
      <c r="O42" s="319">
        <v>76</v>
      </c>
      <c r="P42" s="319">
        <v>78</v>
      </c>
      <c r="Q42" s="319">
        <v>62</v>
      </c>
      <c r="R42" s="319">
        <v>0</v>
      </c>
      <c r="S42" s="319">
        <v>0</v>
      </c>
      <c r="T42" s="319">
        <v>0</v>
      </c>
      <c r="U42" s="319">
        <v>0</v>
      </c>
      <c r="V42" s="319">
        <v>0</v>
      </c>
      <c r="W42" s="319">
        <v>0</v>
      </c>
      <c r="X42" s="319">
        <v>0</v>
      </c>
      <c r="Y42" s="319">
        <v>0</v>
      </c>
      <c r="Z42" s="319">
        <v>0</v>
      </c>
      <c r="AA42" s="319">
        <v>5</v>
      </c>
      <c r="AB42" s="319">
        <v>0</v>
      </c>
      <c r="AC42" s="319">
        <v>0</v>
      </c>
      <c r="AD42" s="319">
        <v>0</v>
      </c>
      <c r="AE42" s="319">
        <v>0</v>
      </c>
      <c r="AF42" s="319">
        <v>0</v>
      </c>
      <c r="AG42" s="319">
        <v>0</v>
      </c>
      <c r="AH42" s="319">
        <v>0</v>
      </c>
      <c r="AI42" s="319">
        <v>0</v>
      </c>
      <c r="AJ42" s="319">
        <v>0</v>
      </c>
      <c r="AK42" s="319">
        <v>0</v>
      </c>
      <c r="AL42" s="319">
        <v>0</v>
      </c>
      <c r="AM42" s="319">
        <v>0</v>
      </c>
    </row>
    <row r="43" spans="1:54" x14ac:dyDescent="0.35">
      <c r="A43" s="315" t="s">
        <v>1</v>
      </c>
      <c r="B43" s="316"/>
      <c r="C43" s="316"/>
      <c r="D43" s="316"/>
      <c r="E43" s="316"/>
      <c r="F43" s="316"/>
      <c r="G43" s="316"/>
      <c r="H43" s="316"/>
      <c r="I43" s="316"/>
      <c r="J43" s="316"/>
      <c r="K43" s="316"/>
      <c r="L43" s="316"/>
      <c r="M43" s="316"/>
      <c r="N43" s="316"/>
      <c r="O43" s="316"/>
      <c r="P43" s="316"/>
      <c r="Q43" s="316"/>
      <c r="R43" s="316"/>
      <c r="S43" s="316"/>
      <c r="T43" s="316"/>
      <c r="U43" s="316"/>
      <c r="V43" s="316"/>
      <c r="W43" s="316"/>
      <c r="X43" s="316"/>
      <c r="Y43" s="316"/>
      <c r="Z43" s="316"/>
      <c r="AA43" s="316"/>
      <c r="AB43" s="316"/>
      <c r="AC43" s="316"/>
      <c r="AD43" s="316"/>
      <c r="AE43" s="316"/>
      <c r="AF43" s="316"/>
      <c r="AG43" s="316"/>
      <c r="AH43" s="316"/>
      <c r="AI43" s="316"/>
      <c r="AJ43" s="316"/>
      <c r="AK43" s="316"/>
      <c r="AL43" s="316"/>
      <c r="AM43" s="316"/>
    </row>
    <row r="44" spans="1:54" x14ac:dyDescent="0.35">
      <c r="A44" s="317" t="s">
        <v>822</v>
      </c>
      <c r="B44" s="317">
        <f t="shared" ref="B44:AM47" si="2">SUM(B20,B26,B32,B38)</f>
        <v>14505</v>
      </c>
      <c r="C44" s="317">
        <f t="shared" si="2"/>
        <v>13712</v>
      </c>
      <c r="D44" s="317">
        <f t="shared" si="2"/>
        <v>13213</v>
      </c>
      <c r="E44" s="317">
        <f t="shared" si="2"/>
        <v>12747</v>
      </c>
      <c r="F44" s="317">
        <f t="shared" si="2"/>
        <v>11954</v>
      </c>
      <c r="G44" s="317">
        <f t="shared" si="2"/>
        <v>12286</v>
      </c>
      <c r="H44" s="317">
        <f>SUM(H20,H26,H32,H38)</f>
        <v>12092</v>
      </c>
      <c r="I44" s="317">
        <f t="shared" si="2"/>
        <v>11232</v>
      </c>
      <c r="J44" s="317">
        <f t="shared" si="2"/>
        <v>11027</v>
      </c>
      <c r="K44" s="317">
        <f t="shared" si="2"/>
        <v>11457</v>
      </c>
      <c r="L44" s="317">
        <f t="shared" si="2"/>
        <v>11561</v>
      </c>
      <c r="M44" s="317">
        <f t="shared" si="2"/>
        <v>11418</v>
      </c>
      <c r="N44" s="317">
        <f t="shared" si="2"/>
        <v>10724</v>
      </c>
      <c r="O44" s="317">
        <f t="shared" si="2"/>
        <v>10978</v>
      </c>
      <c r="P44" s="317">
        <f t="shared" si="2"/>
        <v>10404</v>
      </c>
      <c r="Q44" s="317">
        <f t="shared" si="2"/>
        <v>10419</v>
      </c>
      <c r="R44" s="317">
        <f t="shared" si="2"/>
        <v>11715</v>
      </c>
      <c r="S44" s="317">
        <f t="shared" si="2"/>
        <v>12278</v>
      </c>
      <c r="T44" s="317">
        <f t="shared" si="2"/>
        <v>13390</v>
      </c>
      <c r="U44" s="317">
        <f t="shared" si="2"/>
        <v>15428</v>
      </c>
      <c r="V44" s="317">
        <f t="shared" si="2"/>
        <v>19339</v>
      </c>
      <c r="W44" s="317">
        <f t="shared" si="2"/>
        <v>22340</v>
      </c>
      <c r="X44" s="317">
        <f t="shared" si="2"/>
        <v>25016</v>
      </c>
      <c r="Y44" s="317">
        <f t="shared" si="2"/>
        <v>25982</v>
      </c>
      <c r="Z44" s="317">
        <f t="shared" si="2"/>
        <v>26124</v>
      </c>
      <c r="AA44" s="317">
        <f t="shared" si="2"/>
        <v>24432</v>
      </c>
      <c r="AB44" s="317">
        <f t="shared" si="2"/>
        <v>24808</v>
      </c>
      <c r="AC44" s="317">
        <f t="shared" si="2"/>
        <v>22935</v>
      </c>
      <c r="AD44" s="317">
        <f t="shared" si="2"/>
        <v>21236</v>
      </c>
      <c r="AE44" s="317">
        <f t="shared" si="2"/>
        <v>20892</v>
      </c>
      <c r="AF44" s="317">
        <f t="shared" si="2"/>
        <v>22398</v>
      </c>
      <c r="AG44" s="317">
        <f t="shared" si="2"/>
        <v>23413</v>
      </c>
      <c r="AH44" s="317">
        <f t="shared" si="2"/>
        <v>24263</v>
      </c>
      <c r="AI44" s="317">
        <f t="shared" si="2"/>
        <v>22622</v>
      </c>
      <c r="AJ44" s="317">
        <f t="shared" si="2"/>
        <v>21148</v>
      </c>
      <c r="AK44" s="317">
        <f t="shared" si="2"/>
        <v>21263</v>
      </c>
      <c r="AL44" s="317">
        <f t="shared" si="2"/>
        <v>20679</v>
      </c>
      <c r="AM44" s="317">
        <f t="shared" si="2"/>
        <v>0</v>
      </c>
    </row>
    <row r="45" spans="1:54" x14ac:dyDescent="0.35">
      <c r="A45" s="317" t="s">
        <v>823</v>
      </c>
      <c r="B45" s="317">
        <f t="shared" si="2"/>
        <v>5219</v>
      </c>
      <c r="C45" s="317">
        <f t="shared" si="2"/>
        <v>5107</v>
      </c>
      <c r="D45" s="317">
        <f t="shared" si="2"/>
        <v>5155</v>
      </c>
      <c r="E45" s="317">
        <f t="shared" si="2"/>
        <v>5030</v>
      </c>
      <c r="F45" s="317">
        <f t="shared" si="2"/>
        <v>5051</v>
      </c>
      <c r="G45" s="317">
        <f t="shared" si="2"/>
        <v>4388</v>
      </c>
      <c r="H45" s="317">
        <f t="shared" si="2"/>
        <v>3706</v>
      </c>
      <c r="I45" s="317">
        <f t="shared" si="2"/>
        <v>2940</v>
      </c>
      <c r="J45" s="317">
        <f t="shared" si="2"/>
        <v>2537</v>
      </c>
      <c r="K45" s="317">
        <f t="shared" si="2"/>
        <v>2276</v>
      </c>
      <c r="L45" s="317">
        <f t="shared" si="2"/>
        <v>1985</v>
      </c>
      <c r="M45" s="317">
        <f t="shared" si="2"/>
        <v>1796</v>
      </c>
      <c r="N45" s="317">
        <f t="shared" si="2"/>
        <v>1617</v>
      </c>
      <c r="O45" s="317">
        <f t="shared" si="2"/>
        <v>1494</v>
      </c>
      <c r="P45" s="317">
        <f t="shared" si="2"/>
        <v>1384</v>
      </c>
      <c r="Q45" s="317">
        <f t="shared" si="2"/>
        <v>1288</v>
      </c>
      <c r="R45" s="317">
        <f t="shared" si="2"/>
        <v>1147</v>
      </c>
      <c r="S45" s="317">
        <f t="shared" si="2"/>
        <v>996</v>
      </c>
      <c r="T45" s="317">
        <f t="shared" si="2"/>
        <v>942</v>
      </c>
      <c r="U45" s="317">
        <f t="shared" si="2"/>
        <v>894</v>
      </c>
      <c r="V45" s="317">
        <f t="shared" si="2"/>
        <v>869</v>
      </c>
      <c r="W45" s="317">
        <f t="shared" si="2"/>
        <v>874</v>
      </c>
      <c r="X45" s="317">
        <f t="shared" si="2"/>
        <v>896</v>
      </c>
      <c r="Y45" s="317">
        <f t="shared" si="2"/>
        <v>876</v>
      </c>
      <c r="Z45" s="317">
        <f t="shared" si="2"/>
        <v>822</v>
      </c>
      <c r="AA45" s="317">
        <f t="shared" si="2"/>
        <v>761</v>
      </c>
      <c r="AB45" s="317">
        <f t="shared" si="2"/>
        <v>709</v>
      </c>
      <c r="AC45" s="317">
        <f t="shared" si="2"/>
        <v>693</v>
      </c>
      <c r="AD45" s="317">
        <f t="shared" si="2"/>
        <v>711</v>
      </c>
      <c r="AE45" s="317">
        <f t="shared" si="2"/>
        <v>703</v>
      </c>
      <c r="AF45" s="317">
        <f t="shared" si="2"/>
        <v>423</v>
      </c>
      <c r="AG45" s="317">
        <f t="shared" si="2"/>
        <v>450</v>
      </c>
      <c r="AH45" s="317">
        <f t="shared" si="2"/>
        <v>465</v>
      </c>
      <c r="AI45" s="317">
        <f t="shared" si="2"/>
        <v>493</v>
      </c>
      <c r="AJ45" s="317">
        <f t="shared" si="2"/>
        <v>494</v>
      </c>
      <c r="AK45" s="317">
        <f t="shared" si="2"/>
        <v>534</v>
      </c>
      <c r="AL45" s="317">
        <f t="shared" si="2"/>
        <v>593</v>
      </c>
      <c r="AM45" s="317">
        <f t="shared" si="2"/>
        <v>0</v>
      </c>
    </row>
    <row r="46" spans="1:54" x14ac:dyDescent="0.35">
      <c r="A46" s="317" t="s">
        <v>824</v>
      </c>
      <c r="B46" s="317">
        <f t="shared" si="2"/>
        <v>2553</v>
      </c>
      <c r="C46" s="317">
        <f t="shared" si="2"/>
        <v>2676</v>
      </c>
      <c r="D46" s="317">
        <f t="shared" si="2"/>
        <v>2701</v>
      </c>
      <c r="E46" s="317">
        <f t="shared" si="2"/>
        <v>2836</v>
      </c>
      <c r="F46" s="317">
        <f t="shared" si="2"/>
        <v>2885</v>
      </c>
      <c r="G46" s="317">
        <f t="shared" si="2"/>
        <v>2869</v>
      </c>
      <c r="H46" s="317">
        <f t="shared" si="2"/>
        <v>2845</v>
      </c>
      <c r="I46" s="317">
        <f t="shared" si="2"/>
        <v>2749</v>
      </c>
      <c r="J46" s="317">
        <f t="shared" si="2"/>
        <v>2665</v>
      </c>
      <c r="K46" s="317">
        <f t="shared" si="2"/>
        <v>2599</v>
      </c>
      <c r="L46" s="317">
        <f t="shared" si="2"/>
        <v>2395</v>
      </c>
      <c r="M46" s="317">
        <f t="shared" si="2"/>
        <v>2235</v>
      </c>
      <c r="N46" s="317">
        <f t="shared" si="2"/>
        <v>2131</v>
      </c>
      <c r="O46" s="317">
        <f t="shared" si="2"/>
        <v>2049</v>
      </c>
      <c r="P46" s="317">
        <f t="shared" si="2"/>
        <v>1925</v>
      </c>
      <c r="Q46" s="317">
        <f t="shared" si="2"/>
        <v>1892</v>
      </c>
      <c r="R46" s="317">
        <f t="shared" si="2"/>
        <v>1590</v>
      </c>
      <c r="S46" s="317">
        <f t="shared" si="2"/>
        <v>1019</v>
      </c>
      <c r="T46" s="317">
        <f t="shared" si="2"/>
        <v>788</v>
      </c>
      <c r="U46" s="317">
        <f t="shared" si="2"/>
        <v>676</v>
      </c>
      <c r="V46" s="317">
        <f t="shared" si="2"/>
        <v>637</v>
      </c>
      <c r="W46" s="317">
        <f t="shared" si="2"/>
        <v>568</v>
      </c>
      <c r="X46" s="317">
        <f t="shared" si="2"/>
        <v>534</v>
      </c>
      <c r="Y46" s="317">
        <f t="shared" si="2"/>
        <v>498</v>
      </c>
      <c r="Z46" s="317">
        <f t="shared" si="2"/>
        <v>469</v>
      </c>
      <c r="AA46" s="317">
        <f t="shared" si="2"/>
        <v>459</v>
      </c>
      <c r="AB46" s="317">
        <f t="shared" si="2"/>
        <v>449</v>
      </c>
      <c r="AC46" s="317">
        <f t="shared" si="2"/>
        <v>440</v>
      </c>
      <c r="AD46" s="317">
        <f t="shared" si="2"/>
        <v>438</v>
      </c>
      <c r="AE46" s="317">
        <f t="shared" si="2"/>
        <v>422</v>
      </c>
      <c r="AF46" s="317">
        <f t="shared" si="2"/>
        <v>250</v>
      </c>
      <c r="AG46" s="317">
        <f t="shared" si="2"/>
        <v>245</v>
      </c>
      <c r="AH46" s="317">
        <f t="shared" si="2"/>
        <v>236</v>
      </c>
      <c r="AI46" s="317">
        <f t="shared" si="2"/>
        <v>240</v>
      </c>
      <c r="AJ46" s="317">
        <f t="shared" si="2"/>
        <v>226</v>
      </c>
      <c r="AK46" s="317">
        <f t="shared" si="2"/>
        <v>229</v>
      </c>
      <c r="AL46" s="317">
        <f t="shared" si="2"/>
        <v>221</v>
      </c>
      <c r="AM46" s="317">
        <f t="shared" si="2"/>
        <v>0</v>
      </c>
    </row>
    <row r="47" spans="1:54" ht="16" thickBot="1" x14ac:dyDescent="0.4">
      <c r="A47" s="318" t="s">
        <v>825</v>
      </c>
      <c r="B47" s="318">
        <f t="shared" si="2"/>
        <v>433</v>
      </c>
      <c r="C47" s="318">
        <f t="shared" si="2"/>
        <v>446</v>
      </c>
      <c r="D47" s="318">
        <f t="shared" si="2"/>
        <v>444</v>
      </c>
      <c r="E47" s="318">
        <f t="shared" si="2"/>
        <v>470</v>
      </c>
      <c r="F47" s="318">
        <f t="shared" si="2"/>
        <v>448</v>
      </c>
      <c r="G47" s="318">
        <f t="shared" si="2"/>
        <v>443</v>
      </c>
      <c r="H47" s="318">
        <f t="shared" si="2"/>
        <v>452</v>
      </c>
      <c r="I47" s="318">
        <f t="shared" si="2"/>
        <v>432</v>
      </c>
      <c r="J47" s="318">
        <f t="shared" si="2"/>
        <v>412</v>
      </c>
      <c r="K47" s="318">
        <f t="shared" si="2"/>
        <v>387</v>
      </c>
      <c r="L47" s="318">
        <f t="shared" si="2"/>
        <v>370</v>
      </c>
      <c r="M47" s="318">
        <f t="shared" si="2"/>
        <v>370</v>
      </c>
      <c r="N47" s="318">
        <f t="shared" si="2"/>
        <v>371</v>
      </c>
      <c r="O47" s="318">
        <f t="shared" si="2"/>
        <v>361</v>
      </c>
      <c r="P47" s="318">
        <f t="shared" si="2"/>
        <v>353</v>
      </c>
      <c r="Q47" s="318">
        <f t="shared" si="2"/>
        <v>340</v>
      </c>
      <c r="R47" s="318">
        <f t="shared" si="2"/>
        <v>322</v>
      </c>
      <c r="S47" s="318">
        <f t="shared" si="2"/>
        <v>267</v>
      </c>
      <c r="T47" s="318">
        <f t="shared" si="2"/>
        <v>229</v>
      </c>
      <c r="U47" s="318">
        <f t="shared" si="2"/>
        <v>215</v>
      </c>
      <c r="V47" s="318">
        <f t="shared" si="2"/>
        <v>206</v>
      </c>
      <c r="W47" s="318">
        <f t="shared" si="2"/>
        <v>212</v>
      </c>
      <c r="X47" s="318">
        <f t="shared" si="2"/>
        <v>210</v>
      </c>
      <c r="Y47" s="318">
        <f t="shared" si="2"/>
        <v>207</v>
      </c>
      <c r="Z47" s="318">
        <f t="shared" si="2"/>
        <v>201</v>
      </c>
      <c r="AA47" s="318">
        <f t="shared" si="2"/>
        <v>200</v>
      </c>
      <c r="AB47" s="318">
        <f t="shared" si="2"/>
        <v>196</v>
      </c>
      <c r="AC47" s="318">
        <f t="shared" si="2"/>
        <v>193</v>
      </c>
      <c r="AD47" s="318">
        <f t="shared" si="2"/>
        <v>192</v>
      </c>
      <c r="AE47" s="318">
        <f t="shared" si="2"/>
        <v>203</v>
      </c>
      <c r="AF47" s="318">
        <f t="shared" si="2"/>
        <v>95</v>
      </c>
      <c r="AG47" s="318">
        <f t="shared" si="2"/>
        <v>96</v>
      </c>
      <c r="AH47" s="318">
        <f t="shared" si="2"/>
        <v>97</v>
      </c>
      <c r="AI47" s="318">
        <f t="shared" si="2"/>
        <v>99</v>
      </c>
      <c r="AJ47" s="318">
        <f t="shared" si="2"/>
        <v>93</v>
      </c>
      <c r="AK47" s="318">
        <f t="shared" si="2"/>
        <v>98</v>
      </c>
      <c r="AL47" s="318">
        <f t="shared" si="2"/>
        <v>96</v>
      </c>
      <c r="AM47" s="318">
        <f t="shared" si="2"/>
        <v>0</v>
      </c>
    </row>
    <row r="48" spans="1:54" x14ac:dyDescent="0.35">
      <c r="A48" s="319" t="s">
        <v>1</v>
      </c>
      <c r="B48" s="319">
        <f t="shared" ref="B48:N48" si="3">SUM(B44:B47)</f>
        <v>22710</v>
      </c>
      <c r="C48" s="319">
        <f t="shared" si="3"/>
        <v>21941</v>
      </c>
      <c r="D48" s="319">
        <f t="shared" si="3"/>
        <v>21513</v>
      </c>
      <c r="E48" s="319">
        <f t="shared" si="3"/>
        <v>21083</v>
      </c>
      <c r="F48" s="319">
        <f t="shared" si="3"/>
        <v>20338</v>
      </c>
      <c r="G48" s="319">
        <f t="shared" si="3"/>
        <v>19986</v>
      </c>
      <c r="H48" s="319">
        <f t="shared" si="3"/>
        <v>19095</v>
      </c>
      <c r="I48" s="319">
        <f t="shared" si="3"/>
        <v>17353</v>
      </c>
      <c r="J48" s="319">
        <f t="shared" si="3"/>
        <v>16641</v>
      </c>
      <c r="K48" s="319">
        <f t="shared" si="3"/>
        <v>16719</v>
      </c>
      <c r="L48" s="319">
        <f t="shared" si="3"/>
        <v>16311</v>
      </c>
      <c r="M48" s="319">
        <f t="shared" si="3"/>
        <v>15819</v>
      </c>
      <c r="N48" s="319">
        <f t="shared" si="3"/>
        <v>14843</v>
      </c>
      <c r="O48" s="319">
        <f t="shared" ref="O48:AM48" si="4">SUM(O44:O47)</f>
        <v>14882</v>
      </c>
      <c r="P48" s="319">
        <f t="shared" si="4"/>
        <v>14066</v>
      </c>
      <c r="Q48" s="319">
        <f t="shared" si="4"/>
        <v>13939</v>
      </c>
      <c r="R48" s="319">
        <f t="shared" si="4"/>
        <v>14774</v>
      </c>
      <c r="S48" s="319">
        <f t="shared" si="4"/>
        <v>14560</v>
      </c>
      <c r="T48" s="319">
        <f t="shared" si="4"/>
        <v>15349</v>
      </c>
      <c r="U48" s="319">
        <f t="shared" si="4"/>
        <v>17213</v>
      </c>
      <c r="V48" s="319">
        <f t="shared" si="4"/>
        <v>21051</v>
      </c>
      <c r="W48" s="319">
        <f t="shared" si="4"/>
        <v>23994</v>
      </c>
      <c r="X48" s="319">
        <f t="shared" si="4"/>
        <v>26656</v>
      </c>
      <c r="Y48" s="319">
        <f t="shared" si="4"/>
        <v>27563</v>
      </c>
      <c r="Z48" s="319">
        <f t="shared" si="4"/>
        <v>27616</v>
      </c>
      <c r="AA48" s="319">
        <f t="shared" si="4"/>
        <v>25852</v>
      </c>
      <c r="AB48" s="319">
        <f t="shared" si="4"/>
        <v>26162</v>
      </c>
      <c r="AC48" s="319">
        <f t="shared" si="4"/>
        <v>24261</v>
      </c>
      <c r="AD48" s="319">
        <f t="shared" si="4"/>
        <v>22577</v>
      </c>
      <c r="AE48" s="319">
        <f t="shared" si="4"/>
        <v>22220</v>
      </c>
      <c r="AF48" s="319">
        <f t="shared" si="4"/>
        <v>23166</v>
      </c>
      <c r="AG48" s="319">
        <f t="shared" si="4"/>
        <v>24204</v>
      </c>
      <c r="AH48" s="319">
        <f t="shared" si="4"/>
        <v>25061</v>
      </c>
      <c r="AI48" s="319">
        <f t="shared" si="4"/>
        <v>23454</v>
      </c>
      <c r="AJ48" s="319">
        <f t="shared" si="4"/>
        <v>21961</v>
      </c>
      <c r="AK48" s="319">
        <f t="shared" si="4"/>
        <v>22124</v>
      </c>
      <c r="AL48" s="319">
        <f t="shared" si="4"/>
        <v>21589</v>
      </c>
      <c r="AM48" s="319">
        <f t="shared" si="4"/>
        <v>0</v>
      </c>
    </row>
    <row r="49" spans="2:39" x14ac:dyDescent="0.35">
      <c r="B49" s="314"/>
      <c r="C49" s="314"/>
      <c r="D49" s="314"/>
      <c r="E49" s="314"/>
      <c r="F49" s="314"/>
      <c r="G49" s="314"/>
      <c r="H49" s="314"/>
      <c r="I49" s="314"/>
      <c r="J49" s="314"/>
      <c r="K49" s="314"/>
      <c r="L49" s="314"/>
      <c r="M49" s="314"/>
    </row>
    <row r="50" spans="2:39" x14ac:dyDescent="0.35">
      <c r="N50" s="314"/>
      <c r="O50" s="314"/>
      <c r="P50" s="314"/>
      <c r="Q50" s="314"/>
      <c r="R50" s="314"/>
      <c r="S50" s="314"/>
      <c r="T50" s="314"/>
      <c r="U50" s="314"/>
      <c r="V50" s="314"/>
      <c r="W50" s="314"/>
      <c r="X50" s="314"/>
      <c r="Y50" s="314"/>
      <c r="Z50" s="314"/>
      <c r="AA50" s="314"/>
      <c r="AB50" s="314"/>
      <c r="AC50" s="314"/>
      <c r="AD50" s="314"/>
      <c r="AE50" s="293"/>
      <c r="AF50" s="293"/>
      <c r="AG50" s="293"/>
      <c r="AH50" s="293"/>
      <c r="AI50" s="293"/>
      <c r="AJ50" s="293"/>
      <c r="AK50" s="293"/>
      <c r="AL50" s="293"/>
      <c r="AM50" s="293"/>
    </row>
    <row r="51" spans="2:39" x14ac:dyDescent="0.35">
      <c r="AE51" s="293"/>
      <c r="AF51" s="293"/>
      <c r="AG51" s="293"/>
      <c r="AH51" s="293"/>
      <c r="AI51" s="293"/>
      <c r="AJ51" s="293"/>
      <c r="AK51" s="293"/>
      <c r="AL51" s="293"/>
      <c r="AM51" s="293"/>
    </row>
    <row r="52" spans="2:39" x14ac:dyDescent="0.35">
      <c r="N52" s="314"/>
      <c r="O52" s="314"/>
      <c r="P52" s="314"/>
      <c r="Q52" s="314"/>
      <c r="R52" s="314"/>
      <c r="S52" s="314"/>
      <c r="T52" s="314"/>
      <c r="U52" s="314"/>
      <c r="V52" s="314"/>
      <c r="W52" s="314"/>
      <c r="X52" s="314"/>
      <c r="Y52" s="314"/>
      <c r="Z52" s="314"/>
      <c r="AA52" s="314"/>
      <c r="AB52" s="314"/>
      <c r="AC52" s="314"/>
      <c r="AD52" s="314"/>
      <c r="AE52" s="293"/>
      <c r="AF52" s="293"/>
      <c r="AG52" s="293"/>
      <c r="AH52" s="293"/>
      <c r="AI52" s="293"/>
      <c r="AJ52" s="293"/>
      <c r="AK52" s="293"/>
      <c r="AL52" s="293"/>
      <c r="AM52" s="293"/>
    </row>
    <row r="53" spans="2:39" x14ac:dyDescent="0.35">
      <c r="N53" s="314"/>
      <c r="O53" s="314"/>
      <c r="P53" s="314"/>
      <c r="Q53" s="314"/>
      <c r="R53" s="314"/>
      <c r="S53" s="314"/>
      <c r="AE53" s="293"/>
      <c r="AF53" s="293"/>
      <c r="AG53" s="293"/>
      <c r="AH53" s="293"/>
      <c r="AI53" s="293"/>
      <c r="AJ53" s="293"/>
      <c r="AK53" s="293"/>
      <c r="AL53" s="293"/>
      <c r="AM53" s="293"/>
    </row>
    <row r="54" spans="2:39" x14ac:dyDescent="0.35">
      <c r="N54" s="314"/>
      <c r="O54" s="314"/>
      <c r="P54" s="314"/>
      <c r="Q54" s="314"/>
      <c r="R54" s="314"/>
      <c r="S54" s="314"/>
      <c r="T54" s="314"/>
      <c r="AE54" s="293"/>
      <c r="AF54" s="293"/>
      <c r="AG54" s="293"/>
      <c r="AH54" s="293"/>
      <c r="AI54" s="293"/>
      <c r="AJ54" s="293"/>
      <c r="AK54" s="293"/>
      <c r="AL54" s="293"/>
      <c r="AM54" s="293"/>
    </row>
    <row r="55" spans="2:39" x14ac:dyDescent="0.35">
      <c r="AE55" s="293"/>
      <c r="AF55" s="293"/>
      <c r="AG55" s="293"/>
      <c r="AH55" s="293"/>
      <c r="AI55" s="293"/>
      <c r="AJ55" s="293"/>
      <c r="AK55" s="293"/>
      <c r="AL55" s="293"/>
      <c r="AM55" s="293"/>
    </row>
    <row r="56" spans="2:39" x14ac:dyDescent="0.35">
      <c r="N56" s="314"/>
      <c r="O56" s="314"/>
      <c r="P56" s="314"/>
      <c r="Q56" s="314"/>
      <c r="R56" s="314"/>
      <c r="S56" s="314"/>
      <c r="T56" s="314"/>
      <c r="U56" s="314"/>
      <c r="V56" s="314"/>
      <c r="W56" s="314"/>
      <c r="X56" s="314"/>
      <c r="Y56" s="314"/>
      <c r="Z56" s="314"/>
      <c r="AA56" s="314"/>
      <c r="AB56" s="314"/>
      <c r="AC56" s="314"/>
      <c r="AD56" s="314"/>
      <c r="AE56" s="293"/>
      <c r="AF56" s="293"/>
      <c r="AG56" s="293"/>
      <c r="AH56" s="293"/>
      <c r="AI56" s="293"/>
      <c r="AJ56" s="293"/>
      <c r="AK56" s="293"/>
      <c r="AL56" s="293"/>
      <c r="AM56" s="293"/>
    </row>
    <row r="57" spans="2:39" x14ac:dyDescent="0.35">
      <c r="AE57" s="293"/>
      <c r="AF57" s="293"/>
      <c r="AG57" s="293"/>
      <c r="AH57" s="293"/>
      <c r="AI57" s="293"/>
      <c r="AJ57" s="293"/>
      <c r="AK57" s="293"/>
      <c r="AL57" s="293"/>
      <c r="AM57" s="293"/>
    </row>
    <row r="58" spans="2:39" x14ac:dyDescent="0.35">
      <c r="AE58" s="293"/>
      <c r="AF58" s="293"/>
      <c r="AG58" s="293"/>
      <c r="AH58" s="293"/>
      <c r="AI58" s="293"/>
      <c r="AJ58" s="293"/>
      <c r="AK58" s="293"/>
      <c r="AL58" s="293"/>
      <c r="AM58" s="293"/>
    </row>
    <row r="59" spans="2:39" x14ac:dyDescent="0.35">
      <c r="AE59" s="293"/>
      <c r="AF59" s="293"/>
      <c r="AG59" s="293"/>
      <c r="AH59" s="293"/>
      <c r="AI59" s="293"/>
      <c r="AJ59" s="293"/>
      <c r="AK59" s="293"/>
      <c r="AL59" s="293"/>
      <c r="AM59" s="293"/>
    </row>
  </sheetData>
  <mergeCells count="40">
    <mergeCell ref="AB17:AC17"/>
    <mergeCell ref="AD17:AE17"/>
    <mergeCell ref="AF17:AG17"/>
    <mergeCell ref="AH17:AI17"/>
    <mergeCell ref="AJ17:AK17"/>
    <mergeCell ref="AL17:AM17"/>
    <mergeCell ref="P17:Q17"/>
    <mergeCell ref="R17:S17"/>
    <mergeCell ref="T17:U17"/>
    <mergeCell ref="V17:W17"/>
    <mergeCell ref="X17:Y17"/>
    <mergeCell ref="Z17:AA17"/>
    <mergeCell ref="AJ5:AK5"/>
    <mergeCell ref="AL5:AM5"/>
    <mergeCell ref="A16:A18"/>
    <mergeCell ref="B17:C17"/>
    <mergeCell ref="D17:E17"/>
    <mergeCell ref="F17:G17"/>
    <mergeCell ref="H17:I17"/>
    <mergeCell ref="J17:K17"/>
    <mergeCell ref="L17:M17"/>
    <mergeCell ref="N17:O17"/>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8D39-C0A8-4A40-A866-A65CDE119CB2}">
  <sheetPr codeName="Sheet4"/>
  <dimension ref="A1:AE135"/>
  <sheetViews>
    <sheetView zoomScale="80" zoomScaleNormal="80" workbookViewId="0">
      <selection activeCell="B15" sqref="B15"/>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8" customFormat="1" ht="26" x14ac:dyDescent="0.35">
      <c r="A1" s="161" t="s">
        <v>49</v>
      </c>
      <c r="B1" s="161"/>
      <c r="C1" s="161"/>
      <c r="D1" s="161"/>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1" s="8" customFormat="1" ht="74.25" customHeight="1" x14ac:dyDescent="0.35">
      <c r="A2" s="162" t="s">
        <v>50</v>
      </c>
      <c r="B2" s="162"/>
      <c r="C2" s="162"/>
      <c r="D2" s="162"/>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1" s="8" customFormat="1" ht="48.65" customHeight="1" x14ac:dyDescent="0.35">
      <c r="A3" s="160" t="s">
        <v>785</v>
      </c>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row>
    <row r="4" spans="1:31" s="6" customFormat="1" ht="30.75" customHeight="1" thickBot="1" x14ac:dyDescent="0.35">
      <c r="A4" s="199" t="s">
        <v>784</v>
      </c>
      <c r="B4" s="199"/>
      <c r="C4" s="199"/>
      <c r="D4" s="199"/>
      <c r="E4" s="199"/>
      <c r="F4" s="199"/>
      <c r="G4" s="199"/>
      <c r="H4" s="199"/>
      <c r="I4" s="199"/>
      <c r="J4" s="199"/>
      <c r="K4" s="199"/>
      <c r="L4" s="199"/>
      <c r="M4" s="199"/>
      <c r="N4" s="199"/>
      <c r="O4" s="199"/>
      <c r="P4" s="199"/>
      <c r="Q4" s="199"/>
      <c r="R4" s="199"/>
      <c r="S4" s="199"/>
      <c r="T4" s="199"/>
      <c r="U4" s="199"/>
      <c r="V4" s="199"/>
      <c r="W4" s="158"/>
      <c r="X4" s="158"/>
      <c r="Y4" s="158"/>
      <c r="Z4" s="158"/>
    </row>
    <row r="5" spans="1:31" s="143" customFormat="1" ht="36" customHeight="1" x14ac:dyDescent="0.25">
      <c r="A5" s="28" t="s">
        <v>152</v>
      </c>
      <c r="B5" s="9"/>
      <c r="C5" s="9"/>
      <c r="D5" s="9"/>
      <c r="E5" s="9"/>
      <c r="F5" s="9"/>
      <c r="G5" s="9"/>
      <c r="H5" s="9"/>
      <c r="I5" s="9" t="s">
        <v>153</v>
      </c>
      <c r="J5" s="200" t="s">
        <v>783</v>
      </c>
      <c r="K5" s="200"/>
      <c r="L5" s="200"/>
      <c r="M5" s="200"/>
      <c r="N5" s="201" t="s">
        <v>782</v>
      </c>
      <c r="O5" s="201"/>
      <c r="P5" s="201"/>
      <c r="Q5" s="201"/>
      <c r="R5" s="198" t="s">
        <v>781</v>
      </c>
      <c r="S5" s="198"/>
      <c r="T5" s="198"/>
      <c r="U5" s="198"/>
      <c r="V5" s="15" t="s">
        <v>780</v>
      </c>
      <c r="W5" s="198" t="s">
        <v>154</v>
      </c>
      <c r="X5" s="198"/>
      <c r="Y5" s="198"/>
      <c r="Z5" s="198"/>
      <c r="AA5" s="198"/>
      <c r="AB5" s="198"/>
      <c r="AC5" s="198"/>
      <c r="AD5" s="198"/>
      <c r="AE5" s="198"/>
    </row>
    <row r="6" spans="1:31" s="143" customFormat="1" ht="20.25" customHeight="1" x14ac:dyDescent="0.25">
      <c r="A6" s="29" t="s">
        <v>779</v>
      </c>
      <c r="B6" s="156"/>
      <c r="C6" s="156"/>
      <c r="D6" s="156"/>
      <c r="E6" s="156"/>
      <c r="F6" s="156"/>
      <c r="G6" s="156"/>
      <c r="H6" s="156"/>
      <c r="I6" s="157"/>
      <c r="J6" s="156"/>
      <c r="K6" s="156"/>
      <c r="L6" s="156"/>
      <c r="M6" s="156"/>
      <c r="N6" s="156"/>
      <c r="O6" s="156"/>
      <c r="P6" s="156"/>
      <c r="Q6" s="156"/>
      <c r="R6" s="122"/>
      <c r="S6" s="122"/>
      <c r="T6" s="122"/>
      <c r="U6" s="122"/>
      <c r="V6" s="15"/>
      <c r="W6" s="122"/>
      <c r="X6" s="122"/>
      <c r="Y6" s="122"/>
      <c r="Z6" s="122"/>
      <c r="AA6" s="122"/>
      <c r="AB6" s="122"/>
      <c r="AC6" s="122"/>
      <c r="AD6" s="122"/>
      <c r="AE6" s="122"/>
    </row>
    <row r="7" spans="1:31" s="143" customFormat="1" ht="48" customHeight="1" x14ac:dyDescent="0.3">
      <c r="A7" s="155" t="s">
        <v>155</v>
      </c>
      <c r="B7" s="145" t="s">
        <v>156</v>
      </c>
      <c r="C7" s="145" t="s">
        <v>157</v>
      </c>
      <c r="D7" s="145" t="s">
        <v>158</v>
      </c>
      <c r="E7" s="154" t="s">
        <v>159</v>
      </c>
      <c r="F7" s="145" t="s">
        <v>57</v>
      </c>
      <c r="G7" s="153" t="s">
        <v>160</v>
      </c>
      <c r="H7" s="152" t="s">
        <v>93</v>
      </c>
      <c r="I7" s="151" t="s">
        <v>778</v>
      </c>
      <c r="J7" s="147" t="s">
        <v>161</v>
      </c>
      <c r="K7" s="146" t="s">
        <v>162</v>
      </c>
      <c r="L7" s="149" t="s">
        <v>163</v>
      </c>
      <c r="M7" s="148" t="s">
        <v>164</v>
      </c>
      <c r="N7" s="147" t="s">
        <v>165</v>
      </c>
      <c r="O7" s="146" t="s">
        <v>166</v>
      </c>
      <c r="P7" s="149" t="s">
        <v>167</v>
      </c>
      <c r="Q7" s="150" t="s">
        <v>168</v>
      </c>
      <c r="R7" s="147" t="s">
        <v>169</v>
      </c>
      <c r="S7" s="146" t="s">
        <v>170</v>
      </c>
      <c r="T7" s="149" t="s">
        <v>171</v>
      </c>
      <c r="U7" s="148" t="s">
        <v>172</v>
      </c>
      <c r="V7" s="147" t="s">
        <v>173</v>
      </c>
      <c r="W7" s="146" t="s">
        <v>174</v>
      </c>
      <c r="X7" s="145" t="s">
        <v>175</v>
      </c>
      <c r="Y7" s="145" t="s">
        <v>91</v>
      </c>
      <c r="Z7" s="145" t="s">
        <v>176</v>
      </c>
      <c r="AA7" s="145" t="s">
        <v>87</v>
      </c>
      <c r="AB7" s="145" t="s">
        <v>177</v>
      </c>
      <c r="AC7" s="145" t="s">
        <v>101</v>
      </c>
      <c r="AD7" s="145" t="s">
        <v>178</v>
      </c>
      <c r="AE7" s="144" t="s">
        <v>105</v>
      </c>
    </row>
    <row r="8" spans="1:31" s="143" customFormat="1" ht="12.75" customHeight="1" x14ac:dyDescent="0.25">
      <c r="A8" s="10" t="s">
        <v>189</v>
      </c>
      <c r="B8" s="10" t="s">
        <v>190</v>
      </c>
      <c r="C8" s="10" t="s">
        <v>191</v>
      </c>
      <c r="D8" s="10" t="s">
        <v>192</v>
      </c>
      <c r="E8" s="10">
        <v>31815</v>
      </c>
      <c r="F8" s="10" t="s">
        <v>193</v>
      </c>
      <c r="G8" s="10" t="s">
        <v>183</v>
      </c>
      <c r="H8" s="10" t="s">
        <v>5</v>
      </c>
      <c r="I8" s="142">
        <v>39.670603121046</v>
      </c>
      <c r="J8" s="11">
        <v>778.73267326732048</v>
      </c>
      <c r="K8" s="11">
        <v>107.0198019801979</v>
      </c>
      <c r="L8" s="11">
        <v>123.19801980198012</v>
      </c>
      <c r="M8" s="11">
        <v>173.88118811881188</v>
      </c>
      <c r="N8" s="11">
        <v>322.71287128712834</v>
      </c>
      <c r="O8" s="11">
        <v>466.4455445544566</v>
      </c>
      <c r="P8" s="11">
        <v>17.841584158415838</v>
      </c>
      <c r="Q8" s="11">
        <v>375.8316831683199</v>
      </c>
      <c r="R8" s="11">
        <v>192.01980198019805</v>
      </c>
      <c r="S8" s="11">
        <v>43.574257425742552</v>
      </c>
      <c r="T8" s="11">
        <v>39.475247524752483</v>
      </c>
      <c r="U8" s="11">
        <v>907.76237623761904</v>
      </c>
      <c r="V8" s="11">
        <v>0</v>
      </c>
      <c r="W8" s="12">
        <v>1600</v>
      </c>
      <c r="X8" s="10" t="s">
        <v>185</v>
      </c>
      <c r="Y8" s="13" t="s">
        <v>699</v>
      </c>
      <c r="Z8" s="10" t="s">
        <v>187</v>
      </c>
      <c r="AA8" s="12" t="s">
        <v>735</v>
      </c>
      <c r="AB8" s="10" t="s">
        <v>185</v>
      </c>
      <c r="AC8" s="13" t="s">
        <v>186</v>
      </c>
      <c r="AD8" s="13" t="s">
        <v>187</v>
      </c>
      <c r="AE8" s="141">
        <v>44098</v>
      </c>
    </row>
    <row r="9" spans="1:31" ht="15.5" x14ac:dyDescent="0.35">
      <c r="A9" s="10" t="s">
        <v>18</v>
      </c>
      <c r="B9" s="10" t="s">
        <v>194</v>
      </c>
      <c r="C9" s="10" t="s">
        <v>195</v>
      </c>
      <c r="D9" s="10" t="s">
        <v>196</v>
      </c>
      <c r="E9" s="10">
        <v>78061</v>
      </c>
      <c r="F9" s="10" t="s">
        <v>197</v>
      </c>
      <c r="G9" s="10" t="s">
        <v>198</v>
      </c>
      <c r="H9" s="10" t="s">
        <v>184</v>
      </c>
      <c r="I9" s="142">
        <v>32.447010869565197</v>
      </c>
      <c r="J9" s="11">
        <v>1030.6633663366347</v>
      </c>
      <c r="K9" s="11">
        <v>41.465346534653435</v>
      </c>
      <c r="L9" s="11">
        <v>46.237623762376217</v>
      </c>
      <c r="M9" s="11">
        <v>43.316831683168338</v>
      </c>
      <c r="N9" s="11">
        <v>118.71287128712866</v>
      </c>
      <c r="O9" s="11">
        <v>1042.5544554455541</v>
      </c>
      <c r="P9" s="11">
        <v>0</v>
      </c>
      <c r="Q9" s="11">
        <v>0.41584158415841582</v>
      </c>
      <c r="R9" s="11">
        <v>48.009900990099013</v>
      </c>
      <c r="S9" s="11">
        <v>16.178217821782177</v>
      </c>
      <c r="T9" s="11">
        <v>22.089108910891092</v>
      </c>
      <c r="U9" s="11">
        <v>1075.4059405940714</v>
      </c>
      <c r="V9" s="11">
        <v>0</v>
      </c>
      <c r="W9" s="12">
        <v>1350</v>
      </c>
      <c r="X9" s="10" t="s">
        <v>185</v>
      </c>
      <c r="Y9" s="13" t="s">
        <v>699</v>
      </c>
      <c r="Z9" s="10" t="s">
        <v>187</v>
      </c>
      <c r="AA9" s="12" t="s">
        <v>777</v>
      </c>
      <c r="AB9" s="10" t="s">
        <v>185</v>
      </c>
      <c r="AC9" s="13" t="s">
        <v>186</v>
      </c>
      <c r="AD9" s="13" t="s">
        <v>187</v>
      </c>
      <c r="AE9" s="141">
        <v>43888</v>
      </c>
    </row>
    <row r="10" spans="1:31" ht="15.5" x14ac:dyDescent="0.35">
      <c r="A10" s="10" t="s">
        <v>294</v>
      </c>
      <c r="B10" s="10" t="s">
        <v>210</v>
      </c>
      <c r="C10" s="10" t="s">
        <v>34</v>
      </c>
      <c r="D10" s="10" t="s">
        <v>211</v>
      </c>
      <c r="E10" s="10">
        <v>85131</v>
      </c>
      <c r="F10" s="10" t="s">
        <v>212</v>
      </c>
      <c r="G10" s="10" t="s">
        <v>183</v>
      </c>
      <c r="H10" s="10" t="s">
        <v>5</v>
      </c>
      <c r="I10" s="142">
        <v>28.056916996047399</v>
      </c>
      <c r="J10" s="11">
        <v>818.68316831683728</v>
      </c>
      <c r="K10" s="11">
        <v>22.19801980198018</v>
      </c>
      <c r="L10" s="11">
        <v>22.900990099009896</v>
      </c>
      <c r="M10" s="11">
        <v>36.821782178217816</v>
      </c>
      <c r="N10" s="11">
        <v>63.029702970297002</v>
      </c>
      <c r="O10" s="11">
        <v>837.57425742574753</v>
      </c>
      <c r="P10" s="11">
        <v>0</v>
      </c>
      <c r="Q10" s="11">
        <v>0</v>
      </c>
      <c r="R10" s="11">
        <v>2.8118811881188122</v>
      </c>
      <c r="S10" s="11">
        <v>1.0891089108910892</v>
      </c>
      <c r="T10" s="11">
        <v>1.6633663366336635</v>
      </c>
      <c r="U10" s="11">
        <v>895.03960396039929</v>
      </c>
      <c r="V10" s="11">
        <v>0</v>
      </c>
      <c r="W10" s="12">
        <v>1800</v>
      </c>
      <c r="X10" s="10" t="s">
        <v>185</v>
      </c>
      <c r="Y10" s="13" t="s">
        <v>699</v>
      </c>
      <c r="Z10" s="10" t="s">
        <v>187</v>
      </c>
      <c r="AA10" s="12" t="s">
        <v>721</v>
      </c>
      <c r="AB10" s="10" t="s">
        <v>185</v>
      </c>
      <c r="AC10" s="13" t="s">
        <v>699</v>
      </c>
      <c r="AD10" s="13" t="s">
        <v>187</v>
      </c>
      <c r="AE10" s="141">
        <v>44140</v>
      </c>
    </row>
    <row r="11" spans="1:31" ht="15.5" x14ac:dyDescent="0.35">
      <c r="A11" s="10" t="s">
        <v>203</v>
      </c>
      <c r="B11" s="10" t="s">
        <v>204</v>
      </c>
      <c r="C11" s="10" t="s">
        <v>205</v>
      </c>
      <c r="D11" s="10" t="s">
        <v>206</v>
      </c>
      <c r="E11" s="10">
        <v>71483</v>
      </c>
      <c r="F11" s="10" t="s">
        <v>207</v>
      </c>
      <c r="G11" s="10" t="s">
        <v>183</v>
      </c>
      <c r="H11" s="10" t="s">
        <v>5</v>
      </c>
      <c r="I11" s="142">
        <v>48.383058071390501</v>
      </c>
      <c r="J11" s="11">
        <v>834.08910891089317</v>
      </c>
      <c r="K11" s="11">
        <v>7.3564356435643576</v>
      </c>
      <c r="L11" s="11">
        <v>8.3861386138613874</v>
      </c>
      <c r="M11" s="11">
        <v>15.881188118811881</v>
      </c>
      <c r="N11" s="11">
        <v>36.227722772277225</v>
      </c>
      <c r="O11" s="11">
        <v>829.48514851485345</v>
      </c>
      <c r="P11" s="11">
        <v>0</v>
      </c>
      <c r="Q11" s="11">
        <v>0</v>
      </c>
      <c r="R11" s="11">
        <v>19.742574257425737</v>
      </c>
      <c r="S11" s="11">
        <v>8.6930693069306937</v>
      </c>
      <c r="T11" s="11">
        <v>7.7920792079207946</v>
      </c>
      <c r="U11" s="11">
        <v>829.48514851485345</v>
      </c>
      <c r="V11" s="11">
        <v>0</v>
      </c>
      <c r="W11" s="12">
        <v>946</v>
      </c>
      <c r="X11" s="10" t="s">
        <v>185</v>
      </c>
      <c r="Y11" s="13" t="s">
        <v>699</v>
      </c>
      <c r="Z11" s="10" t="s">
        <v>187</v>
      </c>
      <c r="AA11" s="12" t="s">
        <v>720</v>
      </c>
      <c r="AB11" s="10" t="s">
        <v>185</v>
      </c>
      <c r="AC11" s="13" t="s">
        <v>699</v>
      </c>
      <c r="AD11" s="13" t="s">
        <v>187</v>
      </c>
      <c r="AE11" s="141">
        <v>44127</v>
      </c>
    </row>
    <row r="12" spans="1:31" ht="15.5" x14ac:dyDescent="0.35">
      <c r="A12" s="10" t="s">
        <v>27</v>
      </c>
      <c r="B12" s="10" t="s">
        <v>218</v>
      </c>
      <c r="C12" s="10" t="s">
        <v>219</v>
      </c>
      <c r="D12" s="10" t="s">
        <v>220</v>
      </c>
      <c r="E12" s="10">
        <v>39120</v>
      </c>
      <c r="F12" s="10" t="s">
        <v>207</v>
      </c>
      <c r="G12" s="10" t="s">
        <v>183</v>
      </c>
      <c r="H12" s="10" t="s">
        <v>184</v>
      </c>
      <c r="I12" s="142">
        <v>29.809272521673599</v>
      </c>
      <c r="J12" s="11">
        <v>839.05940594059734</v>
      </c>
      <c r="K12" s="11">
        <v>23.000000000000007</v>
      </c>
      <c r="L12" s="11">
        <v>0.35643564356435642</v>
      </c>
      <c r="M12" s="11">
        <v>0</v>
      </c>
      <c r="N12" s="11">
        <v>6.0891089108910901</v>
      </c>
      <c r="O12" s="11">
        <v>856.28712871287576</v>
      </c>
      <c r="P12" s="11">
        <v>0</v>
      </c>
      <c r="Q12" s="11">
        <v>3.9603960396039604E-2</v>
      </c>
      <c r="R12" s="11">
        <v>0.73267326732673266</v>
      </c>
      <c r="S12" s="11">
        <v>0</v>
      </c>
      <c r="T12" s="11">
        <v>0.97029702970297027</v>
      </c>
      <c r="U12" s="11">
        <v>860.712871287133</v>
      </c>
      <c r="V12" s="11">
        <v>0</v>
      </c>
      <c r="W12" s="12">
        <v>1100</v>
      </c>
      <c r="X12" s="10" t="s">
        <v>185</v>
      </c>
      <c r="Y12" s="13" t="s">
        <v>699</v>
      </c>
      <c r="Z12" s="10" t="s">
        <v>187</v>
      </c>
      <c r="AA12" s="12" t="s">
        <v>776</v>
      </c>
      <c r="AB12" s="10" t="s">
        <v>185</v>
      </c>
      <c r="AC12" s="13" t="s">
        <v>699</v>
      </c>
      <c r="AD12" s="13" t="s">
        <v>187</v>
      </c>
      <c r="AE12" s="141">
        <v>44168</v>
      </c>
    </row>
    <row r="13" spans="1:31" ht="15.5" x14ac:dyDescent="0.35">
      <c r="A13" s="10" t="s">
        <v>15</v>
      </c>
      <c r="B13" s="10" t="s">
        <v>210</v>
      </c>
      <c r="C13" s="10" t="s">
        <v>34</v>
      </c>
      <c r="D13" s="10" t="s">
        <v>211</v>
      </c>
      <c r="E13" s="10">
        <v>85131</v>
      </c>
      <c r="F13" s="10" t="s">
        <v>212</v>
      </c>
      <c r="G13" s="10" t="s">
        <v>183</v>
      </c>
      <c r="H13" s="10" t="s">
        <v>5</v>
      </c>
      <c r="I13" s="142">
        <v>24.654051023268899</v>
      </c>
      <c r="J13" s="11">
        <v>795.91089108910728</v>
      </c>
      <c r="K13" s="11">
        <v>14.653465346534654</v>
      </c>
      <c r="L13" s="11">
        <v>7.4653465346534684</v>
      </c>
      <c r="M13" s="11">
        <v>11.227722772277225</v>
      </c>
      <c r="N13" s="11">
        <v>29.544554455445528</v>
      </c>
      <c r="O13" s="11">
        <v>799.7128712871272</v>
      </c>
      <c r="P13" s="11">
        <v>0</v>
      </c>
      <c r="Q13" s="11">
        <v>0</v>
      </c>
      <c r="R13" s="11">
        <v>3.6435643564356441</v>
      </c>
      <c r="S13" s="11">
        <v>3.8613861386138617</v>
      </c>
      <c r="T13" s="11">
        <v>7.3762376237623766</v>
      </c>
      <c r="U13" s="11">
        <v>814.37623762376177</v>
      </c>
      <c r="V13" s="11">
        <v>0</v>
      </c>
      <c r="W13" s="12"/>
      <c r="X13" s="10" t="s">
        <v>185</v>
      </c>
      <c r="Y13" s="13" t="s">
        <v>699</v>
      </c>
      <c r="Z13" s="10" t="s">
        <v>187</v>
      </c>
      <c r="AA13" s="12" t="s">
        <v>721</v>
      </c>
      <c r="AB13" s="10" t="s">
        <v>185</v>
      </c>
      <c r="AC13" s="13" t="s">
        <v>699</v>
      </c>
      <c r="AD13" s="13" t="s">
        <v>187</v>
      </c>
      <c r="AE13" s="141">
        <v>44140</v>
      </c>
    </row>
    <row r="14" spans="1:31" ht="15.5" x14ac:dyDescent="0.35">
      <c r="A14" s="10" t="s">
        <v>221</v>
      </c>
      <c r="B14" s="10" t="s">
        <v>222</v>
      </c>
      <c r="C14" s="10" t="s">
        <v>223</v>
      </c>
      <c r="D14" s="10" t="s">
        <v>181</v>
      </c>
      <c r="E14" s="10">
        <v>92154</v>
      </c>
      <c r="F14" s="10" t="s">
        <v>224</v>
      </c>
      <c r="G14" s="10" t="s">
        <v>198</v>
      </c>
      <c r="H14" s="10" t="s">
        <v>184</v>
      </c>
      <c r="I14" s="142">
        <v>64.1455906821963</v>
      </c>
      <c r="J14" s="11">
        <v>670.36633663365808</v>
      </c>
      <c r="K14" s="11">
        <v>16.396039603960396</v>
      </c>
      <c r="L14" s="11">
        <v>18.148514851485146</v>
      </c>
      <c r="M14" s="11">
        <v>50.267326732673254</v>
      </c>
      <c r="N14" s="11">
        <v>78.376237623762364</v>
      </c>
      <c r="O14" s="11">
        <v>598.22772277227261</v>
      </c>
      <c r="P14" s="11">
        <v>6.9306930693069306</v>
      </c>
      <c r="Q14" s="11">
        <v>71.643564356435789</v>
      </c>
      <c r="R14" s="11">
        <v>62.841584158415849</v>
      </c>
      <c r="S14" s="11">
        <v>8.5346534653465351</v>
      </c>
      <c r="T14" s="11">
        <v>7.7227722772277225</v>
      </c>
      <c r="U14" s="11">
        <v>676.07920792078619</v>
      </c>
      <c r="V14" s="11">
        <v>0</v>
      </c>
      <c r="W14" s="12">
        <v>750</v>
      </c>
      <c r="X14" s="10" t="s">
        <v>185</v>
      </c>
      <c r="Y14" s="13" t="s">
        <v>699</v>
      </c>
      <c r="Z14" s="10" t="s">
        <v>187</v>
      </c>
      <c r="AA14" s="12" t="s">
        <v>752</v>
      </c>
      <c r="AB14" s="10" t="s">
        <v>185</v>
      </c>
      <c r="AC14" s="13" t="s">
        <v>186</v>
      </c>
      <c r="AD14" s="13" t="s">
        <v>187</v>
      </c>
      <c r="AE14" s="141">
        <v>43854</v>
      </c>
    </row>
    <row r="15" spans="1:31" ht="15.5" x14ac:dyDescent="0.35">
      <c r="A15" s="10" t="s">
        <v>216</v>
      </c>
      <c r="B15" s="10" t="s">
        <v>217</v>
      </c>
      <c r="C15" s="10" t="s">
        <v>34</v>
      </c>
      <c r="D15" s="10" t="s">
        <v>211</v>
      </c>
      <c r="E15" s="10">
        <v>85131</v>
      </c>
      <c r="F15" s="10" t="s">
        <v>212</v>
      </c>
      <c r="G15" s="10" t="s">
        <v>183</v>
      </c>
      <c r="H15" s="10" t="s">
        <v>184</v>
      </c>
      <c r="I15" s="142">
        <v>17.466103739445099</v>
      </c>
      <c r="J15" s="11">
        <v>680.09900990099982</v>
      </c>
      <c r="K15" s="11">
        <v>15.811881188118809</v>
      </c>
      <c r="L15" s="11">
        <v>16.851485148514854</v>
      </c>
      <c r="M15" s="11">
        <v>15.742574257425744</v>
      </c>
      <c r="N15" s="11">
        <v>29.396039603960393</v>
      </c>
      <c r="O15" s="11">
        <v>288.68316831683234</v>
      </c>
      <c r="P15" s="11">
        <v>11.059405940594061</v>
      </c>
      <c r="Q15" s="11">
        <v>399.36633663366928</v>
      </c>
      <c r="R15" s="11">
        <v>27.148514851485146</v>
      </c>
      <c r="S15" s="11">
        <v>4.4158415841584153</v>
      </c>
      <c r="T15" s="11">
        <v>5.1782178217821793</v>
      </c>
      <c r="U15" s="11">
        <v>691.76237623763325</v>
      </c>
      <c r="V15" s="11">
        <v>0</v>
      </c>
      <c r="W15" s="12"/>
      <c r="X15" s="10" t="s">
        <v>185</v>
      </c>
      <c r="Y15" s="13" t="s">
        <v>699</v>
      </c>
      <c r="Z15" s="10" t="s">
        <v>187</v>
      </c>
      <c r="AA15" s="12" t="s">
        <v>775</v>
      </c>
      <c r="AB15" s="10" t="s">
        <v>185</v>
      </c>
      <c r="AC15" s="13" t="s">
        <v>186</v>
      </c>
      <c r="AD15" s="13" t="s">
        <v>187</v>
      </c>
      <c r="AE15" s="141">
        <v>43867</v>
      </c>
    </row>
    <row r="16" spans="1:31" ht="15.5" x14ac:dyDescent="0.35">
      <c r="A16" s="10" t="s">
        <v>282</v>
      </c>
      <c r="B16" s="10" t="s">
        <v>283</v>
      </c>
      <c r="C16" s="10" t="s">
        <v>42</v>
      </c>
      <c r="D16" s="10" t="s">
        <v>284</v>
      </c>
      <c r="E16" s="10">
        <v>80010</v>
      </c>
      <c r="F16" s="10" t="s">
        <v>285</v>
      </c>
      <c r="G16" s="10" t="s">
        <v>198</v>
      </c>
      <c r="H16" s="10" t="s">
        <v>184</v>
      </c>
      <c r="I16" s="142">
        <v>39.383838383838402</v>
      </c>
      <c r="J16" s="11">
        <v>403.18811881188373</v>
      </c>
      <c r="K16" s="11">
        <v>29.336633663366339</v>
      </c>
      <c r="L16" s="11">
        <v>50.118811881188115</v>
      </c>
      <c r="M16" s="11">
        <v>70.03960396039605</v>
      </c>
      <c r="N16" s="11">
        <v>120.50495049504948</v>
      </c>
      <c r="O16" s="11">
        <v>396.2376237623788</v>
      </c>
      <c r="P16" s="11">
        <v>14.326732673267324</v>
      </c>
      <c r="Q16" s="11">
        <v>21.613861386138623</v>
      </c>
      <c r="R16" s="11">
        <v>99.306930693069319</v>
      </c>
      <c r="S16" s="11">
        <v>15.990099009900989</v>
      </c>
      <c r="T16" s="11">
        <v>9.6237623762376234</v>
      </c>
      <c r="U16" s="11">
        <v>427.76237623762665</v>
      </c>
      <c r="V16" s="11">
        <v>0</v>
      </c>
      <c r="W16" s="12">
        <v>525</v>
      </c>
      <c r="X16" s="10" t="s">
        <v>185</v>
      </c>
      <c r="Y16" s="13" t="s">
        <v>699</v>
      </c>
      <c r="Z16" s="10" t="s">
        <v>187</v>
      </c>
      <c r="AA16" s="12" t="s">
        <v>698</v>
      </c>
      <c r="AB16" s="10" t="s">
        <v>185</v>
      </c>
      <c r="AC16" s="13" t="s">
        <v>699</v>
      </c>
      <c r="AD16" s="13" t="s">
        <v>187</v>
      </c>
      <c r="AE16" s="141">
        <v>44223</v>
      </c>
    </row>
    <row r="17" spans="1:31" ht="15.5" x14ac:dyDescent="0.35">
      <c r="A17" s="10" t="s">
        <v>774</v>
      </c>
      <c r="B17" s="10" t="s">
        <v>773</v>
      </c>
      <c r="C17" s="10" t="s">
        <v>286</v>
      </c>
      <c r="D17" s="10" t="s">
        <v>192</v>
      </c>
      <c r="E17" s="10">
        <v>31537</v>
      </c>
      <c r="F17" s="10" t="s">
        <v>193</v>
      </c>
      <c r="G17" s="10" t="s">
        <v>183</v>
      </c>
      <c r="H17" s="10" t="s">
        <v>5</v>
      </c>
      <c r="I17" s="142">
        <v>36.469400630914798</v>
      </c>
      <c r="J17" s="11">
        <v>508.82178217821388</v>
      </c>
      <c r="K17" s="11">
        <v>16.257425742574231</v>
      </c>
      <c r="L17" s="11">
        <v>12.356435643564355</v>
      </c>
      <c r="M17" s="11">
        <v>13.891089108910881</v>
      </c>
      <c r="N17" s="11">
        <v>35.772277227722725</v>
      </c>
      <c r="O17" s="11">
        <v>515.55445544553675</v>
      </c>
      <c r="P17" s="11">
        <v>0</v>
      </c>
      <c r="Q17" s="11">
        <v>0</v>
      </c>
      <c r="R17" s="11">
        <v>6.28712871287129</v>
      </c>
      <c r="S17" s="11">
        <v>5.9207920792079216</v>
      </c>
      <c r="T17" s="11">
        <v>3.5346534653465356</v>
      </c>
      <c r="U17" s="11">
        <v>535.58415841583189</v>
      </c>
      <c r="V17" s="11">
        <v>0</v>
      </c>
      <c r="W17" s="12">
        <v>544</v>
      </c>
      <c r="X17" s="10" t="s">
        <v>209</v>
      </c>
      <c r="Y17" s="13" t="s">
        <v>699</v>
      </c>
      <c r="Z17" s="10"/>
      <c r="AA17" s="12" t="s">
        <v>295</v>
      </c>
      <c r="AB17" s="10" t="s">
        <v>209</v>
      </c>
      <c r="AC17" s="13"/>
      <c r="AD17" s="13"/>
      <c r="AE17" s="141"/>
    </row>
    <row r="18" spans="1:31" ht="15.5" x14ac:dyDescent="0.35">
      <c r="A18" s="10" t="s">
        <v>235</v>
      </c>
      <c r="B18" s="10" t="s">
        <v>236</v>
      </c>
      <c r="C18" s="10" t="s">
        <v>237</v>
      </c>
      <c r="D18" s="10" t="s">
        <v>238</v>
      </c>
      <c r="E18" s="10">
        <v>88081</v>
      </c>
      <c r="F18" s="10" t="s">
        <v>239</v>
      </c>
      <c r="G18" s="10" t="s">
        <v>183</v>
      </c>
      <c r="H18" s="10" t="s">
        <v>5</v>
      </c>
      <c r="I18" s="142">
        <v>27.8186753528773</v>
      </c>
      <c r="J18" s="11">
        <v>410.92079207920938</v>
      </c>
      <c r="K18" s="11">
        <v>113.53465346534649</v>
      </c>
      <c r="L18" s="11">
        <v>10.495049504950488</v>
      </c>
      <c r="M18" s="11">
        <v>2.3366336633663365</v>
      </c>
      <c r="N18" s="11">
        <v>35.227722772277204</v>
      </c>
      <c r="O18" s="11">
        <v>502.05940594059626</v>
      </c>
      <c r="P18" s="11">
        <v>0</v>
      </c>
      <c r="Q18" s="11">
        <v>0</v>
      </c>
      <c r="R18" s="11">
        <v>2.8811881188118811</v>
      </c>
      <c r="S18" s="11">
        <v>3.2178217821782176</v>
      </c>
      <c r="T18" s="11">
        <v>20.118811881188098</v>
      </c>
      <c r="U18" s="11">
        <v>511.06930693069535</v>
      </c>
      <c r="V18" s="11">
        <v>0</v>
      </c>
      <c r="W18" s="12">
        <v>500</v>
      </c>
      <c r="X18" s="10" t="s">
        <v>185</v>
      </c>
      <c r="Y18" s="13" t="s">
        <v>699</v>
      </c>
      <c r="Z18" s="10" t="s">
        <v>187</v>
      </c>
      <c r="AA18" s="12" t="s">
        <v>772</v>
      </c>
      <c r="AB18" s="10" t="s">
        <v>185</v>
      </c>
      <c r="AC18" s="13" t="s">
        <v>186</v>
      </c>
      <c r="AD18" s="13" t="s">
        <v>187</v>
      </c>
      <c r="AE18" s="141">
        <v>43860</v>
      </c>
    </row>
    <row r="19" spans="1:31" ht="15.5" x14ac:dyDescent="0.35">
      <c r="A19" s="10" t="s">
        <v>265</v>
      </c>
      <c r="B19" s="10" t="s">
        <v>266</v>
      </c>
      <c r="C19" s="10" t="s">
        <v>267</v>
      </c>
      <c r="D19" s="10" t="s">
        <v>181</v>
      </c>
      <c r="E19" s="10">
        <v>92231</v>
      </c>
      <c r="F19" s="10" t="s">
        <v>224</v>
      </c>
      <c r="G19" s="10" t="s">
        <v>198</v>
      </c>
      <c r="H19" s="10" t="s">
        <v>184</v>
      </c>
      <c r="I19" s="142">
        <v>65.397402597402603</v>
      </c>
      <c r="J19" s="11">
        <v>501.94059405940749</v>
      </c>
      <c r="K19" s="11">
        <v>1.0693069306930694</v>
      </c>
      <c r="L19" s="11">
        <v>8.1485148514851478</v>
      </c>
      <c r="M19" s="11">
        <v>22.544554455445542</v>
      </c>
      <c r="N19" s="11">
        <v>35.049504950495049</v>
      </c>
      <c r="O19" s="11">
        <v>443.52475247524904</v>
      </c>
      <c r="P19" s="11">
        <v>0</v>
      </c>
      <c r="Q19" s="11">
        <v>55.1287128712871</v>
      </c>
      <c r="R19" s="11">
        <v>30.138613861386137</v>
      </c>
      <c r="S19" s="11">
        <v>2.8811881188118811</v>
      </c>
      <c r="T19" s="11">
        <v>0.34653465346534651</v>
      </c>
      <c r="U19" s="11">
        <v>500.33663366336793</v>
      </c>
      <c r="V19" s="11">
        <v>0</v>
      </c>
      <c r="W19" s="12">
        <v>640</v>
      </c>
      <c r="X19" s="10" t="s">
        <v>185</v>
      </c>
      <c r="Y19" s="13" t="s">
        <v>699</v>
      </c>
      <c r="Z19" s="10" t="s">
        <v>187</v>
      </c>
      <c r="AA19" s="12" t="s">
        <v>771</v>
      </c>
      <c r="AB19" s="10" t="s">
        <v>185</v>
      </c>
      <c r="AC19" s="13" t="s">
        <v>186</v>
      </c>
      <c r="AD19" s="13" t="s">
        <v>187</v>
      </c>
      <c r="AE19" s="141">
        <v>43846</v>
      </c>
    </row>
    <row r="20" spans="1:31" ht="15.5" x14ac:dyDescent="0.35">
      <c r="A20" s="10" t="s">
        <v>213</v>
      </c>
      <c r="B20" s="10" t="s">
        <v>214</v>
      </c>
      <c r="C20" s="10" t="s">
        <v>215</v>
      </c>
      <c r="D20" s="10" t="s">
        <v>206</v>
      </c>
      <c r="E20" s="10">
        <v>71342</v>
      </c>
      <c r="F20" s="10" t="s">
        <v>207</v>
      </c>
      <c r="G20" s="10" t="s">
        <v>183</v>
      </c>
      <c r="H20" s="10" t="s">
        <v>184</v>
      </c>
      <c r="I20" s="142">
        <v>40.5112359550562</v>
      </c>
      <c r="J20" s="11">
        <v>252.07920792079076</v>
      </c>
      <c r="K20" s="11">
        <v>63.752475247524714</v>
      </c>
      <c r="L20" s="11">
        <v>116.86138613861368</v>
      </c>
      <c r="M20" s="11">
        <v>42.089108910891085</v>
      </c>
      <c r="N20" s="11">
        <v>137.78217821782172</v>
      </c>
      <c r="O20" s="11">
        <v>256.4752475247513</v>
      </c>
      <c r="P20" s="11">
        <v>36.613861386138609</v>
      </c>
      <c r="Q20" s="11">
        <v>43.910891089108837</v>
      </c>
      <c r="R20" s="11">
        <v>124.68316831683168</v>
      </c>
      <c r="S20" s="11">
        <v>21.267326732673261</v>
      </c>
      <c r="T20" s="11">
        <v>20.465346534653463</v>
      </c>
      <c r="U20" s="11">
        <v>308.36633663366331</v>
      </c>
      <c r="V20" s="11">
        <v>0</v>
      </c>
      <c r="W20" s="12">
        <v>1170</v>
      </c>
      <c r="X20" s="10" t="s">
        <v>185</v>
      </c>
      <c r="Y20" s="13" t="s">
        <v>699</v>
      </c>
      <c r="Z20" s="10" t="s">
        <v>187</v>
      </c>
      <c r="AA20" s="12" t="s">
        <v>717</v>
      </c>
      <c r="AB20" s="10" t="s">
        <v>185</v>
      </c>
      <c r="AC20" s="13" t="s">
        <v>186</v>
      </c>
      <c r="AD20" s="13" t="s">
        <v>187</v>
      </c>
      <c r="AE20" s="141">
        <v>44111</v>
      </c>
    </row>
    <row r="21" spans="1:31" ht="15.5" x14ac:dyDescent="0.35">
      <c r="A21" s="10" t="s">
        <v>231</v>
      </c>
      <c r="B21" s="10" t="s">
        <v>232</v>
      </c>
      <c r="C21" s="10" t="s">
        <v>233</v>
      </c>
      <c r="D21" s="10" t="s">
        <v>196</v>
      </c>
      <c r="E21" s="10">
        <v>78566</v>
      </c>
      <c r="F21" s="10" t="s">
        <v>679</v>
      </c>
      <c r="G21" s="10" t="s">
        <v>234</v>
      </c>
      <c r="H21" s="10" t="s">
        <v>184</v>
      </c>
      <c r="I21" s="142">
        <v>4.6223089793641901</v>
      </c>
      <c r="J21" s="11">
        <v>438.12871287130417</v>
      </c>
      <c r="K21" s="11">
        <v>12.386138613861378</v>
      </c>
      <c r="L21" s="11">
        <v>0.46534653465346532</v>
      </c>
      <c r="M21" s="11">
        <v>6.4059405940594072</v>
      </c>
      <c r="N21" s="11">
        <v>35.118811881188023</v>
      </c>
      <c r="O21" s="11">
        <v>422.04950495051065</v>
      </c>
      <c r="P21" s="11">
        <v>5.940594059405941E-2</v>
      </c>
      <c r="Q21" s="11">
        <v>0.15841584158415842</v>
      </c>
      <c r="R21" s="11">
        <v>8.8514851485148522</v>
      </c>
      <c r="S21" s="11">
        <v>4.0000000000000009</v>
      </c>
      <c r="T21" s="11">
        <v>6.9504950495049522</v>
      </c>
      <c r="U21" s="11">
        <v>437.58415841585872</v>
      </c>
      <c r="V21" s="11">
        <v>0</v>
      </c>
      <c r="W21" s="12">
        <v>800</v>
      </c>
      <c r="X21" s="10" t="s">
        <v>185</v>
      </c>
      <c r="Y21" s="13" t="s">
        <v>699</v>
      </c>
      <c r="Z21" s="10" t="s">
        <v>187</v>
      </c>
      <c r="AA21" s="12" t="s">
        <v>770</v>
      </c>
      <c r="AB21" s="10" t="s">
        <v>185</v>
      </c>
      <c r="AC21" s="13" t="s">
        <v>186</v>
      </c>
      <c r="AD21" s="13" t="s">
        <v>187</v>
      </c>
      <c r="AE21" s="141">
        <v>43860</v>
      </c>
    </row>
    <row r="22" spans="1:31" ht="15.5" x14ac:dyDescent="0.35">
      <c r="A22" s="10" t="s">
        <v>20</v>
      </c>
      <c r="B22" s="10" t="s">
        <v>247</v>
      </c>
      <c r="C22" s="10" t="s">
        <v>248</v>
      </c>
      <c r="D22" s="10" t="s">
        <v>206</v>
      </c>
      <c r="E22" s="10">
        <v>71251</v>
      </c>
      <c r="F22" s="10" t="s">
        <v>207</v>
      </c>
      <c r="G22" s="10" t="s">
        <v>183</v>
      </c>
      <c r="H22" s="10" t="s">
        <v>184</v>
      </c>
      <c r="I22" s="142">
        <v>47.906300484652697</v>
      </c>
      <c r="J22" s="11">
        <v>442.80198019802106</v>
      </c>
      <c r="K22" s="11">
        <v>8.5346534653465351</v>
      </c>
      <c r="L22" s="11">
        <v>0.17821782178217821</v>
      </c>
      <c r="M22" s="11">
        <v>0</v>
      </c>
      <c r="N22" s="11">
        <v>0</v>
      </c>
      <c r="O22" s="11">
        <v>1.0594059405940595</v>
      </c>
      <c r="P22" s="11">
        <v>2.6336633663366333</v>
      </c>
      <c r="Q22" s="11">
        <v>447.82178217821928</v>
      </c>
      <c r="R22" s="11">
        <v>0.75247524752475248</v>
      </c>
      <c r="S22" s="11">
        <v>1</v>
      </c>
      <c r="T22" s="11">
        <v>0.88118811881188119</v>
      </c>
      <c r="U22" s="11">
        <v>448.88118811881327</v>
      </c>
      <c r="V22" s="11">
        <v>0</v>
      </c>
      <c r="W22" s="12">
        <v>751</v>
      </c>
      <c r="X22" s="10" t="s">
        <v>185</v>
      </c>
      <c r="Y22" s="13" t="s">
        <v>699</v>
      </c>
      <c r="Z22" s="10"/>
      <c r="AA22" s="12" t="s">
        <v>727</v>
      </c>
      <c r="AB22" s="10" t="s">
        <v>185</v>
      </c>
      <c r="AC22" s="13" t="s">
        <v>699</v>
      </c>
      <c r="AD22" s="13" t="s">
        <v>187</v>
      </c>
      <c r="AE22" s="141">
        <v>44155</v>
      </c>
    </row>
    <row r="23" spans="1:31" ht="15.5" x14ac:dyDescent="0.35">
      <c r="A23" s="10" t="s">
        <v>244</v>
      </c>
      <c r="B23" s="10" t="s">
        <v>245</v>
      </c>
      <c r="C23" s="10" t="s">
        <v>246</v>
      </c>
      <c r="D23" s="10" t="s">
        <v>206</v>
      </c>
      <c r="E23" s="10">
        <v>71202</v>
      </c>
      <c r="F23" s="10" t="s">
        <v>207</v>
      </c>
      <c r="G23" s="10" t="s">
        <v>183</v>
      </c>
      <c r="H23" s="10" t="s">
        <v>5</v>
      </c>
      <c r="I23" s="142">
        <v>56.153162055335997</v>
      </c>
      <c r="J23" s="11">
        <v>419.18811881188509</v>
      </c>
      <c r="K23" s="11">
        <v>18.999999999999989</v>
      </c>
      <c r="L23" s="11">
        <v>3.8514851485148514</v>
      </c>
      <c r="M23" s="11">
        <v>0.7722772277227723</v>
      </c>
      <c r="N23" s="11">
        <v>12.841584158415843</v>
      </c>
      <c r="O23" s="11">
        <v>287.87128712871424</v>
      </c>
      <c r="P23" s="11">
        <v>3.1287128712871288</v>
      </c>
      <c r="Q23" s="11">
        <v>138.97029702970292</v>
      </c>
      <c r="R23" s="11">
        <v>4.0099009900990099</v>
      </c>
      <c r="S23" s="11">
        <v>5.0792079207920793</v>
      </c>
      <c r="T23" s="11">
        <v>6.8217821782178207</v>
      </c>
      <c r="U23" s="11">
        <v>426.90099009901456</v>
      </c>
      <c r="V23" s="11">
        <v>0</v>
      </c>
      <c r="W23" s="12">
        <v>677</v>
      </c>
      <c r="X23" s="10" t="s">
        <v>185</v>
      </c>
      <c r="Y23" s="13" t="s">
        <v>699</v>
      </c>
      <c r="Z23" s="10" t="s">
        <v>187</v>
      </c>
      <c r="AA23" s="12" t="s">
        <v>717</v>
      </c>
      <c r="AB23" s="10" t="s">
        <v>185</v>
      </c>
      <c r="AC23" s="13" t="s">
        <v>699</v>
      </c>
      <c r="AD23" s="13" t="s">
        <v>187</v>
      </c>
      <c r="AE23" s="141">
        <v>44125</v>
      </c>
    </row>
    <row r="24" spans="1:31" ht="15.5" x14ac:dyDescent="0.35">
      <c r="A24" s="10" t="s">
        <v>226</v>
      </c>
      <c r="B24" s="10" t="s">
        <v>227</v>
      </c>
      <c r="C24" s="10" t="s">
        <v>228</v>
      </c>
      <c r="D24" s="10" t="s">
        <v>229</v>
      </c>
      <c r="E24" s="10">
        <v>98421</v>
      </c>
      <c r="F24" s="10" t="s">
        <v>230</v>
      </c>
      <c r="G24" s="10" t="s">
        <v>198</v>
      </c>
      <c r="H24" s="10" t="s">
        <v>184</v>
      </c>
      <c r="I24" s="142">
        <v>53.001248439450698</v>
      </c>
      <c r="J24" s="11">
        <v>276.4851485148518</v>
      </c>
      <c r="K24" s="11">
        <v>25.960396039603964</v>
      </c>
      <c r="L24" s="11">
        <v>52.188118811881175</v>
      </c>
      <c r="M24" s="11">
        <v>82.90099009900986</v>
      </c>
      <c r="N24" s="11">
        <v>151.82178217821775</v>
      </c>
      <c r="O24" s="11">
        <v>276.56435643564396</v>
      </c>
      <c r="P24" s="11">
        <v>7.9801980198019811</v>
      </c>
      <c r="Q24" s="11">
        <v>1.1683168316831685</v>
      </c>
      <c r="R24" s="11">
        <v>107.87128712871284</v>
      </c>
      <c r="S24" s="11">
        <v>13.891089108910892</v>
      </c>
      <c r="T24" s="11">
        <v>8.9801980198019784</v>
      </c>
      <c r="U24" s="11">
        <v>306.79207920792084</v>
      </c>
      <c r="V24" s="11">
        <v>0</v>
      </c>
      <c r="W24" s="12">
        <v>1181</v>
      </c>
      <c r="X24" s="10" t="s">
        <v>185</v>
      </c>
      <c r="Y24" s="13" t="s">
        <v>699</v>
      </c>
      <c r="Z24" s="10" t="s">
        <v>187</v>
      </c>
      <c r="AA24" s="12" t="s">
        <v>769</v>
      </c>
      <c r="AB24" s="10" t="s">
        <v>185</v>
      </c>
      <c r="AC24" s="13" t="s">
        <v>699</v>
      </c>
      <c r="AD24" s="13" t="s">
        <v>187</v>
      </c>
      <c r="AE24" s="141">
        <v>44182</v>
      </c>
    </row>
    <row r="25" spans="1:31" ht="15.5" x14ac:dyDescent="0.35">
      <c r="A25" s="10" t="s">
        <v>199</v>
      </c>
      <c r="B25" s="10" t="s">
        <v>768</v>
      </c>
      <c r="C25" s="10" t="s">
        <v>200</v>
      </c>
      <c r="D25" s="10" t="s">
        <v>196</v>
      </c>
      <c r="E25" s="10">
        <v>78017</v>
      </c>
      <c r="F25" s="10" t="s">
        <v>197</v>
      </c>
      <c r="G25" s="10" t="s">
        <v>201</v>
      </c>
      <c r="H25" s="10" t="s">
        <v>184</v>
      </c>
      <c r="I25" s="142">
        <v>5.4476115896632704</v>
      </c>
      <c r="J25" s="11">
        <v>430.02970297031192</v>
      </c>
      <c r="K25" s="11">
        <v>5.3663366336633693</v>
      </c>
      <c r="L25" s="11">
        <v>3.9603960396039604E-2</v>
      </c>
      <c r="M25" s="11">
        <v>0</v>
      </c>
      <c r="N25" s="11">
        <v>8.9108910891089105E-2</v>
      </c>
      <c r="O25" s="11">
        <v>119.80198019801722</v>
      </c>
      <c r="P25" s="11">
        <v>0.19801980198019803</v>
      </c>
      <c r="Q25" s="11">
        <v>315.34653465346082</v>
      </c>
      <c r="R25" s="11">
        <v>0</v>
      </c>
      <c r="S25" s="11">
        <v>0.19801980198019803</v>
      </c>
      <c r="T25" s="11">
        <v>8.9108910891089105E-2</v>
      </c>
      <c r="U25" s="11">
        <v>435.14851485150155</v>
      </c>
      <c r="V25" s="11">
        <v>0</v>
      </c>
      <c r="W25" s="12">
        <v>2400</v>
      </c>
      <c r="X25" s="10" t="s">
        <v>185</v>
      </c>
      <c r="Y25" s="13" t="s">
        <v>202</v>
      </c>
      <c r="Z25" s="10"/>
      <c r="AA25" s="12" t="s">
        <v>763</v>
      </c>
      <c r="AB25" s="10" t="s">
        <v>185</v>
      </c>
      <c r="AC25" s="13" t="s">
        <v>202</v>
      </c>
      <c r="AD25" s="13"/>
      <c r="AE25" s="141">
        <v>44427</v>
      </c>
    </row>
    <row r="26" spans="1:31" ht="15.5" x14ac:dyDescent="0.35">
      <c r="A26" s="10" t="s">
        <v>254</v>
      </c>
      <c r="B26" s="10" t="s">
        <v>255</v>
      </c>
      <c r="C26" s="10" t="s">
        <v>256</v>
      </c>
      <c r="D26" s="10" t="s">
        <v>196</v>
      </c>
      <c r="E26" s="10">
        <v>79925</v>
      </c>
      <c r="F26" s="10" t="s">
        <v>239</v>
      </c>
      <c r="G26" s="10" t="s">
        <v>234</v>
      </c>
      <c r="H26" s="10" t="s">
        <v>184</v>
      </c>
      <c r="I26" s="142">
        <v>14.3444489629931</v>
      </c>
      <c r="J26" s="11">
        <v>330.1188118811906</v>
      </c>
      <c r="K26" s="11">
        <v>24.623762376237579</v>
      </c>
      <c r="L26" s="11">
        <v>30.45544554455444</v>
      </c>
      <c r="M26" s="11">
        <v>37.188118811881189</v>
      </c>
      <c r="N26" s="11">
        <v>89.881188118811835</v>
      </c>
      <c r="O26" s="11">
        <v>244.54455445544238</v>
      </c>
      <c r="P26" s="11">
        <v>8.9999999999999982</v>
      </c>
      <c r="Q26" s="11">
        <v>78.960396039604007</v>
      </c>
      <c r="R26" s="11">
        <v>38.079207920792065</v>
      </c>
      <c r="S26" s="11">
        <v>18.920792079207921</v>
      </c>
      <c r="T26" s="11">
        <v>5.6831683168316838</v>
      </c>
      <c r="U26" s="11">
        <v>359.70297029703369</v>
      </c>
      <c r="V26" s="11">
        <v>0</v>
      </c>
      <c r="W26" s="12">
        <v>600</v>
      </c>
      <c r="X26" s="10" t="s">
        <v>185</v>
      </c>
      <c r="Y26" s="13" t="s">
        <v>699</v>
      </c>
      <c r="Z26" s="10" t="s">
        <v>187</v>
      </c>
      <c r="AA26" s="12" t="s">
        <v>708</v>
      </c>
      <c r="AB26" s="10" t="s">
        <v>185</v>
      </c>
      <c r="AC26" s="13" t="s">
        <v>699</v>
      </c>
      <c r="AD26" s="13" t="s">
        <v>187</v>
      </c>
      <c r="AE26" s="141">
        <v>44168</v>
      </c>
    </row>
    <row r="27" spans="1:31" ht="15.5" x14ac:dyDescent="0.35">
      <c r="A27" s="10" t="s">
        <v>262</v>
      </c>
      <c r="B27" s="10" t="s">
        <v>263</v>
      </c>
      <c r="C27" s="10" t="s">
        <v>264</v>
      </c>
      <c r="D27" s="10" t="s">
        <v>206</v>
      </c>
      <c r="E27" s="10">
        <v>70515</v>
      </c>
      <c r="F27" s="10" t="s">
        <v>207</v>
      </c>
      <c r="G27" s="10" t="s">
        <v>183</v>
      </c>
      <c r="H27" s="10" t="s">
        <v>184</v>
      </c>
      <c r="I27" s="142">
        <v>47.294860234445402</v>
      </c>
      <c r="J27" s="11">
        <v>363.66336633663519</v>
      </c>
      <c r="K27" s="11">
        <v>28.831683168316832</v>
      </c>
      <c r="L27" s="11">
        <v>3.0297029702970306</v>
      </c>
      <c r="M27" s="11">
        <v>0.6732673267326732</v>
      </c>
      <c r="N27" s="11">
        <v>0.2277227722772277</v>
      </c>
      <c r="O27" s="11">
        <v>0</v>
      </c>
      <c r="P27" s="11">
        <v>4.1089108910891099</v>
      </c>
      <c r="Q27" s="11">
        <v>391.86138613861539</v>
      </c>
      <c r="R27" s="11">
        <v>3.2970297029702982</v>
      </c>
      <c r="S27" s="11">
        <v>0.44554455445544566</v>
      </c>
      <c r="T27" s="11">
        <v>0.25742574257425743</v>
      </c>
      <c r="U27" s="11">
        <v>392.19801980198173</v>
      </c>
      <c r="V27" s="11">
        <v>0</v>
      </c>
      <c r="W27" s="12">
        <v>700</v>
      </c>
      <c r="X27" s="10" t="s">
        <v>185</v>
      </c>
      <c r="Y27" s="13" t="s">
        <v>699</v>
      </c>
      <c r="Z27" s="10"/>
      <c r="AA27" s="12" t="s">
        <v>767</v>
      </c>
      <c r="AB27" s="10" t="s">
        <v>185</v>
      </c>
      <c r="AC27" s="13" t="s">
        <v>699</v>
      </c>
      <c r="AD27" s="13" t="s">
        <v>187</v>
      </c>
      <c r="AE27" s="141">
        <v>44176</v>
      </c>
    </row>
    <row r="28" spans="1:31" ht="15.5" x14ac:dyDescent="0.35">
      <c r="A28" s="10" t="s">
        <v>309</v>
      </c>
      <c r="B28" s="10" t="s">
        <v>310</v>
      </c>
      <c r="C28" s="10" t="s">
        <v>311</v>
      </c>
      <c r="D28" s="10" t="s">
        <v>196</v>
      </c>
      <c r="E28" s="10">
        <v>77351</v>
      </c>
      <c r="F28" s="10" t="s">
        <v>243</v>
      </c>
      <c r="G28" s="10" t="s">
        <v>208</v>
      </c>
      <c r="H28" s="10" t="s">
        <v>5</v>
      </c>
      <c r="I28" s="142">
        <v>13.8097036606624</v>
      </c>
      <c r="J28" s="11">
        <v>367.56435643564299</v>
      </c>
      <c r="K28" s="11">
        <v>1.8415841584158417</v>
      </c>
      <c r="L28" s="11">
        <v>0.13861386138613863</v>
      </c>
      <c r="M28" s="11">
        <v>0.53465346534653468</v>
      </c>
      <c r="N28" s="11">
        <v>12.693069306930681</v>
      </c>
      <c r="O28" s="11">
        <v>357.38613861385994</v>
      </c>
      <c r="P28" s="11">
        <v>0</v>
      </c>
      <c r="Q28" s="11">
        <v>0</v>
      </c>
      <c r="R28" s="11">
        <v>4.6732673267326748</v>
      </c>
      <c r="S28" s="11">
        <v>2.4653465346534653</v>
      </c>
      <c r="T28" s="11">
        <v>3.6930693069306937</v>
      </c>
      <c r="U28" s="11">
        <v>359.24752475247419</v>
      </c>
      <c r="V28" s="11">
        <v>0</v>
      </c>
      <c r="W28" s="12">
        <v>350</v>
      </c>
      <c r="X28" s="10" t="s">
        <v>185</v>
      </c>
      <c r="Y28" s="13" t="s">
        <v>668</v>
      </c>
      <c r="Z28" s="10"/>
      <c r="AA28" s="12" t="s">
        <v>766</v>
      </c>
      <c r="AB28" s="10" t="s">
        <v>185</v>
      </c>
      <c r="AC28" s="13" t="s">
        <v>668</v>
      </c>
      <c r="AD28" s="13" t="s">
        <v>303</v>
      </c>
      <c r="AE28" s="141">
        <v>44202</v>
      </c>
    </row>
    <row r="29" spans="1:31" ht="15.5" x14ac:dyDescent="0.35">
      <c r="A29" s="10" t="s">
        <v>40</v>
      </c>
      <c r="B29" s="10" t="s">
        <v>260</v>
      </c>
      <c r="C29" s="10" t="s">
        <v>261</v>
      </c>
      <c r="D29" s="10" t="s">
        <v>206</v>
      </c>
      <c r="E29" s="10">
        <v>70576</v>
      </c>
      <c r="F29" s="10" t="s">
        <v>207</v>
      </c>
      <c r="G29" s="10" t="s">
        <v>208</v>
      </c>
      <c r="H29" s="10" t="s">
        <v>5</v>
      </c>
      <c r="I29" s="142">
        <v>50.726574500768102</v>
      </c>
      <c r="J29" s="11">
        <v>300.58415841584213</v>
      </c>
      <c r="K29" s="11">
        <v>21.069306930693063</v>
      </c>
      <c r="L29" s="11">
        <v>11.95049504950495</v>
      </c>
      <c r="M29" s="11">
        <v>11.91089108910891</v>
      </c>
      <c r="N29" s="11">
        <v>40.881188118811856</v>
      </c>
      <c r="O29" s="11">
        <v>304.63366336633732</v>
      </c>
      <c r="P29" s="11">
        <v>0</v>
      </c>
      <c r="Q29" s="11">
        <v>0</v>
      </c>
      <c r="R29" s="11">
        <v>24.42574257425742</v>
      </c>
      <c r="S29" s="11">
        <v>6.4653465346534666</v>
      </c>
      <c r="T29" s="11">
        <v>8.5049504950495045</v>
      </c>
      <c r="U29" s="11">
        <v>306.11881188118872</v>
      </c>
      <c r="V29" s="11">
        <v>0</v>
      </c>
      <c r="W29" s="12"/>
      <c r="X29" s="10" t="s">
        <v>185</v>
      </c>
      <c r="Y29" s="13" t="s">
        <v>699</v>
      </c>
      <c r="Z29" s="10" t="s">
        <v>187</v>
      </c>
      <c r="AA29" s="12" t="s">
        <v>714</v>
      </c>
      <c r="AB29" s="10" t="s">
        <v>185</v>
      </c>
      <c r="AC29" s="13" t="s">
        <v>699</v>
      </c>
      <c r="AD29" s="13" t="s">
        <v>187</v>
      </c>
      <c r="AE29" s="141">
        <v>44140</v>
      </c>
    </row>
    <row r="30" spans="1:31" ht="15.5" x14ac:dyDescent="0.35">
      <c r="A30" s="10" t="s">
        <v>7</v>
      </c>
      <c r="B30" s="10" t="s">
        <v>287</v>
      </c>
      <c r="C30" s="10" t="s">
        <v>288</v>
      </c>
      <c r="D30" s="10" t="s">
        <v>281</v>
      </c>
      <c r="E30" s="10">
        <v>33073</v>
      </c>
      <c r="F30" s="10" t="s">
        <v>30</v>
      </c>
      <c r="G30" s="10" t="s">
        <v>198</v>
      </c>
      <c r="H30" s="10" t="s">
        <v>184</v>
      </c>
      <c r="I30" s="142">
        <v>25.296478296478298</v>
      </c>
      <c r="J30" s="11">
        <v>319.44554455445353</v>
      </c>
      <c r="K30" s="11">
        <v>20.158415841584148</v>
      </c>
      <c r="L30" s="11">
        <v>0</v>
      </c>
      <c r="M30" s="11">
        <v>0</v>
      </c>
      <c r="N30" s="11">
        <v>16.752475247524742</v>
      </c>
      <c r="O30" s="11">
        <v>265.67326732673263</v>
      </c>
      <c r="P30" s="11">
        <v>0.32673267326732675</v>
      </c>
      <c r="Q30" s="11">
        <v>56.851485148514783</v>
      </c>
      <c r="R30" s="11">
        <v>0.46534653465346532</v>
      </c>
      <c r="S30" s="11">
        <v>6.1188118811881198</v>
      </c>
      <c r="T30" s="11">
        <v>7.1089108910891108</v>
      </c>
      <c r="U30" s="11">
        <v>325.910891089107</v>
      </c>
      <c r="V30" s="11">
        <v>0</v>
      </c>
      <c r="W30" s="12">
        <v>700</v>
      </c>
      <c r="X30" s="10" t="s">
        <v>185</v>
      </c>
      <c r="Y30" s="13" t="s">
        <v>699</v>
      </c>
      <c r="Z30" s="10" t="s">
        <v>187</v>
      </c>
      <c r="AA30" s="12" t="s">
        <v>669</v>
      </c>
      <c r="AB30" s="10" t="s">
        <v>185</v>
      </c>
      <c r="AC30" s="13" t="s">
        <v>186</v>
      </c>
      <c r="AD30" s="13" t="s">
        <v>187</v>
      </c>
      <c r="AE30" s="141">
        <v>44098</v>
      </c>
    </row>
    <row r="31" spans="1:31" ht="15.5" x14ac:dyDescent="0.35">
      <c r="A31" s="10" t="s">
        <v>268</v>
      </c>
      <c r="B31" s="10" t="s">
        <v>269</v>
      </c>
      <c r="C31" s="10" t="s">
        <v>41</v>
      </c>
      <c r="D31" s="10" t="s">
        <v>196</v>
      </c>
      <c r="E31" s="10">
        <v>76009</v>
      </c>
      <c r="F31" s="10" t="s">
        <v>270</v>
      </c>
      <c r="G31" s="10" t="s">
        <v>183</v>
      </c>
      <c r="H31" s="10" t="s">
        <v>184</v>
      </c>
      <c r="I31" s="142">
        <v>20.472715318869199</v>
      </c>
      <c r="J31" s="11">
        <v>175.58415841584073</v>
      </c>
      <c r="K31" s="11">
        <v>46.039603960396008</v>
      </c>
      <c r="L31" s="11">
        <v>56.504950495049464</v>
      </c>
      <c r="M31" s="11">
        <v>52.277227722772231</v>
      </c>
      <c r="N31" s="11">
        <v>148.37623762376219</v>
      </c>
      <c r="O31" s="11">
        <v>163.98019801980095</v>
      </c>
      <c r="P31" s="11">
        <v>5.5346534653465351</v>
      </c>
      <c r="Q31" s="11">
        <v>12.514851485148506</v>
      </c>
      <c r="R31" s="11">
        <v>96.554455445544406</v>
      </c>
      <c r="S31" s="11">
        <v>22.653465346534649</v>
      </c>
      <c r="T31" s="11">
        <v>19.594059405940595</v>
      </c>
      <c r="U31" s="11">
        <v>191.60396039603893</v>
      </c>
      <c r="V31" s="11">
        <v>0</v>
      </c>
      <c r="W31" s="12">
        <v>525</v>
      </c>
      <c r="X31" s="10" t="s">
        <v>185</v>
      </c>
      <c r="Y31" s="13" t="s">
        <v>699</v>
      </c>
      <c r="Z31" s="10" t="s">
        <v>187</v>
      </c>
      <c r="AA31" s="12" t="s">
        <v>765</v>
      </c>
      <c r="AB31" s="10" t="s">
        <v>185</v>
      </c>
      <c r="AC31" s="13" t="s">
        <v>186</v>
      </c>
      <c r="AD31" s="13" t="s">
        <v>187</v>
      </c>
      <c r="AE31" s="141">
        <v>43874</v>
      </c>
    </row>
    <row r="32" spans="1:31" ht="15.5" x14ac:dyDescent="0.35">
      <c r="A32" s="10" t="s">
        <v>278</v>
      </c>
      <c r="B32" s="10" t="s">
        <v>279</v>
      </c>
      <c r="C32" s="10" t="s">
        <v>280</v>
      </c>
      <c r="D32" s="10" t="s">
        <v>281</v>
      </c>
      <c r="E32" s="10">
        <v>33194</v>
      </c>
      <c r="F32" s="10" t="s">
        <v>30</v>
      </c>
      <c r="G32" s="10" t="s">
        <v>234</v>
      </c>
      <c r="H32" s="10" t="s">
        <v>5</v>
      </c>
      <c r="I32" s="142">
        <v>34.718487394957997</v>
      </c>
      <c r="J32" s="11">
        <v>0.15841584158415842</v>
      </c>
      <c r="K32" s="11">
        <v>0</v>
      </c>
      <c r="L32" s="11">
        <v>120.16831683168303</v>
      </c>
      <c r="M32" s="11">
        <v>208.5346534653462</v>
      </c>
      <c r="N32" s="11">
        <v>264.64356435643555</v>
      </c>
      <c r="O32" s="11">
        <v>64.21782178217822</v>
      </c>
      <c r="P32" s="11">
        <v>0</v>
      </c>
      <c r="Q32" s="11">
        <v>0</v>
      </c>
      <c r="R32" s="11">
        <v>134.47524752475238</v>
      </c>
      <c r="S32" s="11">
        <v>30.663366336633658</v>
      </c>
      <c r="T32" s="11">
        <v>12.574257425742573</v>
      </c>
      <c r="U32" s="11">
        <v>151.148514851485</v>
      </c>
      <c r="V32" s="11">
        <v>0</v>
      </c>
      <c r="W32" s="12">
        <v>450</v>
      </c>
      <c r="X32" s="10" t="s">
        <v>185</v>
      </c>
      <c r="Y32" s="13" t="s">
        <v>699</v>
      </c>
      <c r="Z32" s="10" t="s">
        <v>187</v>
      </c>
      <c r="AA32" s="12" t="s">
        <v>764</v>
      </c>
      <c r="AB32" s="10" t="s">
        <v>185</v>
      </c>
      <c r="AC32" s="13" t="s">
        <v>699</v>
      </c>
      <c r="AD32" s="13" t="s">
        <v>432</v>
      </c>
      <c r="AE32" s="141">
        <v>44237</v>
      </c>
    </row>
    <row r="33" spans="1:31" ht="15.5" x14ac:dyDescent="0.35">
      <c r="A33" s="10" t="s">
        <v>10</v>
      </c>
      <c r="B33" s="10" t="s">
        <v>249</v>
      </c>
      <c r="C33" s="10" t="s">
        <v>250</v>
      </c>
      <c r="D33" s="10" t="s">
        <v>196</v>
      </c>
      <c r="E33" s="10">
        <v>78580</v>
      </c>
      <c r="F33" s="10" t="s">
        <v>679</v>
      </c>
      <c r="G33" s="10" t="s">
        <v>208</v>
      </c>
      <c r="H33" s="10" t="s">
        <v>184</v>
      </c>
      <c r="I33" s="142">
        <v>15.6184291898578</v>
      </c>
      <c r="J33" s="11">
        <v>312.46534653465363</v>
      </c>
      <c r="K33" s="11">
        <v>4.0594059405940595</v>
      </c>
      <c r="L33" s="11">
        <v>2.217821782178218</v>
      </c>
      <c r="M33" s="11">
        <v>2.5841584158415842</v>
      </c>
      <c r="N33" s="11">
        <v>13.485148514851483</v>
      </c>
      <c r="O33" s="11">
        <v>192.10891089108807</v>
      </c>
      <c r="P33" s="11">
        <v>1.2871287128712874</v>
      </c>
      <c r="Q33" s="11">
        <v>114.44554455445548</v>
      </c>
      <c r="R33" s="11">
        <v>1.2871287128712872</v>
      </c>
      <c r="S33" s="11">
        <v>4.3069306930693072</v>
      </c>
      <c r="T33" s="11">
        <v>3.1881188118811887</v>
      </c>
      <c r="U33" s="11">
        <v>312.54455445544568</v>
      </c>
      <c r="V33" s="11">
        <v>0</v>
      </c>
      <c r="W33" s="12">
        <v>750</v>
      </c>
      <c r="X33" s="10" t="s">
        <v>185</v>
      </c>
      <c r="Y33" s="13" t="s">
        <v>699</v>
      </c>
      <c r="Z33" s="10"/>
      <c r="AA33" s="12" t="s">
        <v>763</v>
      </c>
      <c r="AB33" s="10" t="s">
        <v>185</v>
      </c>
      <c r="AC33" s="13" t="s">
        <v>699</v>
      </c>
      <c r="AD33" s="13" t="s">
        <v>187</v>
      </c>
      <c r="AE33" s="141">
        <v>44175</v>
      </c>
    </row>
    <row r="34" spans="1:31" ht="15.5" x14ac:dyDescent="0.35">
      <c r="A34" s="10" t="s">
        <v>306</v>
      </c>
      <c r="B34" s="10" t="s">
        <v>307</v>
      </c>
      <c r="C34" s="10" t="s">
        <v>308</v>
      </c>
      <c r="D34" s="10" t="s">
        <v>206</v>
      </c>
      <c r="E34" s="10">
        <v>71334</v>
      </c>
      <c r="F34" s="10" t="s">
        <v>207</v>
      </c>
      <c r="G34" s="10" t="s">
        <v>183</v>
      </c>
      <c r="H34" s="10" t="s">
        <v>5</v>
      </c>
      <c r="I34" s="142">
        <v>67.700223713646494</v>
      </c>
      <c r="J34" s="11">
        <v>317.43564356435775</v>
      </c>
      <c r="K34" s="11">
        <v>2.9306930693069306</v>
      </c>
      <c r="L34" s="11">
        <v>0</v>
      </c>
      <c r="M34" s="11">
        <v>0</v>
      </c>
      <c r="N34" s="11">
        <v>6.227722772277227</v>
      </c>
      <c r="O34" s="11">
        <v>314.13861386138757</v>
      </c>
      <c r="P34" s="11">
        <v>0</v>
      </c>
      <c r="Q34" s="11">
        <v>0</v>
      </c>
      <c r="R34" s="11">
        <v>1.198019801980198</v>
      </c>
      <c r="S34" s="11">
        <v>1.7128712871287128</v>
      </c>
      <c r="T34" s="11">
        <v>3.3168316831683171</v>
      </c>
      <c r="U34" s="11">
        <v>314.13861386138757</v>
      </c>
      <c r="V34" s="11">
        <v>0</v>
      </c>
      <c r="W34" s="12">
        <v>361</v>
      </c>
      <c r="X34" s="10" t="s">
        <v>185</v>
      </c>
      <c r="Y34" s="13" t="s">
        <v>699</v>
      </c>
      <c r="Z34" s="10" t="s">
        <v>187</v>
      </c>
      <c r="AA34" s="12" t="s">
        <v>683</v>
      </c>
      <c r="AB34" s="10" t="s">
        <v>185</v>
      </c>
      <c r="AC34" s="13" t="s">
        <v>668</v>
      </c>
      <c r="AD34" s="13" t="s">
        <v>303</v>
      </c>
      <c r="AE34" s="141">
        <v>44272</v>
      </c>
    </row>
    <row r="35" spans="1:31" ht="15.5" x14ac:dyDescent="0.35">
      <c r="A35" s="10" t="s">
        <v>240</v>
      </c>
      <c r="B35" s="10" t="s">
        <v>241</v>
      </c>
      <c r="C35" s="10" t="s">
        <v>242</v>
      </c>
      <c r="D35" s="10" t="s">
        <v>196</v>
      </c>
      <c r="E35" s="10">
        <v>77301</v>
      </c>
      <c r="F35" s="10" t="s">
        <v>243</v>
      </c>
      <c r="G35" s="10" t="s">
        <v>198</v>
      </c>
      <c r="H35" s="10" t="s">
        <v>184</v>
      </c>
      <c r="I35" s="142">
        <v>22.548082966687598</v>
      </c>
      <c r="J35" s="11">
        <v>132.42574257425773</v>
      </c>
      <c r="K35" s="11">
        <v>74.643564356435604</v>
      </c>
      <c r="L35" s="11">
        <v>26.574257425742562</v>
      </c>
      <c r="M35" s="11">
        <v>85.465346534653492</v>
      </c>
      <c r="N35" s="11">
        <v>163.29702970297006</v>
      </c>
      <c r="O35" s="11">
        <v>115.00000000000028</v>
      </c>
      <c r="P35" s="11">
        <v>7.4356435643564387</v>
      </c>
      <c r="Q35" s="11">
        <v>33.376237623762357</v>
      </c>
      <c r="R35" s="11">
        <v>136.49504950495032</v>
      </c>
      <c r="S35" s="11">
        <v>22.910891089108883</v>
      </c>
      <c r="T35" s="11">
        <v>7.9306930693069342</v>
      </c>
      <c r="U35" s="11">
        <v>151.77227722772435</v>
      </c>
      <c r="V35" s="11">
        <v>0</v>
      </c>
      <c r="W35" s="12">
        <v>750</v>
      </c>
      <c r="X35" s="10" t="s">
        <v>185</v>
      </c>
      <c r="Y35" s="13" t="s">
        <v>699</v>
      </c>
      <c r="Z35" s="10" t="s">
        <v>187</v>
      </c>
      <c r="AA35" s="12" t="s">
        <v>734</v>
      </c>
      <c r="AB35" s="10" t="s">
        <v>185</v>
      </c>
      <c r="AC35" s="13" t="s">
        <v>699</v>
      </c>
      <c r="AD35" s="13"/>
      <c r="AE35" s="141">
        <v>44181</v>
      </c>
    </row>
    <row r="36" spans="1:31" ht="15.5" x14ac:dyDescent="0.35">
      <c r="A36" s="10" t="s">
        <v>381</v>
      </c>
      <c r="B36" s="10" t="s">
        <v>382</v>
      </c>
      <c r="C36" s="10" t="s">
        <v>383</v>
      </c>
      <c r="D36" s="10" t="s">
        <v>196</v>
      </c>
      <c r="E36" s="10">
        <v>79501</v>
      </c>
      <c r="F36" s="10" t="s">
        <v>270</v>
      </c>
      <c r="G36" s="10" t="s">
        <v>208</v>
      </c>
      <c r="H36" s="10" t="s">
        <v>5</v>
      </c>
      <c r="I36" s="142">
        <v>22.315537303216999</v>
      </c>
      <c r="J36" s="11">
        <v>227.89108910891039</v>
      </c>
      <c r="K36" s="11">
        <v>51.782178217821787</v>
      </c>
      <c r="L36" s="11">
        <v>6.7425742574257432</v>
      </c>
      <c r="M36" s="11">
        <v>12.376237623762378</v>
      </c>
      <c r="N36" s="11">
        <v>27.930693069306905</v>
      </c>
      <c r="O36" s="11">
        <v>178.6732673267326</v>
      </c>
      <c r="P36" s="11">
        <v>2.6138613861386144</v>
      </c>
      <c r="Q36" s="11">
        <v>89.574257425742431</v>
      </c>
      <c r="R36" s="11">
        <v>9.1584158415841586</v>
      </c>
      <c r="S36" s="11">
        <v>5.0792079207920811</v>
      </c>
      <c r="T36" s="11">
        <v>2.7425742574257432</v>
      </c>
      <c r="U36" s="11">
        <v>281.81188118811758</v>
      </c>
      <c r="V36" s="11">
        <v>0</v>
      </c>
      <c r="W36" s="12">
        <v>750</v>
      </c>
      <c r="X36" s="10" t="s">
        <v>185</v>
      </c>
      <c r="Y36" s="13" t="s">
        <v>699</v>
      </c>
      <c r="Z36" s="10" t="s">
        <v>187</v>
      </c>
      <c r="AA36" s="12" t="s">
        <v>756</v>
      </c>
      <c r="AB36" s="10" t="s">
        <v>185</v>
      </c>
      <c r="AC36" s="13" t="s">
        <v>699</v>
      </c>
      <c r="AD36" s="13" t="s">
        <v>187</v>
      </c>
      <c r="AE36" s="141">
        <v>44378</v>
      </c>
    </row>
    <row r="37" spans="1:31" ht="15.5" x14ac:dyDescent="0.35">
      <c r="A37" s="10" t="s">
        <v>296</v>
      </c>
      <c r="B37" s="10" t="s">
        <v>297</v>
      </c>
      <c r="C37" s="10" t="s">
        <v>298</v>
      </c>
      <c r="D37" s="10" t="s">
        <v>299</v>
      </c>
      <c r="E37" s="10">
        <v>14020</v>
      </c>
      <c r="F37" s="10" t="s">
        <v>300</v>
      </c>
      <c r="G37" s="10" t="s">
        <v>234</v>
      </c>
      <c r="H37" s="10" t="s">
        <v>184</v>
      </c>
      <c r="I37" s="142">
        <v>63.015521064301602</v>
      </c>
      <c r="J37" s="11">
        <v>63.039603960396079</v>
      </c>
      <c r="K37" s="11">
        <v>22.811881188118807</v>
      </c>
      <c r="L37" s="11">
        <v>91.148514851485103</v>
      </c>
      <c r="M37" s="11">
        <v>121.27722772277218</v>
      </c>
      <c r="N37" s="11">
        <v>180.70297029702962</v>
      </c>
      <c r="O37" s="11">
        <v>117.57425742574223</v>
      </c>
      <c r="P37" s="11">
        <v>0</v>
      </c>
      <c r="Q37" s="11">
        <v>0</v>
      </c>
      <c r="R37" s="11">
        <v>124.46534653465346</v>
      </c>
      <c r="S37" s="11">
        <v>19.099009900990094</v>
      </c>
      <c r="T37" s="11">
        <v>13.148514851485148</v>
      </c>
      <c r="U37" s="11">
        <v>141.56435643564333</v>
      </c>
      <c r="V37" s="11">
        <v>0</v>
      </c>
      <c r="W37" s="12">
        <v>400</v>
      </c>
      <c r="X37" s="10" t="s">
        <v>185</v>
      </c>
      <c r="Y37" s="13" t="s">
        <v>699</v>
      </c>
      <c r="Z37" s="10"/>
      <c r="AA37" s="12" t="s">
        <v>701</v>
      </c>
      <c r="AB37" s="10" t="s">
        <v>185</v>
      </c>
      <c r="AC37" s="13" t="s">
        <v>699</v>
      </c>
      <c r="AD37" s="13" t="s">
        <v>187</v>
      </c>
      <c r="AE37" s="141">
        <v>44266</v>
      </c>
    </row>
    <row r="38" spans="1:31" ht="15.5" x14ac:dyDescent="0.35">
      <c r="A38" s="10" t="s">
        <v>762</v>
      </c>
      <c r="B38" s="10" t="s">
        <v>293</v>
      </c>
      <c r="C38" s="10" t="s">
        <v>35</v>
      </c>
      <c r="D38" s="10" t="s">
        <v>196</v>
      </c>
      <c r="E38" s="10">
        <v>76574</v>
      </c>
      <c r="F38" s="10" t="s">
        <v>197</v>
      </c>
      <c r="G38" s="10" t="s">
        <v>183</v>
      </c>
      <c r="H38" s="10" t="s">
        <v>9</v>
      </c>
      <c r="I38" s="142">
        <v>13.396778295888099</v>
      </c>
      <c r="J38" s="11">
        <v>296.34653465346668</v>
      </c>
      <c r="K38" s="11">
        <v>1.1782178217821784</v>
      </c>
      <c r="L38" s="11">
        <v>0</v>
      </c>
      <c r="M38" s="11">
        <v>0</v>
      </c>
      <c r="N38" s="11">
        <v>0.26732673267326734</v>
      </c>
      <c r="O38" s="11">
        <v>33.999999999999844</v>
      </c>
      <c r="P38" s="11">
        <v>2.3069306930693072</v>
      </c>
      <c r="Q38" s="11">
        <v>260.95049504950424</v>
      </c>
      <c r="R38" s="11">
        <v>0</v>
      </c>
      <c r="S38" s="11">
        <v>0.91089108910891081</v>
      </c>
      <c r="T38" s="11">
        <v>0.7722772277227723</v>
      </c>
      <c r="U38" s="11">
        <v>295.84158415841711</v>
      </c>
      <c r="V38" s="11">
        <v>0</v>
      </c>
      <c r="W38" s="12">
        <v>461</v>
      </c>
      <c r="X38" s="10" t="s">
        <v>185</v>
      </c>
      <c r="Y38" s="13" t="s">
        <v>699</v>
      </c>
      <c r="Z38" s="10" t="s">
        <v>187</v>
      </c>
      <c r="AA38" s="12" t="s">
        <v>761</v>
      </c>
      <c r="AB38" s="10" t="s">
        <v>185</v>
      </c>
      <c r="AC38" s="13" t="s">
        <v>202</v>
      </c>
      <c r="AD38" s="13" t="s">
        <v>188</v>
      </c>
      <c r="AE38" s="141">
        <v>43706</v>
      </c>
    </row>
    <row r="39" spans="1:31" ht="15.5" x14ac:dyDescent="0.35">
      <c r="A39" s="10" t="s">
        <v>24</v>
      </c>
      <c r="B39" s="10" t="s">
        <v>760</v>
      </c>
      <c r="C39" s="10" t="s">
        <v>366</v>
      </c>
      <c r="D39" s="10" t="s">
        <v>196</v>
      </c>
      <c r="E39" s="10">
        <v>78118</v>
      </c>
      <c r="F39" s="10" t="s">
        <v>197</v>
      </c>
      <c r="G39" s="10" t="s">
        <v>183</v>
      </c>
      <c r="H39" s="10" t="s">
        <v>184</v>
      </c>
      <c r="I39" s="142">
        <v>4.0629359789180004</v>
      </c>
      <c r="J39" s="11">
        <v>250.13861386138868</v>
      </c>
      <c r="K39" s="11">
        <v>11.673267326732637</v>
      </c>
      <c r="L39" s="11">
        <v>0.21782178217821779</v>
      </c>
      <c r="M39" s="11">
        <v>0</v>
      </c>
      <c r="N39" s="11">
        <v>0.36633663366336627</v>
      </c>
      <c r="O39" s="11">
        <v>232.75247524752547</v>
      </c>
      <c r="P39" s="11">
        <v>0</v>
      </c>
      <c r="Q39" s="11">
        <v>28.910891089108379</v>
      </c>
      <c r="R39" s="11">
        <v>0</v>
      </c>
      <c r="S39" s="11">
        <v>0.10891089108910892</v>
      </c>
      <c r="T39" s="11">
        <v>0.25742574257425743</v>
      </c>
      <c r="U39" s="11">
        <v>261.66336633663707</v>
      </c>
      <c r="V39" s="11">
        <v>0</v>
      </c>
      <c r="W39" s="12">
        <v>830</v>
      </c>
      <c r="X39" s="10" t="s">
        <v>185</v>
      </c>
      <c r="Y39" s="13" t="s">
        <v>202</v>
      </c>
      <c r="Z39" s="10"/>
      <c r="AA39" s="12" t="s">
        <v>759</v>
      </c>
      <c r="AB39" s="10" t="s">
        <v>185</v>
      </c>
      <c r="AC39" s="13" t="s">
        <v>202</v>
      </c>
      <c r="AD39" s="13"/>
      <c r="AE39" s="141">
        <v>44358</v>
      </c>
    </row>
    <row r="40" spans="1:31" ht="15.5" x14ac:dyDescent="0.35">
      <c r="A40" s="10" t="s">
        <v>14</v>
      </c>
      <c r="B40" s="10" t="s">
        <v>304</v>
      </c>
      <c r="C40" s="10" t="s">
        <v>305</v>
      </c>
      <c r="D40" s="10" t="s">
        <v>196</v>
      </c>
      <c r="E40" s="10">
        <v>78046</v>
      </c>
      <c r="F40" s="10" t="s">
        <v>679</v>
      </c>
      <c r="G40" s="10" t="s">
        <v>225</v>
      </c>
      <c r="H40" s="10" t="s">
        <v>5</v>
      </c>
      <c r="I40" s="142">
        <v>32.691428571428602</v>
      </c>
      <c r="J40" s="11">
        <v>229.22772277227716</v>
      </c>
      <c r="K40" s="11">
        <v>4.5940594059405937</v>
      </c>
      <c r="L40" s="11">
        <v>0.12871287128712872</v>
      </c>
      <c r="M40" s="11">
        <v>0</v>
      </c>
      <c r="N40" s="11">
        <v>6.7227722772277234</v>
      </c>
      <c r="O40" s="11">
        <v>227.22772277227719</v>
      </c>
      <c r="P40" s="11">
        <v>0</v>
      </c>
      <c r="Q40" s="11">
        <v>0</v>
      </c>
      <c r="R40" s="11">
        <v>0.16831683168316833</v>
      </c>
      <c r="S40" s="11">
        <v>2.108910891089109</v>
      </c>
      <c r="T40" s="11">
        <v>3.1386138613861387</v>
      </c>
      <c r="U40" s="11">
        <v>228.53465346534648</v>
      </c>
      <c r="V40" s="11">
        <v>0</v>
      </c>
      <c r="W40" s="12">
        <v>275</v>
      </c>
      <c r="X40" s="10" t="s">
        <v>185</v>
      </c>
      <c r="Y40" s="13" t="s">
        <v>253</v>
      </c>
      <c r="Z40" s="10" t="s">
        <v>187</v>
      </c>
      <c r="AA40" s="12" t="s">
        <v>758</v>
      </c>
      <c r="AB40" s="10" t="s">
        <v>185</v>
      </c>
      <c r="AC40" s="13" t="s">
        <v>253</v>
      </c>
      <c r="AD40" s="13" t="s">
        <v>187</v>
      </c>
      <c r="AE40" s="141">
        <v>43902</v>
      </c>
    </row>
    <row r="41" spans="1:31" ht="15.5" x14ac:dyDescent="0.35">
      <c r="A41" s="10" t="s">
        <v>257</v>
      </c>
      <c r="B41" s="10" t="s">
        <v>258</v>
      </c>
      <c r="C41" s="10" t="s">
        <v>259</v>
      </c>
      <c r="D41" s="10" t="s">
        <v>196</v>
      </c>
      <c r="E41" s="10">
        <v>77032</v>
      </c>
      <c r="F41" s="10" t="s">
        <v>243</v>
      </c>
      <c r="G41" s="10" t="s">
        <v>198</v>
      </c>
      <c r="H41" s="10" t="s">
        <v>184</v>
      </c>
      <c r="I41" s="142">
        <v>13.8169838945827</v>
      </c>
      <c r="J41" s="11">
        <v>210.03960396039272</v>
      </c>
      <c r="K41" s="11">
        <v>19.811881188118786</v>
      </c>
      <c r="L41" s="11">
        <v>0.15841584158415842</v>
      </c>
      <c r="M41" s="11">
        <v>1.4257425742574257</v>
      </c>
      <c r="N41" s="11">
        <v>2.9801980198019811</v>
      </c>
      <c r="O41" s="11">
        <v>185.68316831682768</v>
      </c>
      <c r="P41" s="11">
        <v>0.11881188118811881</v>
      </c>
      <c r="Q41" s="11">
        <v>42.653465346534425</v>
      </c>
      <c r="R41" s="11">
        <v>1.3267326732673268</v>
      </c>
      <c r="S41" s="11">
        <v>0.27722772277227725</v>
      </c>
      <c r="T41" s="11">
        <v>0.7722772277227723</v>
      </c>
      <c r="U41" s="11">
        <v>229.05940594058941</v>
      </c>
      <c r="V41" s="11">
        <v>0</v>
      </c>
      <c r="W41" s="12">
        <v>750</v>
      </c>
      <c r="X41" s="10" t="s">
        <v>185</v>
      </c>
      <c r="Y41" s="13" t="s">
        <v>699</v>
      </c>
      <c r="Z41" s="10" t="s">
        <v>187</v>
      </c>
      <c r="AA41" s="12" t="s">
        <v>757</v>
      </c>
      <c r="AB41" s="10" t="s">
        <v>185</v>
      </c>
      <c r="AC41" s="13" t="s">
        <v>186</v>
      </c>
      <c r="AD41" s="13" t="s">
        <v>187</v>
      </c>
      <c r="AE41" s="141">
        <v>43839</v>
      </c>
    </row>
    <row r="42" spans="1:31" ht="15.5" x14ac:dyDescent="0.35">
      <c r="A42" s="10" t="s">
        <v>329</v>
      </c>
      <c r="B42" s="10" t="s">
        <v>330</v>
      </c>
      <c r="C42" s="10" t="s">
        <v>331</v>
      </c>
      <c r="D42" s="10" t="s">
        <v>238</v>
      </c>
      <c r="E42" s="10">
        <v>87016</v>
      </c>
      <c r="F42" s="10" t="s">
        <v>239</v>
      </c>
      <c r="G42" s="10" t="s">
        <v>208</v>
      </c>
      <c r="H42" s="10" t="s">
        <v>5</v>
      </c>
      <c r="I42" s="142">
        <v>49.065789473684198</v>
      </c>
      <c r="J42" s="11">
        <v>159.54455445544585</v>
      </c>
      <c r="K42" s="11">
        <v>62.524752475247688</v>
      </c>
      <c r="L42" s="11">
        <v>4.435643564356436</v>
      </c>
      <c r="M42" s="11">
        <v>1.5841584158415842</v>
      </c>
      <c r="N42" s="11">
        <v>24.752475247524742</v>
      </c>
      <c r="O42" s="11">
        <v>203.33663366336711</v>
      </c>
      <c r="P42" s="11">
        <v>0</v>
      </c>
      <c r="Q42" s="11">
        <v>0</v>
      </c>
      <c r="R42" s="11">
        <v>5.3663366336633667</v>
      </c>
      <c r="S42" s="11">
        <v>4.4653465346534649</v>
      </c>
      <c r="T42" s="11">
        <v>8.0594059405940612</v>
      </c>
      <c r="U42" s="11">
        <v>210.19801980198096</v>
      </c>
      <c r="V42" s="11">
        <v>0</v>
      </c>
      <c r="W42" s="12">
        <v>714</v>
      </c>
      <c r="X42" s="10" t="s">
        <v>185</v>
      </c>
      <c r="Y42" s="13" t="s">
        <v>699</v>
      </c>
      <c r="Z42" s="10"/>
      <c r="AA42" s="12" t="s">
        <v>756</v>
      </c>
      <c r="AB42" s="10" t="s">
        <v>185</v>
      </c>
      <c r="AC42" s="13" t="s">
        <v>699</v>
      </c>
      <c r="AD42" s="13" t="s">
        <v>432</v>
      </c>
      <c r="AE42" s="141">
        <v>44406</v>
      </c>
    </row>
    <row r="43" spans="1:31" ht="15.5" x14ac:dyDescent="0.35">
      <c r="A43" s="10" t="s">
        <v>755</v>
      </c>
      <c r="B43" s="10" t="s">
        <v>754</v>
      </c>
      <c r="C43" s="10" t="s">
        <v>316</v>
      </c>
      <c r="D43" s="10" t="s">
        <v>211</v>
      </c>
      <c r="E43" s="10">
        <v>85132</v>
      </c>
      <c r="F43" s="10" t="s">
        <v>212</v>
      </c>
      <c r="G43" s="10" t="s">
        <v>252</v>
      </c>
      <c r="H43" s="10" t="s">
        <v>5</v>
      </c>
      <c r="I43" s="142">
        <v>20.1360759493671</v>
      </c>
      <c r="J43" s="11">
        <v>182.40594059405993</v>
      </c>
      <c r="K43" s="11">
        <v>6.9801980198019828</v>
      </c>
      <c r="L43" s="11">
        <v>12.881188118811874</v>
      </c>
      <c r="M43" s="11">
        <v>20.366336633663359</v>
      </c>
      <c r="N43" s="11">
        <v>36.633663366336613</v>
      </c>
      <c r="O43" s="11">
        <v>160.40594059405959</v>
      </c>
      <c r="P43" s="11">
        <v>1.3762376237623763</v>
      </c>
      <c r="Q43" s="11">
        <v>24.217821782178177</v>
      </c>
      <c r="R43" s="11">
        <v>17.188118811881182</v>
      </c>
      <c r="S43" s="11">
        <v>2.3366336633663369</v>
      </c>
      <c r="T43" s="11">
        <v>1.7722772277227725</v>
      </c>
      <c r="U43" s="11">
        <v>201.3366336633666</v>
      </c>
      <c r="V43" s="11">
        <v>0</v>
      </c>
      <c r="W43" s="12"/>
      <c r="X43" s="10" t="s">
        <v>185</v>
      </c>
      <c r="Y43" s="13" t="s">
        <v>253</v>
      </c>
      <c r="Z43" s="10" t="s">
        <v>187</v>
      </c>
      <c r="AA43" s="12" t="s">
        <v>701</v>
      </c>
      <c r="AB43" s="10" t="s">
        <v>185</v>
      </c>
      <c r="AC43" s="13" t="s">
        <v>253</v>
      </c>
      <c r="AD43" s="13"/>
      <c r="AE43" s="141">
        <v>44141</v>
      </c>
    </row>
    <row r="44" spans="1:31" ht="15.5" x14ac:dyDescent="0.35">
      <c r="A44" s="10" t="s">
        <v>344</v>
      </c>
      <c r="B44" s="10" t="s">
        <v>345</v>
      </c>
      <c r="C44" s="10" t="s">
        <v>286</v>
      </c>
      <c r="D44" s="10" t="s">
        <v>192</v>
      </c>
      <c r="E44" s="10">
        <v>31537</v>
      </c>
      <c r="F44" s="10" t="s">
        <v>193</v>
      </c>
      <c r="G44" s="10" t="s">
        <v>183</v>
      </c>
      <c r="H44" s="10" t="s">
        <v>5</v>
      </c>
      <c r="I44" s="142">
        <v>28.852487135505999</v>
      </c>
      <c r="J44" s="11">
        <v>129.44554455445527</v>
      </c>
      <c r="K44" s="11">
        <v>24.386138613861363</v>
      </c>
      <c r="L44" s="11">
        <v>30.237623762376234</v>
      </c>
      <c r="M44" s="11">
        <v>36.50495049504952</v>
      </c>
      <c r="N44" s="11">
        <v>73.554455445544519</v>
      </c>
      <c r="O44" s="11">
        <v>147.01980198019791</v>
      </c>
      <c r="P44" s="11">
        <v>0</v>
      </c>
      <c r="Q44" s="11">
        <v>0</v>
      </c>
      <c r="R44" s="11">
        <v>36.396039603960396</v>
      </c>
      <c r="S44" s="11">
        <v>7.6336633663366333</v>
      </c>
      <c r="T44" s="11">
        <v>10.970297029702973</v>
      </c>
      <c r="U44" s="11">
        <v>165.57425742574239</v>
      </c>
      <c r="V44" s="11">
        <v>0</v>
      </c>
      <c r="W44" s="12"/>
      <c r="X44" s="10" t="s">
        <v>185</v>
      </c>
      <c r="Y44" s="13" t="s">
        <v>699</v>
      </c>
      <c r="Z44" s="10" t="s">
        <v>187</v>
      </c>
      <c r="AA44" s="12" t="s">
        <v>753</v>
      </c>
      <c r="AB44" s="10" t="s">
        <v>185</v>
      </c>
      <c r="AC44" s="13" t="s">
        <v>186</v>
      </c>
      <c r="AD44" s="13" t="s">
        <v>187</v>
      </c>
      <c r="AE44" s="141">
        <v>44113</v>
      </c>
    </row>
    <row r="45" spans="1:31" ht="15.5" x14ac:dyDescent="0.35">
      <c r="A45" s="10" t="s">
        <v>334</v>
      </c>
      <c r="B45" s="10" t="s">
        <v>335</v>
      </c>
      <c r="C45" s="10" t="s">
        <v>336</v>
      </c>
      <c r="D45" s="10" t="s">
        <v>276</v>
      </c>
      <c r="E45" s="10">
        <v>22427</v>
      </c>
      <c r="F45" s="10" t="s">
        <v>277</v>
      </c>
      <c r="G45" s="10" t="s">
        <v>183</v>
      </c>
      <c r="H45" s="10" t="s">
        <v>184</v>
      </c>
      <c r="I45" s="142">
        <v>59.9254901960784</v>
      </c>
      <c r="J45" s="11">
        <v>42.475247524752369</v>
      </c>
      <c r="K45" s="11">
        <v>31.27722772277227</v>
      </c>
      <c r="L45" s="11">
        <v>52.435643564356425</v>
      </c>
      <c r="M45" s="11">
        <v>82.910891089108901</v>
      </c>
      <c r="N45" s="11">
        <v>135.10891089108907</v>
      </c>
      <c r="O45" s="11">
        <v>73.970297029703005</v>
      </c>
      <c r="P45" s="11">
        <v>1.9801980198019802E-2</v>
      </c>
      <c r="Q45" s="11">
        <v>0</v>
      </c>
      <c r="R45" s="11">
        <v>63.247524752475236</v>
      </c>
      <c r="S45" s="11">
        <v>22.138613861386137</v>
      </c>
      <c r="T45" s="11">
        <v>12.306930693069308</v>
      </c>
      <c r="U45" s="11">
        <v>111.40594059405953</v>
      </c>
      <c r="V45" s="11">
        <v>0</v>
      </c>
      <c r="W45" s="12">
        <v>224</v>
      </c>
      <c r="X45" s="10" t="s">
        <v>185</v>
      </c>
      <c r="Y45" s="13" t="s">
        <v>699</v>
      </c>
      <c r="Z45" s="10" t="s">
        <v>187</v>
      </c>
      <c r="AA45" s="12" t="s">
        <v>723</v>
      </c>
      <c r="AB45" s="10" t="s">
        <v>185</v>
      </c>
      <c r="AC45" s="13" t="s">
        <v>186</v>
      </c>
      <c r="AD45" s="13" t="s">
        <v>187</v>
      </c>
      <c r="AE45" s="141">
        <v>44091</v>
      </c>
    </row>
    <row r="46" spans="1:31" ht="15.5" x14ac:dyDescent="0.35">
      <c r="A46" s="10" t="s">
        <v>26</v>
      </c>
      <c r="B46" s="10" t="s">
        <v>403</v>
      </c>
      <c r="C46" s="10" t="s">
        <v>305</v>
      </c>
      <c r="D46" s="10" t="s">
        <v>196</v>
      </c>
      <c r="E46" s="10">
        <v>78046</v>
      </c>
      <c r="F46" s="10" t="s">
        <v>679</v>
      </c>
      <c r="G46" s="10" t="s">
        <v>183</v>
      </c>
      <c r="H46" s="10" t="s">
        <v>184</v>
      </c>
      <c r="I46" s="142">
        <v>24.589456869009599</v>
      </c>
      <c r="J46" s="11">
        <v>133.82178217821772</v>
      </c>
      <c r="K46" s="11">
        <v>2.0297029702970297</v>
      </c>
      <c r="L46" s="11">
        <v>7.6138613861386144</v>
      </c>
      <c r="M46" s="11">
        <v>26.336633663366321</v>
      </c>
      <c r="N46" s="11">
        <v>26.653465346534635</v>
      </c>
      <c r="O46" s="11">
        <v>54.792079207920764</v>
      </c>
      <c r="P46" s="11">
        <v>3.8811881188118815</v>
      </c>
      <c r="Q46" s="11">
        <v>84.475247524752433</v>
      </c>
      <c r="R46" s="11">
        <v>11.138613861386135</v>
      </c>
      <c r="S46" s="11">
        <v>4.6831683168316838</v>
      </c>
      <c r="T46" s="11">
        <v>4.2970297029702973</v>
      </c>
      <c r="U46" s="11">
        <v>149.6831683168314</v>
      </c>
      <c r="V46" s="11">
        <v>0</v>
      </c>
      <c r="W46" s="12"/>
      <c r="X46" s="10" t="s">
        <v>185</v>
      </c>
      <c r="Y46" s="13" t="s">
        <v>699</v>
      </c>
      <c r="Z46" s="10" t="s">
        <v>187</v>
      </c>
      <c r="AA46" s="12" t="s">
        <v>752</v>
      </c>
      <c r="AB46" s="10" t="s">
        <v>185</v>
      </c>
      <c r="AC46" s="13" t="s">
        <v>186</v>
      </c>
      <c r="AD46" s="13" t="s">
        <v>187</v>
      </c>
      <c r="AE46" s="141">
        <v>43867</v>
      </c>
    </row>
    <row r="47" spans="1:31" ht="15.5" x14ac:dyDescent="0.35">
      <c r="A47" s="10" t="s">
        <v>16</v>
      </c>
      <c r="B47" s="10" t="s">
        <v>346</v>
      </c>
      <c r="C47" s="10" t="s">
        <v>305</v>
      </c>
      <c r="D47" s="10" t="s">
        <v>196</v>
      </c>
      <c r="E47" s="10">
        <v>78041</v>
      </c>
      <c r="F47" s="10" t="s">
        <v>679</v>
      </c>
      <c r="G47" s="10" t="s">
        <v>183</v>
      </c>
      <c r="H47" s="10" t="s">
        <v>184</v>
      </c>
      <c r="I47" s="142">
        <v>17.890810810810802</v>
      </c>
      <c r="J47" s="11">
        <v>163.24752475247516</v>
      </c>
      <c r="K47" s="11">
        <v>0.13861386138613857</v>
      </c>
      <c r="L47" s="11">
        <v>0.18811881188118809</v>
      </c>
      <c r="M47" s="11">
        <v>0.21782178217821788</v>
      </c>
      <c r="N47" s="11">
        <v>0.35643564356435659</v>
      </c>
      <c r="O47" s="11">
        <v>0.72277227722772275</v>
      </c>
      <c r="P47" s="11">
        <v>2.4257425742574257</v>
      </c>
      <c r="Q47" s="11">
        <v>160.28712871287112</v>
      </c>
      <c r="R47" s="11">
        <v>0.20792079207920791</v>
      </c>
      <c r="S47" s="11">
        <v>0.67326732673267331</v>
      </c>
      <c r="T47" s="11">
        <v>1.3069306930693068</v>
      </c>
      <c r="U47" s="11">
        <v>161.60396039603947</v>
      </c>
      <c r="V47" s="11">
        <v>0</v>
      </c>
      <c r="W47" s="12"/>
      <c r="X47" s="10" t="s">
        <v>185</v>
      </c>
      <c r="Y47" s="13" t="s">
        <v>668</v>
      </c>
      <c r="Z47" s="10" t="s">
        <v>303</v>
      </c>
      <c r="AA47" s="12" t="s">
        <v>751</v>
      </c>
      <c r="AB47" s="10" t="s">
        <v>185</v>
      </c>
      <c r="AC47" s="13" t="s">
        <v>289</v>
      </c>
      <c r="AD47" s="13" t="s">
        <v>303</v>
      </c>
      <c r="AE47" s="141">
        <v>44127</v>
      </c>
    </row>
    <row r="48" spans="1:31" ht="15.5" x14ac:dyDescent="0.35">
      <c r="A48" s="10" t="s">
        <v>320</v>
      </c>
      <c r="B48" s="10" t="s">
        <v>321</v>
      </c>
      <c r="C48" s="10" t="s">
        <v>322</v>
      </c>
      <c r="D48" s="10" t="s">
        <v>29</v>
      </c>
      <c r="E48" s="10">
        <v>2360</v>
      </c>
      <c r="F48" s="10" t="s">
        <v>323</v>
      </c>
      <c r="G48" s="10" t="s">
        <v>208</v>
      </c>
      <c r="H48" s="10" t="s">
        <v>5</v>
      </c>
      <c r="I48" s="142">
        <v>70.266233766233796</v>
      </c>
      <c r="J48" s="11">
        <v>0.38613861386138615</v>
      </c>
      <c r="K48" s="11">
        <v>0</v>
      </c>
      <c r="L48" s="11">
        <v>49.762376237623748</v>
      </c>
      <c r="M48" s="11">
        <v>107.4950495049505</v>
      </c>
      <c r="N48" s="11">
        <v>134.45544554455449</v>
      </c>
      <c r="O48" s="11">
        <v>23.188118811881189</v>
      </c>
      <c r="P48" s="11">
        <v>0</v>
      </c>
      <c r="Q48" s="11">
        <v>0</v>
      </c>
      <c r="R48" s="11">
        <v>89.821782178217831</v>
      </c>
      <c r="S48" s="11">
        <v>6.5247524752475243</v>
      </c>
      <c r="T48" s="11">
        <v>4.0891089108910892</v>
      </c>
      <c r="U48" s="11">
        <v>57.207920792079179</v>
      </c>
      <c r="V48" s="11">
        <v>0</v>
      </c>
      <c r="W48" s="12"/>
      <c r="X48" s="10" t="s">
        <v>185</v>
      </c>
      <c r="Y48" s="13" t="s">
        <v>668</v>
      </c>
      <c r="Z48" s="10" t="s">
        <v>303</v>
      </c>
      <c r="AA48" s="12" t="s">
        <v>736</v>
      </c>
      <c r="AB48" s="10" t="s">
        <v>185</v>
      </c>
      <c r="AC48" s="13" t="s">
        <v>668</v>
      </c>
      <c r="AD48" s="13" t="s">
        <v>303</v>
      </c>
      <c r="AE48" s="141">
        <v>44195</v>
      </c>
    </row>
    <row r="49" spans="1:31" ht="15.5" x14ac:dyDescent="0.35">
      <c r="A49" s="10" t="s">
        <v>28</v>
      </c>
      <c r="B49" s="10" t="s">
        <v>394</v>
      </c>
      <c r="C49" s="10" t="s">
        <v>395</v>
      </c>
      <c r="D49" s="10" t="s">
        <v>299</v>
      </c>
      <c r="E49" s="10">
        <v>10924</v>
      </c>
      <c r="F49" s="10" t="s">
        <v>328</v>
      </c>
      <c r="G49" s="10" t="s">
        <v>208</v>
      </c>
      <c r="H49" s="10" t="s">
        <v>184</v>
      </c>
      <c r="I49" s="142">
        <v>56.065088757396502</v>
      </c>
      <c r="J49" s="11">
        <v>13.445544554455429</v>
      </c>
      <c r="K49" s="11">
        <v>26.425742574257416</v>
      </c>
      <c r="L49" s="11">
        <v>64.712871287128706</v>
      </c>
      <c r="M49" s="11">
        <v>44.821782178217816</v>
      </c>
      <c r="N49" s="11">
        <v>115.00990099009907</v>
      </c>
      <c r="O49" s="11">
        <v>29.25742574257422</v>
      </c>
      <c r="P49" s="11">
        <v>3.9504950495049509</v>
      </c>
      <c r="Q49" s="11">
        <v>1.1881188118811881</v>
      </c>
      <c r="R49" s="11">
        <v>44.960396039603971</v>
      </c>
      <c r="S49" s="11">
        <v>25.732673267326721</v>
      </c>
      <c r="T49" s="11">
        <v>20.217821782178216</v>
      </c>
      <c r="U49" s="11">
        <v>58.495049504950508</v>
      </c>
      <c r="V49" s="11">
        <v>0</v>
      </c>
      <c r="W49" s="12"/>
      <c r="X49" s="10" t="s">
        <v>185</v>
      </c>
      <c r="Y49" s="13" t="s">
        <v>668</v>
      </c>
      <c r="Z49" s="10" t="s">
        <v>303</v>
      </c>
      <c r="AA49" s="12" t="s">
        <v>750</v>
      </c>
      <c r="AB49" s="10" t="s">
        <v>185</v>
      </c>
      <c r="AC49" s="13" t="s">
        <v>668</v>
      </c>
      <c r="AD49" s="13" t="s">
        <v>303</v>
      </c>
      <c r="AE49" s="141">
        <v>44134</v>
      </c>
    </row>
    <row r="50" spans="1:31" ht="15.5" x14ac:dyDescent="0.35">
      <c r="A50" s="10" t="s">
        <v>749</v>
      </c>
      <c r="B50" s="10" t="s">
        <v>748</v>
      </c>
      <c r="C50" s="10" t="s">
        <v>747</v>
      </c>
      <c r="D50" s="10" t="s">
        <v>291</v>
      </c>
      <c r="E50" s="10">
        <v>16866</v>
      </c>
      <c r="F50" s="10" t="s">
        <v>292</v>
      </c>
      <c r="G50" s="10" t="s">
        <v>183</v>
      </c>
      <c r="H50" s="10" t="s">
        <v>184</v>
      </c>
      <c r="I50" s="142">
        <v>14.294573643410899</v>
      </c>
      <c r="J50" s="11">
        <v>103.42574257425728</v>
      </c>
      <c r="K50" s="11">
        <v>3.7326732673267338</v>
      </c>
      <c r="L50" s="11">
        <v>18.8118811881188</v>
      </c>
      <c r="M50" s="11">
        <v>18.326732673267319</v>
      </c>
      <c r="N50" s="11">
        <v>32.633663366336599</v>
      </c>
      <c r="O50" s="11">
        <v>110.42574257425726</v>
      </c>
      <c r="P50" s="11">
        <v>0.92079207920792072</v>
      </c>
      <c r="Q50" s="11">
        <v>0.31683168316831684</v>
      </c>
      <c r="R50" s="11">
        <v>17.64356435643564</v>
      </c>
      <c r="S50" s="11">
        <v>3.3465346534653473</v>
      </c>
      <c r="T50" s="11">
        <v>3.6930693069306932</v>
      </c>
      <c r="U50" s="11">
        <v>119.61386138613841</v>
      </c>
      <c r="V50" s="11">
        <v>0</v>
      </c>
      <c r="W50" s="12"/>
      <c r="X50" s="10" t="s">
        <v>209</v>
      </c>
      <c r="Y50" s="13" t="s">
        <v>699</v>
      </c>
      <c r="Z50" s="10"/>
      <c r="AA50" s="12" t="s">
        <v>295</v>
      </c>
      <c r="AB50" s="10" t="s">
        <v>209</v>
      </c>
      <c r="AC50" s="13"/>
      <c r="AD50" s="13"/>
      <c r="AE50" s="141"/>
    </row>
    <row r="51" spans="1:31" ht="15.5" x14ac:dyDescent="0.35">
      <c r="A51" s="10" t="s">
        <v>746</v>
      </c>
      <c r="B51" s="10" t="s">
        <v>745</v>
      </c>
      <c r="C51" s="10" t="s">
        <v>744</v>
      </c>
      <c r="D51" s="10" t="s">
        <v>181</v>
      </c>
      <c r="E51" s="10">
        <v>93250</v>
      </c>
      <c r="F51" s="10" t="s">
        <v>319</v>
      </c>
      <c r="G51" s="10" t="s">
        <v>198</v>
      </c>
      <c r="H51" s="10" t="s">
        <v>184</v>
      </c>
      <c r="I51" s="142">
        <v>47.322147651006702</v>
      </c>
      <c r="J51" s="11">
        <v>0</v>
      </c>
      <c r="K51" s="11">
        <v>1.1584158415841586</v>
      </c>
      <c r="L51" s="11">
        <v>43.178217821782162</v>
      </c>
      <c r="M51" s="11">
        <v>93.14851485148516</v>
      </c>
      <c r="N51" s="11">
        <v>136.31683168316832</v>
      </c>
      <c r="O51" s="11">
        <v>1.1683168316831682</v>
      </c>
      <c r="P51" s="11">
        <v>0</v>
      </c>
      <c r="Q51" s="11">
        <v>0</v>
      </c>
      <c r="R51" s="11">
        <v>91.693069306930695</v>
      </c>
      <c r="S51" s="11">
        <v>6.1485148514851486</v>
      </c>
      <c r="T51" s="11">
        <v>1</v>
      </c>
      <c r="U51" s="11">
        <v>38.643564356435633</v>
      </c>
      <c r="V51" s="11">
        <v>0</v>
      </c>
      <c r="W51" s="12">
        <v>560</v>
      </c>
      <c r="X51" s="10" t="s">
        <v>185</v>
      </c>
      <c r="Y51" s="13" t="s">
        <v>699</v>
      </c>
      <c r="Z51" s="10" t="s">
        <v>187</v>
      </c>
      <c r="AA51" s="12" t="s">
        <v>669</v>
      </c>
      <c r="AB51" s="10" t="s">
        <v>185</v>
      </c>
      <c r="AC51" s="13" t="s">
        <v>699</v>
      </c>
      <c r="AD51" s="13" t="s">
        <v>187</v>
      </c>
      <c r="AE51" s="141">
        <v>44272</v>
      </c>
    </row>
    <row r="52" spans="1:31" ht="15.5" x14ac:dyDescent="0.35">
      <c r="A52" s="10" t="s">
        <v>337</v>
      </c>
      <c r="B52" s="10" t="s">
        <v>338</v>
      </c>
      <c r="C52" s="10" t="s">
        <v>339</v>
      </c>
      <c r="D52" s="10" t="s">
        <v>281</v>
      </c>
      <c r="E52" s="10">
        <v>32063</v>
      </c>
      <c r="F52" s="10" t="s">
        <v>30</v>
      </c>
      <c r="G52" s="10" t="s">
        <v>208</v>
      </c>
      <c r="H52" s="10" t="s">
        <v>184</v>
      </c>
      <c r="I52" s="142">
        <v>49.119850187265897</v>
      </c>
      <c r="J52" s="11">
        <v>5.3663366336633676</v>
      </c>
      <c r="K52" s="11">
        <v>20.099009900990097</v>
      </c>
      <c r="L52" s="11">
        <v>56.980198019801939</v>
      </c>
      <c r="M52" s="11">
        <v>51.851485148514847</v>
      </c>
      <c r="N52" s="11">
        <v>100.58415841584156</v>
      </c>
      <c r="O52" s="11">
        <v>24.405940594059398</v>
      </c>
      <c r="P52" s="11">
        <v>6.6039603960396063</v>
      </c>
      <c r="Q52" s="11">
        <v>2.7029702970297036</v>
      </c>
      <c r="R52" s="11">
        <v>47.21782178217822</v>
      </c>
      <c r="S52" s="11">
        <v>10.603960396039604</v>
      </c>
      <c r="T52" s="11">
        <v>8.7029702970297009</v>
      </c>
      <c r="U52" s="11">
        <v>67.772277227722682</v>
      </c>
      <c r="V52" s="11">
        <v>0</v>
      </c>
      <c r="W52" s="12">
        <v>192</v>
      </c>
      <c r="X52" s="10" t="s">
        <v>185</v>
      </c>
      <c r="Y52" s="13" t="s">
        <v>668</v>
      </c>
      <c r="Z52" s="10" t="s">
        <v>303</v>
      </c>
      <c r="AA52" s="12" t="s">
        <v>726</v>
      </c>
      <c r="AB52" s="10" t="s">
        <v>185</v>
      </c>
      <c r="AC52" s="13" t="s">
        <v>668</v>
      </c>
      <c r="AD52" s="13" t="s">
        <v>303</v>
      </c>
      <c r="AE52" s="141">
        <v>44140</v>
      </c>
    </row>
    <row r="53" spans="1:31" ht="15.5" x14ac:dyDescent="0.35">
      <c r="A53" s="10" t="s">
        <v>314</v>
      </c>
      <c r="B53" s="10" t="s">
        <v>315</v>
      </c>
      <c r="C53" s="10" t="s">
        <v>316</v>
      </c>
      <c r="D53" s="10" t="s">
        <v>211</v>
      </c>
      <c r="E53" s="10">
        <v>85132</v>
      </c>
      <c r="F53" s="10" t="s">
        <v>212</v>
      </c>
      <c r="G53" s="10" t="s">
        <v>234</v>
      </c>
      <c r="H53" s="10" t="s">
        <v>5</v>
      </c>
      <c r="I53" s="142">
        <v>3.0599147121535202</v>
      </c>
      <c r="J53" s="11">
        <v>124.45544554455472</v>
      </c>
      <c r="K53" s="11">
        <v>7.4455445544554504</v>
      </c>
      <c r="L53" s="11">
        <v>0.94059405940594054</v>
      </c>
      <c r="M53" s="11">
        <v>0.73267326732673299</v>
      </c>
      <c r="N53" s="11">
        <v>3.5346534653465365</v>
      </c>
      <c r="O53" s="11">
        <v>129.95049504950507</v>
      </c>
      <c r="P53" s="11">
        <v>5.940594059405941E-2</v>
      </c>
      <c r="Q53" s="11">
        <v>2.9702970297029702E-2</v>
      </c>
      <c r="R53" s="11">
        <v>0.93069306930693085</v>
      </c>
      <c r="S53" s="11">
        <v>0.38613861386138626</v>
      </c>
      <c r="T53" s="11">
        <v>0.24752475247524752</v>
      </c>
      <c r="U53" s="11">
        <v>132.00990099009906</v>
      </c>
      <c r="V53" s="11">
        <v>0</v>
      </c>
      <c r="W53" s="12">
        <v>392</v>
      </c>
      <c r="X53" s="10" t="s">
        <v>185</v>
      </c>
      <c r="Y53" s="13" t="s">
        <v>699</v>
      </c>
      <c r="Z53" s="10"/>
      <c r="AA53" s="12" t="s">
        <v>731</v>
      </c>
      <c r="AB53" s="10" t="s">
        <v>185</v>
      </c>
      <c r="AC53" s="13" t="s">
        <v>699</v>
      </c>
      <c r="AD53" s="13" t="s">
        <v>187</v>
      </c>
      <c r="AE53" s="141">
        <v>44139</v>
      </c>
    </row>
    <row r="54" spans="1:31" ht="15.5" x14ac:dyDescent="0.35">
      <c r="A54" s="10" t="s">
        <v>347</v>
      </c>
      <c r="B54" s="10" t="s">
        <v>348</v>
      </c>
      <c r="C54" s="10" t="s">
        <v>349</v>
      </c>
      <c r="D54" s="10" t="s">
        <v>44</v>
      </c>
      <c r="E54" s="10">
        <v>35901</v>
      </c>
      <c r="F54" s="10" t="s">
        <v>207</v>
      </c>
      <c r="G54" s="10" t="s">
        <v>252</v>
      </c>
      <c r="H54" s="10" t="s">
        <v>5</v>
      </c>
      <c r="I54" s="142">
        <v>46.851318944844103</v>
      </c>
      <c r="J54" s="11">
        <v>97.049504950495276</v>
      </c>
      <c r="K54" s="11">
        <v>2.0495049504950504</v>
      </c>
      <c r="L54" s="11">
        <v>20.227722772277183</v>
      </c>
      <c r="M54" s="11">
        <v>13.207920792079205</v>
      </c>
      <c r="N54" s="11">
        <v>25.306930693069273</v>
      </c>
      <c r="O54" s="11">
        <v>106.73267326732699</v>
      </c>
      <c r="P54" s="11">
        <v>0</v>
      </c>
      <c r="Q54" s="11">
        <v>0.49504950495049505</v>
      </c>
      <c r="R54" s="11">
        <v>10.970297029702969</v>
      </c>
      <c r="S54" s="11">
        <v>3.7722772277227725</v>
      </c>
      <c r="T54" s="11">
        <v>1.8712871287128716</v>
      </c>
      <c r="U54" s="11">
        <v>115.92079207920806</v>
      </c>
      <c r="V54" s="11">
        <v>0</v>
      </c>
      <c r="W54" s="12"/>
      <c r="X54" s="10" t="s">
        <v>185</v>
      </c>
      <c r="Y54" s="13" t="s">
        <v>668</v>
      </c>
      <c r="Z54" s="10" t="s">
        <v>303</v>
      </c>
      <c r="AA54" s="12" t="s">
        <v>743</v>
      </c>
      <c r="AB54" s="10" t="s">
        <v>185</v>
      </c>
      <c r="AC54" s="13" t="s">
        <v>289</v>
      </c>
      <c r="AD54" s="13" t="s">
        <v>303</v>
      </c>
      <c r="AE54" s="141">
        <v>44127</v>
      </c>
    </row>
    <row r="55" spans="1:31" ht="15.5" x14ac:dyDescent="0.35">
      <c r="A55" s="10" t="s">
        <v>6</v>
      </c>
      <c r="B55" s="10" t="s">
        <v>396</v>
      </c>
      <c r="C55" s="10" t="s">
        <v>397</v>
      </c>
      <c r="D55" s="10" t="s">
        <v>206</v>
      </c>
      <c r="E55" s="10">
        <v>70655</v>
      </c>
      <c r="F55" s="10" t="s">
        <v>207</v>
      </c>
      <c r="G55" s="10" t="s">
        <v>208</v>
      </c>
      <c r="H55" s="10" t="s">
        <v>5</v>
      </c>
      <c r="I55" s="142">
        <v>52.945</v>
      </c>
      <c r="J55" s="11">
        <v>126.97029702970283</v>
      </c>
      <c r="K55" s="11">
        <v>2.7425742574257432</v>
      </c>
      <c r="L55" s="11">
        <v>0.30693069306930693</v>
      </c>
      <c r="M55" s="11">
        <v>0.32673267326732675</v>
      </c>
      <c r="N55" s="11">
        <v>3.4554455445544554</v>
      </c>
      <c r="O55" s="11">
        <v>126.89108910891078</v>
      </c>
      <c r="P55" s="11">
        <v>0</v>
      </c>
      <c r="Q55" s="11">
        <v>0</v>
      </c>
      <c r="R55" s="11">
        <v>1.7425742574257423</v>
      </c>
      <c r="S55" s="11">
        <v>0</v>
      </c>
      <c r="T55" s="11">
        <v>0.50495049504950495</v>
      </c>
      <c r="U55" s="11">
        <v>128.09900990098998</v>
      </c>
      <c r="V55" s="11">
        <v>0</v>
      </c>
      <c r="W55" s="12">
        <v>170</v>
      </c>
      <c r="X55" s="10" t="s">
        <v>185</v>
      </c>
      <c r="Y55" s="13" t="s">
        <v>699</v>
      </c>
      <c r="Z55" s="10" t="s">
        <v>187</v>
      </c>
      <c r="AA55" s="12" t="s">
        <v>683</v>
      </c>
      <c r="AB55" s="10" t="s">
        <v>185</v>
      </c>
      <c r="AC55" s="13" t="s">
        <v>699</v>
      </c>
      <c r="AD55" s="13" t="s">
        <v>187</v>
      </c>
      <c r="AE55" s="141">
        <v>44174</v>
      </c>
    </row>
    <row r="56" spans="1:31" ht="15.5" x14ac:dyDescent="0.35">
      <c r="A56" s="10" t="s">
        <v>8</v>
      </c>
      <c r="B56" s="10" t="s">
        <v>332</v>
      </c>
      <c r="C56" s="10" t="s">
        <v>31</v>
      </c>
      <c r="D56" s="10" t="s">
        <v>206</v>
      </c>
      <c r="E56" s="10">
        <v>71303</v>
      </c>
      <c r="F56" s="10" t="s">
        <v>207</v>
      </c>
      <c r="G56" s="10" t="s">
        <v>333</v>
      </c>
      <c r="H56" s="10" t="s">
        <v>5</v>
      </c>
      <c r="I56" s="142">
        <v>4.4961524367900303</v>
      </c>
      <c r="J56" s="11">
        <v>62.653465346534823</v>
      </c>
      <c r="K56" s="11">
        <v>8.5148514851485153</v>
      </c>
      <c r="L56" s="11">
        <v>23.999999999999833</v>
      </c>
      <c r="M56" s="11">
        <v>29.83168316831653</v>
      </c>
      <c r="N56" s="11">
        <v>57.108910891088463</v>
      </c>
      <c r="O56" s="11">
        <v>67.792079207920906</v>
      </c>
      <c r="P56" s="11">
        <v>9.9009900990099015E-2</v>
      </c>
      <c r="Q56" s="11">
        <v>0</v>
      </c>
      <c r="R56" s="11">
        <v>33.801980198019464</v>
      </c>
      <c r="S56" s="11">
        <v>10.148514851485132</v>
      </c>
      <c r="T56" s="11">
        <v>6.7425742574257477</v>
      </c>
      <c r="U56" s="11">
        <v>74.306930693069106</v>
      </c>
      <c r="V56" s="11">
        <v>0</v>
      </c>
      <c r="W56" s="12"/>
      <c r="X56" s="10" t="s">
        <v>209</v>
      </c>
      <c r="Y56" s="13"/>
      <c r="Z56" s="10"/>
      <c r="AA56" s="12"/>
      <c r="AB56" s="10" t="s">
        <v>209</v>
      </c>
      <c r="AC56" s="13"/>
      <c r="AD56" s="13"/>
      <c r="AE56" s="141"/>
    </row>
    <row r="57" spans="1:31" ht="15.5" x14ac:dyDescent="0.35">
      <c r="A57" s="10" t="s">
        <v>17</v>
      </c>
      <c r="B57" s="10" t="s">
        <v>301</v>
      </c>
      <c r="C57" s="10" t="s">
        <v>302</v>
      </c>
      <c r="D57" s="10" t="s">
        <v>281</v>
      </c>
      <c r="E57" s="10">
        <v>33471</v>
      </c>
      <c r="F57" s="10" t="s">
        <v>30</v>
      </c>
      <c r="G57" s="10" t="s">
        <v>208</v>
      </c>
      <c r="H57" s="10" t="s">
        <v>184</v>
      </c>
      <c r="I57" s="142">
        <v>84.819852941176507</v>
      </c>
      <c r="J57" s="11">
        <v>0</v>
      </c>
      <c r="K57" s="11">
        <v>0</v>
      </c>
      <c r="L57" s="11">
        <v>34.801980198019798</v>
      </c>
      <c r="M57" s="11">
        <v>76.297029702970349</v>
      </c>
      <c r="N57" s="11">
        <v>82.188118811881267</v>
      </c>
      <c r="O57" s="11">
        <v>11.564356435643557</v>
      </c>
      <c r="P57" s="11">
        <v>13.712871287128714</v>
      </c>
      <c r="Q57" s="11">
        <v>3.6336633663366338</v>
      </c>
      <c r="R57" s="11">
        <v>20.712871287128714</v>
      </c>
      <c r="S57" s="11">
        <v>0.40594059405940597</v>
      </c>
      <c r="T57" s="11">
        <v>3</v>
      </c>
      <c r="U57" s="11">
        <v>86.980198019802046</v>
      </c>
      <c r="V57" s="11">
        <v>0</v>
      </c>
      <c r="W57" s="12">
        <v>300</v>
      </c>
      <c r="X57" s="10" t="s">
        <v>185</v>
      </c>
      <c r="Y57" s="13" t="s">
        <v>668</v>
      </c>
      <c r="Z57" s="10" t="s">
        <v>303</v>
      </c>
      <c r="AA57" s="12" t="s">
        <v>695</v>
      </c>
      <c r="AB57" s="10" t="s">
        <v>185</v>
      </c>
      <c r="AC57" s="13" t="s">
        <v>289</v>
      </c>
      <c r="AD57" s="13" t="s">
        <v>303</v>
      </c>
      <c r="AE57" s="141">
        <v>43895</v>
      </c>
    </row>
    <row r="58" spans="1:31" ht="15.5" x14ac:dyDescent="0.35">
      <c r="A58" s="10" t="s">
        <v>742</v>
      </c>
      <c r="B58" s="10" t="s">
        <v>741</v>
      </c>
      <c r="C58" s="10" t="s">
        <v>180</v>
      </c>
      <c r="D58" s="10" t="s">
        <v>181</v>
      </c>
      <c r="E58" s="10">
        <v>92301</v>
      </c>
      <c r="F58" s="10" t="s">
        <v>182</v>
      </c>
      <c r="G58" s="10" t="s">
        <v>198</v>
      </c>
      <c r="H58" s="10" t="s">
        <v>184</v>
      </c>
      <c r="I58" s="142">
        <v>63.089285714285701</v>
      </c>
      <c r="J58" s="11">
        <v>2.0099009900990099</v>
      </c>
      <c r="K58" s="11">
        <v>6.5049504950495063</v>
      </c>
      <c r="L58" s="11">
        <v>26.910891089108905</v>
      </c>
      <c r="M58" s="11">
        <v>66.039603960396022</v>
      </c>
      <c r="N58" s="11">
        <v>88.89108910891089</v>
      </c>
      <c r="O58" s="11">
        <v>7.7227722772277225</v>
      </c>
      <c r="P58" s="11">
        <v>2.9108910891089108</v>
      </c>
      <c r="Q58" s="11">
        <v>1.9405940594059408</v>
      </c>
      <c r="R58" s="11">
        <v>67.079207920792086</v>
      </c>
      <c r="S58" s="11">
        <v>9.7326732673267315</v>
      </c>
      <c r="T58" s="11">
        <v>1.7029702970297029</v>
      </c>
      <c r="U58" s="11">
        <v>22.950495049504944</v>
      </c>
      <c r="V58" s="11">
        <v>0</v>
      </c>
      <c r="W58" s="12">
        <v>120</v>
      </c>
      <c r="X58" s="10" t="s">
        <v>185</v>
      </c>
      <c r="Y58" s="13" t="s">
        <v>699</v>
      </c>
      <c r="Z58" s="10" t="s">
        <v>187</v>
      </c>
      <c r="AA58" s="12" t="s">
        <v>740</v>
      </c>
      <c r="AB58" s="10" t="s">
        <v>185</v>
      </c>
      <c r="AC58" s="13" t="s">
        <v>699</v>
      </c>
      <c r="AD58" s="13" t="s">
        <v>187</v>
      </c>
      <c r="AE58" s="141">
        <v>44279</v>
      </c>
    </row>
    <row r="59" spans="1:31" ht="15.5" x14ac:dyDescent="0.35">
      <c r="A59" s="10" t="s">
        <v>739</v>
      </c>
      <c r="B59" s="10" t="s">
        <v>738</v>
      </c>
      <c r="C59" s="10" t="s">
        <v>737</v>
      </c>
      <c r="D59" s="10" t="s">
        <v>196</v>
      </c>
      <c r="E59" s="10">
        <v>78040</v>
      </c>
      <c r="F59" s="10" t="s">
        <v>197</v>
      </c>
      <c r="G59" s="10" t="s">
        <v>710</v>
      </c>
      <c r="H59" s="10" t="s">
        <v>184</v>
      </c>
      <c r="I59" s="142">
        <v>2.3723460721868399</v>
      </c>
      <c r="J59" s="11">
        <v>96.099009900992513</v>
      </c>
      <c r="K59" s="11">
        <v>5.9405940594059403E-2</v>
      </c>
      <c r="L59" s="11">
        <v>3.9603960396039604E-2</v>
      </c>
      <c r="M59" s="11">
        <v>0</v>
      </c>
      <c r="N59" s="11">
        <v>0.25742574257425738</v>
      </c>
      <c r="O59" s="11">
        <v>44.247524752473765</v>
      </c>
      <c r="P59" s="11">
        <v>1.9801980198019802E-2</v>
      </c>
      <c r="Q59" s="11">
        <v>51.673267326730425</v>
      </c>
      <c r="R59" s="11">
        <v>0</v>
      </c>
      <c r="S59" s="11">
        <v>5.9405940594059403E-2</v>
      </c>
      <c r="T59" s="11">
        <v>0.21782178217821779</v>
      </c>
      <c r="U59" s="11">
        <v>95.920792079210273</v>
      </c>
      <c r="V59" s="11">
        <v>0</v>
      </c>
      <c r="W59" s="12"/>
      <c r="X59" s="10" t="s">
        <v>209</v>
      </c>
      <c r="Y59" s="13"/>
      <c r="Z59" s="10"/>
      <c r="AA59" s="12"/>
      <c r="AB59" s="10" t="s">
        <v>209</v>
      </c>
      <c r="AC59" s="13"/>
      <c r="AD59" s="13"/>
      <c r="AE59" s="141"/>
    </row>
    <row r="60" spans="1:31" ht="15.5" x14ac:dyDescent="0.35">
      <c r="A60" s="10" t="s">
        <v>350</v>
      </c>
      <c r="B60" s="10" t="s">
        <v>351</v>
      </c>
      <c r="C60" s="10" t="s">
        <v>22</v>
      </c>
      <c r="D60" s="10" t="s">
        <v>271</v>
      </c>
      <c r="E60" s="10">
        <v>7201</v>
      </c>
      <c r="F60" s="10" t="s">
        <v>272</v>
      </c>
      <c r="G60" s="10" t="s">
        <v>198</v>
      </c>
      <c r="H60" s="10" t="s">
        <v>184</v>
      </c>
      <c r="I60" s="142">
        <v>14.4474123539232</v>
      </c>
      <c r="J60" s="11">
        <v>77.108910891089053</v>
      </c>
      <c r="K60" s="11">
        <v>9.5742574257425712</v>
      </c>
      <c r="L60" s="11">
        <v>4.8019801980198036</v>
      </c>
      <c r="M60" s="11">
        <v>2.5742574257425748</v>
      </c>
      <c r="N60" s="11">
        <v>7.5544554455445558</v>
      </c>
      <c r="O60" s="11">
        <v>80.76237623762367</v>
      </c>
      <c r="P60" s="11">
        <v>0.60396039603960405</v>
      </c>
      <c r="Q60" s="11">
        <v>5.1386138613861387</v>
      </c>
      <c r="R60" s="11">
        <v>2.6435643564356437</v>
      </c>
      <c r="S60" s="11">
        <v>2.0891089108910892</v>
      </c>
      <c r="T60" s="11">
        <v>0.74257425742574257</v>
      </c>
      <c r="U60" s="11">
        <v>88.584158415841401</v>
      </c>
      <c r="V60" s="11">
        <v>0</v>
      </c>
      <c r="W60" s="12">
        <v>285</v>
      </c>
      <c r="X60" s="10" t="s">
        <v>185</v>
      </c>
      <c r="Y60" s="13" t="s">
        <v>699</v>
      </c>
      <c r="Z60" s="10" t="s">
        <v>187</v>
      </c>
      <c r="AA60" s="12" t="s">
        <v>720</v>
      </c>
      <c r="AB60" s="10" t="s">
        <v>185</v>
      </c>
      <c r="AC60" s="13" t="s">
        <v>186</v>
      </c>
      <c r="AD60" s="13" t="s">
        <v>187</v>
      </c>
      <c r="AE60" s="141">
        <v>44091</v>
      </c>
    </row>
    <row r="61" spans="1:31" ht="15.5" x14ac:dyDescent="0.35">
      <c r="A61" s="10" t="s">
        <v>387</v>
      </c>
      <c r="B61" s="10" t="s">
        <v>388</v>
      </c>
      <c r="C61" s="10" t="s">
        <v>389</v>
      </c>
      <c r="D61" s="10" t="s">
        <v>390</v>
      </c>
      <c r="E61" s="10">
        <v>41005</v>
      </c>
      <c r="F61" s="10" t="s">
        <v>36</v>
      </c>
      <c r="G61" s="10" t="s">
        <v>252</v>
      </c>
      <c r="H61" s="10" t="s">
        <v>184</v>
      </c>
      <c r="I61" s="142">
        <v>54.824074074074097</v>
      </c>
      <c r="J61" s="11">
        <v>12.900990099009892</v>
      </c>
      <c r="K61" s="11">
        <v>15.93069306930693</v>
      </c>
      <c r="L61" s="11">
        <v>26.801980198019788</v>
      </c>
      <c r="M61" s="11">
        <v>28.544554455445542</v>
      </c>
      <c r="N61" s="11">
        <v>64.158415841584144</v>
      </c>
      <c r="O61" s="11">
        <v>17.574257425742569</v>
      </c>
      <c r="P61" s="11">
        <v>2.3168316831683171</v>
      </c>
      <c r="Q61" s="11">
        <v>0.12871287128712872</v>
      </c>
      <c r="R61" s="11">
        <v>23.623762376237629</v>
      </c>
      <c r="S61" s="11">
        <v>7.2673267326732702</v>
      </c>
      <c r="T61" s="11">
        <v>9.2871287128712883</v>
      </c>
      <c r="U61" s="11">
        <v>43.999999999999972</v>
      </c>
      <c r="V61" s="11">
        <v>0</v>
      </c>
      <c r="W61" s="12"/>
      <c r="X61" s="10" t="s">
        <v>185</v>
      </c>
      <c r="Y61" s="13" t="s">
        <v>289</v>
      </c>
      <c r="Z61" s="10" t="s">
        <v>303</v>
      </c>
      <c r="AA61" s="12" t="s">
        <v>719</v>
      </c>
      <c r="AB61" s="10" t="s">
        <v>185</v>
      </c>
      <c r="AC61" s="13" t="s">
        <v>289</v>
      </c>
      <c r="AD61" s="13" t="s">
        <v>303</v>
      </c>
      <c r="AE61" s="141">
        <v>43895</v>
      </c>
    </row>
    <row r="62" spans="1:31" ht="15.5" x14ac:dyDescent="0.35">
      <c r="A62" s="10" t="s">
        <v>340</v>
      </c>
      <c r="B62" s="10" t="s">
        <v>341</v>
      </c>
      <c r="C62" s="10" t="s">
        <v>342</v>
      </c>
      <c r="D62" s="10" t="s">
        <v>343</v>
      </c>
      <c r="E62" s="10">
        <v>60098</v>
      </c>
      <c r="F62" s="10" t="s">
        <v>36</v>
      </c>
      <c r="G62" s="10" t="s">
        <v>252</v>
      </c>
      <c r="H62" s="10" t="s">
        <v>184</v>
      </c>
      <c r="I62" s="142">
        <v>60.994565217391298</v>
      </c>
      <c r="J62" s="11">
        <v>23.435643564356415</v>
      </c>
      <c r="K62" s="11">
        <v>12.396039603960398</v>
      </c>
      <c r="L62" s="11">
        <v>24.653465346534652</v>
      </c>
      <c r="M62" s="11">
        <v>23.089108910891088</v>
      </c>
      <c r="N62" s="11">
        <v>56.603960396039589</v>
      </c>
      <c r="O62" s="11">
        <v>21.980198019801968</v>
      </c>
      <c r="P62" s="11">
        <v>2.9603960396039604</v>
      </c>
      <c r="Q62" s="11">
        <v>2.0297029702970297</v>
      </c>
      <c r="R62" s="11">
        <v>28.643564356435643</v>
      </c>
      <c r="S62" s="11">
        <v>8.435643564356436</v>
      </c>
      <c r="T62" s="11">
        <v>6.3465346534653477</v>
      </c>
      <c r="U62" s="11">
        <v>40.148514851485146</v>
      </c>
      <c r="V62" s="11">
        <v>0</v>
      </c>
      <c r="W62" s="12"/>
      <c r="X62" s="10" t="s">
        <v>185</v>
      </c>
      <c r="Y62" s="13" t="s">
        <v>668</v>
      </c>
      <c r="Z62" s="10" t="s">
        <v>303</v>
      </c>
      <c r="AA62" s="12" t="s">
        <v>736</v>
      </c>
      <c r="AB62" s="10" t="s">
        <v>185</v>
      </c>
      <c r="AC62" s="13" t="s">
        <v>289</v>
      </c>
      <c r="AD62" s="13" t="s">
        <v>303</v>
      </c>
      <c r="AE62" s="141">
        <v>44105</v>
      </c>
    </row>
    <row r="63" spans="1:31" ht="15.5" x14ac:dyDescent="0.35">
      <c r="A63" s="10" t="s">
        <v>25</v>
      </c>
      <c r="B63" s="10" t="s">
        <v>398</v>
      </c>
      <c r="C63" s="10" t="s">
        <v>37</v>
      </c>
      <c r="D63" s="10" t="s">
        <v>238</v>
      </c>
      <c r="E63" s="10">
        <v>87021</v>
      </c>
      <c r="F63" s="10" t="s">
        <v>239</v>
      </c>
      <c r="G63" s="10" t="s">
        <v>208</v>
      </c>
      <c r="H63" s="10" t="s">
        <v>5</v>
      </c>
      <c r="I63" s="142">
        <v>50.239436619718298</v>
      </c>
      <c r="J63" s="11">
        <v>74.108910891088982</v>
      </c>
      <c r="K63" s="11">
        <v>6.0099009900990117</v>
      </c>
      <c r="L63" s="11">
        <v>0.69306930693069313</v>
      </c>
      <c r="M63" s="11">
        <v>0</v>
      </c>
      <c r="N63" s="11">
        <v>6.6831683168316838</v>
      </c>
      <c r="O63" s="11">
        <v>74.128712871286993</v>
      </c>
      <c r="P63" s="11">
        <v>0</v>
      </c>
      <c r="Q63" s="11">
        <v>0</v>
      </c>
      <c r="R63" s="11">
        <v>0</v>
      </c>
      <c r="S63" s="11">
        <v>0</v>
      </c>
      <c r="T63" s="11">
        <v>5.0198019801980207</v>
      </c>
      <c r="U63" s="11">
        <v>75.792079207920665</v>
      </c>
      <c r="V63" s="11">
        <v>0</v>
      </c>
      <c r="W63" s="12"/>
      <c r="X63" s="10" t="s">
        <v>185</v>
      </c>
      <c r="Y63" s="13" t="s">
        <v>699</v>
      </c>
      <c r="Z63" s="10" t="s">
        <v>187</v>
      </c>
      <c r="AA63" s="12" t="s">
        <v>735</v>
      </c>
      <c r="AB63" s="10" t="s">
        <v>185</v>
      </c>
      <c r="AC63" s="13" t="s">
        <v>699</v>
      </c>
      <c r="AD63" s="13" t="s">
        <v>187</v>
      </c>
      <c r="AE63" s="141">
        <v>44168</v>
      </c>
    </row>
    <row r="64" spans="1:31" ht="15.5" x14ac:dyDescent="0.35">
      <c r="A64" s="10" t="s">
        <v>312</v>
      </c>
      <c r="B64" s="10" t="s">
        <v>313</v>
      </c>
      <c r="C64" s="10" t="s">
        <v>38</v>
      </c>
      <c r="D64" s="10" t="s">
        <v>196</v>
      </c>
      <c r="E64" s="10">
        <v>76837</v>
      </c>
      <c r="F64" s="10" t="s">
        <v>270</v>
      </c>
      <c r="G64" s="10" t="s">
        <v>252</v>
      </c>
      <c r="H64" s="10" t="s">
        <v>5</v>
      </c>
      <c r="I64" s="142">
        <v>35.761904761904802</v>
      </c>
      <c r="J64" s="11">
        <v>3.6831683168316847</v>
      </c>
      <c r="K64" s="11">
        <v>27.78217821782177</v>
      </c>
      <c r="L64" s="11">
        <v>17.297029702970288</v>
      </c>
      <c r="M64" s="11">
        <v>30.198019801980191</v>
      </c>
      <c r="N64" s="11">
        <v>74.841584158415799</v>
      </c>
      <c r="O64" s="11">
        <v>3.9405940594059423</v>
      </c>
      <c r="P64" s="11">
        <v>0.17821782178217821</v>
      </c>
      <c r="Q64" s="11">
        <v>0</v>
      </c>
      <c r="R64" s="11">
        <v>34.980198019801982</v>
      </c>
      <c r="S64" s="11">
        <v>5.6732673267326748</v>
      </c>
      <c r="T64" s="11">
        <v>1.1683168316831685</v>
      </c>
      <c r="U64" s="11">
        <v>37.138613861386077</v>
      </c>
      <c r="V64" s="11">
        <v>0</v>
      </c>
      <c r="W64" s="12"/>
      <c r="X64" s="10" t="s">
        <v>185</v>
      </c>
      <c r="Y64" s="13" t="s">
        <v>289</v>
      </c>
      <c r="Z64" s="10" t="s">
        <v>303</v>
      </c>
      <c r="AA64" s="12" t="s">
        <v>734</v>
      </c>
      <c r="AB64" s="10" t="s">
        <v>185</v>
      </c>
      <c r="AC64" s="13" t="s">
        <v>289</v>
      </c>
      <c r="AD64" s="13" t="s">
        <v>303</v>
      </c>
      <c r="AE64" s="141">
        <v>44168</v>
      </c>
    </row>
    <row r="65" spans="1:31" ht="15.5" x14ac:dyDescent="0.35">
      <c r="A65" s="10" t="s">
        <v>733</v>
      </c>
      <c r="B65" s="10" t="s">
        <v>179</v>
      </c>
      <c r="C65" s="10" t="s">
        <v>180</v>
      </c>
      <c r="D65" s="10" t="s">
        <v>181</v>
      </c>
      <c r="E65" s="10">
        <v>92301</v>
      </c>
      <c r="F65" s="10" t="s">
        <v>182</v>
      </c>
      <c r="G65" s="10" t="s">
        <v>198</v>
      </c>
      <c r="H65" s="10" t="s">
        <v>184</v>
      </c>
      <c r="I65" s="142">
        <v>650.107142857143</v>
      </c>
      <c r="J65" s="11">
        <v>4.9702970297029703</v>
      </c>
      <c r="K65" s="11">
        <v>3</v>
      </c>
      <c r="L65" s="11">
        <v>15.623762376237625</v>
      </c>
      <c r="M65" s="11">
        <v>50.831683168316829</v>
      </c>
      <c r="N65" s="11">
        <v>61.792079207920779</v>
      </c>
      <c r="O65" s="11">
        <v>3.9702970297029703</v>
      </c>
      <c r="P65" s="11">
        <v>7.6633663366336631</v>
      </c>
      <c r="Q65" s="11">
        <v>1</v>
      </c>
      <c r="R65" s="11">
        <v>55.990099009900995</v>
      </c>
      <c r="S65" s="11">
        <v>9.7524752475247531</v>
      </c>
      <c r="T65" s="11">
        <v>1.9702970297029703</v>
      </c>
      <c r="U65" s="11">
        <v>6.7128712871287135</v>
      </c>
      <c r="V65" s="11">
        <v>0</v>
      </c>
      <c r="W65" s="12">
        <v>1455</v>
      </c>
      <c r="X65" s="10" t="s">
        <v>185</v>
      </c>
      <c r="Y65" s="13" t="s">
        <v>699</v>
      </c>
      <c r="Z65" s="10" t="s">
        <v>187</v>
      </c>
      <c r="AA65" s="12" t="s">
        <v>732</v>
      </c>
      <c r="AB65" s="10" t="s">
        <v>185</v>
      </c>
      <c r="AC65" s="13" t="s">
        <v>699</v>
      </c>
      <c r="AD65" s="13" t="s">
        <v>187</v>
      </c>
      <c r="AE65" s="141">
        <v>44155</v>
      </c>
    </row>
    <row r="66" spans="1:31" ht="15.5" x14ac:dyDescent="0.35">
      <c r="A66" s="10" t="s">
        <v>399</v>
      </c>
      <c r="B66" s="10" t="s">
        <v>400</v>
      </c>
      <c r="C66" s="10" t="s">
        <v>401</v>
      </c>
      <c r="D66" s="10" t="s">
        <v>402</v>
      </c>
      <c r="E66" s="10">
        <v>2863</v>
      </c>
      <c r="F66" s="10" t="s">
        <v>323</v>
      </c>
      <c r="G66" s="10" t="s">
        <v>252</v>
      </c>
      <c r="H66" s="10" t="s">
        <v>5</v>
      </c>
      <c r="I66" s="142">
        <v>57.477419354838702</v>
      </c>
      <c r="J66" s="11">
        <v>58.495049504950657</v>
      </c>
      <c r="K66" s="11">
        <v>15.089108910891088</v>
      </c>
      <c r="L66" s="11">
        <v>0</v>
      </c>
      <c r="M66" s="11">
        <v>0</v>
      </c>
      <c r="N66" s="11">
        <v>14.178217821782177</v>
      </c>
      <c r="O66" s="11">
        <v>59.405940594059572</v>
      </c>
      <c r="P66" s="11">
        <v>0</v>
      </c>
      <c r="Q66" s="11">
        <v>0</v>
      </c>
      <c r="R66" s="11">
        <v>4.3564356435643568</v>
      </c>
      <c r="S66" s="11">
        <v>5.4950495049504955</v>
      </c>
      <c r="T66" s="11">
        <v>2.2673267326732676</v>
      </c>
      <c r="U66" s="11">
        <v>61.465346534653641</v>
      </c>
      <c r="V66" s="11">
        <v>0</v>
      </c>
      <c r="W66" s="12"/>
      <c r="X66" s="10" t="s">
        <v>185</v>
      </c>
      <c r="Y66" s="13" t="s">
        <v>668</v>
      </c>
      <c r="Z66" s="10" t="s">
        <v>303</v>
      </c>
      <c r="AA66" s="12" t="s">
        <v>731</v>
      </c>
      <c r="AB66" s="10" t="s">
        <v>185</v>
      </c>
      <c r="AC66" s="13" t="s">
        <v>668</v>
      </c>
      <c r="AD66" s="13" t="s">
        <v>303</v>
      </c>
      <c r="AE66" s="141">
        <v>44155</v>
      </c>
    </row>
    <row r="67" spans="1:31" ht="15.5" x14ac:dyDescent="0.35">
      <c r="A67" s="10" t="s">
        <v>730</v>
      </c>
      <c r="B67" s="10" t="s">
        <v>729</v>
      </c>
      <c r="C67" s="10" t="s">
        <v>728</v>
      </c>
      <c r="D67" s="10" t="s">
        <v>196</v>
      </c>
      <c r="E67" s="10">
        <v>78014</v>
      </c>
      <c r="F67" s="10" t="s">
        <v>197</v>
      </c>
      <c r="G67" s="10" t="s">
        <v>710</v>
      </c>
      <c r="H67" s="10" t="s">
        <v>184</v>
      </c>
      <c r="I67" s="142">
        <v>2.5674005407493201</v>
      </c>
      <c r="J67" s="11">
        <v>69.633663366336137</v>
      </c>
      <c r="K67" s="11">
        <v>0.10891089108910892</v>
      </c>
      <c r="L67" s="11">
        <v>0</v>
      </c>
      <c r="M67" s="11">
        <v>0</v>
      </c>
      <c r="N67" s="11">
        <v>1.9801980198019802E-2</v>
      </c>
      <c r="O67" s="11">
        <v>34.316831683167806</v>
      </c>
      <c r="P67" s="11">
        <v>0</v>
      </c>
      <c r="Q67" s="11">
        <v>35.405940594058855</v>
      </c>
      <c r="R67" s="11">
        <v>0</v>
      </c>
      <c r="S67" s="11">
        <v>0</v>
      </c>
      <c r="T67" s="11">
        <v>1.9801980198019802E-2</v>
      </c>
      <c r="U67" s="11">
        <v>69.722772277227236</v>
      </c>
      <c r="V67" s="11">
        <v>0</v>
      </c>
      <c r="W67" s="12"/>
      <c r="X67" s="10" t="s">
        <v>185</v>
      </c>
      <c r="Y67" s="13" t="s">
        <v>202</v>
      </c>
      <c r="Z67" s="10"/>
      <c r="AA67" s="12" t="s">
        <v>727</v>
      </c>
      <c r="AB67" s="10" t="s">
        <v>209</v>
      </c>
      <c r="AC67" s="13"/>
      <c r="AD67" s="13"/>
      <c r="AE67" s="141"/>
    </row>
    <row r="68" spans="1:31" ht="15.5" x14ac:dyDescent="0.35">
      <c r="A68" s="10" t="s">
        <v>414</v>
      </c>
      <c r="B68" s="10" t="s">
        <v>415</v>
      </c>
      <c r="C68" s="10" t="s">
        <v>365</v>
      </c>
      <c r="D68" s="10" t="s">
        <v>359</v>
      </c>
      <c r="E68" s="10">
        <v>89060</v>
      </c>
      <c r="F68" s="10" t="s">
        <v>360</v>
      </c>
      <c r="G68" s="10" t="s">
        <v>208</v>
      </c>
      <c r="H68" s="10" t="s">
        <v>184</v>
      </c>
      <c r="I68" s="142">
        <v>32.636363636363598</v>
      </c>
      <c r="J68" s="11">
        <v>8.3762376237623766</v>
      </c>
      <c r="K68" s="11">
        <v>8.3069306930693081</v>
      </c>
      <c r="L68" s="11">
        <v>19.930693069306923</v>
      </c>
      <c r="M68" s="11">
        <v>32.485148514851474</v>
      </c>
      <c r="N68" s="11">
        <v>59.188118811881139</v>
      </c>
      <c r="O68" s="11">
        <v>9.9108910891089117</v>
      </c>
      <c r="P68" s="11">
        <v>0</v>
      </c>
      <c r="Q68" s="11">
        <v>0</v>
      </c>
      <c r="R68" s="11">
        <v>39.999999999999986</v>
      </c>
      <c r="S68" s="11">
        <v>3.9306930693069306</v>
      </c>
      <c r="T68" s="11">
        <v>2.2574257425742572</v>
      </c>
      <c r="U68" s="11">
        <v>22.910891089108905</v>
      </c>
      <c r="V68" s="11">
        <v>0</v>
      </c>
      <c r="W68" s="12"/>
      <c r="X68" s="10" t="s">
        <v>185</v>
      </c>
      <c r="Y68" s="13" t="s">
        <v>668</v>
      </c>
      <c r="Z68" s="10" t="s">
        <v>303</v>
      </c>
      <c r="AA68" s="12" t="s">
        <v>726</v>
      </c>
      <c r="AB68" s="10" t="s">
        <v>185</v>
      </c>
      <c r="AC68" s="13" t="s">
        <v>668</v>
      </c>
      <c r="AD68" s="13" t="s">
        <v>303</v>
      </c>
      <c r="AE68" s="141">
        <v>44139</v>
      </c>
    </row>
    <row r="69" spans="1:31" ht="15.5" x14ac:dyDescent="0.35">
      <c r="A69" s="10" t="s">
        <v>725</v>
      </c>
      <c r="B69" s="10" t="s">
        <v>724</v>
      </c>
      <c r="C69" s="10" t="s">
        <v>242</v>
      </c>
      <c r="D69" s="10" t="s">
        <v>196</v>
      </c>
      <c r="E69" s="10">
        <v>77301</v>
      </c>
      <c r="F69" s="10" t="s">
        <v>243</v>
      </c>
      <c r="G69" s="10" t="s">
        <v>208</v>
      </c>
      <c r="H69" s="10" t="s">
        <v>184</v>
      </c>
      <c r="I69" s="142">
        <v>34.081081081081102</v>
      </c>
      <c r="J69" s="11">
        <v>50.495049504950465</v>
      </c>
      <c r="K69" s="11">
        <v>12.287128712871288</v>
      </c>
      <c r="L69" s="11">
        <v>4.2079207920792081</v>
      </c>
      <c r="M69" s="11">
        <v>1.9603960396039606</v>
      </c>
      <c r="N69" s="11">
        <v>11.138613861386141</v>
      </c>
      <c r="O69" s="11">
        <v>57.811881188118768</v>
      </c>
      <c r="P69" s="11">
        <v>0</v>
      </c>
      <c r="Q69" s="11">
        <v>0</v>
      </c>
      <c r="R69" s="11">
        <v>7.8811881188118829</v>
      </c>
      <c r="S69" s="11">
        <v>0.74257425742574257</v>
      </c>
      <c r="T69" s="11">
        <v>2.0990099009900991</v>
      </c>
      <c r="U69" s="11">
        <v>58.227722772277183</v>
      </c>
      <c r="V69" s="11">
        <v>0</v>
      </c>
      <c r="W69" s="12"/>
      <c r="X69" s="10" t="s">
        <v>185</v>
      </c>
      <c r="Y69" s="13" t="s">
        <v>668</v>
      </c>
      <c r="Z69" s="10" t="s">
        <v>303</v>
      </c>
      <c r="AA69" s="12" t="s">
        <v>698</v>
      </c>
      <c r="AB69" s="10" t="s">
        <v>185</v>
      </c>
      <c r="AC69" s="13" t="s">
        <v>668</v>
      </c>
      <c r="AD69" s="13" t="s">
        <v>303</v>
      </c>
      <c r="AE69" s="141">
        <v>44183</v>
      </c>
    </row>
    <row r="70" spans="1:31" ht="15.5" x14ac:dyDescent="0.35">
      <c r="A70" s="10" t="s">
        <v>441</v>
      </c>
      <c r="B70" s="10" t="s">
        <v>442</v>
      </c>
      <c r="C70" s="10" t="s">
        <v>443</v>
      </c>
      <c r="D70" s="10" t="s">
        <v>211</v>
      </c>
      <c r="E70" s="10">
        <v>85349</v>
      </c>
      <c r="F70" s="10" t="s">
        <v>224</v>
      </c>
      <c r="G70" s="10" t="s">
        <v>208</v>
      </c>
      <c r="H70" s="10" t="s">
        <v>184</v>
      </c>
      <c r="I70" s="142">
        <v>8.2113821138211396</v>
      </c>
      <c r="J70" s="11">
        <v>62.881188118811735</v>
      </c>
      <c r="K70" s="11">
        <v>0.75247524752475292</v>
      </c>
      <c r="L70" s="11">
        <v>9.9009900990099011E-3</v>
      </c>
      <c r="M70" s="11">
        <v>7.9207920792079209E-2</v>
      </c>
      <c r="N70" s="11">
        <v>0.21782178217821785</v>
      </c>
      <c r="O70" s="11">
        <v>40.485148514851353</v>
      </c>
      <c r="P70" s="11">
        <v>0.26732673267326734</v>
      </c>
      <c r="Q70" s="11">
        <v>22.752475247524622</v>
      </c>
      <c r="R70" s="11">
        <v>6.9306930693069313E-2</v>
      </c>
      <c r="S70" s="11">
        <v>9.9009900990099011E-3</v>
      </c>
      <c r="T70" s="11">
        <v>0</v>
      </c>
      <c r="U70" s="11">
        <v>63.643564356435434</v>
      </c>
      <c r="V70" s="11">
        <v>0</v>
      </c>
      <c r="W70" s="12">
        <v>100</v>
      </c>
      <c r="X70" s="10" t="s">
        <v>185</v>
      </c>
      <c r="Y70" s="13" t="s">
        <v>668</v>
      </c>
      <c r="Z70" s="10" t="s">
        <v>303</v>
      </c>
      <c r="AA70" s="12" t="s">
        <v>723</v>
      </c>
      <c r="AB70" s="10" t="s">
        <v>185</v>
      </c>
      <c r="AC70" s="13" t="s">
        <v>668</v>
      </c>
      <c r="AD70" s="13" t="s">
        <v>303</v>
      </c>
      <c r="AE70" s="141">
        <v>44160</v>
      </c>
    </row>
    <row r="71" spans="1:31" ht="15.5" x14ac:dyDescent="0.35">
      <c r="A71" s="10" t="s">
        <v>32</v>
      </c>
      <c r="B71" s="10" t="s">
        <v>364</v>
      </c>
      <c r="C71" s="10" t="s">
        <v>365</v>
      </c>
      <c r="D71" s="10" t="s">
        <v>359</v>
      </c>
      <c r="E71" s="10">
        <v>89060</v>
      </c>
      <c r="F71" s="10" t="s">
        <v>360</v>
      </c>
      <c r="G71" s="10" t="s">
        <v>252</v>
      </c>
      <c r="H71" s="10" t="s">
        <v>184</v>
      </c>
      <c r="I71" s="142">
        <v>52.3680555555556</v>
      </c>
      <c r="J71" s="11">
        <v>52.594059405940662</v>
      </c>
      <c r="K71" s="11">
        <v>5.4059405940594063</v>
      </c>
      <c r="L71" s="11">
        <v>3.6732673267326734</v>
      </c>
      <c r="M71" s="11">
        <v>0</v>
      </c>
      <c r="N71" s="11">
        <v>7.9405940594059405</v>
      </c>
      <c r="O71" s="11">
        <v>27.475247524752437</v>
      </c>
      <c r="P71" s="11">
        <v>1.1386138613861387</v>
      </c>
      <c r="Q71" s="11">
        <v>25.118811881188115</v>
      </c>
      <c r="R71" s="11">
        <v>5.0297029702970297</v>
      </c>
      <c r="S71" s="11">
        <v>1</v>
      </c>
      <c r="T71" s="11">
        <v>2</v>
      </c>
      <c r="U71" s="11">
        <v>53.643564356435718</v>
      </c>
      <c r="V71" s="11">
        <v>0</v>
      </c>
      <c r="W71" s="12"/>
      <c r="X71" s="10" t="s">
        <v>185</v>
      </c>
      <c r="Y71" s="13" t="s">
        <v>253</v>
      </c>
      <c r="Z71" s="10" t="s">
        <v>187</v>
      </c>
      <c r="AA71" s="12" t="s">
        <v>716</v>
      </c>
      <c r="AB71" s="10" t="s">
        <v>185</v>
      </c>
      <c r="AC71" s="13" t="s">
        <v>253</v>
      </c>
      <c r="AD71" s="13" t="s">
        <v>187</v>
      </c>
      <c r="AE71" s="141">
        <v>44154</v>
      </c>
    </row>
    <row r="72" spans="1:31" ht="15.5" x14ac:dyDescent="0.35">
      <c r="A72" s="10" t="s">
        <v>404</v>
      </c>
      <c r="B72" s="10" t="s">
        <v>405</v>
      </c>
      <c r="C72" s="10" t="s">
        <v>406</v>
      </c>
      <c r="D72" s="10" t="s">
        <v>354</v>
      </c>
      <c r="E72" s="10">
        <v>74647</v>
      </c>
      <c r="F72" s="10" t="s">
        <v>36</v>
      </c>
      <c r="G72" s="10" t="s">
        <v>208</v>
      </c>
      <c r="H72" s="10" t="s">
        <v>184</v>
      </c>
      <c r="I72" s="142">
        <v>35.316129032258097</v>
      </c>
      <c r="J72" s="11">
        <v>40.970297029702927</v>
      </c>
      <c r="K72" s="11">
        <v>4.6237623762376243</v>
      </c>
      <c r="L72" s="11">
        <v>11.653465346534654</v>
      </c>
      <c r="M72" s="11">
        <v>3.9405940594059405</v>
      </c>
      <c r="N72" s="11">
        <v>16.178217821782173</v>
      </c>
      <c r="O72" s="11">
        <v>36.207920792079157</v>
      </c>
      <c r="P72" s="11">
        <v>0.87128712871287117</v>
      </c>
      <c r="Q72" s="11">
        <v>7.9306930693069342</v>
      </c>
      <c r="R72" s="11">
        <v>9.1980198019801982</v>
      </c>
      <c r="S72" s="11">
        <v>2.4752475247524752</v>
      </c>
      <c r="T72" s="11">
        <v>2.3861386138613865</v>
      </c>
      <c r="U72" s="11">
        <v>47.128712871287085</v>
      </c>
      <c r="V72" s="11">
        <v>0</v>
      </c>
      <c r="W72" s="12"/>
      <c r="X72" s="10" t="s">
        <v>185</v>
      </c>
      <c r="Y72" s="13" t="s">
        <v>699</v>
      </c>
      <c r="Z72" s="10" t="s">
        <v>187</v>
      </c>
      <c r="AA72" s="12" t="s">
        <v>722</v>
      </c>
      <c r="AB72" s="10" t="s">
        <v>185</v>
      </c>
      <c r="AC72" s="13" t="s">
        <v>186</v>
      </c>
      <c r="AD72" s="13" t="s">
        <v>187</v>
      </c>
      <c r="AE72" s="141">
        <v>44119</v>
      </c>
    </row>
    <row r="73" spans="1:31" ht="15.5" x14ac:dyDescent="0.35">
      <c r="A73" s="10" t="s">
        <v>450</v>
      </c>
      <c r="B73" s="10" t="s">
        <v>451</v>
      </c>
      <c r="C73" s="10" t="s">
        <v>11</v>
      </c>
      <c r="D73" s="10" t="s">
        <v>452</v>
      </c>
      <c r="E73" s="10">
        <v>47834</v>
      </c>
      <c r="F73" s="10" t="s">
        <v>36</v>
      </c>
      <c r="G73" s="10" t="s">
        <v>252</v>
      </c>
      <c r="H73" s="10" t="s">
        <v>184</v>
      </c>
      <c r="I73" s="142">
        <v>16.3685636856369</v>
      </c>
      <c r="J73" s="11">
        <v>10.663366336633665</v>
      </c>
      <c r="K73" s="11">
        <v>11.069306930693068</v>
      </c>
      <c r="L73" s="11">
        <v>19.910891089108876</v>
      </c>
      <c r="M73" s="11">
        <v>14.257425742574242</v>
      </c>
      <c r="N73" s="11">
        <v>34.613861386138524</v>
      </c>
      <c r="O73" s="11">
        <v>20.297029702970274</v>
      </c>
      <c r="P73" s="11">
        <v>0.33663366336633666</v>
      </c>
      <c r="Q73" s="11">
        <v>0.65346534653465349</v>
      </c>
      <c r="R73" s="11">
        <v>4.0198019801980198</v>
      </c>
      <c r="S73" s="11">
        <v>1.8613861386138615</v>
      </c>
      <c r="T73" s="11">
        <v>6.5643564356435666</v>
      </c>
      <c r="U73" s="11">
        <v>43.455445544554394</v>
      </c>
      <c r="V73" s="11">
        <v>0</v>
      </c>
      <c r="W73" s="12"/>
      <c r="X73" s="10" t="s">
        <v>185</v>
      </c>
      <c r="Y73" s="13" t="s">
        <v>253</v>
      </c>
      <c r="Z73" s="10" t="s">
        <v>187</v>
      </c>
      <c r="AA73" s="12" t="s">
        <v>708</v>
      </c>
      <c r="AB73" s="10" t="s">
        <v>185</v>
      </c>
      <c r="AC73" s="13" t="s">
        <v>253</v>
      </c>
      <c r="AD73" s="13" t="s">
        <v>187</v>
      </c>
      <c r="AE73" s="141">
        <v>44441</v>
      </c>
    </row>
    <row r="74" spans="1:31" ht="15.5" x14ac:dyDescent="0.35">
      <c r="A74" s="10" t="s">
        <v>422</v>
      </c>
      <c r="B74" s="10" t="s">
        <v>423</v>
      </c>
      <c r="C74" s="10" t="s">
        <v>424</v>
      </c>
      <c r="D74" s="10" t="s">
        <v>425</v>
      </c>
      <c r="E74" s="10">
        <v>66845</v>
      </c>
      <c r="F74" s="10" t="s">
        <v>36</v>
      </c>
      <c r="G74" s="10" t="s">
        <v>208</v>
      </c>
      <c r="H74" s="10" t="s">
        <v>184</v>
      </c>
      <c r="I74" s="142">
        <v>24.507936507936499</v>
      </c>
      <c r="J74" s="11">
        <v>5.8118811881188135</v>
      </c>
      <c r="K74" s="11">
        <v>14.099009900990096</v>
      </c>
      <c r="L74" s="11">
        <v>22.267326732673251</v>
      </c>
      <c r="M74" s="11">
        <v>13.524752475247517</v>
      </c>
      <c r="N74" s="11">
        <v>38.19801980198018</v>
      </c>
      <c r="O74" s="11">
        <v>13.237623762376225</v>
      </c>
      <c r="P74" s="11">
        <v>2.3168316831683171</v>
      </c>
      <c r="Q74" s="11">
        <v>1.9504950495049505</v>
      </c>
      <c r="R74" s="11">
        <v>19.31683168316831</v>
      </c>
      <c r="S74" s="11">
        <v>8.4455445544554468</v>
      </c>
      <c r="T74" s="11">
        <v>4.8019801980198018</v>
      </c>
      <c r="U74" s="11">
        <v>23.138613861386126</v>
      </c>
      <c r="V74" s="11">
        <v>0</v>
      </c>
      <c r="W74" s="12"/>
      <c r="X74" s="10" t="s">
        <v>185</v>
      </c>
      <c r="Y74" s="13" t="s">
        <v>668</v>
      </c>
      <c r="Z74" s="10" t="s">
        <v>303</v>
      </c>
      <c r="AA74" s="12" t="s">
        <v>704</v>
      </c>
      <c r="AB74" s="10" t="s">
        <v>185</v>
      </c>
      <c r="AC74" s="13" t="s">
        <v>668</v>
      </c>
      <c r="AD74" s="13" t="s">
        <v>303</v>
      </c>
      <c r="AE74" s="141">
        <v>44223</v>
      </c>
    </row>
    <row r="75" spans="1:31" ht="15.5" x14ac:dyDescent="0.35">
      <c r="A75" s="10" t="s">
        <v>48</v>
      </c>
      <c r="B75" s="10" t="s">
        <v>317</v>
      </c>
      <c r="C75" s="10" t="s">
        <v>318</v>
      </c>
      <c r="D75" s="10" t="s">
        <v>181</v>
      </c>
      <c r="E75" s="10">
        <v>93301</v>
      </c>
      <c r="F75" s="10" t="s">
        <v>319</v>
      </c>
      <c r="G75" s="10" t="s">
        <v>198</v>
      </c>
      <c r="H75" s="10" t="s">
        <v>184</v>
      </c>
      <c r="I75" s="142">
        <v>232.48484848484799</v>
      </c>
      <c r="J75" s="11">
        <v>0</v>
      </c>
      <c r="K75" s="11">
        <v>0</v>
      </c>
      <c r="L75" s="11">
        <v>17.405940594059405</v>
      </c>
      <c r="M75" s="11">
        <v>36.297029702970292</v>
      </c>
      <c r="N75" s="11">
        <v>52.56435643564356</v>
      </c>
      <c r="O75" s="11">
        <v>1.1386138613861385</v>
      </c>
      <c r="P75" s="11">
        <v>0</v>
      </c>
      <c r="Q75" s="11">
        <v>0</v>
      </c>
      <c r="R75" s="11">
        <v>38.277227722772267</v>
      </c>
      <c r="S75" s="11">
        <v>3.6039603960396041</v>
      </c>
      <c r="T75" s="11">
        <v>0</v>
      </c>
      <c r="U75" s="11">
        <v>11.821782178217827</v>
      </c>
      <c r="V75" s="11">
        <v>0</v>
      </c>
      <c r="W75" s="12">
        <v>320</v>
      </c>
      <c r="X75" s="10" t="s">
        <v>185</v>
      </c>
      <c r="Y75" s="13" t="s">
        <v>699</v>
      </c>
      <c r="Z75" s="10" t="s">
        <v>187</v>
      </c>
      <c r="AA75" s="12" t="s">
        <v>721</v>
      </c>
      <c r="AB75" s="10" t="s">
        <v>185</v>
      </c>
      <c r="AC75" s="13" t="s">
        <v>186</v>
      </c>
      <c r="AD75" s="13" t="s">
        <v>187</v>
      </c>
      <c r="AE75" s="141">
        <v>44118</v>
      </c>
    </row>
    <row r="76" spans="1:31" ht="15.5" x14ac:dyDescent="0.35">
      <c r="A76" s="10" t="s">
        <v>426</v>
      </c>
      <c r="B76" s="10" t="s">
        <v>427</v>
      </c>
      <c r="C76" s="10" t="s">
        <v>428</v>
      </c>
      <c r="D76" s="10" t="s">
        <v>291</v>
      </c>
      <c r="E76" s="10">
        <v>17745</v>
      </c>
      <c r="F76" s="10" t="s">
        <v>292</v>
      </c>
      <c r="G76" s="10" t="s">
        <v>252</v>
      </c>
      <c r="H76" s="10" t="s">
        <v>5</v>
      </c>
      <c r="I76" s="142">
        <v>50.843373493975903</v>
      </c>
      <c r="J76" s="11">
        <v>2.2475247524752473</v>
      </c>
      <c r="K76" s="11">
        <v>8.0990099009901009</v>
      </c>
      <c r="L76" s="11">
        <v>19.386138613861384</v>
      </c>
      <c r="M76" s="11">
        <v>21.455445544554451</v>
      </c>
      <c r="N76" s="11">
        <v>47.831683168316815</v>
      </c>
      <c r="O76" s="11">
        <v>3.0594059405940595</v>
      </c>
      <c r="P76" s="11">
        <v>0.29702970297029702</v>
      </c>
      <c r="Q76" s="11">
        <v>0</v>
      </c>
      <c r="R76" s="11">
        <v>30.46534653465346</v>
      </c>
      <c r="S76" s="11">
        <v>5.7425742574257432</v>
      </c>
      <c r="T76" s="11">
        <v>2.6237623762376239</v>
      </c>
      <c r="U76" s="11">
        <v>12.356435643564353</v>
      </c>
      <c r="V76" s="11">
        <v>0</v>
      </c>
      <c r="W76" s="12"/>
      <c r="X76" s="10" t="s">
        <v>185</v>
      </c>
      <c r="Y76" s="13" t="s">
        <v>668</v>
      </c>
      <c r="Z76" s="10" t="s">
        <v>303</v>
      </c>
      <c r="AA76" s="12" t="s">
        <v>720</v>
      </c>
      <c r="AB76" s="10" t="s">
        <v>185</v>
      </c>
      <c r="AC76" s="13" t="s">
        <v>668</v>
      </c>
      <c r="AD76" s="13" t="s">
        <v>303</v>
      </c>
      <c r="AE76" s="141">
        <v>44160</v>
      </c>
    </row>
    <row r="77" spans="1:31" ht="15.5" x14ac:dyDescent="0.35">
      <c r="A77" s="10" t="s">
        <v>373</v>
      </c>
      <c r="B77" s="10" t="s">
        <v>374</v>
      </c>
      <c r="C77" s="10" t="s">
        <v>375</v>
      </c>
      <c r="D77" s="10" t="s">
        <v>376</v>
      </c>
      <c r="E77" s="10">
        <v>49014</v>
      </c>
      <c r="F77" s="10" t="s">
        <v>371</v>
      </c>
      <c r="G77" s="10" t="s">
        <v>208</v>
      </c>
      <c r="H77" s="10" t="s">
        <v>184</v>
      </c>
      <c r="I77" s="142">
        <v>39.04</v>
      </c>
      <c r="J77" s="11">
        <v>7.0000000000000027</v>
      </c>
      <c r="K77" s="11">
        <v>12.702970297029703</v>
      </c>
      <c r="L77" s="11">
        <v>17.445544554455438</v>
      </c>
      <c r="M77" s="11">
        <v>13.376237623762373</v>
      </c>
      <c r="N77" s="11">
        <v>40.237623762376224</v>
      </c>
      <c r="O77" s="11">
        <v>8.4257425742574288</v>
      </c>
      <c r="P77" s="11">
        <v>1.1881188118811883</v>
      </c>
      <c r="Q77" s="11">
        <v>0.6732673267326732</v>
      </c>
      <c r="R77" s="11">
        <v>21.841584158415838</v>
      </c>
      <c r="S77" s="11">
        <v>10.475247524752477</v>
      </c>
      <c r="T77" s="11">
        <v>4.4158415841584162</v>
      </c>
      <c r="U77" s="11">
        <v>13.792079207920789</v>
      </c>
      <c r="V77" s="11">
        <v>0</v>
      </c>
      <c r="W77" s="12">
        <v>75</v>
      </c>
      <c r="X77" s="10" t="s">
        <v>185</v>
      </c>
      <c r="Y77" s="13" t="s">
        <v>668</v>
      </c>
      <c r="Z77" s="10" t="s">
        <v>303</v>
      </c>
      <c r="AA77" s="12" t="s">
        <v>719</v>
      </c>
      <c r="AB77" s="10" t="s">
        <v>185</v>
      </c>
      <c r="AC77" s="13" t="s">
        <v>289</v>
      </c>
      <c r="AD77" s="13" t="s">
        <v>303</v>
      </c>
      <c r="AE77" s="141">
        <v>43895</v>
      </c>
    </row>
    <row r="78" spans="1:31" ht="15.5" x14ac:dyDescent="0.35">
      <c r="A78" s="10" t="s">
        <v>444</v>
      </c>
      <c r="B78" s="10" t="s">
        <v>445</v>
      </c>
      <c r="C78" s="10" t="s">
        <v>446</v>
      </c>
      <c r="D78" s="10" t="s">
        <v>326</v>
      </c>
      <c r="E78" s="10">
        <v>56201</v>
      </c>
      <c r="F78" s="10" t="s">
        <v>327</v>
      </c>
      <c r="G78" s="10" t="s">
        <v>208</v>
      </c>
      <c r="H78" s="10" t="s">
        <v>184</v>
      </c>
      <c r="I78" s="142">
        <v>99.322033898305094</v>
      </c>
      <c r="J78" s="11">
        <v>5.4059405940594063</v>
      </c>
      <c r="K78" s="11">
        <v>4.0990099009900991</v>
      </c>
      <c r="L78" s="11">
        <v>27.059405940594058</v>
      </c>
      <c r="M78" s="11">
        <v>12.702970297029704</v>
      </c>
      <c r="N78" s="11">
        <v>34.465346534653449</v>
      </c>
      <c r="O78" s="11">
        <v>7.8316831683168351</v>
      </c>
      <c r="P78" s="11">
        <v>5.8217821782178225</v>
      </c>
      <c r="Q78" s="11">
        <v>1.1485148514851486</v>
      </c>
      <c r="R78" s="11">
        <v>28.306930693069315</v>
      </c>
      <c r="S78" s="11">
        <v>5.1188118811881189</v>
      </c>
      <c r="T78" s="11">
        <v>0.33663366336633666</v>
      </c>
      <c r="U78" s="11">
        <v>15.504950495049497</v>
      </c>
      <c r="V78" s="11">
        <v>0</v>
      </c>
      <c r="W78" s="12"/>
      <c r="X78" s="10" t="s">
        <v>185</v>
      </c>
      <c r="Y78" s="13" t="s">
        <v>289</v>
      </c>
      <c r="Z78" s="10"/>
      <c r="AA78" s="12" t="s">
        <v>718</v>
      </c>
      <c r="AB78" s="10" t="s">
        <v>185</v>
      </c>
      <c r="AC78" s="13" t="s">
        <v>289</v>
      </c>
      <c r="AD78" s="13" t="s">
        <v>303</v>
      </c>
      <c r="AE78" s="141">
        <v>43657</v>
      </c>
    </row>
    <row r="79" spans="1:31" ht="15.5" x14ac:dyDescent="0.35">
      <c r="A79" s="10" t="s">
        <v>12</v>
      </c>
      <c r="B79" s="10" t="s">
        <v>315</v>
      </c>
      <c r="C79" s="10" t="s">
        <v>316</v>
      </c>
      <c r="D79" s="10" t="s">
        <v>211</v>
      </c>
      <c r="E79" s="10">
        <v>85232</v>
      </c>
      <c r="F79" s="10" t="s">
        <v>212</v>
      </c>
      <c r="G79" s="10" t="s">
        <v>333</v>
      </c>
      <c r="H79" s="10" t="s">
        <v>5</v>
      </c>
      <c r="I79" s="142">
        <v>1.38506079907354</v>
      </c>
      <c r="J79" s="11">
        <v>28.495049504949208</v>
      </c>
      <c r="K79" s="11">
        <v>7.148514851485154</v>
      </c>
      <c r="L79" s="11">
        <v>6.48514851485149</v>
      </c>
      <c r="M79" s="11">
        <v>4.7821782178217855</v>
      </c>
      <c r="N79" s="11">
        <v>14.950495049504712</v>
      </c>
      <c r="O79" s="11">
        <v>25.920792079206834</v>
      </c>
      <c r="P79" s="11">
        <v>0.8811881188118813</v>
      </c>
      <c r="Q79" s="11">
        <v>5.1584158415841621</v>
      </c>
      <c r="R79" s="11">
        <v>3.6039603960396067</v>
      </c>
      <c r="S79" s="11">
        <v>1.1188118811881194</v>
      </c>
      <c r="T79" s="11">
        <v>0.88118811881188175</v>
      </c>
      <c r="U79" s="11">
        <v>41.306930693069212</v>
      </c>
      <c r="V79" s="11">
        <v>0</v>
      </c>
      <c r="W79" s="12"/>
      <c r="X79" s="10" t="s">
        <v>209</v>
      </c>
      <c r="Y79" s="13"/>
      <c r="Z79" s="10"/>
      <c r="AA79" s="12"/>
      <c r="AB79" s="10" t="s">
        <v>209</v>
      </c>
      <c r="AC79" s="13"/>
      <c r="AD79" s="13"/>
      <c r="AE79" s="141"/>
    </row>
    <row r="80" spans="1:31" ht="15.5" x14ac:dyDescent="0.35">
      <c r="A80" s="10" t="s">
        <v>391</v>
      </c>
      <c r="B80" s="10" t="s">
        <v>392</v>
      </c>
      <c r="C80" s="10" t="s">
        <v>393</v>
      </c>
      <c r="D80" s="10" t="s">
        <v>372</v>
      </c>
      <c r="E80" s="10">
        <v>53039</v>
      </c>
      <c r="F80" s="10" t="s">
        <v>36</v>
      </c>
      <c r="G80" s="10" t="s">
        <v>252</v>
      </c>
      <c r="H80" s="10" t="s">
        <v>184</v>
      </c>
      <c r="I80" s="142">
        <v>79.433734939759006</v>
      </c>
      <c r="J80" s="11">
        <v>6.0594059405940612</v>
      </c>
      <c r="K80" s="11">
        <v>1.7623762376237624</v>
      </c>
      <c r="L80" s="11">
        <v>11.811881188118813</v>
      </c>
      <c r="M80" s="11">
        <v>23.96039603960396</v>
      </c>
      <c r="N80" s="11">
        <v>36.613861386138602</v>
      </c>
      <c r="O80" s="11">
        <v>6.9801980198019828</v>
      </c>
      <c r="P80" s="11">
        <v>0</v>
      </c>
      <c r="Q80" s="11">
        <v>0</v>
      </c>
      <c r="R80" s="11">
        <v>15.079207920792078</v>
      </c>
      <c r="S80" s="11">
        <v>7.3366336633663369</v>
      </c>
      <c r="T80" s="11">
        <v>4.2871287128712865</v>
      </c>
      <c r="U80" s="11">
        <v>16.891089108910887</v>
      </c>
      <c r="V80" s="11">
        <v>0</v>
      </c>
      <c r="W80" s="12"/>
      <c r="X80" s="10" t="s">
        <v>185</v>
      </c>
      <c r="Y80" s="13" t="s">
        <v>668</v>
      </c>
      <c r="Z80" s="10" t="s">
        <v>303</v>
      </c>
      <c r="AA80" s="12" t="s">
        <v>713</v>
      </c>
      <c r="AB80" s="10" t="s">
        <v>185</v>
      </c>
      <c r="AC80" s="13" t="s">
        <v>289</v>
      </c>
      <c r="AD80" s="13" t="s">
        <v>303</v>
      </c>
      <c r="AE80" s="141">
        <v>44133</v>
      </c>
    </row>
    <row r="81" spans="1:31" ht="15.5" x14ac:dyDescent="0.35">
      <c r="A81" s="10" t="s">
        <v>13</v>
      </c>
      <c r="B81" s="10" t="s">
        <v>438</v>
      </c>
      <c r="C81" s="10" t="s">
        <v>439</v>
      </c>
      <c r="D81" s="10" t="s">
        <v>370</v>
      </c>
      <c r="E81" s="10">
        <v>44883</v>
      </c>
      <c r="F81" s="10" t="s">
        <v>371</v>
      </c>
      <c r="G81" s="10" t="s">
        <v>208</v>
      </c>
      <c r="H81" s="10" t="s">
        <v>184</v>
      </c>
      <c r="I81" s="142">
        <v>91.15625</v>
      </c>
      <c r="J81" s="11">
        <v>1.8415841584158419</v>
      </c>
      <c r="K81" s="11">
        <v>2.8811881188118811</v>
      </c>
      <c r="L81" s="11">
        <v>16.792079207920793</v>
      </c>
      <c r="M81" s="11">
        <v>16.158415841584159</v>
      </c>
      <c r="N81" s="11">
        <v>30.297029702970296</v>
      </c>
      <c r="O81" s="11">
        <v>3.782178217821782</v>
      </c>
      <c r="P81" s="11">
        <v>2.5940594059405941</v>
      </c>
      <c r="Q81" s="11">
        <v>1</v>
      </c>
      <c r="R81" s="11">
        <v>21.831683168316836</v>
      </c>
      <c r="S81" s="11">
        <v>4.6435643564356432</v>
      </c>
      <c r="T81" s="11">
        <v>2.6435643564356437</v>
      </c>
      <c r="U81" s="11">
        <v>8.5544554455445549</v>
      </c>
      <c r="V81" s="11">
        <v>0</v>
      </c>
      <c r="W81" s="12"/>
      <c r="X81" s="10" t="s">
        <v>185</v>
      </c>
      <c r="Y81" s="13" t="s">
        <v>289</v>
      </c>
      <c r="Z81" s="10" t="s">
        <v>303</v>
      </c>
      <c r="AA81" s="12" t="s">
        <v>717</v>
      </c>
      <c r="AB81" s="10" t="s">
        <v>185</v>
      </c>
      <c r="AC81" s="13" t="s">
        <v>289</v>
      </c>
      <c r="AD81" s="13" t="s">
        <v>303</v>
      </c>
      <c r="AE81" s="141">
        <v>44209</v>
      </c>
    </row>
    <row r="82" spans="1:31" ht="15.5" x14ac:dyDescent="0.35">
      <c r="A82" s="10" t="s">
        <v>357</v>
      </c>
      <c r="B82" s="10" t="s">
        <v>358</v>
      </c>
      <c r="C82" s="10" t="s">
        <v>45</v>
      </c>
      <c r="D82" s="10" t="s">
        <v>359</v>
      </c>
      <c r="E82" s="10">
        <v>89015</v>
      </c>
      <c r="F82" s="10" t="s">
        <v>360</v>
      </c>
      <c r="G82" s="10" t="s">
        <v>252</v>
      </c>
      <c r="H82" s="10" t="s">
        <v>184</v>
      </c>
      <c r="I82" s="142">
        <v>31.7986111111111</v>
      </c>
      <c r="J82" s="11">
        <v>18.168316831683139</v>
      </c>
      <c r="K82" s="11">
        <v>4.8217821782178234</v>
      </c>
      <c r="L82" s="11">
        <v>5.4554455445544567</v>
      </c>
      <c r="M82" s="11">
        <v>7.2178217821782198</v>
      </c>
      <c r="N82" s="11">
        <v>15.495049504950488</v>
      </c>
      <c r="O82" s="11">
        <v>16.999999999999972</v>
      </c>
      <c r="P82" s="11">
        <v>2.3663366336633667</v>
      </c>
      <c r="Q82" s="11">
        <v>0.80198019801980214</v>
      </c>
      <c r="R82" s="11">
        <v>8.8910891089108919</v>
      </c>
      <c r="S82" s="11">
        <v>1.613861386138614</v>
      </c>
      <c r="T82" s="11">
        <v>1.1089108910891088</v>
      </c>
      <c r="U82" s="11">
        <v>24.049504950494999</v>
      </c>
      <c r="V82" s="11">
        <v>0</v>
      </c>
      <c r="W82" s="12"/>
      <c r="X82" s="10" t="s">
        <v>185</v>
      </c>
      <c r="Y82" s="13" t="s">
        <v>289</v>
      </c>
      <c r="Z82" s="10" t="s">
        <v>303</v>
      </c>
      <c r="AA82" s="12" t="s">
        <v>716</v>
      </c>
      <c r="AB82" s="10" t="s">
        <v>185</v>
      </c>
      <c r="AC82" s="13" t="s">
        <v>289</v>
      </c>
      <c r="AD82" s="13" t="s">
        <v>303</v>
      </c>
      <c r="AE82" s="141">
        <v>44155</v>
      </c>
    </row>
    <row r="83" spans="1:31" ht="15.5" x14ac:dyDescent="0.35">
      <c r="A83" s="10" t="s">
        <v>384</v>
      </c>
      <c r="B83" s="10" t="s">
        <v>385</v>
      </c>
      <c r="C83" s="10" t="s">
        <v>386</v>
      </c>
      <c r="D83" s="10" t="s">
        <v>343</v>
      </c>
      <c r="E83" s="10">
        <v>60901</v>
      </c>
      <c r="F83" s="10" t="s">
        <v>36</v>
      </c>
      <c r="G83" s="10" t="s">
        <v>252</v>
      </c>
      <c r="H83" s="10" t="s">
        <v>5</v>
      </c>
      <c r="I83" s="142">
        <v>69.686567164179095</v>
      </c>
      <c r="J83" s="11">
        <v>13.386138613861389</v>
      </c>
      <c r="K83" s="11">
        <v>0.65346534653465349</v>
      </c>
      <c r="L83" s="11">
        <v>8.7623762376237622</v>
      </c>
      <c r="M83" s="11">
        <v>11.970297029702971</v>
      </c>
      <c r="N83" s="11">
        <v>18.891089108910887</v>
      </c>
      <c r="O83" s="11">
        <v>15.881188118811883</v>
      </c>
      <c r="P83" s="11">
        <v>0</v>
      </c>
      <c r="Q83" s="11">
        <v>0</v>
      </c>
      <c r="R83" s="11">
        <v>7.8415841584158432</v>
      </c>
      <c r="S83" s="11">
        <v>3.8613861386138617</v>
      </c>
      <c r="T83" s="11">
        <v>0.98019801980198029</v>
      </c>
      <c r="U83" s="11">
        <v>22.089108910891074</v>
      </c>
      <c r="V83" s="11">
        <v>0</v>
      </c>
      <c r="W83" s="12"/>
      <c r="X83" s="10" t="s">
        <v>185</v>
      </c>
      <c r="Y83" s="13" t="s">
        <v>289</v>
      </c>
      <c r="Z83" s="10" t="s">
        <v>303</v>
      </c>
      <c r="AA83" s="12" t="s">
        <v>715</v>
      </c>
      <c r="AB83" s="10" t="s">
        <v>185</v>
      </c>
      <c r="AC83" s="13" t="s">
        <v>289</v>
      </c>
      <c r="AD83" s="13" t="s">
        <v>303</v>
      </c>
      <c r="AE83" s="141">
        <v>44160</v>
      </c>
    </row>
    <row r="84" spans="1:31" ht="15.5" x14ac:dyDescent="0.35">
      <c r="A84" s="10" t="s">
        <v>361</v>
      </c>
      <c r="B84" s="10" t="s">
        <v>362</v>
      </c>
      <c r="C84" s="10" t="s">
        <v>363</v>
      </c>
      <c r="D84" s="10" t="s">
        <v>291</v>
      </c>
      <c r="E84" s="10">
        <v>18428</v>
      </c>
      <c r="F84" s="10" t="s">
        <v>292</v>
      </c>
      <c r="G84" s="10" t="s">
        <v>208</v>
      </c>
      <c r="H84" s="10" t="s">
        <v>5</v>
      </c>
      <c r="I84" s="142">
        <v>58.622222222222199</v>
      </c>
      <c r="J84" s="11">
        <v>6.2673267326732693</v>
      </c>
      <c r="K84" s="11">
        <v>3.9108910891089113</v>
      </c>
      <c r="L84" s="11">
        <v>8.2871287128712865</v>
      </c>
      <c r="M84" s="11">
        <v>13.712871287128712</v>
      </c>
      <c r="N84" s="11">
        <v>26.227722772277225</v>
      </c>
      <c r="O84" s="11">
        <v>5.9504950495049513</v>
      </c>
      <c r="P84" s="11">
        <v>0</v>
      </c>
      <c r="Q84" s="11">
        <v>0</v>
      </c>
      <c r="R84" s="11">
        <v>11.465346534653467</v>
      </c>
      <c r="S84" s="11">
        <v>6.5346534653465351</v>
      </c>
      <c r="T84" s="11">
        <v>3.4554455445544554</v>
      </c>
      <c r="U84" s="11">
        <v>10.722772277227723</v>
      </c>
      <c r="V84" s="11">
        <v>0</v>
      </c>
      <c r="W84" s="12"/>
      <c r="X84" s="10" t="s">
        <v>185</v>
      </c>
      <c r="Y84" s="13" t="s">
        <v>253</v>
      </c>
      <c r="Z84" s="10" t="s">
        <v>187</v>
      </c>
      <c r="AA84" s="12" t="s">
        <v>714</v>
      </c>
      <c r="AB84" s="10" t="s">
        <v>185</v>
      </c>
      <c r="AC84" s="13" t="s">
        <v>253</v>
      </c>
      <c r="AD84" s="13" t="s">
        <v>187</v>
      </c>
      <c r="AE84" s="141">
        <v>44132</v>
      </c>
    </row>
    <row r="85" spans="1:31" ht="15.5" x14ac:dyDescent="0.35">
      <c r="A85" s="10" t="s">
        <v>447</v>
      </c>
      <c r="B85" s="10" t="s">
        <v>448</v>
      </c>
      <c r="C85" s="10" t="s">
        <v>449</v>
      </c>
      <c r="D85" s="10" t="s">
        <v>326</v>
      </c>
      <c r="E85" s="10">
        <v>56007</v>
      </c>
      <c r="F85" s="10" t="s">
        <v>327</v>
      </c>
      <c r="G85" s="10" t="s">
        <v>208</v>
      </c>
      <c r="H85" s="10" t="s">
        <v>5</v>
      </c>
      <c r="I85" s="142">
        <v>39.5</v>
      </c>
      <c r="J85" s="11">
        <v>17.712871287128714</v>
      </c>
      <c r="K85" s="11">
        <v>0.89108910891089099</v>
      </c>
      <c r="L85" s="11">
        <v>11.455445544554456</v>
      </c>
      <c r="M85" s="11">
        <v>1.8118811881188122</v>
      </c>
      <c r="N85" s="11">
        <v>11.237623762376236</v>
      </c>
      <c r="O85" s="11">
        <v>20.633663366336634</v>
      </c>
      <c r="P85" s="11">
        <v>0</v>
      </c>
      <c r="Q85" s="11">
        <v>0</v>
      </c>
      <c r="R85" s="11">
        <v>7.5049504950495063</v>
      </c>
      <c r="S85" s="11">
        <v>1.3267326732673268</v>
      </c>
      <c r="T85" s="11">
        <v>0.19801980198019803</v>
      </c>
      <c r="U85" s="11">
        <v>22.841584158415841</v>
      </c>
      <c r="V85" s="11">
        <v>0</v>
      </c>
      <c r="W85" s="12"/>
      <c r="X85" s="10" t="s">
        <v>185</v>
      </c>
      <c r="Y85" s="13" t="s">
        <v>668</v>
      </c>
      <c r="Z85" s="10"/>
      <c r="AA85" s="12" t="s">
        <v>713</v>
      </c>
      <c r="AB85" s="10" t="s">
        <v>185</v>
      </c>
      <c r="AC85" s="13" t="s">
        <v>289</v>
      </c>
      <c r="AD85" s="13" t="s">
        <v>303</v>
      </c>
      <c r="AE85" s="141">
        <v>44084</v>
      </c>
    </row>
    <row r="86" spans="1:31" ht="15.5" x14ac:dyDescent="0.35">
      <c r="A86" s="10" t="s">
        <v>21</v>
      </c>
      <c r="B86" s="10" t="s">
        <v>420</v>
      </c>
      <c r="C86" s="10" t="s">
        <v>421</v>
      </c>
      <c r="D86" s="10" t="s">
        <v>376</v>
      </c>
      <c r="E86" s="10">
        <v>48161</v>
      </c>
      <c r="F86" s="10" t="s">
        <v>371</v>
      </c>
      <c r="G86" s="10" t="s">
        <v>208</v>
      </c>
      <c r="H86" s="10" t="s">
        <v>5</v>
      </c>
      <c r="I86" s="142">
        <v>25.423529411764701</v>
      </c>
      <c r="J86" s="11">
        <v>10.643564356435643</v>
      </c>
      <c r="K86" s="11">
        <v>7.3168316831683189</v>
      </c>
      <c r="L86" s="11">
        <v>5.3663366336633684</v>
      </c>
      <c r="M86" s="11">
        <v>5.3564356435643568</v>
      </c>
      <c r="N86" s="11">
        <v>18.475247524752469</v>
      </c>
      <c r="O86" s="11">
        <v>10.207920792079207</v>
      </c>
      <c r="P86" s="11">
        <v>0</v>
      </c>
      <c r="Q86" s="11">
        <v>0</v>
      </c>
      <c r="R86" s="11">
        <v>11.861386138613859</v>
      </c>
      <c r="S86" s="11">
        <v>2.7623762376237622</v>
      </c>
      <c r="T86" s="11">
        <v>9.9009900990099015E-2</v>
      </c>
      <c r="U86" s="11">
        <v>13.960396039603959</v>
      </c>
      <c r="V86" s="11">
        <v>0</v>
      </c>
      <c r="W86" s="12"/>
      <c r="X86" s="10" t="s">
        <v>185</v>
      </c>
      <c r="Y86" s="13" t="s">
        <v>668</v>
      </c>
      <c r="Z86" s="10" t="s">
        <v>303</v>
      </c>
      <c r="AA86" s="12" t="s">
        <v>702</v>
      </c>
      <c r="AB86" s="10" t="s">
        <v>185</v>
      </c>
      <c r="AC86" s="13" t="s">
        <v>668</v>
      </c>
      <c r="AD86" s="13" t="s">
        <v>303</v>
      </c>
      <c r="AE86" s="141">
        <v>44195</v>
      </c>
    </row>
    <row r="87" spans="1:31" ht="15.5" x14ac:dyDescent="0.35">
      <c r="A87" s="10" t="s">
        <v>712</v>
      </c>
      <c r="B87" s="10" t="s">
        <v>711</v>
      </c>
      <c r="C87" s="10" t="s">
        <v>256</v>
      </c>
      <c r="D87" s="10" t="s">
        <v>196</v>
      </c>
      <c r="E87" s="10">
        <v>79925</v>
      </c>
      <c r="F87" s="10" t="s">
        <v>239</v>
      </c>
      <c r="G87" s="10" t="s">
        <v>710</v>
      </c>
      <c r="H87" s="10" t="s">
        <v>184</v>
      </c>
      <c r="I87" s="142">
        <v>2.28428093645485</v>
      </c>
      <c r="J87" s="11">
        <v>27.732673267326458</v>
      </c>
      <c r="K87" s="11">
        <v>0</v>
      </c>
      <c r="L87" s="11">
        <v>0</v>
      </c>
      <c r="M87" s="11">
        <v>0</v>
      </c>
      <c r="N87" s="11">
        <v>3.9603960396039604E-2</v>
      </c>
      <c r="O87" s="11">
        <v>16.198019801980024</v>
      </c>
      <c r="P87" s="11">
        <v>9.9009900990099011E-3</v>
      </c>
      <c r="Q87" s="11">
        <v>11.485148514851426</v>
      </c>
      <c r="R87" s="11">
        <v>0</v>
      </c>
      <c r="S87" s="11">
        <v>0</v>
      </c>
      <c r="T87" s="11">
        <v>1.9801980198019802E-2</v>
      </c>
      <c r="U87" s="11">
        <v>27.71287128712844</v>
      </c>
      <c r="V87" s="11">
        <v>0</v>
      </c>
      <c r="W87" s="12"/>
      <c r="X87" s="10" t="s">
        <v>185</v>
      </c>
      <c r="Y87" s="13" t="s">
        <v>202</v>
      </c>
      <c r="Z87" s="10"/>
      <c r="AA87" s="12" t="s">
        <v>709</v>
      </c>
      <c r="AB87" s="10" t="s">
        <v>185</v>
      </c>
      <c r="AC87" s="13" t="s">
        <v>202</v>
      </c>
      <c r="AD87" s="13"/>
      <c r="AE87" s="141">
        <v>44333</v>
      </c>
    </row>
    <row r="88" spans="1:31" ht="15.5" x14ac:dyDescent="0.35">
      <c r="A88" s="10" t="s">
        <v>410</v>
      </c>
      <c r="B88" s="10" t="s">
        <v>411</v>
      </c>
      <c r="C88" s="10" t="s">
        <v>412</v>
      </c>
      <c r="D88" s="10" t="s">
        <v>413</v>
      </c>
      <c r="E88" s="10">
        <v>3820</v>
      </c>
      <c r="F88" s="10" t="s">
        <v>323</v>
      </c>
      <c r="G88" s="10" t="s">
        <v>208</v>
      </c>
      <c r="H88" s="10" t="s">
        <v>184</v>
      </c>
      <c r="I88" s="142">
        <v>121.045454545455</v>
      </c>
      <c r="J88" s="11">
        <v>0</v>
      </c>
      <c r="K88" s="11">
        <v>2.7920792079207923</v>
      </c>
      <c r="L88" s="11">
        <v>7.0099009900990099</v>
      </c>
      <c r="M88" s="11">
        <v>16.653465346534656</v>
      </c>
      <c r="N88" s="11">
        <v>19.871287128712872</v>
      </c>
      <c r="O88" s="11">
        <v>4.9405940594059405</v>
      </c>
      <c r="P88" s="11">
        <v>1.6435643564356435</v>
      </c>
      <c r="Q88" s="11">
        <v>0</v>
      </c>
      <c r="R88" s="11">
        <v>14.059405940594059</v>
      </c>
      <c r="S88" s="11">
        <v>2.5346534653465351</v>
      </c>
      <c r="T88" s="11">
        <v>0.29702970297029702</v>
      </c>
      <c r="U88" s="11">
        <v>9.5643564356435657</v>
      </c>
      <c r="V88" s="11">
        <v>0</v>
      </c>
      <c r="W88" s="12"/>
      <c r="X88" s="10" t="s">
        <v>185</v>
      </c>
      <c r="Y88" s="13" t="s">
        <v>253</v>
      </c>
      <c r="Z88" s="10" t="s">
        <v>187</v>
      </c>
      <c r="AA88" s="12" t="s">
        <v>708</v>
      </c>
      <c r="AB88" s="10" t="s">
        <v>185</v>
      </c>
      <c r="AC88" s="13" t="s">
        <v>253</v>
      </c>
      <c r="AD88" s="13" t="s">
        <v>187</v>
      </c>
      <c r="AE88" s="141">
        <v>44175</v>
      </c>
    </row>
    <row r="89" spans="1:31" ht="15.5" x14ac:dyDescent="0.35">
      <c r="A89" s="10" t="s">
        <v>33</v>
      </c>
      <c r="B89" s="10" t="s">
        <v>352</v>
      </c>
      <c r="C89" s="10" t="s">
        <v>353</v>
      </c>
      <c r="D89" s="10" t="s">
        <v>354</v>
      </c>
      <c r="E89" s="10">
        <v>74447</v>
      </c>
      <c r="F89" s="10" t="s">
        <v>270</v>
      </c>
      <c r="G89" s="10" t="s">
        <v>208</v>
      </c>
      <c r="H89" s="10" t="s">
        <v>5</v>
      </c>
      <c r="I89" s="142">
        <v>39.526315789473699</v>
      </c>
      <c r="J89" s="11">
        <v>1.613861386138614</v>
      </c>
      <c r="K89" s="11">
        <v>4.3267326732673279</v>
      </c>
      <c r="L89" s="11">
        <v>6.8910891089108919</v>
      </c>
      <c r="M89" s="11">
        <v>12.990099009900989</v>
      </c>
      <c r="N89" s="11">
        <v>21.039603960396033</v>
      </c>
      <c r="O89" s="11">
        <v>4.782178217821782</v>
      </c>
      <c r="P89" s="11">
        <v>0</v>
      </c>
      <c r="Q89" s="11">
        <v>0</v>
      </c>
      <c r="R89" s="11">
        <v>8.782178217821782</v>
      </c>
      <c r="S89" s="11">
        <v>1</v>
      </c>
      <c r="T89" s="11">
        <v>0.94059405940594054</v>
      </c>
      <c r="U89" s="11">
        <v>15.099009900990096</v>
      </c>
      <c r="V89" s="11">
        <v>0</v>
      </c>
      <c r="W89" s="12"/>
      <c r="X89" s="10" t="s">
        <v>185</v>
      </c>
      <c r="Y89" s="13" t="s">
        <v>699</v>
      </c>
      <c r="Z89" s="10" t="s">
        <v>432</v>
      </c>
      <c r="AA89" s="12" t="s">
        <v>698</v>
      </c>
      <c r="AB89" s="10" t="s">
        <v>185</v>
      </c>
      <c r="AC89" s="13" t="s">
        <v>186</v>
      </c>
      <c r="AD89" s="13" t="s">
        <v>187</v>
      </c>
      <c r="AE89" s="141">
        <v>44105</v>
      </c>
    </row>
    <row r="90" spans="1:31" ht="15.5" x14ac:dyDescent="0.35">
      <c r="A90" s="10" t="s">
        <v>707</v>
      </c>
      <c r="B90" s="10" t="s">
        <v>706</v>
      </c>
      <c r="C90" s="10" t="s">
        <v>705</v>
      </c>
      <c r="D90" s="10" t="s">
        <v>39</v>
      </c>
      <c r="E90" s="10">
        <v>21613</v>
      </c>
      <c r="F90" s="10" t="s">
        <v>380</v>
      </c>
      <c r="G90" s="10" t="s">
        <v>208</v>
      </c>
      <c r="H90" s="10" t="s">
        <v>184</v>
      </c>
      <c r="I90" s="142">
        <v>131.64705882352899</v>
      </c>
      <c r="J90" s="11">
        <v>0</v>
      </c>
      <c r="K90" s="11">
        <v>0</v>
      </c>
      <c r="L90" s="11">
        <v>7.9603960396039612</v>
      </c>
      <c r="M90" s="11">
        <v>13.514851485148512</v>
      </c>
      <c r="N90" s="11">
        <v>20.029702970297027</v>
      </c>
      <c r="O90" s="11">
        <v>1.4455445544554455</v>
      </c>
      <c r="P90" s="11">
        <v>0</v>
      </c>
      <c r="Q90" s="11">
        <v>0</v>
      </c>
      <c r="R90" s="11">
        <v>12.405940594059404</v>
      </c>
      <c r="S90" s="11">
        <v>1.6237623762376239</v>
      </c>
      <c r="T90" s="11">
        <v>1.1386138613861387</v>
      </c>
      <c r="U90" s="11">
        <v>6.3069306930693072</v>
      </c>
      <c r="V90" s="11">
        <v>0</v>
      </c>
      <c r="W90" s="12"/>
      <c r="X90" s="10" t="s">
        <v>185</v>
      </c>
      <c r="Y90" s="13" t="s">
        <v>668</v>
      </c>
      <c r="Z90" s="10" t="s">
        <v>303</v>
      </c>
      <c r="AA90" s="12" t="s">
        <v>693</v>
      </c>
      <c r="AB90" s="10" t="s">
        <v>185</v>
      </c>
      <c r="AC90" s="13" t="s">
        <v>289</v>
      </c>
      <c r="AD90" s="13" t="s">
        <v>303</v>
      </c>
      <c r="AE90" s="141">
        <v>43908</v>
      </c>
    </row>
    <row r="91" spans="1:31" ht="15.5" x14ac:dyDescent="0.35">
      <c r="A91" s="10" t="s">
        <v>407</v>
      </c>
      <c r="B91" s="10" t="s">
        <v>408</v>
      </c>
      <c r="C91" s="10" t="s">
        <v>409</v>
      </c>
      <c r="D91" s="10" t="s">
        <v>196</v>
      </c>
      <c r="E91" s="10">
        <v>79521</v>
      </c>
      <c r="F91" s="10" t="s">
        <v>270</v>
      </c>
      <c r="G91" s="10" t="s">
        <v>252</v>
      </c>
      <c r="H91" s="10" t="s">
        <v>184</v>
      </c>
      <c r="I91" s="142">
        <v>16.182539682539701</v>
      </c>
      <c r="J91" s="11">
        <v>16.752475247524732</v>
      </c>
      <c r="K91" s="11">
        <v>4.1683168316831702</v>
      </c>
      <c r="L91" s="11">
        <v>0</v>
      </c>
      <c r="M91" s="11">
        <v>0</v>
      </c>
      <c r="N91" s="11">
        <v>0</v>
      </c>
      <c r="O91" s="11">
        <v>0</v>
      </c>
      <c r="P91" s="11">
        <v>0</v>
      </c>
      <c r="Q91" s="11">
        <v>20.920792079207928</v>
      </c>
      <c r="R91" s="11">
        <v>0</v>
      </c>
      <c r="S91" s="11">
        <v>0</v>
      </c>
      <c r="T91" s="11">
        <v>0</v>
      </c>
      <c r="U91" s="11">
        <v>20.920792079207928</v>
      </c>
      <c r="V91" s="11">
        <v>0</v>
      </c>
      <c r="W91" s="12"/>
      <c r="X91" s="10" t="s">
        <v>185</v>
      </c>
      <c r="Y91" s="13" t="s">
        <v>668</v>
      </c>
      <c r="Z91" s="10" t="s">
        <v>303</v>
      </c>
      <c r="AA91" s="12" t="s">
        <v>704</v>
      </c>
      <c r="AB91" s="10" t="s">
        <v>185</v>
      </c>
      <c r="AC91" s="13" t="s">
        <v>668</v>
      </c>
      <c r="AD91" s="13" t="s">
        <v>303</v>
      </c>
      <c r="AE91" s="141">
        <v>44125</v>
      </c>
    </row>
    <row r="92" spans="1:31" ht="15.5" x14ac:dyDescent="0.35">
      <c r="A92" s="10" t="s">
        <v>43</v>
      </c>
      <c r="B92" s="10" t="s">
        <v>453</v>
      </c>
      <c r="C92" s="10" t="s">
        <v>454</v>
      </c>
      <c r="D92" s="10" t="s">
        <v>370</v>
      </c>
      <c r="E92" s="10">
        <v>44024</v>
      </c>
      <c r="F92" s="10" t="s">
        <v>371</v>
      </c>
      <c r="G92" s="10" t="s">
        <v>252</v>
      </c>
      <c r="H92" s="10" t="s">
        <v>184</v>
      </c>
      <c r="I92" s="142">
        <v>54.1111111111111</v>
      </c>
      <c r="J92" s="11">
        <v>2.9405940594059405</v>
      </c>
      <c r="K92" s="11">
        <v>1.8217821782178216</v>
      </c>
      <c r="L92" s="11">
        <v>5.8712871287128721</v>
      </c>
      <c r="M92" s="11">
        <v>6.772277227722773</v>
      </c>
      <c r="N92" s="11">
        <v>12.91089108910891</v>
      </c>
      <c r="O92" s="11">
        <v>1.7425742574257423</v>
      </c>
      <c r="P92" s="11">
        <v>1.6831683168316833</v>
      </c>
      <c r="Q92" s="11">
        <v>1.0693069306930694</v>
      </c>
      <c r="R92" s="11">
        <v>10.574257425742577</v>
      </c>
      <c r="S92" s="11">
        <v>2.8019801980198018</v>
      </c>
      <c r="T92" s="11">
        <v>1</v>
      </c>
      <c r="U92" s="11">
        <v>3.0297029702970293</v>
      </c>
      <c r="V92" s="11">
        <v>0</v>
      </c>
      <c r="W92" s="12"/>
      <c r="X92" s="10" t="s">
        <v>185</v>
      </c>
      <c r="Y92" s="13" t="s">
        <v>289</v>
      </c>
      <c r="Z92" s="10" t="s">
        <v>303</v>
      </c>
      <c r="AA92" s="12" t="s">
        <v>703</v>
      </c>
      <c r="AB92" s="10" t="s">
        <v>185</v>
      </c>
      <c r="AC92" s="13" t="s">
        <v>289</v>
      </c>
      <c r="AD92" s="13" t="s">
        <v>303</v>
      </c>
      <c r="AE92" s="141">
        <v>44175</v>
      </c>
    </row>
    <row r="93" spans="1:31" ht="15.5" x14ac:dyDescent="0.35">
      <c r="A93" s="10" t="s">
        <v>377</v>
      </c>
      <c r="B93" s="10" t="s">
        <v>378</v>
      </c>
      <c r="C93" s="10" t="s">
        <v>379</v>
      </c>
      <c r="D93" s="10" t="s">
        <v>39</v>
      </c>
      <c r="E93" s="10">
        <v>21863</v>
      </c>
      <c r="F93" s="10" t="s">
        <v>380</v>
      </c>
      <c r="G93" s="10" t="s">
        <v>208</v>
      </c>
      <c r="H93" s="10" t="s">
        <v>184</v>
      </c>
      <c r="I93" s="142">
        <v>109.78571428571399</v>
      </c>
      <c r="J93" s="11">
        <v>0</v>
      </c>
      <c r="K93" s="11">
        <v>0</v>
      </c>
      <c r="L93" s="11">
        <v>4.4455445544554451</v>
      </c>
      <c r="M93" s="11">
        <v>12.940594059405942</v>
      </c>
      <c r="N93" s="11">
        <v>13.594059405940595</v>
      </c>
      <c r="O93" s="11">
        <v>3.7920792079207923</v>
      </c>
      <c r="P93" s="11">
        <v>0</v>
      </c>
      <c r="Q93" s="11">
        <v>0</v>
      </c>
      <c r="R93" s="11">
        <v>9.7524752475247531</v>
      </c>
      <c r="S93" s="11">
        <v>2.5445544554455446</v>
      </c>
      <c r="T93" s="11">
        <v>0.20792079207920791</v>
      </c>
      <c r="U93" s="11">
        <v>4.8811881188118811</v>
      </c>
      <c r="V93" s="11">
        <v>0</v>
      </c>
      <c r="W93" s="12"/>
      <c r="X93" s="10" t="s">
        <v>185</v>
      </c>
      <c r="Y93" s="13" t="s">
        <v>668</v>
      </c>
      <c r="Z93" s="10" t="s">
        <v>303</v>
      </c>
      <c r="AA93" s="12" t="s">
        <v>702</v>
      </c>
      <c r="AB93" s="10" t="s">
        <v>185</v>
      </c>
      <c r="AC93" s="13" t="s">
        <v>668</v>
      </c>
      <c r="AD93" s="13" t="s">
        <v>303</v>
      </c>
      <c r="AE93" s="141">
        <v>44230</v>
      </c>
    </row>
    <row r="94" spans="1:31" ht="15.5" x14ac:dyDescent="0.35">
      <c r="A94" s="10" t="s">
        <v>416</v>
      </c>
      <c r="B94" s="10" t="s">
        <v>417</v>
      </c>
      <c r="C94" s="10" t="s">
        <v>418</v>
      </c>
      <c r="D94" s="10" t="s">
        <v>419</v>
      </c>
      <c r="E94" s="10">
        <v>68801</v>
      </c>
      <c r="F94" s="10" t="s">
        <v>327</v>
      </c>
      <c r="G94" s="10" t="s">
        <v>208</v>
      </c>
      <c r="H94" s="10" t="s">
        <v>184</v>
      </c>
      <c r="I94" s="142">
        <v>34.03125</v>
      </c>
      <c r="J94" s="11">
        <v>0.7821782178217821</v>
      </c>
      <c r="K94" s="11">
        <v>2.2079207920792081</v>
      </c>
      <c r="L94" s="11">
        <v>6.217821782178218</v>
      </c>
      <c r="M94" s="11">
        <v>7.4455445544554459</v>
      </c>
      <c r="N94" s="11">
        <v>15.524752475247519</v>
      </c>
      <c r="O94" s="11">
        <v>0</v>
      </c>
      <c r="P94" s="11">
        <v>1</v>
      </c>
      <c r="Q94" s="11">
        <v>0.12871287128712872</v>
      </c>
      <c r="R94" s="11">
        <v>6.6138613861386135</v>
      </c>
      <c r="S94" s="11">
        <v>1.7128712871287131</v>
      </c>
      <c r="T94" s="11">
        <v>4.0099009900990099</v>
      </c>
      <c r="U94" s="11">
        <v>4.3168316831683171</v>
      </c>
      <c r="V94" s="11">
        <v>0</v>
      </c>
      <c r="W94" s="12"/>
      <c r="X94" s="10" t="s">
        <v>185</v>
      </c>
      <c r="Y94" s="13" t="s">
        <v>668</v>
      </c>
      <c r="Z94" s="10"/>
      <c r="AA94" s="12" t="s">
        <v>701</v>
      </c>
      <c r="AB94" s="10" t="s">
        <v>185</v>
      </c>
      <c r="AC94" s="13" t="s">
        <v>289</v>
      </c>
      <c r="AD94" s="13" t="s">
        <v>303</v>
      </c>
      <c r="AE94" s="141">
        <v>44091</v>
      </c>
    </row>
    <row r="95" spans="1:31" ht="15.5" x14ac:dyDescent="0.35">
      <c r="A95" s="10" t="s">
        <v>434</v>
      </c>
      <c r="B95" s="10" t="s">
        <v>435</v>
      </c>
      <c r="C95" s="10" t="s">
        <v>436</v>
      </c>
      <c r="D95" s="10" t="s">
        <v>376</v>
      </c>
      <c r="E95" s="10">
        <v>48060</v>
      </c>
      <c r="F95" s="10" t="s">
        <v>371</v>
      </c>
      <c r="G95" s="10" t="s">
        <v>208</v>
      </c>
      <c r="H95" s="10" t="s">
        <v>5</v>
      </c>
      <c r="I95" s="142">
        <v>99.875</v>
      </c>
      <c r="J95" s="11">
        <v>3.504950495049505</v>
      </c>
      <c r="K95" s="11">
        <v>2.5346534653465351</v>
      </c>
      <c r="L95" s="11">
        <v>5.6435643564356441</v>
      </c>
      <c r="M95" s="11">
        <v>2.4257425742574257</v>
      </c>
      <c r="N95" s="11">
        <v>11.702970297029701</v>
      </c>
      <c r="O95" s="11">
        <v>2.4059405940594059</v>
      </c>
      <c r="P95" s="11">
        <v>0</v>
      </c>
      <c r="Q95" s="11">
        <v>0</v>
      </c>
      <c r="R95" s="11">
        <v>8.6336633663366324</v>
      </c>
      <c r="S95" s="11">
        <v>0.15841584158415842</v>
      </c>
      <c r="T95" s="11">
        <v>1.0396039603960396</v>
      </c>
      <c r="U95" s="11">
        <v>4.2772277227722784</v>
      </c>
      <c r="V95" s="11">
        <v>0</v>
      </c>
      <c r="W95" s="12"/>
      <c r="X95" s="10" t="s">
        <v>185</v>
      </c>
      <c r="Y95" s="13" t="s">
        <v>253</v>
      </c>
      <c r="Z95" s="10" t="s">
        <v>187</v>
      </c>
      <c r="AA95" s="12" t="s">
        <v>700</v>
      </c>
      <c r="AB95" s="10" t="s">
        <v>185</v>
      </c>
      <c r="AC95" s="13" t="s">
        <v>253</v>
      </c>
      <c r="AD95" s="13" t="s">
        <v>187</v>
      </c>
      <c r="AE95" s="141">
        <v>43769</v>
      </c>
    </row>
    <row r="96" spans="1:31" ht="15.5" x14ac:dyDescent="0.35">
      <c r="A96" s="10" t="s">
        <v>273</v>
      </c>
      <c r="B96" s="10" t="s">
        <v>274</v>
      </c>
      <c r="C96" s="10" t="s">
        <v>275</v>
      </c>
      <c r="D96" s="10" t="s">
        <v>276</v>
      </c>
      <c r="E96" s="10">
        <v>23901</v>
      </c>
      <c r="F96" s="10" t="s">
        <v>277</v>
      </c>
      <c r="G96" s="10" t="s">
        <v>183</v>
      </c>
      <c r="H96" s="10" t="s">
        <v>5</v>
      </c>
      <c r="I96" s="142">
        <v>630</v>
      </c>
      <c r="J96" s="11">
        <v>0</v>
      </c>
      <c r="K96" s="11">
        <v>0</v>
      </c>
      <c r="L96" s="11">
        <v>4.9405940594059405</v>
      </c>
      <c r="M96" s="11">
        <v>7.891089108910891</v>
      </c>
      <c r="N96" s="11">
        <v>12.831683168316832</v>
      </c>
      <c r="O96" s="11">
        <v>0</v>
      </c>
      <c r="P96" s="11">
        <v>0</v>
      </c>
      <c r="Q96" s="11">
        <v>0</v>
      </c>
      <c r="R96" s="11">
        <v>8</v>
      </c>
      <c r="S96" s="11">
        <v>3</v>
      </c>
      <c r="T96" s="11">
        <v>0</v>
      </c>
      <c r="U96" s="11">
        <v>1.8316831683168315</v>
      </c>
      <c r="V96" s="11">
        <v>0</v>
      </c>
      <c r="W96" s="12">
        <v>500</v>
      </c>
      <c r="X96" s="10" t="s">
        <v>185</v>
      </c>
      <c r="Y96" s="13" t="s">
        <v>699</v>
      </c>
      <c r="Z96" s="10" t="s">
        <v>187</v>
      </c>
      <c r="AA96" s="12" t="s">
        <v>695</v>
      </c>
      <c r="AB96" s="10" t="s">
        <v>185</v>
      </c>
      <c r="AC96" s="13" t="s">
        <v>186</v>
      </c>
      <c r="AD96" s="13" t="s">
        <v>187</v>
      </c>
      <c r="AE96" s="141">
        <v>43888</v>
      </c>
    </row>
    <row r="97" spans="1:31" ht="15.5" x14ac:dyDescent="0.35">
      <c r="A97" s="10" t="s">
        <v>19</v>
      </c>
      <c r="B97" s="10" t="s">
        <v>324</v>
      </c>
      <c r="C97" s="10" t="s">
        <v>325</v>
      </c>
      <c r="D97" s="10" t="s">
        <v>326</v>
      </c>
      <c r="E97" s="10">
        <v>55330</v>
      </c>
      <c r="F97" s="10" t="s">
        <v>327</v>
      </c>
      <c r="G97" s="10" t="s">
        <v>208</v>
      </c>
      <c r="H97" s="10" t="s">
        <v>184</v>
      </c>
      <c r="I97" s="142">
        <v>159.17857142857099</v>
      </c>
      <c r="J97" s="11">
        <v>2.9702970297029702E-2</v>
      </c>
      <c r="K97" s="11">
        <v>1.3960396039603959</v>
      </c>
      <c r="L97" s="11">
        <v>7.1683168316831694</v>
      </c>
      <c r="M97" s="11">
        <v>4.0396039603960396</v>
      </c>
      <c r="N97" s="11">
        <v>10.881188118811881</v>
      </c>
      <c r="O97" s="11">
        <v>1.3663366336633664</v>
      </c>
      <c r="P97" s="11">
        <v>0.38613861386138615</v>
      </c>
      <c r="Q97" s="11">
        <v>0</v>
      </c>
      <c r="R97" s="11">
        <v>5.3663366336633667</v>
      </c>
      <c r="S97" s="11">
        <v>1.0891089108910892</v>
      </c>
      <c r="T97" s="11">
        <v>0.33663366336633666</v>
      </c>
      <c r="U97" s="11">
        <v>5.8415841584158432</v>
      </c>
      <c r="V97" s="11">
        <v>0</v>
      </c>
      <c r="W97" s="12"/>
      <c r="X97" s="10" t="s">
        <v>185</v>
      </c>
      <c r="Y97" s="13" t="s">
        <v>668</v>
      </c>
      <c r="Z97" s="10"/>
      <c r="AA97" s="12" t="s">
        <v>698</v>
      </c>
      <c r="AB97" s="10" t="s">
        <v>185</v>
      </c>
      <c r="AC97" s="13" t="s">
        <v>668</v>
      </c>
      <c r="AD97" s="13" t="s">
        <v>303</v>
      </c>
      <c r="AE97" s="141">
        <v>44217</v>
      </c>
    </row>
    <row r="98" spans="1:31" ht="15.5" x14ac:dyDescent="0.35">
      <c r="A98" s="10" t="s">
        <v>455</v>
      </c>
      <c r="B98" s="10" t="s">
        <v>456</v>
      </c>
      <c r="C98" s="10" t="s">
        <v>457</v>
      </c>
      <c r="D98" s="10" t="s">
        <v>458</v>
      </c>
      <c r="E98" s="10">
        <v>27253</v>
      </c>
      <c r="F98" s="10" t="s">
        <v>193</v>
      </c>
      <c r="G98" s="10" t="s">
        <v>208</v>
      </c>
      <c r="H98" s="10" t="s">
        <v>184</v>
      </c>
      <c r="I98" s="142">
        <v>5.7391304347826102</v>
      </c>
      <c r="J98" s="11">
        <v>0.27722772277227725</v>
      </c>
      <c r="K98" s="11">
        <v>0.58415841584158434</v>
      </c>
      <c r="L98" s="11">
        <v>5.069306930693072</v>
      </c>
      <c r="M98" s="11">
        <v>5.8811881188118846</v>
      </c>
      <c r="N98" s="11">
        <v>10.653465346534643</v>
      </c>
      <c r="O98" s="11">
        <v>1.1386138613861387</v>
      </c>
      <c r="P98" s="11">
        <v>0</v>
      </c>
      <c r="Q98" s="11">
        <v>1.9801980198019802E-2</v>
      </c>
      <c r="R98" s="11">
        <v>0.7623762376237625</v>
      </c>
      <c r="S98" s="11">
        <v>0</v>
      </c>
      <c r="T98" s="11">
        <v>4.9504950495049507E-2</v>
      </c>
      <c r="U98" s="11">
        <v>10.999999999999988</v>
      </c>
      <c r="V98" s="11">
        <v>0</v>
      </c>
      <c r="W98" s="12">
        <v>50</v>
      </c>
      <c r="X98" s="10" t="s">
        <v>185</v>
      </c>
      <c r="Y98" s="13" t="s">
        <v>289</v>
      </c>
      <c r="Z98" s="10"/>
      <c r="AA98" s="12" t="s">
        <v>697</v>
      </c>
      <c r="AB98" s="10" t="s">
        <v>185</v>
      </c>
      <c r="AC98" s="13" t="s">
        <v>289</v>
      </c>
      <c r="AD98" s="13" t="s">
        <v>303</v>
      </c>
      <c r="AE98" s="141">
        <v>44364</v>
      </c>
    </row>
    <row r="99" spans="1:31" ht="15.5" x14ac:dyDescent="0.35">
      <c r="A99" s="10" t="s">
        <v>464</v>
      </c>
      <c r="B99" s="10" t="s">
        <v>465</v>
      </c>
      <c r="C99" s="10" t="s">
        <v>466</v>
      </c>
      <c r="D99" s="10" t="s">
        <v>433</v>
      </c>
      <c r="E99" s="10">
        <v>50313</v>
      </c>
      <c r="F99" s="10" t="s">
        <v>327</v>
      </c>
      <c r="G99" s="10" t="s">
        <v>252</v>
      </c>
      <c r="H99" s="10" t="s">
        <v>184</v>
      </c>
      <c r="I99" s="142">
        <v>73.25</v>
      </c>
      <c r="J99" s="11">
        <v>1.2178217821782178</v>
      </c>
      <c r="K99" s="11">
        <v>2.0099009900990099</v>
      </c>
      <c r="L99" s="11">
        <v>3.4059405940594063</v>
      </c>
      <c r="M99" s="11">
        <v>4.6831683168316829</v>
      </c>
      <c r="N99" s="11">
        <v>10.178217821782178</v>
      </c>
      <c r="O99" s="11">
        <v>1.1386138613861385</v>
      </c>
      <c r="P99" s="11">
        <v>0</v>
      </c>
      <c r="Q99" s="11">
        <v>0</v>
      </c>
      <c r="R99" s="11">
        <v>6.326732673267327</v>
      </c>
      <c r="S99" s="11">
        <v>1.9900990099009901</v>
      </c>
      <c r="T99" s="11">
        <v>0</v>
      </c>
      <c r="U99" s="11">
        <v>3</v>
      </c>
      <c r="V99" s="11">
        <v>0</v>
      </c>
      <c r="W99" s="12"/>
      <c r="X99" s="10" t="s">
        <v>185</v>
      </c>
      <c r="Y99" s="13" t="s">
        <v>289</v>
      </c>
      <c r="Z99" s="10"/>
      <c r="AA99" s="12" t="s">
        <v>696</v>
      </c>
      <c r="AB99" s="10" t="s">
        <v>185</v>
      </c>
      <c r="AC99" s="13" t="s">
        <v>289</v>
      </c>
      <c r="AD99" s="13" t="s">
        <v>303</v>
      </c>
      <c r="AE99" s="141">
        <v>43678</v>
      </c>
    </row>
    <row r="100" spans="1:31" ht="15.5" x14ac:dyDescent="0.35">
      <c r="A100" s="10" t="s">
        <v>470</v>
      </c>
      <c r="B100" s="10" t="s">
        <v>471</v>
      </c>
      <c r="C100" s="10" t="s">
        <v>472</v>
      </c>
      <c r="D100" s="10" t="s">
        <v>196</v>
      </c>
      <c r="E100" s="10">
        <v>78380</v>
      </c>
      <c r="F100" s="10" t="s">
        <v>679</v>
      </c>
      <c r="G100" s="10" t="s">
        <v>252</v>
      </c>
      <c r="H100" s="10" t="s">
        <v>5</v>
      </c>
      <c r="I100" s="142">
        <v>3.8429752066115701</v>
      </c>
      <c r="J100" s="11">
        <v>2.7524752475247545</v>
      </c>
      <c r="K100" s="11">
        <v>5.3960396039603999</v>
      </c>
      <c r="L100" s="11">
        <v>1.2277227722772281</v>
      </c>
      <c r="M100" s="11">
        <v>0.10891089108910891</v>
      </c>
      <c r="N100" s="11">
        <v>3.0198019801980216</v>
      </c>
      <c r="O100" s="11">
        <v>4.2079207920792108</v>
      </c>
      <c r="P100" s="11">
        <v>6.9306930693069313E-2</v>
      </c>
      <c r="Q100" s="11">
        <v>2.1881188118811892</v>
      </c>
      <c r="R100" s="11">
        <v>0.46534653465346543</v>
      </c>
      <c r="S100" s="11">
        <v>0.26732673267326734</v>
      </c>
      <c r="T100" s="11">
        <v>0.16831683168316833</v>
      </c>
      <c r="U100" s="11">
        <v>8.5841584158415856</v>
      </c>
      <c r="V100" s="11">
        <v>0</v>
      </c>
      <c r="W100" s="12"/>
      <c r="X100" s="10" t="s">
        <v>185</v>
      </c>
      <c r="Y100" s="13" t="s">
        <v>668</v>
      </c>
      <c r="Z100" s="10"/>
      <c r="AA100" s="12" t="s">
        <v>678</v>
      </c>
      <c r="AB100" s="10" t="s">
        <v>185</v>
      </c>
      <c r="AC100" s="13" t="s">
        <v>253</v>
      </c>
      <c r="AD100" s="13" t="s">
        <v>187</v>
      </c>
      <c r="AE100" s="141">
        <v>43839</v>
      </c>
    </row>
    <row r="101" spans="1:31" ht="15.5" x14ac:dyDescent="0.35">
      <c r="A101" s="10" t="s">
        <v>459</v>
      </c>
      <c r="B101" s="10" t="s">
        <v>460</v>
      </c>
      <c r="C101" s="10" t="s">
        <v>461</v>
      </c>
      <c r="D101" s="10" t="s">
        <v>462</v>
      </c>
      <c r="E101" s="10">
        <v>96819</v>
      </c>
      <c r="F101" s="10" t="s">
        <v>319</v>
      </c>
      <c r="G101" s="10" t="s">
        <v>463</v>
      </c>
      <c r="H101" s="10" t="s">
        <v>184</v>
      </c>
      <c r="I101" s="142">
        <v>588.33333333333303</v>
      </c>
      <c r="J101" s="11">
        <v>0</v>
      </c>
      <c r="K101" s="11">
        <v>3.5049504950495054</v>
      </c>
      <c r="L101" s="11">
        <v>0</v>
      </c>
      <c r="M101" s="11">
        <v>5.9405940594059405</v>
      </c>
      <c r="N101" s="11">
        <v>8.0693069306930685</v>
      </c>
      <c r="O101" s="11">
        <v>0</v>
      </c>
      <c r="P101" s="11">
        <v>1.2673267326732673</v>
      </c>
      <c r="Q101" s="11">
        <v>0.10891089108910891</v>
      </c>
      <c r="R101" s="11">
        <v>9.3366336633663369</v>
      </c>
      <c r="S101" s="11">
        <v>0</v>
      </c>
      <c r="T101" s="11">
        <v>0</v>
      </c>
      <c r="U101" s="11">
        <v>0.10891089108910891</v>
      </c>
      <c r="V101" s="11">
        <v>0</v>
      </c>
      <c r="W101" s="12"/>
      <c r="X101" s="10" t="s">
        <v>209</v>
      </c>
      <c r="Y101" s="13"/>
      <c r="Z101" s="10"/>
      <c r="AA101" s="12"/>
      <c r="AB101" s="10" t="s">
        <v>209</v>
      </c>
      <c r="AC101" s="13"/>
      <c r="AD101" s="13"/>
      <c r="AE101" s="141"/>
    </row>
    <row r="102" spans="1:31" ht="15.5" x14ac:dyDescent="0.35">
      <c r="A102" s="10" t="s">
        <v>47</v>
      </c>
      <c r="B102" s="10" t="s">
        <v>355</v>
      </c>
      <c r="C102" s="10" t="s">
        <v>356</v>
      </c>
      <c r="D102" s="10" t="s">
        <v>271</v>
      </c>
      <c r="E102" s="10">
        <v>7601</v>
      </c>
      <c r="F102" s="10" t="s">
        <v>328</v>
      </c>
      <c r="G102" s="10" t="s">
        <v>252</v>
      </c>
      <c r="H102" s="10" t="s">
        <v>184</v>
      </c>
      <c r="I102" s="142">
        <v>310.34782608695701</v>
      </c>
      <c r="J102" s="11">
        <v>0.59405940594059403</v>
      </c>
      <c r="K102" s="11">
        <v>0</v>
      </c>
      <c r="L102" s="11">
        <v>3.5841584158415842</v>
      </c>
      <c r="M102" s="11">
        <v>4.5148514851485153</v>
      </c>
      <c r="N102" s="11">
        <v>6.3861386138613874</v>
      </c>
      <c r="O102" s="11">
        <v>2.1881188118811883</v>
      </c>
      <c r="P102" s="11">
        <v>0</v>
      </c>
      <c r="Q102" s="11">
        <v>0.11881188118811881</v>
      </c>
      <c r="R102" s="11">
        <v>0.45544554455445541</v>
      </c>
      <c r="S102" s="11">
        <v>0</v>
      </c>
      <c r="T102" s="11">
        <v>0.69306930693069302</v>
      </c>
      <c r="U102" s="11">
        <v>7.5445544554455477</v>
      </c>
      <c r="V102" s="11">
        <v>0</v>
      </c>
      <c r="W102" s="12"/>
      <c r="X102" s="10" t="s">
        <v>185</v>
      </c>
      <c r="Y102" s="13" t="s">
        <v>668</v>
      </c>
      <c r="Z102" s="10" t="s">
        <v>303</v>
      </c>
      <c r="AA102" s="12" t="s">
        <v>695</v>
      </c>
      <c r="AB102" s="10" t="s">
        <v>185</v>
      </c>
      <c r="AC102" s="13" t="s">
        <v>289</v>
      </c>
      <c r="AD102" s="13" t="s">
        <v>303</v>
      </c>
      <c r="AE102" s="141">
        <v>43888</v>
      </c>
    </row>
    <row r="103" spans="1:31" ht="15.5" x14ac:dyDescent="0.35">
      <c r="A103" s="10" t="s">
        <v>502</v>
      </c>
      <c r="B103" s="10" t="s">
        <v>503</v>
      </c>
      <c r="C103" s="10" t="s">
        <v>504</v>
      </c>
      <c r="D103" s="10" t="s">
        <v>505</v>
      </c>
      <c r="E103" s="10">
        <v>96950</v>
      </c>
      <c r="F103" s="10" t="s">
        <v>319</v>
      </c>
      <c r="G103" s="10" t="s">
        <v>252</v>
      </c>
      <c r="H103" s="10" t="s">
        <v>184</v>
      </c>
      <c r="I103" s="142">
        <v>138</v>
      </c>
      <c r="J103" s="11">
        <v>0.21782178217821782</v>
      </c>
      <c r="K103" s="11">
        <v>5.9306930693069306</v>
      </c>
      <c r="L103" s="11">
        <v>0</v>
      </c>
      <c r="M103" s="11">
        <v>0.68316831683168322</v>
      </c>
      <c r="N103" s="11">
        <v>6.0693069306930694</v>
      </c>
      <c r="O103" s="11">
        <v>0.21782178217821782</v>
      </c>
      <c r="P103" s="11">
        <v>0.54455445544554459</v>
      </c>
      <c r="Q103" s="11">
        <v>0</v>
      </c>
      <c r="R103" s="11">
        <v>4.2277227722772279</v>
      </c>
      <c r="S103" s="11">
        <v>0.10891089108910891</v>
      </c>
      <c r="T103" s="11">
        <v>0</v>
      </c>
      <c r="U103" s="11">
        <v>2.495049504950495</v>
      </c>
      <c r="V103" s="11">
        <v>0</v>
      </c>
      <c r="W103" s="12"/>
      <c r="X103" s="10" t="s">
        <v>209</v>
      </c>
      <c r="Y103" s="13"/>
      <c r="Z103" s="10"/>
      <c r="AA103" s="12"/>
      <c r="AB103" s="10" t="s">
        <v>209</v>
      </c>
      <c r="AC103" s="13"/>
      <c r="AD103" s="13"/>
      <c r="AE103" s="141"/>
    </row>
    <row r="104" spans="1:31" ht="15.5" x14ac:dyDescent="0.35">
      <c r="A104" s="10" t="s">
        <v>488</v>
      </c>
      <c r="B104" s="10" t="s">
        <v>489</v>
      </c>
      <c r="C104" s="10" t="s">
        <v>490</v>
      </c>
      <c r="D104" s="10" t="s">
        <v>419</v>
      </c>
      <c r="E104" s="10">
        <v>68102</v>
      </c>
      <c r="F104" s="10" t="s">
        <v>327</v>
      </c>
      <c r="G104" s="10" t="s">
        <v>208</v>
      </c>
      <c r="H104" s="10" t="s">
        <v>184</v>
      </c>
      <c r="I104" s="142">
        <v>151.29411764705901</v>
      </c>
      <c r="J104" s="11">
        <v>0</v>
      </c>
      <c r="K104" s="11">
        <v>9.9009900990099011E-3</v>
      </c>
      <c r="L104" s="11">
        <v>1.3564356435643565</v>
      </c>
      <c r="M104" s="11">
        <v>5.1881188118811892</v>
      </c>
      <c r="N104" s="11">
        <v>5.8712871287128721</v>
      </c>
      <c r="O104" s="11">
        <v>0</v>
      </c>
      <c r="P104" s="11">
        <v>0.68316831683168322</v>
      </c>
      <c r="Q104" s="11">
        <v>0</v>
      </c>
      <c r="R104" s="11">
        <v>3.5346534653465347</v>
      </c>
      <c r="S104" s="11">
        <v>0</v>
      </c>
      <c r="T104" s="11">
        <v>0</v>
      </c>
      <c r="U104" s="11">
        <v>3.0198019801980198</v>
      </c>
      <c r="V104" s="11">
        <v>0</v>
      </c>
      <c r="W104" s="12"/>
      <c r="X104" s="10" t="s">
        <v>185</v>
      </c>
      <c r="Y104" s="13" t="s">
        <v>253</v>
      </c>
      <c r="Z104" s="10" t="s">
        <v>187</v>
      </c>
      <c r="AA104" s="12" t="s">
        <v>251</v>
      </c>
      <c r="AB104" s="10" t="s">
        <v>185</v>
      </c>
      <c r="AC104" s="13" t="s">
        <v>253</v>
      </c>
      <c r="AD104" s="13" t="s">
        <v>187</v>
      </c>
      <c r="AE104" s="141">
        <v>43398</v>
      </c>
    </row>
    <row r="105" spans="1:31" ht="15.5" x14ac:dyDescent="0.35">
      <c r="A105" s="10" t="s">
        <v>507</v>
      </c>
      <c r="B105" s="10" t="s">
        <v>508</v>
      </c>
      <c r="C105" s="10" t="s">
        <v>509</v>
      </c>
      <c r="D105" s="10" t="s">
        <v>510</v>
      </c>
      <c r="E105" s="10">
        <v>96910</v>
      </c>
      <c r="F105" s="10" t="s">
        <v>319</v>
      </c>
      <c r="G105" s="10" t="s">
        <v>252</v>
      </c>
      <c r="H105" s="10" t="s">
        <v>184</v>
      </c>
      <c r="I105" s="142">
        <v>233.25</v>
      </c>
      <c r="J105" s="11">
        <v>0</v>
      </c>
      <c r="K105" s="11">
        <v>0</v>
      </c>
      <c r="L105" s="11">
        <v>6.0099009900990099</v>
      </c>
      <c r="M105" s="11">
        <v>0.53465346534653468</v>
      </c>
      <c r="N105" s="11">
        <v>6.544554455445545</v>
      </c>
      <c r="O105" s="11">
        <v>0</v>
      </c>
      <c r="P105" s="11">
        <v>0</v>
      </c>
      <c r="Q105" s="11">
        <v>0</v>
      </c>
      <c r="R105" s="11">
        <v>5.544554455445545</v>
      </c>
      <c r="S105" s="11">
        <v>1</v>
      </c>
      <c r="T105" s="11">
        <v>0</v>
      </c>
      <c r="U105" s="11">
        <v>0</v>
      </c>
      <c r="V105" s="11">
        <v>0</v>
      </c>
      <c r="W105" s="12"/>
      <c r="X105" s="10" t="s">
        <v>209</v>
      </c>
      <c r="Y105" s="13"/>
      <c r="Z105" s="10"/>
      <c r="AA105" s="12"/>
      <c r="AB105" s="10" t="s">
        <v>209</v>
      </c>
      <c r="AC105" s="13"/>
      <c r="AD105" s="13"/>
      <c r="AE105" s="141"/>
    </row>
    <row r="106" spans="1:31" ht="15.5" x14ac:dyDescent="0.35">
      <c r="A106" s="10" t="s">
        <v>530</v>
      </c>
      <c r="B106" s="10" t="s">
        <v>531</v>
      </c>
      <c r="C106" s="10" t="s">
        <v>532</v>
      </c>
      <c r="D106" s="10" t="s">
        <v>433</v>
      </c>
      <c r="E106" s="10">
        <v>51501</v>
      </c>
      <c r="F106" s="10" t="s">
        <v>327</v>
      </c>
      <c r="G106" s="10" t="s">
        <v>252</v>
      </c>
      <c r="H106" s="10" t="s">
        <v>184</v>
      </c>
      <c r="I106" s="142">
        <v>30.035714285714299</v>
      </c>
      <c r="J106" s="11">
        <v>0</v>
      </c>
      <c r="K106" s="11">
        <v>0.31683168316831684</v>
      </c>
      <c r="L106" s="11">
        <v>2.6732673267326734</v>
      </c>
      <c r="M106" s="11">
        <v>2.9306930693069306</v>
      </c>
      <c r="N106" s="11">
        <v>5.3861386138613883</v>
      </c>
      <c r="O106" s="11">
        <v>0.53465346534653468</v>
      </c>
      <c r="P106" s="11">
        <v>0</v>
      </c>
      <c r="Q106" s="11">
        <v>0</v>
      </c>
      <c r="R106" s="11">
        <v>0.6732673267326732</v>
      </c>
      <c r="S106" s="11">
        <v>0.69306930693069302</v>
      </c>
      <c r="T106" s="11">
        <v>0.42574257425742579</v>
      </c>
      <c r="U106" s="11">
        <v>4.1287128712871297</v>
      </c>
      <c r="V106" s="11">
        <v>0</v>
      </c>
      <c r="W106" s="12"/>
      <c r="X106" s="10" t="s">
        <v>185</v>
      </c>
      <c r="Y106" s="13" t="s">
        <v>289</v>
      </c>
      <c r="Z106" s="10" t="s">
        <v>303</v>
      </c>
      <c r="AA106" s="12" t="s">
        <v>533</v>
      </c>
      <c r="AB106" s="10" t="s">
        <v>185</v>
      </c>
      <c r="AC106" s="13" t="s">
        <v>289</v>
      </c>
      <c r="AD106" s="13" t="s">
        <v>303</v>
      </c>
      <c r="AE106" s="141">
        <v>42838</v>
      </c>
    </row>
    <row r="107" spans="1:31" ht="15.5" x14ac:dyDescent="0.35">
      <c r="A107" s="10" t="s">
        <v>485</v>
      </c>
      <c r="B107" s="10" t="s">
        <v>486</v>
      </c>
      <c r="C107" s="10" t="s">
        <v>487</v>
      </c>
      <c r="D107" s="10" t="s">
        <v>359</v>
      </c>
      <c r="E107" s="10">
        <v>89512</v>
      </c>
      <c r="F107" s="10" t="s">
        <v>360</v>
      </c>
      <c r="G107" s="10" t="s">
        <v>252</v>
      </c>
      <c r="H107" s="10" t="s">
        <v>184</v>
      </c>
      <c r="I107" s="142">
        <v>13.0952380952381</v>
      </c>
      <c r="J107" s="11">
        <v>0.46534653465346537</v>
      </c>
      <c r="K107" s="11">
        <v>0.40594059405940597</v>
      </c>
      <c r="L107" s="11">
        <v>1.0396039603960396</v>
      </c>
      <c r="M107" s="11">
        <v>3.7524752475247531</v>
      </c>
      <c r="N107" s="11">
        <v>5.1485148514851504</v>
      </c>
      <c r="O107" s="11">
        <v>0.51485148514851486</v>
      </c>
      <c r="P107" s="11">
        <v>0</v>
      </c>
      <c r="Q107" s="11">
        <v>0</v>
      </c>
      <c r="R107" s="11">
        <v>1.7821782178217822</v>
      </c>
      <c r="S107" s="11">
        <v>2.9702970297029702E-2</v>
      </c>
      <c r="T107" s="11">
        <v>0</v>
      </c>
      <c r="U107" s="11">
        <v>3.8514851485148527</v>
      </c>
      <c r="V107" s="11">
        <v>0</v>
      </c>
      <c r="W107" s="12"/>
      <c r="X107" s="10" t="s">
        <v>185</v>
      </c>
      <c r="Y107" s="13" t="s">
        <v>289</v>
      </c>
      <c r="Z107" s="10" t="s">
        <v>303</v>
      </c>
      <c r="AA107" s="12" t="s">
        <v>694</v>
      </c>
      <c r="AB107" s="10" t="s">
        <v>185</v>
      </c>
      <c r="AC107" s="13" t="s">
        <v>289</v>
      </c>
      <c r="AD107" s="13" t="s">
        <v>303</v>
      </c>
      <c r="AE107" s="141">
        <v>43342</v>
      </c>
    </row>
    <row r="108" spans="1:31" ht="15.5" x14ac:dyDescent="0.35">
      <c r="A108" s="10" t="s">
        <v>467</v>
      </c>
      <c r="B108" s="10" t="s">
        <v>468</v>
      </c>
      <c r="C108" s="10" t="s">
        <v>469</v>
      </c>
      <c r="D108" s="10" t="s">
        <v>376</v>
      </c>
      <c r="E108" s="10">
        <v>49783</v>
      </c>
      <c r="F108" s="10" t="s">
        <v>371</v>
      </c>
      <c r="G108" s="10" t="s">
        <v>208</v>
      </c>
      <c r="H108" s="10" t="s">
        <v>184</v>
      </c>
      <c r="I108" s="142">
        <v>37.1111111111111</v>
      </c>
      <c r="J108" s="11">
        <v>1.7326732673267324</v>
      </c>
      <c r="K108" s="11">
        <v>0.40594059405940597</v>
      </c>
      <c r="L108" s="11">
        <v>1.6435643564356437</v>
      </c>
      <c r="M108" s="11">
        <v>1</v>
      </c>
      <c r="N108" s="11">
        <v>3.0495049504950495</v>
      </c>
      <c r="O108" s="11">
        <v>1.7326732673267324</v>
      </c>
      <c r="P108" s="11">
        <v>0</v>
      </c>
      <c r="Q108" s="11">
        <v>0</v>
      </c>
      <c r="R108" s="11">
        <v>2</v>
      </c>
      <c r="S108" s="11">
        <v>0</v>
      </c>
      <c r="T108" s="11">
        <v>0</v>
      </c>
      <c r="U108" s="11">
        <v>2.782178217821782</v>
      </c>
      <c r="V108" s="11">
        <v>0</v>
      </c>
      <c r="W108" s="12"/>
      <c r="X108" s="10" t="s">
        <v>185</v>
      </c>
      <c r="Y108" s="13" t="s">
        <v>668</v>
      </c>
      <c r="Z108" s="10" t="s">
        <v>303</v>
      </c>
      <c r="AA108" s="12" t="s">
        <v>693</v>
      </c>
      <c r="AB108" s="10" t="s">
        <v>185</v>
      </c>
      <c r="AC108" s="13" t="s">
        <v>289</v>
      </c>
      <c r="AD108" s="13" t="s">
        <v>303</v>
      </c>
      <c r="AE108" s="141">
        <v>43552</v>
      </c>
    </row>
    <row r="109" spans="1:31" ht="15.5" x14ac:dyDescent="0.35">
      <c r="A109" s="10" t="s">
        <v>692</v>
      </c>
      <c r="B109" s="10" t="s">
        <v>691</v>
      </c>
      <c r="C109" s="10" t="s">
        <v>690</v>
      </c>
      <c r="D109" s="10" t="s">
        <v>44</v>
      </c>
      <c r="E109" s="10">
        <v>35447</v>
      </c>
      <c r="F109" s="10" t="s">
        <v>207</v>
      </c>
      <c r="G109" s="10" t="s">
        <v>208</v>
      </c>
      <c r="H109" s="10" t="s">
        <v>184</v>
      </c>
      <c r="I109" s="142">
        <v>6.4637681159420302</v>
      </c>
      <c r="J109" s="11">
        <v>0.1683168316831683</v>
      </c>
      <c r="K109" s="11">
        <v>0.91089108910891115</v>
      </c>
      <c r="L109" s="11">
        <v>2.9405940594059423</v>
      </c>
      <c r="M109" s="11">
        <v>0.51485148514851486</v>
      </c>
      <c r="N109" s="11">
        <v>0.51485148514851486</v>
      </c>
      <c r="O109" s="11">
        <v>1.108910891089109</v>
      </c>
      <c r="P109" s="11">
        <v>2.9108910891089126</v>
      </c>
      <c r="Q109" s="11">
        <v>0</v>
      </c>
      <c r="R109" s="11">
        <v>6.9306930693069313E-2</v>
      </c>
      <c r="S109" s="11">
        <v>0</v>
      </c>
      <c r="T109" s="11">
        <v>0.10891089108910891</v>
      </c>
      <c r="U109" s="11">
        <v>4.3564356435643585</v>
      </c>
      <c r="V109" s="11">
        <v>0</v>
      </c>
      <c r="W109" s="12"/>
      <c r="X109" s="10" t="s">
        <v>185</v>
      </c>
      <c r="Y109" s="13" t="s">
        <v>668</v>
      </c>
      <c r="Z109" s="10"/>
      <c r="AA109" s="12" t="s">
        <v>689</v>
      </c>
      <c r="AB109" s="10" t="s">
        <v>209</v>
      </c>
      <c r="AC109" s="13"/>
      <c r="AD109" s="13"/>
      <c r="AE109" s="141"/>
    </row>
    <row r="110" spans="1:31" ht="15.5" x14ac:dyDescent="0.35">
      <c r="A110" s="10" t="s">
        <v>511</v>
      </c>
      <c r="B110" s="10" t="s">
        <v>512</v>
      </c>
      <c r="C110" s="10" t="s">
        <v>513</v>
      </c>
      <c r="D110" s="10" t="s">
        <v>433</v>
      </c>
      <c r="E110" s="10">
        <v>52401</v>
      </c>
      <c r="F110" s="10" t="s">
        <v>327</v>
      </c>
      <c r="G110" s="10" t="s">
        <v>252</v>
      </c>
      <c r="H110" s="10" t="s">
        <v>184</v>
      </c>
      <c r="I110" s="142">
        <v>36.799999999999997</v>
      </c>
      <c r="J110" s="11">
        <v>0.58415841584158412</v>
      </c>
      <c r="K110" s="11">
        <v>2.2475247524752477</v>
      </c>
      <c r="L110" s="11">
        <v>1.1287128712871288</v>
      </c>
      <c r="M110" s="11">
        <v>0.54455445544554459</v>
      </c>
      <c r="N110" s="11">
        <v>2.7920792079207923</v>
      </c>
      <c r="O110" s="11">
        <v>0.71287128712871284</v>
      </c>
      <c r="P110" s="11">
        <v>1</v>
      </c>
      <c r="Q110" s="11">
        <v>0</v>
      </c>
      <c r="R110" s="11">
        <v>2.6435643564356437</v>
      </c>
      <c r="S110" s="11">
        <v>0.40594059405940597</v>
      </c>
      <c r="T110" s="11">
        <v>5.9405940594059403E-2</v>
      </c>
      <c r="U110" s="11">
        <v>1.3960396039603959</v>
      </c>
      <c r="V110" s="11">
        <v>0</v>
      </c>
      <c r="W110" s="12"/>
      <c r="X110" s="10" t="s">
        <v>185</v>
      </c>
      <c r="Y110" s="13" t="s">
        <v>289</v>
      </c>
      <c r="Z110" s="10" t="s">
        <v>303</v>
      </c>
      <c r="AA110" s="12" t="s">
        <v>514</v>
      </c>
      <c r="AB110" s="10" t="s">
        <v>185</v>
      </c>
      <c r="AC110" s="13" t="s">
        <v>289</v>
      </c>
      <c r="AD110" s="13" t="s">
        <v>303</v>
      </c>
      <c r="AE110" s="141">
        <v>43041</v>
      </c>
    </row>
    <row r="111" spans="1:31" ht="15.5" x14ac:dyDescent="0.35">
      <c r="A111" s="10" t="s">
        <v>688</v>
      </c>
      <c r="B111" s="10" t="s">
        <v>687</v>
      </c>
      <c r="C111" s="10" t="s">
        <v>686</v>
      </c>
      <c r="D111" s="10" t="s">
        <v>196</v>
      </c>
      <c r="E111" s="10">
        <v>76040</v>
      </c>
      <c r="F111" s="10" t="s">
        <v>270</v>
      </c>
      <c r="G111" s="10" t="s">
        <v>208</v>
      </c>
      <c r="H111" s="10" t="s">
        <v>184</v>
      </c>
      <c r="I111" s="142">
        <v>1.40397350993377</v>
      </c>
      <c r="J111" s="11">
        <v>3.2079207920792103</v>
      </c>
      <c r="K111" s="11">
        <v>0.37623762376237641</v>
      </c>
      <c r="L111" s="11">
        <v>0.23762376237623761</v>
      </c>
      <c r="M111" s="11">
        <v>0.40594059405940608</v>
      </c>
      <c r="N111" s="11">
        <v>1.7821782178217835</v>
      </c>
      <c r="O111" s="11">
        <v>1.7326732673267335</v>
      </c>
      <c r="P111" s="11">
        <v>0.42574257425742579</v>
      </c>
      <c r="Q111" s="11">
        <v>0.28712871287128722</v>
      </c>
      <c r="R111" s="11">
        <v>0.11881188118811882</v>
      </c>
      <c r="S111" s="11">
        <v>6.9306930693069313E-2</v>
      </c>
      <c r="T111" s="11">
        <v>4.9504950495049507E-2</v>
      </c>
      <c r="U111" s="11">
        <v>3.9900990099009932</v>
      </c>
      <c r="V111" s="11">
        <v>0</v>
      </c>
      <c r="W111" s="12"/>
      <c r="X111" s="10" t="s">
        <v>479</v>
      </c>
      <c r="Y111" s="13" t="s">
        <v>289</v>
      </c>
      <c r="Z111" s="10" t="s">
        <v>303</v>
      </c>
      <c r="AA111" s="12" t="s">
        <v>685</v>
      </c>
      <c r="AB111" s="10" t="s">
        <v>479</v>
      </c>
      <c r="AC111" s="13" t="s">
        <v>289</v>
      </c>
      <c r="AD111" s="13" t="s">
        <v>303</v>
      </c>
      <c r="AE111" s="141">
        <v>42613</v>
      </c>
    </row>
    <row r="112" spans="1:31" ht="15.5" x14ac:dyDescent="0.35">
      <c r="A112" s="10" t="s">
        <v>551</v>
      </c>
      <c r="B112" s="10" t="s">
        <v>552</v>
      </c>
      <c r="C112" s="10" t="s">
        <v>553</v>
      </c>
      <c r="D112" s="10" t="s">
        <v>291</v>
      </c>
      <c r="E112" s="10">
        <v>15001</v>
      </c>
      <c r="F112" s="10" t="s">
        <v>292</v>
      </c>
      <c r="G112" s="10" t="s">
        <v>252</v>
      </c>
      <c r="H112" s="10" t="s">
        <v>184</v>
      </c>
      <c r="I112" s="142">
        <v>10.1666666666667</v>
      </c>
      <c r="J112" s="11">
        <v>0</v>
      </c>
      <c r="K112" s="11">
        <v>0.70297029702970304</v>
      </c>
      <c r="L112" s="11">
        <v>2.4257425742574266</v>
      </c>
      <c r="M112" s="11">
        <v>0.93069306930693074</v>
      </c>
      <c r="N112" s="11">
        <v>3.4356435643564369</v>
      </c>
      <c r="O112" s="11">
        <v>0.30693069306930693</v>
      </c>
      <c r="P112" s="11">
        <v>0.31683168316831684</v>
      </c>
      <c r="Q112" s="11">
        <v>0</v>
      </c>
      <c r="R112" s="11">
        <v>0.87128712871287128</v>
      </c>
      <c r="S112" s="11">
        <v>7.9207920792079209E-2</v>
      </c>
      <c r="T112" s="11">
        <v>0</v>
      </c>
      <c r="U112" s="11">
        <v>3.1089108910891099</v>
      </c>
      <c r="V112" s="11">
        <v>0</v>
      </c>
      <c r="W112" s="12"/>
      <c r="X112" s="10" t="s">
        <v>479</v>
      </c>
      <c r="Y112" s="13" t="s">
        <v>289</v>
      </c>
      <c r="Z112" s="10" t="s">
        <v>303</v>
      </c>
      <c r="AA112" s="12" t="s">
        <v>554</v>
      </c>
      <c r="AB112" s="10" t="s">
        <v>209</v>
      </c>
      <c r="AC112" s="13"/>
      <c r="AD112" s="13"/>
      <c r="AE112" s="141"/>
    </row>
    <row r="113" spans="1:31" ht="15.5" x14ac:dyDescent="0.35">
      <c r="A113" s="10" t="s">
        <v>541</v>
      </c>
      <c r="B113" s="10" t="s">
        <v>542</v>
      </c>
      <c r="C113" s="10" t="s">
        <v>506</v>
      </c>
      <c r="D113" s="10" t="s">
        <v>299</v>
      </c>
      <c r="E113" s="10">
        <v>12180</v>
      </c>
      <c r="F113" s="10" t="s">
        <v>300</v>
      </c>
      <c r="G113" s="10" t="s">
        <v>252</v>
      </c>
      <c r="H113" s="10" t="s">
        <v>184</v>
      </c>
      <c r="I113" s="142">
        <v>57.2222222222222</v>
      </c>
      <c r="J113" s="11">
        <v>1.6930693069306932</v>
      </c>
      <c r="K113" s="11">
        <v>0.70297029702970304</v>
      </c>
      <c r="L113" s="11">
        <v>7.9207920792079209E-2</v>
      </c>
      <c r="M113" s="11">
        <v>8.9108910891089105E-2</v>
      </c>
      <c r="N113" s="11">
        <v>0.11881188118811881</v>
      </c>
      <c r="O113" s="11">
        <v>0.11881188118811882</v>
      </c>
      <c r="P113" s="11">
        <v>2.326732673267327</v>
      </c>
      <c r="Q113" s="11">
        <v>0</v>
      </c>
      <c r="R113" s="11">
        <v>1.2970297029702971</v>
      </c>
      <c r="S113" s="11">
        <v>0</v>
      </c>
      <c r="T113" s="11">
        <v>1</v>
      </c>
      <c r="U113" s="11">
        <v>0.26732673267326734</v>
      </c>
      <c r="V113" s="11">
        <v>0</v>
      </c>
      <c r="W113" s="12"/>
      <c r="X113" s="10" t="s">
        <v>209</v>
      </c>
      <c r="Y113" s="13"/>
      <c r="Z113" s="10"/>
      <c r="AA113" s="12"/>
      <c r="AB113" s="10" t="s">
        <v>209</v>
      </c>
      <c r="AC113" s="13"/>
      <c r="AD113" s="13"/>
      <c r="AE113" s="141"/>
    </row>
    <row r="114" spans="1:31" ht="15.5" x14ac:dyDescent="0.35">
      <c r="A114" s="10" t="s">
        <v>515</v>
      </c>
      <c r="B114" s="10" t="s">
        <v>516</v>
      </c>
      <c r="C114" s="10" t="s">
        <v>517</v>
      </c>
      <c r="D114" s="10" t="s">
        <v>518</v>
      </c>
      <c r="E114" s="10">
        <v>25309</v>
      </c>
      <c r="F114" s="10" t="s">
        <v>292</v>
      </c>
      <c r="G114" s="10" t="s">
        <v>252</v>
      </c>
      <c r="H114" s="10" t="s">
        <v>184</v>
      </c>
      <c r="I114" s="142">
        <v>8.96428571428571</v>
      </c>
      <c r="J114" s="11">
        <v>3.9603960396039604E-2</v>
      </c>
      <c r="K114" s="11">
        <v>0.4455445544554455</v>
      </c>
      <c r="L114" s="11">
        <v>1.4653465346534658</v>
      </c>
      <c r="M114" s="11">
        <v>0.58415841584158412</v>
      </c>
      <c r="N114" s="11">
        <v>2.4257425742574266</v>
      </c>
      <c r="O114" s="11">
        <v>0.10891089108910892</v>
      </c>
      <c r="P114" s="11">
        <v>0</v>
      </c>
      <c r="Q114" s="11">
        <v>0</v>
      </c>
      <c r="R114" s="11">
        <v>0.52475247524752477</v>
      </c>
      <c r="S114" s="11">
        <v>0.35643564356435642</v>
      </c>
      <c r="T114" s="11">
        <v>0</v>
      </c>
      <c r="U114" s="11">
        <v>1.6534653465346543</v>
      </c>
      <c r="V114" s="11">
        <v>0</v>
      </c>
      <c r="W114" s="12"/>
      <c r="X114" s="10" t="s">
        <v>479</v>
      </c>
      <c r="Y114" s="13" t="s">
        <v>289</v>
      </c>
      <c r="Z114" s="10" t="s">
        <v>303</v>
      </c>
      <c r="AA114" s="12" t="s">
        <v>519</v>
      </c>
      <c r="AB114" s="10" t="s">
        <v>479</v>
      </c>
      <c r="AC114" s="13" t="s">
        <v>289</v>
      </c>
      <c r="AD114" s="13" t="s">
        <v>303</v>
      </c>
      <c r="AE114" s="141">
        <v>42996</v>
      </c>
    </row>
    <row r="115" spans="1:31" ht="15.5" x14ac:dyDescent="0.35">
      <c r="A115" s="10" t="s">
        <v>473</v>
      </c>
      <c r="B115" s="10" t="s">
        <v>474</v>
      </c>
      <c r="C115" s="10" t="s">
        <v>475</v>
      </c>
      <c r="D115" s="10" t="s">
        <v>192</v>
      </c>
      <c r="E115" s="10">
        <v>30250</v>
      </c>
      <c r="F115" s="10" t="s">
        <v>193</v>
      </c>
      <c r="G115" s="10" t="s">
        <v>225</v>
      </c>
      <c r="H115" s="10" t="s">
        <v>184</v>
      </c>
      <c r="I115" s="142">
        <v>3.1830985915493</v>
      </c>
      <c r="J115" s="11">
        <v>0.13861386138613863</v>
      </c>
      <c r="K115" s="11">
        <v>0.67326732673267331</v>
      </c>
      <c r="L115" s="11">
        <v>1.0099009900990101</v>
      </c>
      <c r="M115" s="11">
        <v>0.46534653465346543</v>
      </c>
      <c r="N115" s="11">
        <v>1.7524752475247531</v>
      </c>
      <c r="O115" s="11">
        <v>0.5346534653465348</v>
      </c>
      <c r="P115" s="11">
        <v>0</v>
      </c>
      <c r="Q115" s="11">
        <v>0</v>
      </c>
      <c r="R115" s="11">
        <v>0.22772277227722776</v>
      </c>
      <c r="S115" s="11">
        <v>0</v>
      </c>
      <c r="T115" s="11">
        <v>0</v>
      </c>
      <c r="U115" s="11">
        <v>2.0594059405940603</v>
      </c>
      <c r="V115" s="11">
        <v>0</v>
      </c>
      <c r="W115" s="12"/>
      <c r="X115" s="10" t="s">
        <v>185</v>
      </c>
      <c r="Y115" s="13" t="s">
        <v>668</v>
      </c>
      <c r="Z115" s="10" t="s">
        <v>303</v>
      </c>
      <c r="AA115" s="12" t="s">
        <v>684</v>
      </c>
      <c r="AB115" s="10" t="s">
        <v>185</v>
      </c>
      <c r="AC115" s="13" t="s">
        <v>289</v>
      </c>
      <c r="AD115" s="13" t="s">
        <v>303</v>
      </c>
      <c r="AE115" s="141">
        <v>43804</v>
      </c>
    </row>
    <row r="116" spans="1:31" ht="15.5" x14ac:dyDescent="0.35">
      <c r="A116" s="10" t="s">
        <v>480</v>
      </c>
      <c r="B116" s="10" t="s">
        <v>481</v>
      </c>
      <c r="C116" s="10" t="s">
        <v>482</v>
      </c>
      <c r="D116" s="10" t="s">
        <v>483</v>
      </c>
      <c r="E116" s="10">
        <v>84321</v>
      </c>
      <c r="F116" s="10" t="s">
        <v>360</v>
      </c>
      <c r="G116" s="10" t="s">
        <v>252</v>
      </c>
      <c r="H116" s="10" t="s">
        <v>184</v>
      </c>
      <c r="I116" s="142">
        <v>2.8378378378378399</v>
      </c>
      <c r="J116" s="11">
        <v>1.9801980198019802E-2</v>
      </c>
      <c r="K116" s="11">
        <v>0.71287128712871306</v>
      </c>
      <c r="L116" s="11">
        <v>0.62376237623762387</v>
      </c>
      <c r="M116" s="11">
        <v>0.8514851485148518</v>
      </c>
      <c r="N116" s="11">
        <v>2.0198019801980207</v>
      </c>
      <c r="O116" s="11">
        <v>0.18811881188118812</v>
      </c>
      <c r="P116" s="11">
        <v>0</v>
      </c>
      <c r="Q116" s="11">
        <v>0</v>
      </c>
      <c r="R116" s="11">
        <v>0.61386138613861396</v>
      </c>
      <c r="S116" s="11">
        <v>9.9009900990099011E-3</v>
      </c>
      <c r="T116" s="11">
        <v>4.9504950495049507E-2</v>
      </c>
      <c r="U116" s="11">
        <v>1.5346534653465356</v>
      </c>
      <c r="V116" s="11">
        <v>0</v>
      </c>
      <c r="W116" s="12"/>
      <c r="X116" s="10" t="s">
        <v>185</v>
      </c>
      <c r="Y116" s="13" t="s">
        <v>289</v>
      </c>
      <c r="Z116" s="10" t="s">
        <v>303</v>
      </c>
      <c r="AA116" s="12" t="s">
        <v>484</v>
      </c>
      <c r="AB116" s="10" t="s">
        <v>185</v>
      </c>
      <c r="AC116" s="13" t="s">
        <v>289</v>
      </c>
      <c r="AD116" s="13" t="s">
        <v>440</v>
      </c>
      <c r="AE116" s="141">
        <v>42810</v>
      </c>
    </row>
    <row r="117" spans="1:31" ht="15.5" x14ac:dyDescent="0.35">
      <c r="A117" s="10" t="s">
        <v>476</v>
      </c>
      <c r="B117" s="10" t="s">
        <v>477</v>
      </c>
      <c r="C117" s="10" t="s">
        <v>478</v>
      </c>
      <c r="D117" s="10" t="s">
        <v>284</v>
      </c>
      <c r="E117" s="10">
        <v>80814</v>
      </c>
      <c r="F117" s="10" t="s">
        <v>285</v>
      </c>
      <c r="G117" s="10" t="s">
        <v>208</v>
      </c>
      <c r="H117" s="10" t="s">
        <v>184</v>
      </c>
      <c r="I117" s="142">
        <v>64</v>
      </c>
      <c r="J117" s="11">
        <v>0.10891089108910891</v>
      </c>
      <c r="K117" s="11">
        <v>0</v>
      </c>
      <c r="L117" s="11">
        <v>1.782178217821782</v>
      </c>
      <c r="M117" s="11">
        <v>9.9009900990099015E-2</v>
      </c>
      <c r="N117" s="11">
        <v>1.8811881188118811</v>
      </c>
      <c r="O117" s="11">
        <v>0.10891089108910891</v>
      </c>
      <c r="P117" s="11">
        <v>0</v>
      </c>
      <c r="Q117" s="11">
        <v>0</v>
      </c>
      <c r="R117" s="11">
        <v>1.0297029702970297</v>
      </c>
      <c r="S117" s="11">
        <v>0</v>
      </c>
      <c r="T117" s="11">
        <v>0</v>
      </c>
      <c r="U117" s="11">
        <v>0.96039603960396047</v>
      </c>
      <c r="V117" s="11">
        <v>0</v>
      </c>
      <c r="W117" s="12"/>
      <c r="X117" s="10" t="s">
        <v>185</v>
      </c>
      <c r="Y117" s="13" t="s">
        <v>668</v>
      </c>
      <c r="Z117" s="10" t="s">
        <v>303</v>
      </c>
      <c r="AA117" s="12" t="s">
        <v>683</v>
      </c>
      <c r="AB117" s="10" t="s">
        <v>185</v>
      </c>
      <c r="AC117" s="13" t="s">
        <v>668</v>
      </c>
      <c r="AD117" s="13" t="s">
        <v>303</v>
      </c>
      <c r="AE117" s="141">
        <v>44286</v>
      </c>
    </row>
    <row r="118" spans="1:31" ht="15.5" x14ac:dyDescent="0.35">
      <c r="A118" s="10" t="s">
        <v>491</v>
      </c>
      <c r="B118" s="10" t="s">
        <v>492</v>
      </c>
      <c r="C118" s="10" t="s">
        <v>493</v>
      </c>
      <c r="D118" s="10" t="s">
        <v>196</v>
      </c>
      <c r="E118" s="10">
        <v>75202</v>
      </c>
      <c r="F118" s="10" t="s">
        <v>270</v>
      </c>
      <c r="G118" s="10" t="s">
        <v>252</v>
      </c>
      <c r="H118" s="10" t="s">
        <v>184</v>
      </c>
      <c r="I118" s="142">
        <v>1.6881720430107501</v>
      </c>
      <c r="J118" s="11">
        <v>1.6732673267326745</v>
      </c>
      <c r="K118" s="11">
        <v>0</v>
      </c>
      <c r="L118" s="11">
        <v>0</v>
      </c>
      <c r="M118" s="11">
        <v>0</v>
      </c>
      <c r="N118" s="11">
        <v>1.1287128712871295</v>
      </c>
      <c r="O118" s="11">
        <v>0.53465346534653491</v>
      </c>
      <c r="P118" s="11">
        <v>9.9009900990099011E-3</v>
      </c>
      <c r="Q118" s="11">
        <v>0</v>
      </c>
      <c r="R118" s="11">
        <v>0</v>
      </c>
      <c r="S118" s="11">
        <v>0</v>
      </c>
      <c r="T118" s="11">
        <v>0</v>
      </c>
      <c r="U118" s="11">
        <v>1.6732673267326745</v>
      </c>
      <c r="V118" s="11">
        <v>0</v>
      </c>
      <c r="W118" s="12"/>
      <c r="X118" s="10" t="s">
        <v>479</v>
      </c>
      <c r="Y118" s="13" t="s">
        <v>289</v>
      </c>
      <c r="Z118" s="10" t="s">
        <v>303</v>
      </c>
      <c r="AA118" s="12" t="s">
        <v>494</v>
      </c>
      <c r="AB118" s="10" t="s">
        <v>209</v>
      </c>
      <c r="AC118" s="13"/>
      <c r="AD118" s="13"/>
      <c r="AE118" s="141"/>
    </row>
    <row r="119" spans="1:31" ht="15.5" x14ac:dyDescent="0.35">
      <c r="A119" s="10" t="s">
        <v>682</v>
      </c>
      <c r="B119" s="10" t="s">
        <v>681</v>
      </c>
      <c r="C119" s="10" t="s">
        <v>680</v>
      </c>
      <c r="D119" s="10" t="s">
        <v>452</v>
      </c>
      <c r="E119" s="10">
        <v>46204</v>
      </c>
      <c r="F119" s="10" t="s">
        <v>36</v>
      </c>
      <c r="G119" s="10" t="s">
        <v>252</v>
      </c>
      <c r="H119" s="10" t="s">
        <v>184</v>
      </c>
      <c r="I119" s="142">
        <v>1.55172413793103</v>
      </c>
      <c r="J119" s="11">
        <v>0.29702970297029707</v>
      </c>
      <c r="K119" s="11">
        <v>0.25742574257425749</v>
      </c>
      <c r="L119" s="11">
        <v>0.44554455445544572</v>
      </c>
      <c r="M119" s="11">
        <v>0.38613861386138626</v>
      </c>
      <c r="N119" s="11">
        <v>0.61386138613861407</v>
      </c>
      <c r="O119" s="11">
        <v>0.7326732673267331</v>
      </c>
      <c r="P119" s="11">
        <v>0</v>
      </c>
      <c r="Q119" s="11">
        <v>3.9603960396039604E-2</v>
      </c>
      <c r="R119" s="11">
        <v>6.9306930693069313E-2</v>
      </c>
      <c r="S119" s="11">
        <v>0</v>
      </c>
      <c r="T119" s="11">
        <v>0</v>
      </c>
      <c r="U119" s="11">
        <v>1.3168316831683176</v>
      </c>
      <c r="V119" s="11">
        <v>0</v>
      </c>
      <c r="W119" s="12"/>
      <c r="X119" s="10" t="s">
        <v>479</v>
      </c>
      <c r="Y119" s="13" t="s">
        <v>289</v>
      </c>
      <c r="Z119" s="10" t="s">
        <v>303</v>
      </c>
      <c r="AA119" s="12" t="s">
        <v>661</v>
      </c>
      <c r="AB119" s="10" t="s">
        <v>479</v>
      </c>
      <c r="AC119" s="13" t="s">
        <v>289</v>
      </c>
      <c r="AD119" s="13" t="s">
        <v>303</v>
      </c>
      <c r="AE119" s="141">
        <v>42551</v>
      </c>
    </row>
    <row r="120" spans="1:31" ht="15.5" x14ac:dyDescent="0.35">
      <c r="A120" s="10" t="s">
        <v>543</v>
      </c>
      <c r="B120" s="10" t="s">
        <v>544</v>
      </c>
      <c r="C120" s="10" t="s">
        <v>545</v>
      </c>
      <c r="D120" s="10" t="s">
        <v>196</v>
      </c>
      <c r="E120" s="10">
        <v>78562</v>
      </c>
      <c r="F120" s="10" t="s">
        <v>679</v>
      </c>
      <c r="G120" s="10" t="s">
        <v>252</v>
      </c>
      <c r="H120" s="10" t="s">
        <v>184</v>
      </c>
      <c r="I120" s="142">
        <v>1.3076923076923099</v>
      </c>
      <c r="J120" s="11">
        <v>1.1683168316831685</v>
      </c>
      <c r="K120" s="11">
        <v>3.9603960396039604E-2</v>
      </c>
      <c r="L120" s="11">
        <v>0.12871287128712869</v>
      </c>
      <c r="M120" s="11">
        <v>2.9702970297029702E-2</v>
      </c>
      <c r="N120" s="11">
        <v>1.3663366336633667</v>
      </c>
      <c r="O120" s="11">
        <v>0</v>
      </c>
      <c r="P120" s="11">
        <v>0</v>
      </c>
      <c r="Q120" s="11">
        <v>0</v>
      </c>
      <c r="R120" s="11">
        <v>0.17821782178217821</v>
      </c>
      <c r="S120" s="11">
        <v>6.9306930693069299E-2</v>
      </c>
      <c r="T120" s="11">
        <v>0</v>
      </c>
      <c r="U120" s="11">
        <v>1.1188118811881189</v>
      </c>
      <c r="V120" s="11">
        <v>0</v>
      </c>
      <c r="W120" s="12"/>
      <c r="X120" s="10" t="s">
        <v>185</v>
      </c>
      <c r="Y120" s="13" t="s">
        <v>668</v>
      </c>
      <c r="Z120" s="10"/>
      <c r="AA120" s="12" t="s">
        <v>678</v>
      </c>
      <c r="AB120" s="10" t="s">
        <v>185</v>
      </c>
      <c r="AC120" s="13" t="s">
        <v>289</v>
      </c>
      <c r="AD120" s="13" t="s">
        <v>303</v>
      </c>
      <c r="AE120" s="141">
        <v>44113</v>
      </c>
    </row>
    <row r="121" spans="1:31" ht="15.5" x14ac:dyDescent="0.35">
      <c r="A121" s="10" t="s">
        <v>495</v>
      </c>
      <c r="B121" s="10" t="s">
        <v>677</v>
      </c>
      <c r="C121" s="10" t="s">
        <v>496</v>
      </c>
      <c r="D121" s="10" t="s">
        <v>483</v>
      </c>
      <c r="E121" s="10">
        <v>84737</v>
      </c>
      <c r="F121" s="10" t="s">
        <v>360</v>
      </c>
      <c r="G121" s="10" t="s">
        <v>252</v>
      </c>
      <c r="H121" s="10" t="s">
        <v>184</v>
      </c>
      <c r="I121" s="142">
        <v>10.3333333333333</v>
      </c>
      <c r="J121" s="11">
        <v>6.9306930693069313E-2</v>
      </c>
      <c r="K121" s="11">
        <v>0.35643564356435647</v>
      </c>
      <c r="L121" s="11">
        <v>0.37623762376237629</v>
      </c>
      <c r="M121" s="11">
        <v>0.53465346534653468</v>
      </c>
      <c r="N121" s="11">
        <v>1.0990099009900991</v>
      </c>
      <c r="O121" s="11">
        <v>0.23762376237623764</v>
      </c>
      <c r="P121" s="11">
        <v>0</v>
      </c>
      <c r="Q121" s="11">
        <v>0</v>
      </c>
      <c r="R121" s="11">
        <v>0.1683168316831683</v>
      </c>
      <c r="S121" s="11">
        <v>0.71287128712871284</v>
      </c>
      <c r="T121" s="11">
        <v>0</v>
      </c>
      <c r="U121" s="11">
        <v>0.45544554455445546</v>
      </c>
      <c r="V121" s="11">
        <v>0</v>
      </c>
      <c r="W121" s="12"/>
      <c r="X121" s="10" t="s">
        <v>479</v>
      </c>
      <c r="Y121" s="13" t="s">
        <v>289</v>
      </c>
      <c r="Z121" s="10" t="s">
        <v>303</v>
      </c>
      <c r="AA121" s="12" t="s">
        <v>497</v>
      </c>
      <c r="AB121" s="10" t="s">
        <v>479</v>
      </c>
      <c r="AC121" s="13" t="s">
        <v>289</v>
      </c>
      <c r="AD121" s="13" t="s">
        <v>303</v>
      </c>
      <c r="AE121" s="141">
        <v>42978</v>
      </c>
    </row>
    <row r="122" spans="1:31" ht="15.5" x14ac:dyDescent="0.35">
      <c r="A122" s="10" t="s">
        <v>546</v>
      </c>
      <c r="B122" s="10" t="s">
        <v>547</v>
      </c>
      <c r="C122" s="10" t="s">
        <v>548</v>
      </c>
      <c r="D122" s="10" t="s">
        <v>390</v>
      </c>
      <c r="E122" s="10">
        <v>40510</v>
      </c>
      <c r="F122" s="10" t="s">
        <v>36</v>
      </c>
      <c r="G122" s="10" t="s">
        <v>252</v>
      </c>
      <c r="H122" s="10" t="s">
        <v>184</v>
      </c>
      <c r="I122" s="142">
        <v>1.64556962025316</v>
      </c>
      <c r="J122" s="11">
        <v>9.9009900990099001E-2</v>
      </c>
      <c r="K122" s="11">
        <v>0.14851485148514851</v>
      </c>
      <c r="L122" s="11">
        <v>0.64356435643564391</v>
      </c>
      <c r="M122" s="11">
        <v>0.4257425742574259</v>
      </c>
      <c r="N122" s="11">
        <v>1.0099009900990106</v>
      </c>
      <c r="O122" s="11">
        <v>0.25742574257425743</v>
      </c>
      <c r="P122" s="11">
        <v>2.9702970297029702E-2</v>
      </c>
      <c r="Q122" s="11">
        <v>1.9801980198019802E-2</v>
      </c>
      <c r="R122" s="11">
        <v>3.9603960396039604E-2</v>
      </c>
      <c r="S122" s="11">
        <v>1.9801980198019802E-2</v>
      </c>
      <c r="T122" s="11">
        <v>0</v>
      </c>
      <c r="U122" s="11">
        <v>1.2574257425742583</v>
      </c>
      <c r="V122" s="11">
        <v>0</v>
      </c>
      <c r="W122" s="12"/>
      <c r="X122" s="10" t="s">
        <v>479</v>
      </c>
      <c r="Y122" s="13" t="s">
        <v>289</v>
      </c>
      <c r="Z122" s="10" t="s">
        <v>303</v>
      </c>
      <c r="AA122" s="12" t="s">
        <v>549</v>
      </c>
      <c r="AB122" s="10" t="s">
        <v>479</v>
      </c>
      <c r="AC122" s="13" t="s">
        <v>289</v>
      </c>
      <c r="AD122" s="13" t="s">
        <v>303</v>
      </c>
      <c r="AE122" s="141">
        <v>42983</v>
      </c>
    </row>
    <row r="123" spans="1:31" ht="15.5" x14ac:dyDescent="0.35">
      <c r="A123" s="10" t="s">
        <v>555</v>
      </c>
      <c r="B123" s="10" t="s">
        <v>556</v>
      </c>
      <c r="C123" s="10" t="s">
        <v>557</v>
      </c>
      <c r="D123" s="10" t="s">
        <v>483</v>
      </c>
      <c r="E123" s="10">
        <v>84119</v>
      </c>
      <c r="F123" s="10" t="s">
        <v>360</v>
      </c>
      <c r="G123" s="10" t="s">
        <v>252</v>
      </c>
      <c r="H123" s="10" t="s">
        <v>184</v>
      </c>
      <c r="I123" s="142">
        <v>1.37777777777778</v>
      </c>
      <c r="J123" s="11">
        <v>2.9702970297029702E-2</v>
      </c>
      <c r="K123" s="11">
        <v>0.17821782178217824</v>
      </c>
      <c r="L123" s="11">
        <v>0.7326732673267331</v>
      </c>
      <c r="M123" s="11">
        <v>0.37623762376237635</v>
      </c>
      <c r="N123" s="11">
        <v>1.1089108910891097</v>
      </c>
      <c r="O123" s="11">
        <v>0.198019801980198</v>
      </c>
      <c r="P123" s="11">
        <v>9.9009900990099011E-3</v>
      </c>
      <c r="Q123" s="11">
        <v>0</v>
      </c>
      <c r="R123" s="11">
        <v>6.9306930693069299E-2</v>
      </c>
      <c r="S123" s="11">
        <v>0</v>
      </c>
      <c r="T123" s="11">
        <v>2.9702970297029702E-2</v>
      </c>
      <c r="U123" s="11">
        <v>1.2178217821782187</v>
      </c>
      <c r="V123" s="11">
        <v>0</v>
      </c>
      <c r="W123" s="12"/>
      <c r="X123" s="10" t="s">
        <v>479</v>
      </c>
      <c r="Y123" s="13" t="s">
        <v>289</v>
      </c>
      <c r="Z123" s="10" t="s">
        <v>303</v>
      </c>
      <c r="AA123" s="12" t="s">
        <v>497</v>
      </c>
      <c r="AB123" s="10" t="s">
        <v>479</v>
      </c>
      <c r="AC123" s="13" t="s">
        <v>289</v>
      </c>
      <c r="AD123" s="13" t="s">
        <v>303</v>
      </c>
      <c r="AE123" s="141">
        <v>43041</v>
      </c>
    </row>
    <row r="124" spans="1:31" ht="15.5" x14ac:dyDescent="0.35">
      <c r="A124" s="10" t="s">
        <v>676</v>
      </c>
      <c r="B124" s="10" t="s">
        <v>675</v>
      </c>
      <c r="C124" s="10" t="s">
        <v>674</v>
      </c>
      <c r="D124" s="10" t="s">
        <v>181</v>
      </c>
      <c r="E124" s="10">
        <v>92225</v>
      </c>
      <c r="F124" s="10" t="s">
        <v>182</v>
      </c>
      <c r="G124" s="10" t="s">
        <v>208</v>
      </c>
      <c r="H124" s="10" t="s">
        <v>184</v>
      </c>
      <c r="I124" s="142"/>
      <c r="J124" s="11">
        <v>0</v>
      </c>
      <c r="K124" s="11">
        <v>0</v>
      </c>
      <c r="L124" s="11">
        <v>0</v>
      </c>
      <c r="M124" s="11">
        <v>0.87128712871287128</v>
      </c>
      <c r="N124" s="11">
        <v>0.87128712871287128</v>
      </c>
      <c r="O124" s="11">
        <v>0</v>
      </c>
      <c r="P124" s="11">
        <v>0</v>
      </c>
      <c r="Q124" s="11">
        <v>0</v>
      </c>
      <c r="R124" s="11">
        <v>0</v>
      </c>
      <c r="S124" s="11">
        <v>0</v>
      </c>
      <c r="T124" s="11">
        <v>0</v>
      </c>
      <c r="U124" s="11">
        <v>0.87128712871287128</v>
      </c>
      <c r="V124" s="11">
        <v>0</v>
      </c>
      <c r="W124" s="12"/>
      <c r="X124" s="10" t="s">
        <v>209</v>
      </c>
      <c r="Y124" s="13"/>
      <c r="Z124" s="10"/>
      <c r="AA124" s="12"/>
      <c r="AB124" s="10" t="s">
        <v>209</v>
      </c>
      <c r="AC124" s="13"/>
      <c r="AD124" s="13"/>
      <c r="AE124" s="141"/>
    </row>
    <row r="125" spans="1:31" ht="15.5" x14ac:dyDescent="0.35">
      <c r="A125" s="10" t="s">
        <v>46</v>
      </c>
      <c r="B125" s="10" t="s">
        <v>498</v>
      </c>
      <c r="C125" s="10" t="s">
        <v>499</v>
      </c>
      <c r="D125" s="10" t="s">
        <v>500</v>
      </c>
      <c r="E125" s="10">
        <v>939</v>
      </c>
      <c r="F125" s="10" t="s">
        <v>30</v>
      </c>
      <c r="G125" s="10" t="s">
        <v>463</v>
      </c>
      <c r="H125" s="10" t="s">
        <v>184</v>
      </c>
      <c r="I125" s="142">
        <v>6.5</v>
      </c>
      <c r="J125" s="11">
        <v>0</v>
      </c>
      <c r="K125" s="11">
        <v>0</v>
      </c>
      <c r="L125" s="11">
        <v>0.21782178217821785</v>
      </c>
      <c r="M125" s="11">
        <v>0.50495049504950495</v>
      </c>
      <c r="N125" s="11">
        <v>0.72277227722772275</v>
      </c>
      <c r="O125" s="11">
        <v>0</v>
      </c>
      <c r="P125" s="11">
        <v>0</v>
      </c>
      <c r="Q125" s="11">
        <v>0</v>
      </c>
      <c r="R125" s="11">
        <v>0.44554455445544555</v>
      </c>
      <c r="S125" s="11">
        <v>0</v>
      </c>
      <c r="T125" s="11">
        <v>0</v>
      </c>
      <c r="U125" s="11">
        <v>0.27722772277227725</v>
      </c>
      <c r="V125" s="11">
        <v>0</v>
      </c>
      <c r="W125" s="12"/>
      <c r="X125" s="10" t="s">
        <v>185</v>
      </c>
      <c r="Y125" s="13" t="s">
        <v>289</v>
      </c>
      <c r="Z125" s="10" t="s">
        <v>290</v>
      </c>
      <c r="AA125" s="12" t="s">
        <v>501</v>
      </c>
      <c r="AB125" s="10" t="s">
        <v>185</v>
      </c>
      <c r="AC125" s="13" t="s">
        <v>289</v>
      </c>
      <c r="AD125" s="13" t="s">
        <v>290</v>
      </c>
      <c r="AE125" s="141">
        <v>39241</v>
      </c>
    </row>
    <row r="126" spans="1:31" ht="15.5" x14ac:dyDescent="0.35">
      <c r="A126" s="10" t="s">
        <v>429</v>
      </c>
      <c r="B126" s="10" t="s">
        <v>430</v>
      </c>
      <c r="C126" s="10" t="s">
        <v>431</v>
      </c>
      <c r="D126" s="10" t="s">
        <v>354</v>
      </c>
      <c r="E126" s="10">
        <v>74103</v>
      </c>
      <c r="F126" s="10" t="s">
        <v>270</v>
      </c>
      <c r="G126" s="10" t="s">
        <v>208</v>
      </c>
      <c r="H126" s="10" t="s">
        <v>184</v>
      </c>
      <c r="I126" s="142">
        <v>2.0625</v>
      </c>
      <c r="J126" s="11">
        <v>0.14851485148514851</v>
      </c>
      <c r="K126" s="11">
        <v>0.32673267326732669</v>
      </c>
      <c r="L126" s="11">
        <v>3.9603960396039604E-2</v>
      </c>
      <c r="M126" s="11">
        <v>0.1683168316831683</v>
      </c>
      <c r="N126" s="11">
        <v>0.58415841584158434</v>
      </c>
      <c r="O126" s="11">
        <v>8.9108910891089119E-2</v>
      </c>
      <c r="P126" s="11">
        <v>9.9009900990099011E-3</v>
      </c>
      <c r="Q126" s="11">
        <v>0</v>
      </c>
      <c r="R126" s="11">
        <v>5.9405940594059403E-2</v>
      </c>
      <c r="S126" s="11">
        <v>0</v>
      </c>
      <c r="T126" s="11">
        <v>0</v>
      </c>
      <c r="U126" s="11">
        <v>0.62376237623762398</v>
      </c>
      <c r="V126" s="11">
        <v>0</v>
      </c>
      <c r="W126" s="12"/>
      <c r="X126" s="10" t="s">
        <v>185</v>
      </c>
      <c r="Y126" s="13" t="s">
        <v>289</v>
      </c>
      <c r="Z126" s="10"/>
      <c r="AA126" s="12" t="s">
        <v>673</v>
      </c>
      <c r="AB126" s="10" t="s">
        <v>185</v>
      </c>
      <c r="AC126" s="13" t="s">
        <v>289</v>
      </c>
      <c r="AD126" s="13"/>
      <c r="AE126" s="141">
        <v>44187</v>
      </c>
    </row>
    <row r="127" spans="1:31" ht="15.5" x14ac:dyDescent="0.35">
      <c r="A127" s="10" t="s">
        <v>538</v>
      </c>
      <c r="B127" s="10" t="s">
        <v>539</v>
      </c>
      <c r="C127" s="10" t="s">
        <v>540</v>
      </c>
      <c r="D127" s="10" t="s">
        <v>211</v>
      </c>
      <c r="E127" s="10">
        <v>85344</v>
      </c>
      <c r="F127" s="10" t="s">
        <v>212</v>
      </c>
      <c r="G127" s="10" t="s">
        <v>252</v>
      </c>
      <c r="H127" s="10" t="s">
        <v>184</v>
      </c>
      <c r="I127" s="142">
        <v>2.0333333333333301</v>
      </c>
      <c r="J127" s="11">
        <v>0</v>
      </c>
      <c r="K127" s="11">
        <v>0.46534653465346554</v>
      </c>
      <c r="L127" s="11">
        <v>0.12871287128712872</v>
      </c>
      <c r="M127" s="11">
        <v>3.9603960396039604E-2</v>
      </c>
      <c r="N127" s="11">
        <v>0.633663366336634</v>
      </c>
      <c r="O127" s="11">
        <v>0</v>
      </c>
      <c r="P127" s="11">
        <v>0</v>
      </c>
      <c r="Q127" s="11">
        <v>0</v>
      </c>
      <c r="R127" s="11">
        <v>2.9702970297029702E-2</v>
      </c>
      <c r="S127" s="11">
        <v>0</v>
      </c>
      <c r="T127" s="11">
        <v>0</v>
      </c>
      <c r="U127" s="11">
        <v>0.60396039603960427</v>
      </c>
      <c r="V127" s="11">
        <v>0</v>
      </c>
      <c r="W127" s="12"/>
      <c r="X127" s="10" t="s">
        <v>479</v>
      </c>
      <c r="Y127" s="13" t="s">
        <v>289</v>
      </c>
      <c r="Z127" s="10" t="s">
        <v>303</v>
      </c>
      <c r="AA127" s="12" t="s">
        <v>529</v>
      </c>
      <c r="AB127" s="10" t="s">
        <v>479</v>
      </c>
      <c r="AC127" s="13" t="s">
        <v>289</v>
      </c>
      <c r="AD127" s="13" t="s">
        <v>303</v>
      </c>
      <c r="AE127" s="141">
        <v>42986</v>
      </c>
    </row>
    <row r="128" spans="1:31" ht="15.5" x14ac:dyDescent="0.35">
      <c r="A128" s="10" t="s">
        <v>672</v>
      </c>
      <c r="B128" s="10" t="s">
        <v>671</v>
      </c>
      <c r="C128" s="10" t="s">
        <v>670</v>
      </c>
      <c r="D128" s="10" t="s">
        <v>192</v>
      </c>
      <c r="E128" s="10">
        <v>30060</v>
      </c>
      <c r="F128" s="10" t="s">
        <v>193</v>
      </c>
      <c r="G128" s="10" t="s">
        <v>208</v>
      </c>
      <c r="H128" s="10" t="s">
        <v>184</v>
      </c>
      <c r="I128" s="142">
        <v>3.8421052631578898</v>
      </c>
      <c r="J128" s="11">
        <v>0</v>
      </c>
      <c r="K128" s="11">
        <v>0.29702970297029707</v>
      </c>
      <c r="L128" s="11">
        <v>6.9306930693069313E-2</v>
      </c>
      <c r="M128" s="11">
        <v>0.21782178217821782</v>
      </c>
      <c r="N128" s="11">
        <v>0.46534653465346537</v>
      </c>
      <c r="O128" s="11">
        <v>0.11881188118811882</v>
      </c>
      <c r="P128" s="11">
        <v>0</v>
      </c>
      <c r="Q128" s="11">
        <v>0</v>
      </c>
      <c r="R128" s="11">
        <v>0</v>
      </c>
      <c r="S128" s="11">
        <v>0</v>
      </c>
      <c r="T128" s="11">
        <v>0</v>
      </c>
      <c r="U128" s="11">
        <v>0.58415841584158423</v>
      </c>
      <c r="V128" s="11">
        <v>0</v>
      </c>
      <c r="W128" s="12"/>
      <c r="X128" s="10" t="s">
        <v>479</v>
      </c>
      <c r="Y128" s="13" t="s">
        <v>289</v>
      </c>
      <c r="Z128" s="10" t="s">
        <v>303</v>
      </c>
      <c r="AA128" s="12" t="s">
        <v>550</v>
      </c>
      <c r="AB128" s="10" t="s">
        <v>479</v>
      </c>
      <c r="AC128" s="13" t="s">
        <v>289</v>
      </c>
      <c r="AD128" s="13" t="s">
        <v>303</v>
      </c>
      <c r="AE128" s="141">
        <v>42993</v>
      </c>
    </row>
    <row r="129" spans="1:31" ht="15.5" x14ac:dyDescent="0.35">
      <c r="A129" s="10" t="s">
        <v>367</v>
      </c>
      <c r="B129" s="10" t="s">
        <v>368</v>
      </c>
      <c r="C129" s="10" t="s">
        <v>369</v>
      </c>
      <c r="D129" s="10" t="s">
        <v>181</v>
      </c>
      <c r="E129" s="10">
        <v>95901</v>
      </c>
      <c r="F129" s="10" t="s">
        <v>319</v>
      </c>
      <c r="G129" s="10" t="s">
        <v>208</v>
      </c>
      <c r="H129" s="10" t="s">
        <v>184</v>
      </c>
      <c r="I129" s="142">
        <v>874.5</v>
      </c>
      <c r="J129" s="11">
        <v>0</v>
      </c>
      <c r="K129" s="11">
        <v>0</v>
      </c>
      <c r="L129" s="11">
        <v>0</v>
      </c>
      <c r="M129" s="11">
        <v>0.57425742574257432</v>
      </c>
      <c r="N129" s="11">
        <v>0.57425742574257432</v>
      </c>
      <c r="O129" s="11">
        <v>0</v>
      </c>
      <c r="P129" s="11">
        <v>0</v>
      </c>
      <c r="Q129" s="11">
        <v>0</v>
      </c>
      <c r="R129" s="11">
        <v>0.20792079207920794</v>
      </c>
      <c r="S129" s="11">
        <v>0</v>
      </c>
      <c r="T129" s="11">
        <v>0</v>
      </c>
      <c r="U129" s="11">
        <v>0.36633663366336633</v>
      </c>
      <c r="V129" s="11">
        <v>0</v>
      </c>
      <c r="W129" s="12">
        <v>150</v>
      </c>
      <c r="X129" s="10" t="s">
        <v>185</v>
      </c>
      <c r="Y129" s="13" t="s">
        <v>668</v>
      </c>
      <c r="Z129" s="10" t="s">
        <v>303</v>
      </c>
      <c r="AA129" s="12" t="s">
        <v>669</v>
      </c>
      <c r="AB129" s="10" t="s">
        <v>185</v>
      </c>
      <c r="AC129" s="13" t="s">
        <v>668</v>
      </c>
      <c r="AD129" s="13" t="s">
        <v>303</v>
      </c>
      <c r="AE129" s="141">
        <v>44195</v>
      </c>
    </row>
    <row r="130" spans="1:31" ht="15.5" x14ac:dyDescent="0.35">
      <c r="A130" s="10" t="s">
        <v>534</v>
      </c>
      <c r="B130" s="10" t="s">
        <v>535</v>
      </c>
      <c r="C130" s="10" t="s">
        <v>536</v>
      </c>
      <c r="D130" s="10" t="s">
        <v>390</v>
      </c>
      <c r="E130" s="10">
        <v>40031</v>
      </c>
      <c r="F130" s="10" t="s">
        <v>36</v>
      </c>
      <c r="G130" s="10" t="s">
        <v>252</v>
      </c>
      <c r="H130" s="10" t="s">
        <v>184</v>
      </c>
      <c r="I130" s="142">
        <v>1.55172413793103</v>
      </c>
      <c r="J130" s="11">
        <v>3.9603960396039604E-2</v>
      </c>
      <c r="K130" s="11">
        <v>0.11881188118811881</v>
      </c>
      <c r="L130" s="11">
        <v>0.198019801980198</v>
      </c>
      <c r="M130" s="11">
        <v>0.11881188118811882</v>
      </c>
      <c r="N130" s="11">
        <v>0.25742574257425738</v>
      </c>
      <c r="O130" s="11">
        <v>0.14851485148514851</v>
      </c>
      <c r="P130" s="11">
        <v>6.9306930693069299E-2</v>
      </c>
      <c r="Q130" s="11">
        <v>0</v>
      </c>
      <c r="R130" s="11">
        <v>0</v>
      </c>
      <c r="S130" s="11">
        <v>9.9009900990099011E-3</v>
      </c>
      <c r="T130" s="11">
        <v>0</v>
      </c>
      <c r="U130" s="11">
        <v>0.46534653465346554</v>
      </c>
      <c r="V130" s="11">
        <v>0</v>
      </c>
      <c r="W130" s="12"/>
      <c r="X130" s="10" t="s">
        <v>479</v>
      </c>
      <c r="Y130" s="13" t="s">
        <v>289</v>
      </c>
      <c r="Z130" s="10" t="s">
        <v>303</v>
      </c>
      <c r="AA130" s="12" t="s">
        <v>537</v>
      </c>
      <c r="AB130" s="10" t="s">
        <v>479</v>
      </c>
      <c r="AC130" s="13" t="s">
        <v>289</v>
      </c>
      <c r="AD130" s="13" t="s">
        <v>303</v>
      </c>
      <c r="AE130" s="141">
        <v>42983</v>
      </c>
    </row>
    <row r="131" spans="1:31" ht="15.5" x14ac:dyDescent="0.35">
      <c r="A131" s="10" t="s">
        <v>524</v>
      </c>
      <c r="B131" s="10" t="s">
        <v>525</v>
      </c>
      <c r="C131" s="10" t="s">
        <v>526</v>
      </c>
      <c r="D131" s="10" t="s">
        <v>527</v>
      </c>
      <c r="E131" s="10">
        <v>83318</v>
      </c>
      <c r="F131" s="10" t="s">
        <v>360</v>
      </c>
      <c r="G131" s="10" t="s">
        <v>208</v>
      </c>
      <c r="H131" s="10" t="s">
        <v>184</v>
      </c>
      <c r="I131" s="142">
        <v>2.2307692307692299</v>
      </c>
      <c r="J131" s="11">
        <v>6.9306930693069313E-2</v>
      </c>
      <c r="K131" s="11">
        <v>8.9108910891089105E-2</v>
      </c>
      <c r="L131" s="11">
        <v>9.9009900990099001E-2</v>
      </c>
      <c r="M131" s="11">
        <v>7.9207920792079209E-2</v>
      </c>
      <c r="N131" s="11">
        <v>0.26732673267326734</v>
      </c>
      <c r="O131" s="11">
        <v>5.940594059405941E-2</v>
      </c>
      <c r="P131" s="11">
        <v>9.9009900990099011E-3</v>
      </c>
      <c r="Q131" s="11">
        <v>0</v>
      </c>
      <c r="R131" s="11">
        <v>0</v>
      </c>
      <c r="S131" s="11">
        <v>0</v>
      </c>
      <c r="T131" s="11">
        <v>0</v>
      </c>
      <c r="U131" s="11">
        <v>0.33663366336633666</v>
      </c>
      <c r="V131" s="11">
        <v>0</v>
      </c>
      <c r="W131" s="12"/>
      <c r="X131" s="10" t="s">
        <v>479</v>
      </c>
      <c r="Y131" s="13" t="s">
        <v>289</v>
      </c>
      <c r="Z131" s="10" t="s">
        <v>303</v>
      </c>
      <c r="AA131" s="12" t="s">
        <v>528</v>
      </c>
      <c r="AB131" s="10" t="s">
        <v>479</v>
      </c>
      <c r="AC131" s="13" t="s">
        <v>289</v>
      </c>
      <c r="AD131" s="13" t="s">
        <v>303</v>
      </c>
      <c r="AE131" s="141">
        <v>42983</v>
      </c>
    </row>
    <row r="132" spans="1:31" ht="15.5" x14ac:dyDescent="0.35">
      <c r="A132" s="10" t="s">
        <v>520</v>
      </c>
      <c r="B132" s="10" t="s">
        <v>521</v>
      </c>
      <c r="C132" s="10" t="s">
        <v>522</v>
      </c>
      <c r="D132" s="10" t="s">
        <v>44</v>
      </c>
      <c r="E132" s="10">
        <v>36507</v>
      </c>
      <c r="F132" s="10" t="s">
        <v>207</v>
      </c>
      <c r="G132" s="10" t="s">
        <v>208</v>
      </c>
      <c r="H132" s="10" t="s">
        <v>184</v>
      </c>
      <c r="I132" s="142">
        <v>1.9411764705882399</v>
      </c>
      <c r="J132" s="11">
        <v>0</v>
      </c>
      <c r="K132" s="11">
        <v>0.1386138613861386</v>
      </c>
      <c r="L132" s="11">
        <v>0.14851485148514851</v>
      </c>
      <c r="M132" s="11">
        <v>3.9603960396039604E-2</v>
      </c>
      <c r="N132" s="11">
        <v>0.12871287128712872</v>
      </c>
      <c r="O132" s="11">
        <v>0.16831683168316833</v>
      </c>
      <c r="P132" s="11">
        <v>2.9702970297029702E-2</v>
      </c>
      <c r="Q132" s="11">
        <v>0</v>
      </c>
      <c r="R132" s="11">
        <v>0</v>
      </c>
      <c r="S132" s="11">
        <v>0</v>
      </c>
      <c r="T132" s="11">
        <v>0</v>
      </c>
      <c r="U132" s="11">
        <v>0.3267326732673268</v>
      </c>
      <c r="V132" s="11">
        <v>0</v>
      </c>
      <c r="W132" s="12"/>
      <c r="X132" s="10" t="s">
        <v>479</v>
      </c>
      <c r="Y132" s="13" t="s">
        <v>289</v>
      </c>
      <c r="Z132" s="10" t="s">
        <v>303</v>
      </c>
      <c r="AA132" s="12" t="s">
        <v>523</v>
      </c>
      <c r="AB132" s="10" t="s">
        <v>479</v>
      </c>
      <c r="AC132" s="13" t="s">
        <v>289</v>
      </c>
      <c r="AD132" s="13" t="s">
        <v>303</v>
      </c>
      <c r="AE132" s="141">
        <v>42976</v>
      </c>
    </row>
    <row r="133" spans="1:31" ht="15.5" x14ac:dyDescent="0.35">
      <c r="A133" s="10" t="s">
        <v>558</v>
      </c>
      <c r="B133" s="10" t="s">
        <v>559</v>
      </c>
      <c r="C133" s="10" t="s">
        <v>560</v>
      </c>
      <c r="D133" s="10" t="s">
        <v>291</v>
      </c>
      <c r="E133" s="10">
        <v>16503</v>
      </c>
      <c r="F133" s="10" t="s">
        <v>292</v>
      </c>
      <c r="G133" s="10" t="s">
        <v>252</v>
      </c>
      <c r="H133" s="10" t="s">
        <v>184</v>
      </c>
      <c r="I133" s="142">
        <v>7</v>
      </c>
      <c r="J133" s="11">
        <v>0</v>
      </c>
      <c r="K133" s="11">
        <v>0</v>
      </c>
      <c r="L133" s="11">
        <v>0.19801980198019803</v>
      </c>
      <c r="M133" s="11">
        <v>0</v>
      </c>
      <c r="N133" s="11">
        <v>0.19801980198019803</v>
      </c>
      <c r="O133" s="11">
        <v>0</v>
      </c>
      <c r="P133" s="11">
        <v>0</v>
      </c>
      <c r="Q133" s="11">
        <v>0</v>
      </c>
      <c r="R133" s="11">
        <v>0.12871287128712872</v>
      </c>
      <c r="S133" s="11">
        <v>0</v>
      </c>
      <c r="T133" s="11">
        <v>0</v>
      </c>
      <c r="U133" s="11">
        <v>6.9306930693069313E-2</v>
      </c>
      <c r="V133" s="11">
        <v>0</v>
      </c>
      <c r="W133" s="12"/>
      <c r="X133" s="10" t="s">
        <v>185</v>
      </c>
      <c r="Y133" s="13" t="s">
        <v>668</v>
      </c>
      <c r="Z133" s="10"/>
      <c r="AA133" s="12" t="s">
        <v>667</v>
      </c>
      <c r="AB133" s="10" t="s">
        <v>479</v>
      </c>
      <c r="AC133" s="13" t="s">
        <v>289</v>
      </c>
      <c r="AD133" s="13" t="s">
        <v>303</v>
      </c>
      <c r="AE133" s="141">
        <v>43363</v>
      </c>
    </row>
    <row r="134" spans="1:31" ht="15.5" x14ac:dyDescent="0.35">
      <c r="A134" s="10" t="s">
        <v>666</v>
      </c>
      <c r="B134" s="10" t="s">
        <v>665</v>
      </c>
      <c r="C134" s="10" t="s">
        <v>437</v>
      </c>
      <c r="D134" s="10" t="s">
        <v>291</v>
      </c>
      <c r="E134" s="10">
        <v>19533</v>
      </c>
      <c r="F134" s="10" t="s">
        <v>292</v>
      </c>
      <c r="G134" s="10" t="s">
        <v>0</v>
      </c>
      <c r="H134" s="10" t="s">
        <v>184</v>
      </c>
      <c r="I134" s="142"/>
      <c r="J134" s="11">
        <v>0.15841584158415842</v>
      </c>
      <c r="K134" s="11">
        <v>0</v>
      </c>
      <c r="L134" s="11">
        <v>0</v>
      </c>
      <c r="M134" s="11">
        <v>0</v>
      </c>
      <c r="N134" s="11">
        <v>0</v>
      </c>
      <c r="O134" s="11">
        <v>0</v>
      </c>
      <c r="P134" s="11">
        <v>0</v>
      </c>
      <c r="Q134" s="11">
        <v>0.15841584158415842</v>
      </c>
      <c r="R134" s="11">
        <v>0</v>
      </c>
      <c r="S134" s="11">
        <v>0</v>
      </c>
      <c r="T134" s="11">
        <v>0</v>
      </c>
      <c r="U134" s="11">
        <v>0.15841584158415842</v>
      </c>
      <c r="V134" s="11">
        <v>0</v>
      </c>
      <c r="W134" s="12"/>
      <c r="X134" s="10" t="s">
        <v>209</v>
      </c>
      <c r="Y134" s="13"/>
      <c r="Z134" s="10"/>
      <c r="AA134" s="12"/>
      <c r="AB134" s="10" t="s">
        <v>209</v>
      </c>
      <c r="AC134" s="13"/>
      <c r="AD134" s="13"/>
      <c r="AE134" s="141"/>
    </row>
    <row r="135" spans="1:31" ht="15.5" x14ac:dyDescent="0.35">
      <c r="A135" s="10" t="s">
        <v>664</v>
      </c>
      <c r="B135" s="10" t="s">
        <v>663</v>
      </c>
      <c r="C135" s="10" t="s">
        <v>662</v>
      </c>
      <c r="D135" s="10" t="s">
        <v>527</v>
      </c>
      <c r="E135" s="10">
        <v>83605</v>
      </c>
      <c r="F135" s="10" t="s">
        <v>360</v>
      </c>
      <c r="G135" s="10" t="s">
        <v>208</v>
      </c>
      <c r="H135" s="10" t="s">
        <v>184</v>
      </c>
      <c r="I135" s="142">
        <v>4.6666666666666696</v>
      </c>
      <c r="J135" s="11">
        <v>0</v>
      </c>
      <c r="K135" s="11">
        <v>0</v>
      </c>
      <c r="L135" s="11">
        <v>0.14851485148514854</v>
      </c>
      <c r="M135" s="11">
        <v>0</v>
      </c>
      <c r="N135" s="11">
        <v>0.13861386138613863</v>
      </c>
      <c r="O135" s="11">
        <v>9.9009900990099011E-3</v>
      </c>
      <c r="P135" s="11">
        <v>0</v>
      </c>
      <c r="Q135" s="11">
        <v>0</v>
      </c>
      <c r="R135" s="11">
        <v>0</v>
      </c>
      <c r="S135" s="11">
        <v>0</v>
      </c>
      <c r="T135" s="11">
        <v>0</v>
      </c>
      <c r="U135" s="11">
        <v>0.14851485148514854</v>
      </c>
      <c r="V135" s="11">
        <v>0</v>
      </c>
      <c r="W135" s="12"/>
      <c r="X135" s="10" t="s">
        <v>479</v>
      </c>
      <c r="Y135" s="13" t="s">
        <v>289</v>
      </c>
      <c r="Z135" s="10" t="s">
        <v>303</v>
      </c>
      <c r="AA135" s="12" t="s">
        <v>661</v>
      </c>
      <c r="AB135" s="10" t="s">
        <v>479</v>
      </c>
      <c r="AC135" s="13" t="s">
        <v>289</v>
      </c>
      <c r="AD135" s="13" t="s">
        <v>303</v>
      </c>
      <c r="AE135" s="141">
        <v>42586</v>
      </c>
    </row>
  </sheetData>
  <mergeCells count="15">
    <mergeCell ref="Y3:AB3"/>
    <mergeCell ref="AC3:AE3"/>
    <mergeCell ref="W5:AE5"/>
    <mergeCell ref="A4:V4"/>
    <mergeCell ref="J5:M5"/>
    <mergeCell ref="N5:Q5"/>
    <mergeCell ref="R5:U5"/>
    <mergeCell ref="M3:P3"/>
    <mergeCell ref="Q3:T3"/>
    <mergeCell ref="U3:X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C470-8A56-4B26-A8B4-5EB96538151B}">
  <sheetPr codeName="Sheet5"/>
  <dimension ref="A1:F20"/>
  <sheetViews>
    <sheetView workbookViewId="0">
      <selection activeCell="B27" sqref="B27"/>
    </sheetView>
  </sheetViews>
  <sheetFormatPr defaultRowHeight="14.5" x14ac:dyDescent="0.35"/>
  <cols>
    <col min="1" max="1" width="45.54296875" customWidth="1"/>
    <col min="2" max="2" width="19" customWidth="1"/>
  </cols>
  <sheetData>
    <row r="1" spans="1:6" ht="26" x14ac:dyDescent="0.35">
      <c r="A1" s="161" t="s">
        <v>49</v>
      </c>
      <c r="B1" s="161"/>
      <c r="C1" s="161"/>
      <c r="D1" s="161"/>
      <c r="E1" s="161"/>
      <c r="F1" s="161"/>
    </row>
    <row r="3" spans="1:6" x14ac:dyDescent="0.35">
      <c r="A3" s="169" t="s">
        <v>660</v>
      </c>
      <c r="B3" s="202"/>
      <c r="C3" s="202"/>
      <c r="D3" s="202"/>
      <c r="E3" s="202"/>
    </row>
    <row r="4" spans="1:6" x14ac:dyDescent="0.35">
      <c r="A4" s="120" t="s">
        <v>659</v>
      </c>
      <c r="B4" s="120" t="s">
        <v>563</v>
      </c>
    </row>
    <row r="5" spans="1:6" ht="15" thickBot="1" x14ac:dyDescent="0.4">
      <c r="A5" s="139" t="s">
        <v>658</v>
      </c>
      <c r="B5" s="138">
        <v>35</v>
      </c>
    </row>
    <row r="6" spans="1:6" ht="15" thickTop="1" x14ac:dyDescent="0.35">
      <c r="A6" s="135" t="s">
        <v>657</v>
      </c>
      <c r="B6" s="137">
        <v>9</v>
      </c>
    </row>
    <row r="7" spans="1:6" x14ac:dyDescent="0.35">
      <c r="A7" s="136" t="s">
        <v>656</v>
      </c>
      <c r="B7" s="121">
        <v>3</v>
      </c>
    </row>
    <row r="8" spans="1:6" x14ac:dyDescent="0.35">
      <c r="A8" s="136" t="s">
        <v>655</v>
      </c>
      <c r="B8" s="121">
        <v>6</v>
      </c>
    </row>
    <row r="9" spans="1:6" x14ac:dyDescent="0.35">
      <c r="A9" s="135" t="s">
        <v>654</v>
      </c>
      <c r="B9" s="135">
        <v>9</v>
      </c>
    </row>
    <row r="10" spans="1:6" x14ac:dyDescent="0.35">
      <c r="A10" s="134" t="s">
        <v>653</v>
      </c>
      <c r="B10" s="133">
        <v>2</v>
      </c>
    </row>
    <row r="11" spans="1:6" x14ac:dyDescent="0.35">
      <c r="A11" s="134" t="s">
        <v>652</v>
      </c>
      <c r="B11" s="133">
        <v>2</v>
      </c>
    </row>
    <row r="12" spans="1:6" x14ac:dyDescent="0.35">
      <c r="A12" s="134" t="s">
        <v>651</v>
      </c>
      <c r="B12" s="133">
        <v>2</v>
      </c>
    </row>
    <row r="13" spans="1:6" x14ac:dyDescent="0.35">
      <c r="A13" s="134" t="s">
        <v>650</v>
      </c>
      <c r="B13" s="133">
        <v>1</v>
      </c>
    </row>
    <row r="14" spans="1:6" x14ac:dyDescent="0.35">
      <c r="A14" s="134" t="s">
        <v>649</v>
      </c>
      <c r="B14" s="133">
        <v>1</v>
      </c>
    </row>
    <row r="15" spans="1:6" x14ac:dyDescent="0.35">
      <c r="A15" s="134" t="s">
        <v>648</v>
      </c>
      <c r="B15" s="133">
        <v>1</v>
      </c>
    </row>
    <row r="17" spans="1:2" x14ac:dyDescent="0.35">
      <c r="A17" s="203" t="s">
        <v>647</v>
      </c>
      <c r="B17" s="203"/>
    </row>
    <row r="18" spans="1:2" x14ac:dyDescent="0.35">
      <c r="A18" s="203"/>
      <c r="B18" s="203"/>
    </row>
    <row r="19" spans="1:2" x14ac:dyDescent="0.35">
      <c r="A19" s="203"/>
      <c r="B19" s="203"/>
    </row>
    <row r="20" spans="1:2" x14ac:dyDescent="0.35">
      <c r="A20" s="203"/>
      <c r="B20" s="203"/>
    </row>
  </sheetData>
  <mergeCells count="3">
    <mergeCell ref="A1:F1"/>
    <mergeCell ref="A3:E3"/>
    <mergeCell ref="A17:B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5337-F120-4CFD-9E95-5790E59E2606}">
  <sheetPr codeName="Sheet8">
    <pageSetUpPr fitToPage="1"/>
  </sheetPr>
  <dimension ref="A1:AE115"/>
  <sheetViews>
    <sheetView showGridLines="0" topLeftCell="A76" zoomScale="60" zoomScaleNormal="60" workbookViewId="0">
      <selection activeCell="E97" sqref="E97"/>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161" t="s">
        <v>49</v>
      </c>
      <c r="B1" s="161"/>
      <c r="C1" s="161"/>
      <c r="D1" s="161"/>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31" s="8" customFormat="1" ht="74.25" customHeight="1" x14ac:dyDescent="0.35">
      <c r="A2" s="162" t="s">
        <v>50</v>
      </c>
      <c r="B2" s="162"/>
      <c r="C2" s="162"/>
      <c r="D2" s="162"/>
      <c r="E2" s="14"/>
      <c r="F2" s="14"/>
      <c r="G2" s="14"/>
      <c r="H2" s="14"/>
      <c r="I2" s="14"/>
      <c r="J2" s="14"/>
      <c r="K2" s="14"/>
      <c r="L2" s="14"/>
      <c r="M2" s="14"/>
      <c r="N2" s="14"/>
      <c r="O2" s="14"/>
      <c r="P2" s="14"/>
      <c r="Q2" s="14"/>
      <c r="R2" s="14"/>
      <c r="S2" s="14"/>
      <c r="T2" s="14"/>
      <c r="U2" s="14"/>
      <c r="V2" s="14"/>
      <c r="W2" s="14"/>
      <c r="X2" s="14"/>
      <c r="Y2" s="14"/>
      <c r="Z2" s="14"/>
      <c r="AA2" s="14"/>
      <c r="AB2" s="14"/>
      <c r="AC2" s="14"/>
      <c r="AD2" s="14"/>
      <c r="AE2" s="14"/>
    </row>
    <row r="3" spans="1:31" s="8" customFormat="1" ht="48.65" customHeight="1" thickBot="1" x14ac:dyDescent="0.4">
      <c r="A3" s="39" t="s">
        <v>594</v>
      </c>
      <c r="B3" s="39"/>
      <c r="C3" s="42"/>
      <c r="D3" s="42"/>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row>
    <row r="4" spans="1:31" ht="18" x14ac:dyDescent="0.35">
      <c r="A4" s="105" t="s">
        <v>119</v>
      </c>
      <c r="B4" s="106" t="s">
        <v>120</v>
      </c>
    </row>
    <row r="5" spans="1:31" ht="15.5" x14ac:dyDescent="0.35">
      <c r="A5" s="131" t="s">
        <v>51</v>
      </c>
      <c r="B5" s="107" t="s">
        <v>52</v>
      </c>
    </row>
    <row r="6" spans="1:31" ht="15.5" x14ac:dyDescent="0.35">
      <c r="A6" s="131" t="s">
        <v>53</v>
      </c>
      <c r="B6" s="107" t="s">
        <v>54</v>
      </c>
    </row>
    <row r="7" spans="1:31" ht="15.5" x14ac:dyDescent="0.35">
      <c r="A7" s="131" t="s">
        <v>55</v>
      </c>
      <c r="B7" s="107" t="s">
        <v>56</v>
      </c>
    </row>
    <row r="8" spans="1:31" ht="15.5" x14ac:dyDescent="0.35">
      <c r="A8" s="131" t="s">
        <v>57</v>
      </c>
      <c r="B8" s="107" t="s">
        <v>58</v>
      </c>
    </row>
    <row r="9" spans="1:31" ht="15.5" x14ac:dyDescent="0.35">
      <c r="A9" s="131" t="s">
        <v>4</v>
      </c>
      <c r="B9" s="107" t="s">
        <v>59</v>
      </c>
    </row>
    <row r="10" spans="1:31" ht="15.5" x14ac:dyDescent="0.35">
      <c r="A10" s="131" t="s">
        <v>60</v>
      </c>
      <c r="B10" s="107" t="s">
        <v>61</v>
      </c>
    </row>
    <row r="11" spans="1:31" ht="15.5" x14ac:dyDescent="0.35">
      <c r="A11" s="131" t="s">
        <v>62</v>
      </c>
      <c r="B11" s="107" t="s">
        <v>63</v>
      </c>
    </row>
    <row r="12" spans="1:31" ht="15.5" x14ac:dyDescent="0.35">
      <c r="A12" s="131" t="s">
        <v>64</v>
      </c>
      <c r="B12" s="107" t="s">
        <v>65</v>
      </c>
      <c r="Z12" s="41"/>
    </row>
    <row r="13" spans="1:31" ht="46.5" x14ac:dyDescent="0.35">
      <c r="A13" s="131" t="s">
        <v>66</v>
      </c>
      <c r="B13" s="107" t="s">
        <v>67</v>
      </c>
    </row>
    <row r="14" spans="1:31" ht="46.5" x14ac:dyDescent="0.35">
      <c r="A14" s="131" t="s">
        <v>69</v>
      </c>
      <c r="B14" s="107" t="s">
        <v>70</v>
      </c>
    </row>
    <row r="15" spans="1:31" ht="15.5" x14ac:dyDescent="0.35">
      <c r="A15" s="131" t="s">
        <v>71</v>
      </c>
      <c r="B15" s="107" t="s">
        <v>72</v>
      </c>
    </row>
    <row r="16" spans="1:31" ht="47.25" customHeight="1" x14ac:dyDescent="0.35">
      <c r="A16" s="210" t="s">
        <v>73</v>
      </c>
      <c r="B16" s="107" t="s">
        <v>74</v>
      </c>
    </row>
    <row r="17" spans="1:2" ht="46.5" x14ac:dyDescent="0.35">
      <c r="A17" s="210"/>
      <c r="B17" s="107" t="s">
        <v>75</v>
      </c>
    </row>
    <row r="18" spans="1:2" ht="47.15" customHeight="1" x14ac:dyDescent="0.35">
      <c r="A18" s="207" t="s">
        <v>601</v>
      </c>
      <c r="B18" s="107" t="s">
        <v>602</v>
      </c>
    </row>
    <row r="19" spans="1:2" ht="46.5" x14ac:dyDescent="0.35">
      <c r="A19" s="209"/>
      <c r="B19" s="107" t="s">
        <v>603</v>
      </c>
    </row>
    <row r="20" spans="1:2" ht="129" customHeight="1" x14ac:dyDescent="0.35">
      <c r="A20" s="131" t="s">
        <v>76</v>
      </c>
      <c r="B20" s="107" t="s">
        <v>826</v>
      </c>
    </row>
    <row r="21" spans="1:2" ht="15.5" x14ac:dyDescent="0.35">
      <c r="A21" s="131" t="s">
        <v>77</v>
      </c>
      <c r="B21" s="107" t="s">
        <v>78</v>
      </c>
    </row>
    <row r="22" spans="1:2" ht="15.5" x14ac:dyDescent="0.35">
      <c r="A22" s="131" t="s">
        <v>79</v>
      </c>
      <c r="B22" s="107" t="s">
        <v>80</v>
      </c>
    </row>
    <row r="23" spans="1:2" ht="15.5" x14ac:dyDescent="0.35">
      <c r="A23" s="131" t="s">
        <v>81</v>
      </c>
      <c r="B23" s="107" t="s">
        <v>82</v>
      </c>
    </row>
    <row r="24" spans="1:2" ht="46.5" x14ac:dyDescent="0.35">
      <c r="A24" s="131" t="s">
        <v>83</v>
      </c>
      <c r="B24" s="107" t="s">
        <v>84</v>
      </c>
    </row>
    <row r="25" spans="1:2" ht="31" x14ac:dyDescent="0.35">
      <c r="A25" s="131" t="s">
        <v>85</v>
      </c>
      <c r="B25" s="107" t="s">
        <v>86</v>
      </c>
    </row>
    <row r="26" spans="1:2" ht="15.5" x14ac:dyDescent="0.35">
      <c r="A26" s="131" t="s">
        <v>87</v>
      </c>
      <c r="B26" s="107" t="s">
        <v>88</v>
      </c>
    </row>
    <row r="27" spans="1:2" ht="15.5" x14ac:dyDescent="0.35">
      <c r="A27" s="131" t="s">
        <v>89</v>
      </c>
      <c r="B27" s="107" t="s">
        <v>90</v>
      </c>
    </row>
    <row r="28" spans="1:2" ht="15.5" x14ac:dyDescent="0.35">
      <c r="A28" s="131" t="s">
        <v>91</v>
      </c>
      <c r="B28" s="107" t="s">
        <v>92</v>
      </c>
    </row>
    <row r="29" spans="1:2" ht="31" x14ac:dyDescent="0.35">
      <c r="A29" s="131" t="s">
        <v>93</v>
      </c>
      <c r="B29" s="107" t="s">
        <v>94</v>
      </c>
    </row>
    <row r="30" spans="1:2" ht="15.5" x14ac:dyDescent="0.35">
      <c r="A30" s="131" t="s">
        <v>95</v>
      </c>
      <c r="B30" s="107" t="s">
        <v>96</v>
      </c>
    </row>
    <row r="31" spans="1:2" ht="15.5" x14ac:dyDescent="0.35">
      <c r="A31" s="131" t="s">
        <v>2</v>
      </c>
      <c r="B31" s="107" t="s">
        <v>97</v>
      </c>
    </row>
    <row r="32" spans="1:2" ht="31" x14ac:dyDescent="0.35">
      <c r="A32" s="131" t="s">
        <v>633</v>
      </c>
      <c r="B32" s="107" t="s">
        <v>98</v>
      </c>
    </row>
    <row r="33" spans="1:2" ht="15.5" x14ac:dyDescent="0.35">
      <c r="A33" s="131" t="s">
        <v>3</v>
      </c>
      <c r="B33" s="107" t="s">
        <v>99</v>
      </c>
    </row>
    <row r="34" spans="1:2" ht="31" x14ac:dyDescent="0.35">
      <c r="A34" s="131" t="s">
        <v>101</v>
      </c>
      <c r="B34" s="107" t="s">
        <v>102</v>
      </c>
    </row>
    <row r="35" spans="1:2" ht="15.5" x14ac:dyDescent="0.35">
      <c r="A35" s="131" t="s">
        <v>103</v>
      </c>
      <c r="B35" s="107" t="s">
        <v>104</v>
      </c>
    </row>
    <row r="36" spans="1:2" ht="31" x14ac:dyDescent="0.35">
      <c r="A36" s="131" t="s">
        <v>105</v>
      </c>
      <c r="B36" s="107" t="s">
        <v>106</v>
      </c>
    </row>
    <row r="37" spans="1:2" ht="15.5" x14ac:dyDescent="0.35">
      <c r="A37" s="131" t="s">
        <v>107</v>
      </c>
      <c r="B37" s="107" t="s">
        <v>604</v>
      </c>
    </row>
    <row r="38" spans="1:2" ht="15.5" x14ac:dyDescent="0.35">
      <c r="A38" s="131" t="s">
        <v>23</v>
      </c>
      <c r="B38" s="107" t="s">
        <v>605</v>
      </c>
    </row>
    <row r="39" spans="1:2" ht="15.5" x14ac:dyDescent="0.35">
      <c r="A39" s="210" t="s">
        <v>108</v>
      </c>
      <c r="B39" s="107" t="s">
        <v>109</v>
      </c>
    </row>
    <row r="40" spans="1:2" ht="15.5" x14ac:dyDescent="0.35">
      <c r="A40" s="210"/>
      <c r="B40" s="107" t="s">
        <v>110</v>
      </c>
    </row>
    <row r="41" spans="1:2" ht="46.5" x14ac:dyDescent="0.35">
      <c r="A41" s="210"/>
      <c r="B41" s="107" t="s">
        <v>111</v>
      </c>
    </row>
    <row r="42" spans="1:2" ht="15.5" x14ac:dyDescent="0.35">
      <c r="A42" s="210"/>
      <c r="B42" s="107" t="s">
        <v>112</v>
      </c>
    </row>
    <row r="43" spans="1:2" ht="46.5" x14ac:dyDescent="0.35">
      <c r="A43" s="210"/>
      <c r="B43" s="107" t="s">
        <v>113</v>
      </c>
    </row>
    <row r="44" spans="1:2" ht="15.5" x14ac:dyDescent="0.35">
      <c r="A44" s="210"/>
      <c r="B44" s="107" t="s">
        <v>114</v>
      </c>
    </row>
    <row r="45" spans="1:2" ht="31" x14ac:dyDescent="0.35">
      <c r="A45" s="210"/>
      <c r="B45" s="107" t="s">
        <v>115</v>
      </c>
    </row>
    <row r="46" spans="1:2" ht="31" x14ac:dyDescent="0.35">
      <c r="A46" s="210"/>
      <c r="B46" s="107" t="s">
        <v>116</v>
      </c>
    </row>
    <row r="47" spans="1:2" ht="15.5" x14ac:dyDescent="0.35">
      <c r="A47" s="131" t="s">
        <v>117</v>
      </c>
      <c r="B47" s="107" t="s">
        <v>118</v>
      </c>
    </row>
    <row r="48" spans="1:2" ht="31" x14ac:dyDescent="0.35">
      <c r="A48" s="207" t="s">
        <v>624</v>
      </c>
      <c r="B48" s="107" t="s">
        <v>606</v>
      </c>
    </row>
    <row r="49" spans="1:2" ht="15.5" x14ac:dyDescent="0.35">
      <c r="A49" s="208"/>
      <c r="B49" s="107" t="s">
        <v>607</v>
      </c>
    </row>
    <row r="50" spans="1:2" ht="15.5" x14ac:dyDescent="0.35">
      <c r="A50" s="209"/>
      <c r="B50" s="107" t="s">
        <v>608</v>
      </c>
    </row>
    <row r="51" spans="1:2" ht="15.75" customHeight="1" x14ac:dyDescent="0.35">
      <c r="A51" s="204" t="s">
        <v>827</v>
      </c>
      <c r="B51" s="108" t="s">
        <v>828</v>
      </c>
    </row>
    <row r="52" spans="1:2" ht="15.5" x14ac:dyDescent="0.35">
      <c r="A52" s="205"/>
      <c r="B52" s="107" t="s">
        <v>609</v>
      </c>
    </row>
    <row r="53" spans="1:2" ht="35.5" customHeight="1" x14ac:dyDescent="0.35">
      <c r="A53" s="205"/>
      <c r="B53" s="107" t="s">
        <v>610</v>
      </c>
    </row>
    <row r="54" spans="1:2" ht="86.25" customHeight="1" x14ac:dyDescent="0.35">
      <c r="A54" s="205"/>
      <c r="B54" s="107" t="s">
        <v>829</v>
      </c>
    </row>
    <row r="55" spans="1:2" ht="87.65" customHeight="1" x14ac:dyDescent="0.35">
      <c r="A55" s="205"/>
      <c r="B55" s="107" t="s">
        <v>629</v>
      </c>
    </row>
    <row r="56" spans="1:2" ht="31" x14ac:dyDescent="0.35">
      <c r="A56" s="205"/>
      <c r="B56" s="107" t="s">
        <v>611</v>
      </c>
    </row>
    <row r="57" spans="1:2" ht="77.5" x14ac:dyDescent="0.35">
      <c r="A57" s="205"/>
      <c r="B57" s="107" t="s">
        <v>625</v>
      </c>
    </row>
    <row r="58" spans="1:2" ht="15.5" x14ac:dyDescent="0.35">
      <c r="A58" s="205"/>
      <c r="B58" s="107" t="s">
        <v>612</v>
      </c>
    </row>
    <row r="59" spans="1:2" ht="31" x14ac:dyDescent="0.35">
      <c r="A59" s="205"/>
      <c r="B59" s="107" t="s">
        <v>830</v>
      </c>
    </row>
    <row r="60" spans="1:2" ht="31" x14ac:dyDescent="0.35">
      <c r="A60" s="206"/>
      <c r="B60" s="107" t="s">
        <v>613</v>
      </c>
    </row>
    <row r="61" spans="1:2" ht="15.5" x14ac:dyDescent="0.35">
      <c r="A61" s="207" t="s">
        <v>831</v>
      </c>
      <c r="B61" s="108" t="s">
        <v>832</v>
      </c>
    </row>
    <row r="62" spans="1:2" ht="31" x14ac:dyDescent="0.35">
      <c r="A62" s="208"/>
      <c r="B62" s="107" t="s">
        <v>614</v>
      </c>
    </row>
    <row r="63" spans="1:2" ht="15.5" x14ac:dyDescent="0.35">
      <c r="A63" s="208"/>
      <c r="B63" s="107" t="s">
        <v>615</v>
      </c>
    </row>
    <row r="64" spans="1:2" ht="15.5" x14ac:dyDescent="0.35">
      <c r="A64" s="208"/>
      <c r="B64" s="107" t="s">
        <v>616</v>
      </c>
    </row>
    <row r="65" spans="1:2" ht="77.5" x14ac:dyDescent="0.35">
      <c r="A65" s="208"/>
      <c r="B65" s="107" t="s">
        <v>628</v>
      </c>
    </row>
    <row r="66" spans="1:2" ht="50.15" customHeight="1" x14ac:dyDescent="0.35">
      <c r="A66" s="209"/>
      <c r="B66" s="107" t="s">
        <v>613</v>
      </c>
    </row>
    <row r="67" spans="1:2" ht="15.5" x14ac:dyDescent="0.35">
      <c r="A67" s="207" t="s">
        <v>833</v>
      </c>
      <c r="B67" s="108" t="s">
        <v>834</v>
      </c>
    </row>
    <row r="68" spans="1:2" ht="15.5" x14ac:dyDescent="0.35">
      <c r="A68" s="208"/>
      <c r="B68" s="107" t="s">
        <v>617</v>
      </c>
    </row>
    <row r="69" spans="1:2" ht="50.5" customHeight="1" x14ac:dyDescent="0.35">
      <c r="A69" s="208"/>
      <c r="B69" s="107" t="s">
        <v>835</v>
      </c>
    </row>
    <row r="70" spans="1:2" ht="62" x14ac:dyDescent="0.35">
      <c r="A70" s="208"/>
      <c r="B70" s="107" t="s">
        <v>836</v>
      </c>
    </row>
    <row r="71" spans="1:2" ht="31" x14ac:dyDescent="0.35">
      <c r="A71" s="209"/>
      <c r="B71" s="107" t="s">
        <v>613</v>
      </c>
    </row>
    <row r="72" spans="1:2" ht="30" customHeight="1" x14ac:dyDescent="0.35">
      <c r="A72" s="132" t="s">
        <v>630</v>
      </c>
      <c r="B72" s="108" t="s">
        <v>837</v>
      </c>
    </row>
    <row r="73" spans="1:2" ht="15.5" x14ac:dyDescent="0.35">
      <c r="A73" s="132"/>
      <c r="B73" s="107" t="s">
        <v>618</v>
      </c>
    </row>
    <row r="74" spans="1:2" ht="83.5" customHeight="1" x14ac:dyDescent="0.35">
      <c r="A74" s="109"/>
      <c r="B74" s="107" t="s">
        <v>628</v>
      </c>
    </row>
    <row r="75" spans="1:2" ht="77.5" x14ac:dyDescent="0.35">
      <c r="A75" s="110"/>
      <c r="B75" s="108" t="s">
        <v>625</v>
      </c>
    </row>
    <row r="76" spans="1:2" ht="15.5" x14ac:dyDescent="0.35">
      <c r="A76" s="110"/>
      <c r="B76" s="107" t="s">
        <v>612</v>
      </c>
    </row>
    <row r="77" spans="1:2" ht="31" x14ac:dyDescent="0.35">
      <c r="A77" s="110"/>
      <c r="B77" s="107" t="s">
        <v>838</v>
      </c>
    </row>
    <row r="78" spans="1:2" ht="31" x14ac:dyDescent="0.35">
      <c r="A78" s="111"/>
      <c r="B78" s="107" t="s">
        <v>626</v>
      </c>
    </row>
    <row r="79" spans="1:2" ht="15.5" x14ac:dyDescent="0.35">
      <c r="A79" s="110" t="s">
        <v>839</v>
      </c>
      <c r="B79" s="108" t="s">
        <v>828</v>
      </c>
    </row>
    <row r="80" spans="1:2" ht="15.5" x14ac:dyDescent="0.35">
      <c r="A80" s="110"/>
      <c r="B80" s="107" t="s">
        <v>618</v>
      </c>
    </row>
    <row r="81" spans="1:2" ht="31" x14ac:dyDescent="0.35">
      <c r="A81" s="110"/>
      <c r="B81" s="107" t="s">
        <v>611</v>
      </c>
    </row>
    <row r="82" spans="1:2" ht="15.5" x14ac:dyDescent="0.35">
      <c r="A82" s="110"/>
      <c r="B82" s="107" t="s">
        <v>619</v>
      </c>
    </row>
    <row r="83" spans="1:2" ht="46.5" x14ac:dyDescent="0.35">
      <c r="A83" s="109"/>
      <c r="B83" s="107" t="s">
        <v>620</v>
      </c>
    </row>
    <row r="84" spans="1:2" ht="31" x14ac:dyDescent="0.35">
      <c r="A84" s="109"/>
      <c r="B84" s="107" t="s">
        <v>621</v>
      </c>
    </row>
    <row r="85" spans="1:2" ht="15.5" x14ac:dyDescent="0.35">
      <c r="A85" s="109"/>
      <c r="B85" s="107" t="s">
        <v>622</v>
      </c>
    </row>
    <row r="86" spans="1:2" ht="15.5" x14ac:dyDescent="0.35">
      <c r="A86" s="109"/>
      <c r="B86" s="107" t="s">
        <v>612</v>
      </c>
    </row>
    <row r="87" spans="1:2" ht="77.5" x14ac:dyDescent="0.35">
      <c r="A87" s="109"/>
      <c r="B87" s="107" t="s">
        <v>628</v>
      </c>
    </row>
    <row r="88" spans="1:2" ht="15.5" x14ac:dyDescent="0.35">
      <c r="A88" s="112"/>
      <c r="B88" s="107" t="s">
        <v>840</v>
      </c>
    </row>
    <row r="89" spans="1:2" ht="15.65" customHeight="1" x14ac:dyDescent="0.35">
      <c r="A89" s="320" t="s">
        <v>636</v>
      </c>
      <c r="B89" s="113" t="s">
        <v>841</v>
      </c>
    </row>
    <row r="90" spans="1:2" ht="15.5" x14ac:dyDescent="0.35">
      <c r="A90" s="320"/>
      <c r="B90" s="113" t="s">
        <v>842</v>
      </c>
    </row>
    <row r="91" spans="1:2" ht="15.5" x14ac:dyDescent="0.35">
      <c r="A91" s="320"/>
      <c r="B91" s="114" t="s">
        <v>618</v>
      </c>
    </row>
    <row r="92" spans="1:2" ht="33" customHeight="1" x14ac:dyDescent="0.35">
      <c r="A92" s="320"/>
      <c r="B92" s="113" t="s">
        <v>843</v>
      </c>
    </row>
    <row r="93" spans="1:2" ht="77.5" x14ac:dyDescent="0.35">
      <c r="A93" s="320"/>
      <c r="B93" s="114" t="s">
        <v>844</v>
      </c>
    </row>
    <row r="94" spans="1:2" ht="31" x14ac:dyDescent="0.35">
      <c r="A94" s="320"/>
      <c r="B94" s="114" t="s">
        <v>631</v>
      </c>
    </row>
    <row r="95" spans="1:2" ht="49" customHeight="1" x14ac:dyDescent="0.35">
      <c r="A95" s="320"/>
      <c r="B95" s="113" t="s">
        <v>845</v>
      </c>
    </row>
    <row r="96" spans="1:2" ht="31" x14ac:dyDescent="0.35">
      <c r="A96" s="320"/>
      <c r="B96" s="114" t="s">
        <v>846</v>
      </c>
    </row>
    <row r="97" spans="1:2" ht="143.5" customHeight="1" x14ac:dyDescent="0.35">
      <c r="A97" s="320"/>
      <c r="B97" s="113" t="s">
        <v>847</v>
      </c>
    </row>
    <row r="98" spans="1:2" ht="66" customHeight="1" x14ac:dyDescent="0.35">
      <c r="A98" s="320"/>
      <c r="B98" s="114" t="s">
        <v>632</v>
      </c>
    </row>
    <row r="99" spans="1:2" ht="31" x14ac:dyDescent="0.35">
      <c r="A99" s="320" t="s">
        <v>848</v>
      </c>
      <c r="B99" s="321" t="s">
        <v>849</v>
      </c>
    </row>
    <row r="100" spans="1:2" ht="148" customHeight="1" x14ac:dyDescent="0.35">
      <c r="A100" s="320"/>
      <c r="B100" s="322" t="s">
        <v>850</v>
      </c>
    </row>
    <row r="101" spans="1:2" ht="15.5" x14ac:dyDescent="0.35">
      <c r="A101" s="320"/>
      <c r="B101" s="321" t="s">
        <v>851</v>
      </c>
    </row>
    <row r="102" spans="1:2" ht="15.5" x14ac:dyDescent="0.35">
      <c r="A102" s="320"/>
      <c r="B102" s="323" t="s">
        <v>852</v>
      </c>
    </row>
    <row r="103" spans="1:2" ht="31" x14ac:dyDescent="0.35">
      <c r="A103" s="320"/>
      <c r="B103" s="324" t="s">
        <v>853</v>
      </c>
    </row>
    <row r="104" spans="1:2" ht="16" thickBot="1" x14ac:dyDescent="0.4">
      <c r="A104" s="325"/>
      <c r="B104" s="326" t="s">
        <v>854</v>
      </c>
    </row>
    <row r="107" spans="1:2" ht="15" x14ac:dyDescent="0.35">
      <c r="B107" s="327"/>
    </row>
    <row r="108" spans="1:2" ht="15.5" x14ac:dyDescent="0.35">
      <c r="B108" s="328"/>
    </row>
    <row r="109" spans="1:2" ht="16" x14ac:dyDescent="0.35">
      <c r="B109" s="329"/>
    </row>
    <row r="110" spans="1:2" ht="15.5" x14ac:dyDescent="0.35">
      <c r="B110" s="328"/>
    </row>
    <row r="111" spans="1:2" ht="16" x14ac:dyDescent="0.35">
      <c r="B111" s="329"/>
    </row>
    <row r="112" spans="1:2" ht="15.5" x14ac:dyDescent="0.35">
      <c r="B112" s="328"/>
    </row>
    <row r="113" spans="2:2" ht="16" x14ac:dyDescent="0.35">
      <c r="B113" s="329"/>
    </row>
    <row r="114" spans="2:2" ht="15.5" x14ac:dyDescent="0.35">
      <c r="B114" s="328"/>
    </row>
    <row r="115" spans="2:2" ht="16" x14ac:dyDescent="0.35">
      <c r="B115" s="329"/>
    </row>
  </sheetData>
  <mergeCells count="18">
    <mergeCell ref="A48:A50"/>
    <mergeCell ref="A51:A60"/>
    <mergeCell ref="A61:A66"/>
    <mergeCell ref="A67:A71"/>
    <mergeCell ref="A89:A98"/>
    <mergeCell ref="A99:A104"/>
    <mergeCell ref="U3:X3"/>
    <mergeCell ref="Y3:AB3"/>
    <mergeCell ref="AC3:AE3"/>
    <mergeCell ref="A16:A17"/>
    <mergeCell ref="A18:A19"/>
    <mergeCell ref="A39:A46"/>
    <mergeCell ref="A1:D1"/>
    <mergeCell ref="A2:D2"/>
    <mergeCell ref="E3:H3"/>
    <mergeCell ref="I3:L3"/>
    <mergeCell ref="M3:P3"/>
    <mergeCell ref="Q3:T3"/>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3365008-300F-43FC-B5D6-CA16DFBFF0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FY22 YTD</vt:lpstr>
      <vt:lpstr>Detention FY22</vt:lpstr>
      <vt:lpstr> ICLOS and Detainees</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Lee, Jung H (CTR)</cp:lastModifiedBy>
  <cp:lastPrinted>2020-02-10T19:14:43Z</cp:lastPrinted>
  <dcterms:created xsi:type="dcterms:W3CDTF">2020-01-31T18:40:16Z</dcterms:created>
  <dcterms:modified xsi:type="dcterms:W3CDTF">2022-01-20T16:32:42Z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