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icegov-my.sharepoint.com/personal/0458283679_ice_dhs_gov/Documents/Documents/BSSR Review/"/>
    </mc:Choice>
  </mc:AlternateContent>
  <xr:revisionPtr revIDLastSave="6" documentId="8_{6249D6CE-1A2E-42CD-8C6C-75FB0213C167}" xr6:coauthVersionLast="47" xr6:coauthVersionMax="47" xr10:uidLastSave="{7CF7898F-A2B3-40EE-83CE-6DE275EEC772}"/>
  <bookViews>
    <workbookView xWindow="-110" yWindow="-110" windowWidth="19420" windowHeight="10420" tabRatio="668" xr2:uid="{00000000-000D-0000-FFFF-FFFF00000000}"/>
  </bookViews>
  <sheets>
    <sheet name="Header" sheetId="9" r:id="rId1"/>
    <sheet name="ATD FY22 YTD" sheetId="12" r:id="rId2"/>
    <sheet name="Detention FY22" sheetId="16" r:id="rId3"/>
    <sheet name=" ICLOS and Detainees" sheetId="17" r:id="rId4"/>
    <sheet name="Monthly Bond Statistics" sheetId="18" r:id="rId5"/>
    <sheet name="Facilities FY22" sheetId="15" r:id="rId6"/>
    <sheet name="Trans. Detainee Pop. FY22 YTD " sheetId="14" r:id="rId7"/>
    <sheet name="Footnotes" sheetId="19" r:id="rId8"/>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M30" i="17"/>
  <c r="L30" i="17"/>
  <c r="K30" i="17"/>
  <c r="J30" i="17"/>
  <c r="I30" i="17"/>
  <c r="H30" i="17"/>
  <c r="G30" i="17"/>
  <c r="F30" i="17"/>
  <c r="E30" i="17"/>
  <c r="D30" i="17"/>
  <c r="C30" i="17"/>
  <c r="B30" i="17"/>
  <c r="M24" i="17"/>
  <c r="L24" i="17"/>
  <c r="K24" i="17"/>
  <c r="J24" i="17"/>
  <c r="I24" i="17"/>
  <c r="H24" i="17"/>
  <c r="G24" i="17"/>
  <c r="F24" i="17"/>
  <c r="E24" i="17"/>
  <c r="D24" i="17"/>
  <c r="C24" i="17"/>
  <c r="B24" i="17"/>
  <c r="O123" i="16"/>
  <c r="O122" i="16"/>
  <c r="O121" i="16"/>
  <c r="O120" i="16"/>
  <c r="O62" i="16"/>
  <c r="O61" i="16"/>
  <c r="O60" i="16"/>
  <c r="O59" i="16"/>
  <c r="O58" i="16"/>
  <c r="O57" i="16"/>
  <c r="O56" i="16"/>
  <c r="O55" i="16"/>
  <c r="O54" i="16"/>
  <c r="O53" i="16"/>
  <c r="O52" i="16"/>
  <c r="O51" i="16"/>
  <c r="O50" i="16"/>
  <c r="O49" i="16"/>
  <c r="O48" i="16"/>
  <c r="O47" i="16"/>
  <c r="O46" i="16"/>
  <c r="O42" i="16" s="1"/>
  <c r="O45" i="16"/>
  <c r="O44" i="16"/>
  <c r="O40" i="16" s="1"/>
  <c r="O39" i="16" s="1"/>
  <c r="O43" i="16"/>
  <c r="N42" i="16"/>
  <c r="M42" i="16"/>
  <c r="L42" i="16"/>
  <c r="K42" i="16"/>
  <c r="J42" i="16"/>
  <c r="I42" i="16"/>
  <c r="H42" i="16"/>
  <c r="G42" i="16"/>
  <c r="F42" i="16"/>
  <c r="E42" i="16"/>
  <c r="D42" i="16"/>
  <c r="C42" i="16"/>
  <c r="O41" i="16"/>
  <c r="N41" i="16"/>
  <c r="M41" i="16"/>
  <c r="L41" i="16"/>
  <c r="K41" i="16"/>
  <c r="J41" i="16"/>
  <c r="I41" i="16"/>
  <c r="H41" i="16"/>
  <c r="G41" i="16"/>
  <c r="F41" i="16"/>
  <c r="E41" i="16"/>
  <c r="D41" i="16"/>
  <c r="C41" i="16"/>
  <c r="N40" i="16"/>
  <c r="M40" i="16"/>
  <c r="L40" i="16"/>
  <c r="K40" i="16"/>
  <c r="J40" i="16"/>
  <c r="I40" i="16"/>
  <c r="H40" i="16"/>
  <c r="G40" i="16"/>
  <c r="F40" i="16"/>
  <c r="E40" i="16"/>
  <c r="D40" i="16"/>
  <c r="C40" i="16"/>
  <c r="N39" i="16"/>
  <c r="M39" i="16"/>
  <c r="L39" i="16"/>
  <c r="K39" i="16"/>
  <c r="J39" i="16"/>
  <c r="I39" i="16"/>
  <c r="H39" i="16"/>
  <c r="G39" i="16"/>
  <c r="F39" i="16"/>
  <c r="E39" i="16"/>
  <c r="D39" i="16"/>
  <c r="C39" i="16"/>
  <c r="N38" i="16"/>
  <c r="M38" i="16"/>
  <c r="L38" i="16"/>
  <c r="K38" i="16"/>
  <c r="J38" i="16"/>
  <c r="I38" i="16"/>
  <c r="H38" i="16"/>
  <c r="G38" i="16"/>
  <c r="F38" i="16"/>
  <c r="E38" i="16"/>
  <c r="D38" i="16"/>
  <c r="O38" i="16" s="1"/>
  <c r="C38" i="16"/>
  <c r="E31" i="16"/>
  <c r="E30" i="16"/>
  <c r="E29" i="16"/>
  <c r="E23" i="16"/>
  <c r="C23" i="16"/>
  <c r="V22" i="16"/>
  <c r="E22" i="16"/>
  <c r="C22" i="16"/>
  <c r="V21" i="16"/>
  <c r="E21" i="16"/>
  <c r="C21" i="16"/>
  <c r="V20" i="16"/>
  <c r="E20" i="16"/>
  <c r="C20" i="16"/>
</calcChain>
</file>

<file path=xl/sharedStrings.xml><?xml version="1.0" encoding="utf-8"?>
<sst xmlns="http://schemas.openxmlformats.org/spreadsheetml/2006/main" count="2252" uniqueCount="838">
  <si>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</si>
  <si>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</si>
  <si>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</si>
  <si>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</si>
  <si>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</si>
  <si>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</si>
  <si>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</si>
  <si>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</si>
  <si>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</si>
  <si>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</si>
  <si>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</si>
  <si>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</si>
  <si>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</si>
  <si>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</si>
  <si>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</si>
  <si>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</si>
  <si>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</si>
  <si>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</si>
  <si>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</si>
  <si>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</si>
  <si>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</si>
  <si>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</si>
  <si>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</si>
  <si>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</si>
  <si>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</si>
  <si>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</si>
  <si>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</si>
  <si>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</si>
  <si>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</si>
  <si>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</si>
  <si>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</si>
  <si>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</si>
  <si>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</si>
  <si>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</si>
  <si>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</si>
  <si>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</si>
  <si>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</si>
  <si>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</si>
  <si>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</si>
  <si>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</si>
  <si>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</si>
  <si>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</si>
  <si>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</si>
  <si>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</si>
  <si>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</si>
  <si>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</si>
  <si>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</si>
  <si>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</si>
  <si>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</si>
  <si>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</si>
  <si>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</si>
  <si>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</si>
  <si>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</si>
  <si>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</si>
  <si>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</si>
  <si>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</si>
  <si>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</si>
  <si>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</si>
  <si>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</si>
  <si>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</si>
  <si>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</si>
  <si>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</si>
  <si>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</si>
  <si>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</si>
  <si>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</si>
  <si>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</si>
  <si>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</si>
  <si>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</si>
  <si>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</si>
  <si>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</si>
  <si>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</si>
  <si>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</si>
  <si>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</si>
  <si>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</si>
  <si>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</si>
  <si>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</si>
  <si>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</si>
  <si>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</si>
  <si>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</si>
  <si>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</si>
  <si>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</si>
  <si>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</si>
  <si>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</si>
  <si>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</si>
  <si>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</si>
  <si>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</si>
  <si>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</si>
  <si>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</si>
  <si>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</si>
  <si>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</si>
  <si>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</si>
  <si>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</si>
  <si>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</si>
  <si>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</si>
  <si>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</si>
  <si>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</si>
  <si>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</si>
  <si>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</si>
  <si>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</si>
  <si>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</si>
  <si>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</si>
  <si>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</si>
  <si>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</si>
  <si>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</si>
  <si>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</si>
  <si>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</si>
  <si>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</si>
  <si>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</si>
  <si>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</si>
  <si>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</si>
  <si>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</si>
  <si>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</si>
  <si>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</si>
  <si>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</si>
  <si>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</si>
  <si>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</si>
  <si>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</si>
  <si>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</si>
  <si>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</si>
  <si>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</si>
  <si>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</si>
  <si>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</si>
  <si>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</si>
  <si>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</si>
  <si>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</si>
  <si>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</si>
  <si>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</si>
  <si>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</si>
  <si>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</si>
  <si>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</si>
  <si>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</si>
  <si>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</si>
  <si>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</si>
  <si>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</si>
  <si>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</si>
  <si>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</si>
  <si>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</si>
  <si>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</si>
  <si>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</si>
  <si>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</si>
  <si>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</si>
  <si>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</si>
  <si>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</si>
  <si>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</si>
  <si>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</si>
  <si>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</si>
  <si>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</si>
  <si>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</si>
  <si>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</si>
  <si>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</si>
  <si>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</si>
  <si>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</si>
  <si>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</si>
  <si>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</si>
  <si>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</si>
  <si>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</si>
  <si>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</si>
  <si>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</si>
  <si>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</si>
  <si>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</si>
  <si>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</si>
  <si>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</si>
  <si>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</si>
  <si>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</si>
  <si>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</si>
  <si>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</si>
  <si>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</si>
  <si>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</si>
  <si>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</si>
  <si>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</si>
  <si>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</si>
  <si>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</si>
  <si>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</si>
  <si>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</si>
  <si>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</si>
  <si>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</si>
  <si>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</si>
  <si>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</si>
  <si>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</si>
  <si>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</si>
  <si>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</si>
  <si>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</si>
  <si>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</si>
  <si>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</si>
  <si>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</si>
  <si>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</si>
  <si>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</si>
  <si>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</si>
  <si>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</si>
  <si>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</si>
  <si>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</si>
  <si>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</si>
  <si>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</si>
  <si>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</si>
  <si>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</si>
  <si>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</si>
  <si>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</si>
  <si>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</si>
  <si>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</si>
  <si>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</si>
  <si>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</si>
  <si>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</si>
  <si>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</si>
  <si>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</si>
  <si>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</si>
  <si>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</si>
  <si>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</si>
  <si>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</si>
  <si>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</si>
  <si>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</si>
  <si>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</si>
  <si>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</si>
  <si>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</si>
  <si>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</si>
  <si>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</si>
  <si>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</si>
  <si>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</si>
  <si>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</si>
  <si>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</si>
  <si>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</si>
  <si>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</si>
  <si>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</si>
  <si>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</si>
  <si>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</si>
  <si>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</si>
  <si>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</si>
  <si>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</si>
  <si>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</si>
  <si>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</si>
  <si>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</si>
  <si>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</si>
  <si>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</si>
  <si>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</si>
  <si>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</si>
  <si>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</si>
  <si>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</si>
  <si>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</si>
  <si>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</si>
  <si>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</si>
  <si>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</si>
  <si>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</si>
  <si>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</si>
  <si>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</si>
  <si>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</si>
  <si>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</si>
  <si>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</si>
  <si>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</si>
  <si>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</si>
  <si>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</si>
  <si>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</si>
  <si>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</si>
  <si>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</si>
  <si>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</si>
  <si>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</si>
  <si>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</si>
  <si>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</si>
  <si>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</si>
  <si>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</si>
  <si>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</si>
  <si>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</si>
  <si>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</si>
  <si>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</si>
  <si>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</si>
  <si>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</si>
  <si>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</si>
  <si>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</si>
  <si>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</si>
  <si>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</si>
  <si>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</si>
  <si>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</si>
  <si>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</si>
  <si>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</si>
  <si>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</si>
  <si>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</si>
  <si>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</si>
  <si>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</si>
  <si>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</si>
  <si>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</si>
  <si>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</si>
  <si>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</si>
  <si>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</si>
  <si>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</si>
  <si>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</si>
  <si>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</si>
  <si>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</si>
  <si>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</si>
  <si>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</si>
  <si>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</si>
  <si>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</si>
  <si>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</si>
  <si>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</si>
  <si>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</si>
  <si>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</si>
  <si>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</si>
  <si>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</si>
  <si>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</si>
  <si>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</si>
  <si>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</si>
  <si>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</si>
  <si>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</si>
  <si>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</si>
  <si>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</si>
  <si>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</si>
  <si>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</si>
  <si>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</si>
  <si>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</si>
  <si>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</si>
  <si>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</si>
  <si>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</si>
  <si>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</si>
  <si>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</si>
  <si>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</si>
  <si>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</si>
  <si>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</si>
  <si>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</si>
  <si>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</si>
  <si>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</si>
  <si>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</si>
  <si>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</si>
  <si>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</si>
  <si>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</si>
  <si>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</si>
  <si>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</si>
  <si>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</si>
  <si>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</si>
  <si>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</si>
  <si>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</si>
  <si>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</si>
  <si>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</si>
  <si>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</si>
  <si>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</si>
  <si>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</si>
  <si>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</si>
  <si>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</si>
  <si>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</si>
  <si>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</si>
  <si>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</si>
  <si>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</si>
  <si>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</si>
  <si>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</si>
  <si>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</si>
  <si>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</si>
  <si>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</si>
  <si>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</si>
  <si>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</si>
  <si>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</si>
  <si>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</si>
  <si>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</si>
  <si>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</si>
  <si>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</si>
  <si>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</si>
  <si>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</si>
  <si>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</si>
  <si>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</si>
  <si>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</si>
  <si>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</si>
  <si>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</si>
  <si>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</si>
  <si>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</si>
  <si>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</si>
  <si>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</si>
  <si>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</si>
  <si>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</si>
  <si>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</si>
  <si>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</si>
  <si>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</si>
  <si>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</si>
  <si>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</si>
  <si>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</si>
  <si>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</si>
  <si>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</si>
  <si>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</si>
  <si>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</si>
  <si>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</si>
  <si>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</si>
  <si>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</si>
  <si>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</si>
  <si>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</si>
  <si>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</si>
  <si>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</si>
  <si>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</si>
  <si>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</si>
  <si>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</si>
  <si>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</si>
  <si>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</si>
  <si>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</si>
  <si>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</si>
  <si>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</si>
  <si>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</si>
  <si>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</si>
  <si>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</si>
  <si>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</si>
  <si>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</si>
  <si>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</si>
  <si>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</si>
  <si>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</si>
  <si>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</si>
  <si>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</si>
  <si>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</si>
  <si>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</si>
  <si>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</si>
  <si>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</si>
  <si>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</si>
  <si>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</si>
  <si>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</si>
  <si>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</si>
  <si>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</si>
  <si>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</si>
  <si>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</si>
  <si>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</si>
  <si>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</si>
  <si>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</si>
  <si>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</si>
  <si>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</si>
  <si>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</si>
  <si>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</si>
  <si>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</si>
  <si>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</si>
  <si>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</si>
  <si>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</si>
  <si>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</si>
  <si>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</si>
  <si>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</si>
  <si>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</si>
  <si>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</si>
  <si>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</si>
  <si>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</si>
  <si>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</si>
  <si>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</si>
  <si>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</si>
  <si>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</si>
  <si>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</si>
  <si>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</si>
  <si>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</si>
  <si>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</si>
  <si>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</si>
  <si>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</si>
  <si>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</si>
  <si>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</si>
  <si>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</si>
  <si>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</si>
  <si>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</si>
  <si>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</si>
  <si>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</si>
  <si>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</si>
  <si>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</si>
  <si>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</si>
  <si>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</si>
  <si>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</si>
  <si>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</si>
  <si>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</si>
  <si>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</si>
  <si>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</si>
  <si>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</si>
  <si>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</si>
  <si>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</si>
  <si>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</si>
  <si>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</si>
  <si>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</si>
  <si>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</si>
  <si>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</si>
  <si>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</si>
  <si>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</si>
  <si>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</si>
  <si>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</si>
  <si>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</si>
  <si>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</si>
  <si>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</si>
  <si>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</si>
  <si>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</si>
  <si>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</si>
  <si>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</si>
  <si>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</si>
  <si>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</si>
  <si>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</si>
  <si>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10/20/2017</t>
  </si>
  <si>
    <t>14400 49TH STREET NORTH</t>
  </si>
  <si>
    <t>CLEARWATER</t>
  </si>
  <si>
    <t>9/21/2018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</si>
  <si>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</si>
  <si>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</si>
  <si>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</si>
  <si>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</si>
  <si>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</si>
  <si>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</si>
  <si>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</si>
  <si>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</si>
  <si>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</si>
  <si>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</si>
  <si>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</si>
  <si>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</si>
  <si>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</si>
  <si>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</si>
  <si>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</si>
  <si>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</si>
  <si>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</si>
  <si>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</si>
  <si>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</si>
  <si>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</si>
  <si>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</si>
  <si>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BALDWIN COUNTY CORRECTIONAL CENTER</t>
  </si>
  <si>
    <t>200 HAND AVE.</t>
  </si>
  <si>
    <t>BAY MINETTE</t>
  </si>
  <si>
    <t>MINICASSIA DETENTION CENTER</t>
  </si>
  <si>
    <t>1415 ALBION AVENUE</t>
  </si>
  <si>
    <t>BURLEY</t>
  </si>
  <si>
    <t>ID</t>
  </si>
  <si>
    <t>POTTAWATTAMIE COUNTY JAIL</t>
  </si>
  <si>
    <t>1400 BIG LAKE ROAD</t>
  </si>
  <si>
    <t>COUNCIL BLUFFS</t>
  </si>
  <si>
    <t>OLDHAM COUNTY JAIL</t>
  </si>
  <si>
    <t>100 W MAIN STREET</t>
  </si>
  <si>
    <t>LA GRANGE</t>
  </si>
  <si>
    <t>8/16/2018</t>
  </si>
  <si>
    <t>RENSSELAER COUNTY CORRECTIONAL FACILITY</t>
  </si>
  <si>
    <t>4000 MAIN STREET</t>
  </si>
  <si>
    <t>EAST HIDALGO DETENTION CENTER</t>
  </si>
  <si>
    <t>1330 HIGHWAY 107</t>
  </si>
  <si>
    <t>LA VILLA</t>
  </si>
  <si>
    <t>LEXINGTON</t>
  </si>
  <si>
    <t>LEXINGTON COUNTY JAIL</t>
  </si>
  <si>
    <t>521 GIBSON ROAD</t>
  </si>
  <si>
    <t>9/15/2017</t>
  </si>
  <si>
    <t>10/1/2018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</si>
  <si>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</si>
  <si>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</si>
  <si>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</si>
  <si>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</si>
  <si>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</si>
  <si>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</si>
  <si>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</si>
  <si>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</si>
  <si>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</si>
  <si>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</si>
  <si>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</si>
  <si>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</si>
  <si>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</si>
  <si>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</si>
  <si>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</si>
  <si>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</si>
  <si>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</si>
  <si>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</si>
  <si>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</si>
  <si>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</si>
  <si>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</si>
  <si>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</si>
  <si>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</si>
  <si>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</si>
  <si>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</si>
  <si>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</si>
  <si>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</si>
  <si>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</si>
  <si>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</si>
  <si>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</si>
  <si>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</si>
  <si>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</si>
  <si>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</si>
  <si>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</si>
  <si>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</si>
  <si>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</si>
  <si>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</si>
  <si>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</si>
  <si>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</si>
  <si>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</si>
  <si>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</si>
  <si>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</si>
  <si>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</si>
  <si>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</si>
  <si>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</si>
  <si>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</si>
  <si>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</si>
  <si>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</si>
  <si>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</si>
  <si>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</si>
  <si>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</si>
  <si>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</si>
  <si>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</si>
  <si>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</si>
  <si>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</si>
  <si>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</si>
  <si>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</si>
  <si>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</si>
  <si>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</si>
  <si>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</si>
  <si>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</si>
  <si>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</si>
  <si>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</si>
  <si>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</si>
  <si>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</si>
  <si>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</si>
  <si>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</si>
  <si>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</si>
  <si>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</si>
  <si>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</si>
  <si>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</si>
  <si>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</si>
  <si>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</si>
  <si>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</si>
  <si>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</si>
  <si>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</si>
  <si>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</si>
  <si>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</si>
  <si>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</si>
  <si>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</si>
  <si>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3.26.2022</t>
  </si>
  <si>
    <t>Active ATD Participants and Average Length in Program, FY22,  as of 3/26/2022, by AOR and Technology</t>
  </si>
  <si>
    <t>Data from OBP Report, 02.28.2022</t>
  </si>
  <si>
    <t>12/31/2021</t>
  </si>
  <si>
    <t>NDS 2019</t>
  </si>
  <si>
    <t>ME</t>
  </si>
  <si>
    <t>PORTLAND</t>
  </si>
  <si>
    <t>50 COUNTY WAY</t>
  </si>
  <si>
    <t>CUMBERLAND COUNTY JAIL</t>
  </si>
  <si>
    <t>8/14/2017</t>
  </si>
  <si>
    <t>MOUNDSVILLE</t>
  </si>
  <si>
    <t>112 Northern Regional Correctional Drive</t>
  </si>
  <si>
    <t>NORTHERN REGIONAL JAIL</t>
  </si>
  <si>
    <t>7/17/2008</t>
  </si>
  <si>
    <t>SAN ANGELO</t>
  </si>
  <si>
    <t>122 WEST HARRIS AVENUE</t>
  </si>
  <si>
    <t>TOM GREEN COUNTY JAIL</t>
  </si>
  <si>
    <t>12/2/2021</t>
  </si>
  <si>
    <t>6/15/2006</t>
  </si>
  <si>
    <t>GARDEN CITY</t>
  </si>
  <si>
    <t>304 N. 9TH STREET</t>
  </si>
  <si>
    <t>FINNEY COUNTY JAIL</t>
  </si>
  <si>
    <t>BURNET</t>
  </si>
  <si>
    <t>JAIL ADMINISTRATOR</t>
  </si>
  <si>
    <t>BURNET COUNTY JAIL</t>
  </si>
  <si>
    <t>11/8/2021</t>
  </si>
  <si>
    <t>HLG</t>
  </si>
  <si>
    <t>3/12/2021</t>
  </si>
  <si>
    <t>12/8/2021</t>
  </si>
  <si>
    <t>MOUNTAIN HOME</t>
  </si>
  <si>
    <t>2255 E. 8TH NORTH</t>
  </si>
  <si>
    <t>ELMORE COUNTY JAIL</t>
  </si>
  <si>
    <t>11/29/2021</t>
  </si>
  <si>
    <t>10/21/2021</t>
  </si>
  <si>
    <t>11/30/2021</t>
  </si>
  <si>
    <t>5/6/2021</t>
  </si>
  <si>
    <t>12/17/2020</t>
  </si>
  <si>
    <t>11/19/2021</t>
  </si>
  <si>
    <t>12/20/2021</t>
  </si>
  <si>
    <t>PLATTSBURGH</t>
  </si>
  <si>
    <t>25 MCCARTHY DRIVE</t>
  </si>
  <si>
    <t>CLINTON COUNTY JAIL</t>
  </si>
  <si>
    <t>3/24/2021</t>
  </si>
  <si>
    <t>GUAYNABO</t>
  </si>
  <si>
    <t>651 FEDERAL DRIVE, SUITE 104</t>
  </si>
  <si>
    <t>SAN JUAN STAGING</t>
  </si>
  <si>
    <t>12/10/2021</t>
  </si>
  <si>
    <t>10/15/2020</t>
  </si>
  <si>
    <t>1040 BERKS RD</t>
  </si>
  <si>
    <t>12/16/2021</t>
  </si>
  <si>
    <t>12/30/2021</t>
  </si>
  <si>
    <t>7/29/2021</t>
  </si>
  <si>
    <t>10/28/2021</t>
  </si>
  <si>
    <t>PBNDS 2011 - 2016 Revisions</t>
  </si>
  <si>
    <t>2/17/2022</t>
  </si>
  <si>
    <t>10/1/2020</t>
  </si>
  <si>
    <t>11/18/2021</t>
  </si>
  <si>
    <t>8/26/2021</t>
  </si>
  <si>
    <t>CAMBRIDGE</t>
  </si>
  <si>
    <t>829 FIELDCREST ROAD</t>
  </si>
  <si>
    <t>DORCHESTER COUNTY DETENTION CENTER</t>
  </si>
  <si>
    <t>2/3/2022</t>
  </si>
  <si>
    <t>8/12/2021</t>
  </si>
  <si>
    <t>12/9/2021</t>
  </si>
  <si>
    <t>4/16/2021</t>
  </si>
  <si>
    <t>7/22/2021</t>
  </si>
  <si>
    <t>9/23/2021</t>
  </si>
  <si>
    <t>4/21/2021</t>
  </si>
  <si>
    <t>9/30/2021</t>
  </si>
  <si>
    <t>7/1/2021</t>
  </si>
  <si>
    <t>3/3/2022</t>
  </si>
  <si>
    <t>6/24/2021</t>
  </si>
  <si>
    <t>8/5/2021</t>
  </si>
  <si>
    <t>11/3/2021</t>
  </si>
  <si>
    <t>10/26/2021</t>
  </si>
  <si>
    <t>11/10/2021</t>
  </si>
  <si>
    <t>4/8/2021</t>
  </si>
  <si>
    <t>5/20/2021</t>
  </si>
  <si>
    <t>2/10/2022</t>
  </si>
  <si>
    <t>4/28/2021</t>
  </si>
  <si>
    <t>12/17/2021</t>
  </si>
  <si>
    <t>11/5/2021</t>
  </si>
  <si>
    <t>10450 RANCHO ROAD</t>
  </si>
  <si>
    <t>DESERT VIEW</t>
  </si>
  <si>
    <t>7/15/2021</t>
  </si>
  <si>
    <t>500 HILBIG RD</t>
  </si>
  <si>
    <t>JOE CORLEY PROCESSING CTR</t>
  </si>
  <si>
    <t>8/19/2021</t>
  </si>
  <si>
    <t>MCFARLAND</t>
  </si>
  <si>
    <t>611 FRONTAGE RD</t>
  </si>
  <si>
    <t>GOLDEN STATE ANNEX</t>
  </si>
  <si>
    <t>6/10/2021</t>
  </si>
  <si>
    <t>4/14/2021</t>
  </si>
  <si>
    <t>5/27/2021</t>
  </si>
  <si>
    <t>11/4/2021</t>
  </si>
  <si>
    <t>7/30/2021</t>
  </si>
  <si>
    <t>1100 BOWLING ROAD</t>
  </si>
  <si>
    <t>CCA, FLORENCE CORRECTIONAL CENTER</t>
  </si>
  <si>
    <t>1/6/2022</t>
  </si>
  <si>
    <t>3/10/2021</t>
  </si>
  <si>
    <t>PHILIPSBURG</t>
  </si>
  <si>
    <t>555 GEO Drive</t>
  </si>
  <si>
    <t>MOSHANNON VALLEY CORRECTIONAL</t>
  </si>
  <si>
    <t>3/31/2021</t>
  </si>
  <si>
    <t>T. DON HUTTO DETENTION CENTER</t>
  </si>
  <si>
    <t>2/25/2022</t>
  </si>
  <si>
    <t>11/17/2021</t>
  </si>
  <si>
    <t>10/7/2021</t>
  </si>
  <si>
    <t>9/16/2021</t>
  </si>
  <si>
    <t>409 FM 1144</t>
  </si>
  <si>
    <t>5/13/2021</t>
  </si>
  <si>
    <t>1/13/2022</t>
  </si>
  <si>
    <t>1/27/2022</t>
  </si>
  <si>
    <t>3026 HWY 252 EAST</t>
  </si>
  <si>
    <t>FOLKSTON MAIN IPC</t>
  </si>
  <si>
    <t>300 EL RANCHO WAY</t>
  </si>
  <si>
    <t>FY22 ALOS</t>
  </si>
  <si>
    <t>Source: ICE Integrated Decision Support (IIDS), 03/14/2022</t>
  </si>
  <si>
    <t>FY22 ADP: Mandatory</t>
  </si>
  <si>
    <t>FY22 ADP: ICE Threat Level</t>
  </si>
  <si>
    <t>FY22 ADP: Criminality</t>
  </si>
  <si>
    <t>FY22 ADP: Detainee Classification Level</t>
  </si>
  <si>
    <t>ICE Enforcement and Removal Operations Data, EOFY2022</t>
  </si>
  <si>
    <t xml:space="preserve">ICE FACILITIES DATA, FY22 </t>
  </si>
  <si>
    <t xml:space="preserve">* Data are based on an individuals self-identification as transgender and are subject to change daily, depending on the number of individuals booked in and out of ICE custody. </t>
  </si>
  <si>
    <t>Houston Area of Responsibility</t>
  </si>
  <si>
    <t>San Francisco Area of Responsibility</t>
  </si>
  <si>
    <t>Philadelphia Area of Responsibility</t>
  </si>
  <si>
    <t>Miami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</si>
  <si>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</si>
  <si>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</si>
  <si>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</si>
  <si>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</si>
  <si>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</si>
  <si>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</si>
  <si>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</si>
  <si>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2022 YTD</t>
  </si>
  <si>
    <t>ICE Transgender* Detainee Population FY 2022 YTD:  as of 3/28/2022</t>
  </si>
  <si>
    <r>
      <t>SOUTH TEXAS FAMILY RESIDENTIAL CENTER</t>
    </r>
    <r>
      <rPr>
        <vertAlign val="superscript"/>
        <sz val="12"/>
        <color theme="1"/>
        <rFont val="Times New Roman"/>
        <family val="1"/>
      </rPr>
      <t>1</t>
    </r>
  </si>
  <si>
    <r>
      <t>KARNES COUNTY RESIDENTIAL CENTER</t>
    </r>
    <r>
      <rPr>
        <vertAlign val="superscript"/>
        <sz val="12"/>
        <color theme="1"/>
        <rFont val="Times New Roman"/>
        <family val="1"/>
      </rPr>
      <t>2</t>
    </r>
  </si>
  <si>
    <r>
      <t>BERKS COUNTY RESIDENTIAL CENTER</t>
    </r>
    <r>
      <rPr>
        <vertAlign val="superscript"/>
        <sz val="12"/>
        <color theme="1"/>
        <rFont val="Times New Roman"/>
        <family val="1"/>
      </rPr>
      <t>3</t>
    </r>
  </si>
  <si>
    <t>[1] STFRCTX (SOUTH TEXAS FAMILY RESIDENTIAL CENTER) houses single adults and no longer house family units as of 12/11/21.</t>
  </si>
  <si>
    <t>[2] KRNRCTX (KARNES COUNTY RESIDENTIAL CENTER) houses single adults and no longer house family units as of 11/10/21.</t>
  </si>
  <si>
    <t>[3] BCORCPA (BERKS COUNTY RESIDENTIAL CENTER) houses single adults and no longer house family units as of 11/27/21.</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</si>
  <si>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</si>
  <si>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</si>
  <si>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</si>
  <si>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</si>
  <si>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</si>
  <si>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</si>
  <si>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</si>
  <si>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</si>
  <si>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</si>
  <si>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</si>
  <si>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</si>
  <si>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</si>
  <si>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</si>
  <si>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</si>
  <si>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</si>
  <si>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</si>
  <si>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</si>
  <si>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Status: FY2021 - FY2022</t>
  </si>
  <si>
    <t>Fiscal Year</t>
  </si>
  <si>
    <t>Parole Status</t>
  </si>
  <si>
    <t>Parole Requested</t>
  </si>
  <si>
    <t>Parole Granted</t>
  </si>
  <si>
    <t>FY2021</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</si>
  <si>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</si>
  <si>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</si>
  <si>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</si>
  <si>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</si>
  <si>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</si>
  <si>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</si>
  <si>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</si>
  <si>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</si>
  <si>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</si>
  <si>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</si>
  <si>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</si>
  <si>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</si>
  <si>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</si>
  <si>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</si>
  <si>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</si>
  <si>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</si>
  <si>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</si>
  <si>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</si>
  <si>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</si>
  <si>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</si>
  <si>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</si>
  <si>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</si>
  <si>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</si>
  <si>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</si>
  <si>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13 months plus Current Month</t>
  </si>
  <si>
    <t>Total ICE Final Releases</t>
  </si>
  <si>
    <t>ICE Final Releases with Bond Posted</t>
  </si>
  <si>
    <t>Bond Posted Releases (%)</t>
  </si>
  <si>
    <t>Average Bond Amount ($)</t>
  </si>
  <si>
    <t>ALOS (Days)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</si>
  <si>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(no active end date),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Super 8 By Wyndham Hidalgo (no active end date), and the La Quinta Wyndham Casa Do Sonho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</si>
  <si>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</si>
  <si>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03/26/2022 (IIDS v.2.0 run date 03/28/2022; EID as of 03/26/2022).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</si>
  <si>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</si>
  <si>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</si>
  <si>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(no active end date),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Super 8 By Wyndham Hidalgo (no active end date), and the La Quinta Wyndham Casa Do Sonho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</si>
  <si>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</si>
  <si>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03/26/2022 (IIDS v.2.0 run date 03/28/2022; EID as of 03/26/2022).</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</si>
  <si>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</si>
  <si>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</si>
  <si>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03/27/2022 (IIDS v.2.0 run date 03/28/2022; EID as of 03/27/2022).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</si>
  <si>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</si>
  <si>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</si>
  <si>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03/27/2022 (IIDS v.2.0 run date 03/28/2022; EID as of 03/27/2022).</t>
  </si>
  <si>
    <t>FY2022 ICE Releases data are updated through 03/26/2022 (IIDS v.2.0 run date 03/28/2022; EID as of 03/26/2022).</t>
  </si>
  <si>
    <t>USCIS provided data containing APSO (Asylum Pre Screening Officer) cases clocked during FY2020 - FY2022 YTD. Data were received on 03/28/2022.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</si>
  <si>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</si>
  <si>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104,588 records in the USCIS provided data, the breakdown of the fear screening determinations is as follows; 46,301 positive fear screening determinations, 33,478 negative fear screening determinations and 24,809 without an identified determination. Of the 46,301 with positive fear screening determinations; 35,810 have Persecution Claim Established and 10,491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</si>
  <si>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</si>
  <si>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104,588 unique fear determinations and 1,961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</si>
  <si>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</si>
  <si>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</si>
  <si>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</si>
  <si>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</si>
  <si>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</si>
  <si>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ICE ICLOS and Detainees Data are updated through 03/26/2022 (IIDS v.2.0 run date 03/28/2022; EID as of 03/26/2022).</t>
  </si>
  <si>
    <t>Monthly Bond Statistics</t>
  </si>
  <si>
    <t>FY2022 ICE Final Releases Data are updated through 03/28/2022 (IIDS v.2.0 run date 03/29/2022; EID as of 03/28/2022).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</si>
  <si>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</si>
  <si>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01/01/2021 - 03/28/2022 . Data were received on 03/29/2022.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</si>
  <si>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</si>
  <si>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</si>
  <si>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</si>
  <si>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</si>
  <si>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03/28/2022 (IIDS v.2.0 run date 03/29/2022; EID as of 03/28/2022).</t>
  </si>
  <si>
    <t>Parole requested and parole granted dates are based on the Case Action Decision Date contained in the system of record.</t>
  </si>
  <si>
    <t>Parole granted is defined as Agency-based case action jurisdiction and case decision is "Granted".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</si>
</sst>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4"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i/>
      <sz val="11"/>
      <color theme="1"/>
      <name val="Calibri"/>
      <family val="2"/>
      <scheme val="minor"/>
    </font>
    <font>
      <vertAlign val="superscript"/>
      <sz val="12"/>
      <color theme="1"/>
      <name val="Times New Roman"/>
      <family val="1"/>
    </font>
    <font>
      <sz val="10"/>
      <name val="Times New Roman"/>
      <family val="1"/>
    </font>
    <font>
      <b/>
      <sz val="11"/>
      <color theme="1"/>
      <name val="Calibri"/>
      <family val="2"/>
      <scheme val="minor"/>
    </font>
    <font>
      <b/>
      <i/>
      <sz val="9"/>
      <color theme="1"/>
      <name val="Calibri"/>
      <family val="2"/>
      <scheme val="minor"/>
    </font>
    <font>
      <sz val="8"/>
      <color theme="1"/>
      <name val="Calibri"/>
      <family val="2"/>
    </font>
    <font>
      <b/>
      <sz val="11"/>
      <color theme="1"/>
      <name val="Times New Roman"/>
      <family val="1"/>
    </font>
    <font>
      <sz val="11"/>
      <color theme="1"/>
      <name val="Times New Roman"/>
      <family val="1"/>
    </font>
    <font>
      <sz val="9"/>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rgb="FF979991"/>
      </bottom>
      <diagonal/>
    </border>
    <border>
      <left style="thin">
        <color indexed="64"/>
      </left>
      <right style="thin">
        <color indexed="64"/>
      </right>
      <top style="thin">
        <color rgb="FF979991"/>
      </top>
      <bottom style="thin">
        <color rgb="FF979991"/>
      </bottom>
      <diagonal/>
    </border>
    <border>
      <left style="thin">
        <color indexed="64"/>
      </left>
      <right style="thin">
        <color indexed="64"/>
      </right>
      <top style="thin">
        <color rgb="FF979991"/>
      </top>
      <bottom style="thin">
        <color indexed="64"/>
      </bottom>
      <diagonal/>
    </border>
    <border>
      <left/>
      <right/>
      <top style="thin">
        <color rgb="FF979991"/>
      </top>
      <bottom style="thin">
        <color rgb="FF979991"/>
      </bottom>
      <diagonal/>
    </border>
    <border>
      <left/>
      <right style="medium">
        <color indexed="64"/>
      </right>
      <top/>
      <bottom style="thin">
        <color indexed="64"/>
      </bottom>
      <diagonal/>
    </border>
    <border>
      <left style="thin">
        <color auto="1"/>
      </left>
      <right/>
      <top style="thin">
        <color auto="1"/>
      </top>
      <bottom style="medium">
        <color auto="1"/>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6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27" fillId="2" borderId="0" xfId="2" applyFont="1" applyFill="1" applyAlignment="1">
      <alignment vertical="top"/>
    </xf>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0" fontId="18"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14" fontId="0" fillId="0" borderId="0" xfId="0" applyNumberFormat="1"/>
    <xf numFmtId="1" fontId="0" fillId="0" borderId="0" xfId="0" applyNumberFormat="1"/>
    <xf numFmtId="14" fontId="8" fillId="0" borderId="1" xfId="0" applyNumberFormat="1" applyFont="1" applyBorder="1"/>
    <xf numFmtId="0" fontId="8" fillId="0" borderId="1" xfId="0" applyFont="1" applyBorder="1"/>
    <xf numFmtId="1" fontId="8" fillId="0" borderId="1" xfId="0" applyNumberFormat="1" applyFont="1" applyBorder="1"/>
    <xf numFmtId="0" fontId="13" fillId="0" borderId="0" xfId="4" applyFont="1" applyAlignment="1">
      <alignment horizontal="left"/>
    </xf>
    <xf numFmtId="14" fontId="14" fillId="4" borderId="37" xfId="4" applyNumberFormat="1" applyFont="1" applyFill="1" applyBorder="1" applyAlignment="1">
      <alignment horizontal="left" wrapText="1"/>
    </xf>
    <xf numFmtId="0" fontId="14" fillId="4" borderId="38" xfId="0" applyFont="1" applyFill="1" applyBorder="1" applyAlignment="1">
      <alignment horizontal="left" wrapText="1"/>
    </xf>
    <xf numFmtId="14" fontId="14" fillId="4" borderId="38" xfId="0" applyNumberFormat="1" applyFont="1" applyFill="1" applyBorder="1" applyAlignment="1">
      <alignment horizontal="left" wrapText="1"/>
    </xf>
    <xf numFmtId="1" fontId="14" fillId="4" borderId="38" xfId="0" applyNumberFormat="1" applyFont="1" applyFill="1" applyBorder="1" applyAlignment="1">
      <alignment horizontal="left" wrapText="1"/>
    </xf>
    <xf numFmtId="3" fontId="14" fillId="4" borderId="39"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37" xfId="0" applyNumberFormat="1" applyFont="1" applyFill="1" applyBorder="1" applyAlignment="1">
      <alignment horizontal="left" wrapText="1"/>
    </xf>
    <xf numFmtId="3" fontId="14" fillId="4" borderId="38"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37" xfId="0" applyFont="1" applyFill="1" applyBorder="1" applyAlignment="1">
      <alignment horizontal="left" wrapText="1"/>
    </xf>
    <xf numFmtId="166" fontId="14" fillId="4" borderId="38" xfId="0" applyNumberFormat="1" applyFont="1" applyFill="1" applyBorder="1" applyAlignment="1">
      <alignment horizontal="left" wrapText="1"/>
    </xf>
    <xf numFmtId="0" fontId="14" fillId="4" borderId="40" xfId="0"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vertical="top" wrapText="1"/>
    </xf>
    <xf numFmtId="0" fontId="9" fillId="3" borderId="0" xfId="4" applyFont="1" applyFill="1" applyAlignment="1">
      <alignment horizontal="left" vertical="top" wrapText="1"/>
    </xf>
    <xf numFmtId="14" fontId="2" fillId="2" borderId="0" xfId="0" applyNumberFormat="1" applyFont="1" applyFill="1"/>
    <xf numFmtId="0" fontId="4" fillId="2" borderId="0" xfId="0"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0" fillId="0" borderId="41" xfId="0" applyBorder="1"/>
    <xf numFmtId="0" fontId="35" fillId="0" borderId="41" xfId="0" applyFont="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right"/>
    </xf>
    <xf numFmtId="164" fontId="2" fillId="2" borderId="3" xfId="1"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0" fontId="18" fillId="3" borderId="1" xfId="0" applyFont="1" applyFill="1" applyBorder="1" applyAlignment="1">
      <alignment horizontal="center" vertical="center" wrapText="1"/>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11" fillId="0" borderId="7" xfId="0" applyFont="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0" fontId="18" fillId="3" borderId="16"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37" fillId="0" borderId="0" xfId="0" applyFont="1" applyAlignment="1">
      <alignment horizontal="left" vertical="center" wrapText="1"/>
    </xf>
    <xf numFmtId="0" fontId="11" fillId="2" borderId="0" xfId="0" applyFont="1" applyFill="1" applyAlignment="1">
      <alignment horizontal="left" vertical="center" wrapText="1"/>
    </xf>
    <xf numFmtId="0" fontId="2" fillId="0" borderId="0" xfId="0" applyFont="1" applyAlignment="1">
      <alignment vertical="top" wrapText="1"/>
    </xf>
    <xf numFmtId="0" fontId="8" fillId="0" borderId="35"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5" xfId="0" applyFont="1" applyBorder="1" applyAlignment="1">
      <alignment horizontal="left" vertical="top" wrapText="1"/>
    </xf>
    <xf numFmtId="0" fontId="27" fillId="2" borderId="0" xfId="2" applyFont="1" applyFill="1" applyAlignment="1">
      <alignment horizontal="left" vertical="top"/>
    </xf>
    <xf numFmtId="0" fontId="24" fillId="2" borderId="0" xfId="0" applyFont="1" applyFill="1" applyAlignment="1">
      <alignment horizontal="left" vertical="center"/>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2" fillId="2" borderId="1" xfId="0" applyFont="1" applyFill="1" applyBorder="1"/>
    <xf numFmtId="165" fontId="2" fillId="10" borderId="1" xfId="1" applyNumberFormat="1" applyFont="1" applyFill="1" applyBorder="1"/>
    <xf numFmtId="41" fontId="2" fillId="5" borderId="14" xfId="0" applyNumberFormat="1" applyFont="1" applyFill="1" applyBorder="1" applyAlignment="1">
      <alignment horizontal="right"/>
    </xf>
    <xf numFmtId="41" fontId="2" fillId="5" borderId="22" xfId="0" applyNumberFormat="1" applyFont="1" applyFill="1" applyBorder="1" applyAlignment="1">
      <alignment horizontal="right"/>
    </xf>
    <xf numFmtId="41" fontId="2" fillId="5" borderId="15" xfId="0" applyNumberFormat="1" applyFont="1" applyFill="1" applyBorder="1" applyAlignment="1">
      <alignment horizontal="righ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0" fontId="2" fillId="2" borderId="44" xfId="0" applyFont="1" applyFill="1" applyBorder="1"/>
    <xf numFmtId="164" fontId="2" fillId="2" borderId="30" xfId="1" applyNumberFormat="1" applyFont="1" applyFill="1" applyBorder="1" applyAlignment="1">
      <alignment horizontal="righ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3" xfId="1" applyNumberFormat="1" applyFont="1" applyFill="1" applyBorder="1" applyAlignment="1">
      <alignment horizontal="right"/>
    </xf>
    <xf numFmtId="0" fontId="11" fillId="2" borderId="0" xfId="0" applyFont="1" applyFill="1" applyAlignment="1">
      <alignment horizontal="left" vertical="center"/>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5"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9"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3" fontId="40" fillId="11" borderId="46" xfId="0" applyNumberFormat="1" applyFont="1" applyFill="1" applyBorder="1" applyAlignment="1">
      <alignment horizontal="right" vertical="top" wrapText="1"/>
    </xf>
    <xf numFmtId="164" fontId="2" fillId="2" borderId="33" xfId="1" applyNumberFormat="1" applyFont="1" applyFill="1" applyBorder="1" applyAlignment="1">
      <alignment horizontal="right"/>
    </xf>
    <xf numFmtId="3" fontId="40" fillId="11" borderId="47" xfId="0" applyNumberFormat="1" applyFont="1" applyFill="1" applyBorder="1" applyAlignment="1">
      <alignment horizontal="right" vertical="top" wrapText="1"/>
    </xf>
    <xf numFmtId="3" fontId="40" fillId="11" borderId="48" xfId="0" applyNumberFormat="1" applyFont="1" applyFill="1" applyBorder="1" applyAlignment="1">
      <alignment horizontal="right" vertical="top" wrapText="1"/>
    </xf>
    <xf numFmtId="3" fontId="40" fillId="11" borderId="49" xfId="0" applyNumberFormat="1" applyFont="1" applyFill="1" applyBorder="1" applyAlignment="1">
      <alignment horizontal="right" vertical="top" wrapText="1"/>
    </xf>
    <xf numFmtId="0" fontId="11" fillId="2" borderId="50" xfId="0" applyFont="1" applyFill="1" applyBorder="1" applyAlignment="1">
      <alignment horizontal="center"/>
    </xf>
    <xf numFmtId="0" fontId="11" fillId="0" borderId="0" xfId="0" applyFont="1" applyAlignment="1">
      <alignment horizontal="left" vertic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41" fillId="4" borderId="1" xfId="0" applyFont="1" applyFill="1" applyBorder="1" applyAlignment="1">
      <alignment horizontal="center" vertical="center"/>
    </xf>
    <xf numFmtId="0" fontId="42" fillId="12" borderId="12" xfId="0" applyFont="1" applyFill="1" applyBorder="1"/>
    <xf numFmtId="0" fontId="42" fillId="12" borderId="13" xfId="0" applyFont="1" applyFill="1" applyBorder="1"/>
    <xf numFmtId="0" fontId="42" fillId="12" borderId="33" xfId="0" applyFont="1" applyFill="1" applyBorder="1"/>
    <xf numFmtId="0" fontId="42" fillId="13" borderId="12" xfId="0" applyFont="1" applyFill="1" applyBorder="1"/>
    <xf numFmtId="0" fontId="42" fillId="13" borderId="13" xfId="0" applyFont="1" applyFill="1" applyBorder="1"/>
    <xf numFmtId="0" fontId="42" fillId="13" borderId="33" xfId="0" applyFont="1" applyFill="1" applyBorder="1"/>
    <xf numFmtId="0" fontId="42" fillId="14" borderId="12" xfId="0" applyFont="1" applyFill="1" applyBorder="1"/>
    <xf numFmtId="0" fontId="42" fillId="14" borderId="13" xfId="0" applyFont="1" applyFill="1" applyBorder="1"/>
    <xf numFmtId="0" fontId="42" fillId="14" borderId="33" xfId="0" applyFont="1" applyFill="1" applyBorder="1"/>
    <xf numFmtId="14" fontId="8" fillId="0" borderId="0" xfId="0" applyNumberFormat="1" applyFont="1"/>
    <xf numFmtId="0" fontId="42" fillId="12" borderId="12" xfId="0" applyFont="1" applyFill="1" applyBorder="1" applyAlignment="1">
      <alignment horizontal="center"/>
    </xf>
    <xf numFmtId="0" fontId="42" fillId="12" borderId="33" xfId="0" applyFont="1" applyFill="1" applyBorder="1" applyAlignment="1">
      <alignment horizontal="center"/>
    </xf>
    <xf numFmtId="0" fontId="42" fillId="13" borderId="12" xfId="0" applyFont="1" applyFill="1" applyBorder="1" applyAlignment="1">
      <alignment horizontal="center"/>
    </xf>
    <xf numFmtId="0" fontId="42" fillId="13" borderId="33" xfId="0" applyFont="1" applyFill="1" applyBorder="1" applyAlignment="1">
      <alignment horizontal="center"/>
    </xf>
    <xf numFmtId="0" fontId="42" fillId="14" borderId="12" xfId="0" applyFont="1" applyFill="1" applyBorder="1" applyAlignment="1">
      <alignment horizontal="center"/>
    </xf>
    <xf numFmtId="0" fontId="42" fillId="14" borderId="33" xfId="0" applyFont="1" applyFill="1" applyBorder="1" applyAlignment="1">
      <alignment horizontal="center"/>
    </xf>
    <xf numFmtId="0" fontId="42" fillId="12" borderId="1" xfId="0" applyFont="1" applyFill="1" applyBorder="1" applyAlignment="1">
      <alignment horizontal="center"/>
    </xf>
    <xf numFmtId="0" fontId="42" fillId="13" borderId="1" xfId="0" applyFont="1" applyFill="1" applyBorder="1" applyAlignment="1">
      <alignment horizontal="center"/>
    </xf>
    <xf numFmtId="0" fontId="42" fillId="14" borderId="1" xfId="0" applyFont="1" applyFill="1" applyBorder="1" applyAlignment="1">
      <alignment horizontal="center"/>
    </xf>
    <xf numFmtId="0" fontId="42" fillId="0" borderId="1" xfId="0" applyFont="1" applyBorder="1"/>
    <xf numFmtId="171" fontId="43" fillId="2" borderId="1" xfId="1" applyNumberFormat="1" applyFont="1" applyFill="1" applyBorder="1" applyAlignment="1">
      <alignment horizontal="left"/>
    </xf>
    <xf numFmtId="170" fontId="43" fillId="2" borderId="1" xfId="1" applyNumberFormat="1" applyFont="1" applyFill="1" applyBorder="1" applyAlignment="1">
      <alignment horizontal="left"/>
    </xf>
    <xf numFmtId="0" fontId="42" fillId="0" borderId="43" xfId="0" applyFont="1" applyBorder="1"/>
    <xf numFmtId="171" fontId="43" fillId="2" borderId="43" xfId="1" applyNumberFormat="1" applyFont="1" applyFill="1" applyBorder="1" applyAlignment="1">
      <alignment horizontal="left"/>
    </xf>
    <xf numFmtId="170" fontId="43" fillId="2" borderId="43" xfId="1" applyNumberFormat="1" applyFont="1" applyFill="1" applyBorder="1" applyAlignment="1">
      <alignment horizontal="left"/>
    </xf>
    <xf numFmtId="0" fontId="41" fillId="5" borderId="3" xfId="0" applyFont="1" applyFill="1" applyBorder="1"/>
    <xf numFmtId="171" fontId="43" fillId="2" borderId="3" xfId="1" applyNumberFormat="1" applyFont="1" applyFill="1" applyBorder="1" applyAlignment="1">
      <alignment horizontal="left"/>
    </xf>
    <xf numFmtId="170" fontId="43" fillId="2" borderId="3" xfId="1" applyNumberFormat="1" applyFont="1" applyFill="1" applyBorder="1" applyAlignment="1">
      <alignment horizontal="left"/>
    </xf>
    <xf numFmtId="0" fontId="38" fillId="0" borderId="0" xfId="0" applyFont="1"/>
    <xf numFmtId="0" fontId="41" fillId="5" borderId="1" xfId="0" applyFont="1" applyFill="1" applyBorder="1" applyAlignment="1">
      <alignment horizontal="center" vertical="center"/>
    </xf>
    <xf numFmtId="3" fontId="8" fillId="0" borderId="0" xfId="0" applyNumberFormat="1" applyFont="1"/>
    <xf numFmtId="0" fontId="41" fillId="5" borderId="0" xfId="0" applyFont="1" applyFill="1"/>
    <xf numFmtId="0" fontId="42" fillId="5" borderId="0" xfId="0" applyFont="1" applyFill="1"/>
    <xf numFmtId="164" fontId="43" fillId="2" borderId="1" xfId="1" applyNumberFormat="1" applyFont="1" applyFill="1" applyBorder="1" applyAlignment="1">
      <alignment horizontal="left"/>
    </xf>
    <xf numFmtId="164" fontId="43" fillId="2" borderId="43" xfId="1" applyNumberFormat="1" applyFont="1" applyFill="1" applyBorder="1" applyAlignment="1">
      <alignment horizontal="left"/>
    </xf>
    <xf numFmtId="164" fontId="43" fillId="2" borderId="3" xfId="1" applyNumberFormat="1" applyFont="1" applyFill="1" applyBorder="1" applyAlignment="1">
      <alignment horizontal="left"/>
    </xf>
    <xf numFmtId="172" fontId="30" fillId="3" borderId="20" xfId="0" applyNumberFormat="1" applyFont="1" applyFill="1" applyBorder="1" applyAlignment="1">
      <alignment horizontal="center" vertical="center" wrapText="1"/>
    </xf>
    <xf numFmtId="172" fontId="30" fillId="15" borderId="20" xfId="0" applyNumberFormat="1" applyFont="1" applyFill="1" applyBorder="1" applyAlignment="1">
      <alignment horizontal="center" vertical="center" wrapText="1"/>
    </xf>
    <xf numFmtId="172" fontId="30" fillId="15"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42" xfId="1" applyNumberFormat="1" applyFont="1" applyFill="1" applyBorder="1" applyAlignment="1">
      <alignment horizontal="left"/>
    </xf>
    <xf numFmtId="171" fontId="8" fillId="2" borderId="43" xfId="1" applyNumberFormat="1" applyFont="1" applyFill="1" applyBorder="1" applyAlignment="1">
      <alignment horizontal="right"/>
    </xf>
    <xf numFmtId="171" fontId="8" fillId="2" borderId="51" xfId="1" applyNumberFormat="1" applyFont="1" applyFill="1" applyBorder="1" applyAlignment="1">
      <alignment horizontal="right"/>
    </xf>
    <xf numFmtId="171" fontId="8" fillId="2" borderId="36" xfId="1" applyNumberFormat="1" applyFont="1" applyFill="1" applyBorder="1" applyAlignment="1">
      <alignment horizontal="right"/>
    </xf>
    <xf numFmtId="0" fontId="10" fillId="3" borderId="52" xfId="0" applyFont="1" applyFill="1" applyBorder="1" applyAlignment="1">
      <alignment horizontal="left" vertical="top" wrapText="1"/>
    </xf>
    <xf numFmtId="0" fontId="10" fillId="3" borderId="53" xfId="0" applyFont="1" applyFill="1" applyBorder="1" applyAlignment="1">
      <alignment horizontal="left" vertical="top" wrapText="1"/>
    </xf>
    <xf numFmtId="0" fontId="8" fillId="0" borderId="19" xfId="0" applyFont="1" applyBorder="1" applyAlignment="1">
      <alignment horizontal="left" vertical="top" wrapText="1"/>
    </xf>
    <xf numFmtId="0" fontId="8" fillId="0" borderId="23" xfId="0" applyFont="1" applyBorder="1" applyAlignment="1">
      <alignment horizontal="left" vertical="top" wrapText="1"/>
    </xf>
    <xf numFmtId="0" fontId="8" fillId="2" borderId="34" xfId="0" applyFont="1" applyFill="1" applyBorder="1" applyAlignment="1">
      <alignment horizontal="left" vertical="top"/>
    </xf>
    <xf numFmtId="0" fontId="8" fillId="0" borderId="35" xfId="0" applyFont="1" applyBorder="1" applyAlignment="1">
      <alignment horizontal="center" vertical="top"/>
    </xf>
    <xf numFmtId="0" fontId="8" fillId="0" borderId="10" xfId="0" applyFont="1" applyBorder="1" applyAlignment="1">
      <alignment horizontal="center" vertical="top"/>
    </xf>
    <xf numFmtId="0" fontId="8" fillId="0" borderId="2" xfId="0" applyFont="1" applyBorder="1" applyAlignment="1">
      <alignment horizontal="center" vertical="top"/>
    </xf>
    <xf numFmtId="0" fontId="8" fillId="2" borderId="5" xfId="0" applyFont="1" applyFill="1" applyBorder="1" applyAlignment="1">
      <alignment horizontal="center" vertical="top" wrapText="1"/>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8" fillId="0" borderId="42" xfId="0" applyFont="1" applyBorder="1" applyAlignment="1">
      <alignment horizontal="center" vertical="top" wrapText="1"/>
    </xf>
    <xf numFmtId="49" fontId="33" fillId="2" borderId="36" xfId="0" applyNumberFormat="1" applyFont="1" applyFill="1" applyBorder="1" applyAlignment="1">
      <alignment vertical="top"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3">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3FF04B-54E8-4B25-B803-FABBE1570A05}" name="Table_Facility_List_Staging_8_26_2013.accdb_11432" displayName="Table_Facility_List_Staging_8_26_2013.accdb_11432" ref="A7:AD126" headerRowDxfId="61" dataDxfId="59" headerRowBorderDxfId="60" tableBorderDxfId="58">
  <autoFilter ref="A7:AD126" xr:uid="{1E9B972B-205E-4BF9-BE01-16D9AC41883A}"/>
  <tableColumns count="30">
    <tableColumn id="2" xr3:uid="{EAD3532B-32A1-4281-A0BA-EFA5324C9DE9}" name="Name" dataDxfId="57" totalsRowDxfId="56"/>
    <tableColumn id="3" xr3:uid="{D451B262-21C1-4A2F-AD1F-A814F4DC2866}" name="Address" dataDxfId="55" totalsRowDxfId="54"/>
    <tableColumn id="4" xr3:uid="{8DDF42A4-31E0-4AD8-9704-7F69811120D9}" name="City" dataDxfId="53" totalsRowDxfId="52"/>
    <tableColumn id="6" xr3:uid="{E9454D1F-5162-4379-AE9F-53B44062A9EE}" name="State" dataDxfId="51"/>
    <tableColumn id="7" xr3:uid="{148BE4C2-B056-4D4D-9D3E-B493A028A64E}" name="Zip" dataDxfId="50" totalsRowDxfId="49"/>
    <tableColumn id="9" xr3:uid="{C7560F50-B1B7-4718-8BAC-161579A1384E}" name="AOR" dataDxfId="48" totalsRowDxfId="47"/>
    <tableColumn id="12" xr3:uid="{A48AA193-1D2F-43A0-92DB-27E6180E4C29}" name="Type Detailed" dataDxfId="46" totalsRowDxfId="45"/>
    <tableColumn id="81" xr3:uid="{A66CB907-53E9-4AFF-873F-7903625B8F91}" name="Male/Female" dataDxfId="44" totalsRowDxfId="43"/>
    <tableColumn id="43" xr3:uid="{C9CA98E1-1A3D-49DA-ABCE-1B6EC30F6441}" name="FY22 ALOS" dataDxfId="42" totalsRowDxfId="41" dataCellStyle="Comma"/>
    <tableColumn id="67" xr3:uid="{47C88A41-9676-4FE1-9230-E9E5C4F345F2}" name="Level A" dataDxfId="40" totalsRowDxfId="39"/>
    <tableColumn id="68" xr3:uid="{DF03105B-804F-4249-ADCB-50A647ACF27C}" name="Level B" dataDxfId="38" totalsRowDxfId="37"/>
    <tableColumn id="69" xr3:uid="{5BA3E242-8E22-4EAB-B049-6AD086C3181F}" name="Level C" dataDxfId="36" totalsRowDxfId="35"/>
    <tableColumn id="70" xr3:uid="{13408B78-DA95-4C89-A49B-D987EE6C706D}" name="Level D" dataDxfId="34" totalsRowDxfId="33"/>
    <tableColumn id="71" xr3:uid="{E2E5EFC2-961A-4A83-8B53-98A151EE286F}" name="Male Crim" dataDxfId="32" totalsRowDxfId="31"/>
    <tableColumn id="72" xr3:uid="{58434AAE-CF40-4040-8F69-D7B596218124}" name="Male Non-Crim" dataDxfId="30" totalsRowDxfId="29"/>
    <tableColumn id="73" xr3:uid="{1B739AA6-3BDD-4446-A291-6147A177639A}" name="Female Crim" dataDxfId="28" totalsRowDxfId="27"/>
    <tableColumn id="74" xr3:uid="{33A93E31-CAB7-4076-A329-C767248FCACE}" name="Female Non-Crim" dataDxfId="26" totalsRowDxfId="25"/>
    <tableColumn id="75" xr3:uid="{42EF4331-D847-4C0F-9F26-A70CE2697D81}" name="ICE Threat Level 1" dataDxfId="24" totalsRowDxfId="23"/>
    <tableColumn id="76" xr3:uid="{6A752FB3-29BD-4731-8825-801B0B192DEC}" name="ICE Threat Level 2" dataDxfId="22" totalsRowDxfId="21"/>
    <tableColumn id="77" xr3:uid="{CB100EE4-300F-4F4A-BBED-98706DC46FA9}" name="ICE Threat Level 3" dataDxfId="20" totalsRowDxfId="19"/>
    <tableColumn id="78" xr3:uid="{E4E1EFB2-05A4-424A-92FD-12DC785ACC7F}" name="No ICE Threat Level" dataDxfId="18" totalsRowDxfId="17"/>
    <tableColumn id="79" xr3:uid="{8B4217F0-EA03-403B-8F07-7C1E5987716A}" name="Mandatory" dataDxfId="16" totalsRowDxfId="15"/>
    <tableColumn id="86" xr3:uid="{228ADE14-1ED5-4FED-A008-01044BBD5E20}" name="Guaranteed Minimum" dataDxfId="14" totalsRowDxfId="13"/>
    <tableColumn id="124" xr3:uid="{8D76D8EC-F277-4BE7-B236-CC16F3D42AEA}" name="Last Inspection Type" dataDxfId="12" totalsRowDxfId="11"/>
    <tableColumn id="129" xr3:uid="{2C173404-8C23-4B3E-9E5C-8B25A45E0AA4}" name="Last Inspection Standard" dataDxfId="10" totalsRowDxfId="9"/>
    <tableColumn id="93" xr3:uid="{BF65FE28-C32F-4ABF-AAC0-022597FCDB23}" name="Last Inspection Rating - Final" dataDxfId="8"/>
    <tableColumn id="95" xr3:uid="{70CE124B-D0AD-4F94-890F-95DCF2D1E691}" name="Last Inspection Date" dataDxfId="7" totalsRowDxfId="6"/>
    <tableColumn id="125" xr3:uid="{74B01BF9-A335-4235-9686-B6796BC488F5}" name="Second to Last Inspection Type" dataDxfId="5" totalsRowDxfId="4"/>
    <tableColumn id="131" xr3:uid="{9D66E576-2943-4249-B0AC-6DCF7EDA77F3}" name="Second to Last Inspection Standard" dataDxfId="3" totalsRowDxfId="2"/>
    <tableColumn id="97" xr3:uid="{3B6A2278-348F-4D58-A454-D54252D697AB}"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2" t="s">
        <v>553</v>
      </c>
    </row>
    <row r="2" spans="1:1" ht="51.75" customHeight="1" x14ac:dyDescent="0.35">
      <c r="A2" s="31" t="s">
        <v>50</v>
      </c>
    </row>
    <row r="3" spans="1:1" ht="76.400000000000006" customHeight="1" x14ac:dyDescent="0.35">
      <c r="A3" s="31" t="s">
        <v>600</v>
      </c>
    </row>
    <row r="4" spans="1:1" ht="22.5" customHeight="1" x14ac:dyDescent="0.35">
      <c r="A4" s="31" t="s">
        <v>552</v>
      </c>
    </row>
    <row r="5" spans="1:1" ht="36.75" customHeight="1" x14ac:dyDescent="0.35">
      <c r="A5" s="31" t="s">
        <v>524</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0"/>
  </cols>
  <sheetData>
    <row r="1" spans="1:56" s="4" customFormat="1" ht="55.4" customHeight="1" x14ac:dyDescent="0.35">
      <c r="A1" s="160" t="s">
        <v>49</v>
      </c>
      <c r="B1" s="160"/>
      <c r="C1" s="160"/>
      <c r="D1" s="160"/>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4" customHeight="1" x14ac:dyDescent="0.35">
      <c r="A2" s="161" t="s">
        <v>50</v>
      </c>
      <c r="B2" s="161"/>
      <c r="C2" s="161"/>
      <c r="D2" s="161"/>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4" customHeight="1" x14ac:dyDescent="0.3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4" customHeight="1" x14ac:dyDescent="0.35">
      <c r="A4" s="159" t="s">
        <v>601</v>
      </c>
      <c r="B4" s="159"/>
      <c r="C4" s="159"/>
      <c r="D4" s="159"/>
      <c r="E4" s="49"/>
      <c r="F4" s="49"/>
      <c r="G4" s="49"/>
      <c r="H4" s="49"/>
      <c r="I4" s="50"/>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5" customHeight="1" x14ac:dyDescent="0.35">
      <c r="A5" s="162" t="s">
        <v>602</v>
      </c>
      <c r="B5" s="162"/>
      <c r="C5" s="162"/>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35">
      <c r="A6" s="107" t="s">
        <v>525</v>
      </c>
      <c r="B6" s="107" t="s">
        <v>526</v>
      </c>
      <c r="C6" s="107" t="s">
        <v>53</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35">
      <c r="A7" s="27" t="s">
        <v>527</v>
      </c>
      <c r="B7" s="29">
        <v>87093</v>
      </c>
      <c r="C7" s="105">
        <v>554.8615273328511</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35">
      <c r="A8" s="27" t="s">
        <v>555</v>
      </c>
      <c r="B8" s="29">
        <v>637</v>
      </c>
      <c r="C8" s="105">
        <v>1000.4552590266876</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35">
      <c r="A9" s="27" t="s">
        <v>554</v>
      </c>
      <c r="B9" s="29">
        <v>112124</v>
      </c>
      <c r="C9" s="105">
        <v>396.69621133744783</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35">
      <c r="A10" s="27" t="s">
        <v>556</v>
      </c>
      <c r="B10" s="29">
        <v>478</v>
      </c>
      <c r="C10" s="105">
        <v>961.60041841004181</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35">
      <c r="A11" s="28" t="s">
        <v>1</v>
      </c>
      <c r="B11" s="30">
        <v>200332</v>
      </c>
      <c r="C11" s="106">
        <v>468.72519617435057</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35">
      <c r="A12" s="163" t="s">
        <v>604</v>
      </c>
      <c r="B12" s="163"/>
      <c r="C12" s="163"/>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 customHeight="1" x14ac:dyDescent="0.35">
      <c r="A13" s="163" t="s">
        <v>606</v>
      </c>
      <c r="B13" s="163"/>
      <c r="C13" s="163"/>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 customHeight="1" x14ac:dyDescent="0.35">
      <c r="A14" s="158"/>
      <c r="B14" s="158"/>
      <c r="C14" s="158"/>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 customHeight="1" x14ac:dyDescent="0.35">
      <c r="A15" s="158"/>
      <c r="B15" s="158"/>
      <c r="C15" s="158"/>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4" customHeight="1" thickBot="1" x14ac:dyDescent="0.4">
      <c r="A16" s="158" t="s">
        <v>605</v>
      </c>
      <c r="B16" s="158"/>
      <c r="C16" s="158"/>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0" x14ac:dyDescent="0.35">
      <c r="A17" s="38" t="s">
        <v>562</v>
      </c>
      <c r="B17" s="39" t="s">
        <v>526</v>
      </c>
      <c r="C17" s="39" t="s">
        <v>563</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 thickBot="1" x14ac:dyDescent="0.4">
      <c r="A18" s="40" t="s">
        <v>1</v>
      </c>
      <c r="B18" s="41">
        <v>200332</v>
      </c>
      <c r="C18" s="42">
        <v>468.72519617435057</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5.5" thickTop="1" x14ac:dyDescent="0.35">
      <c r="A19" s="43" t="s">
        <v>529</v>
      </c>
      <c r="B19" s="44">
        <v>4736</v>
      </c>
      <c r="C19" s="45">
        <v>543.52618243243239</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ht="15.5" x14ac:dyDescent="0.35">
      <c r="A20" s="46" t="s">
        <v>77</v>
      </c>
      <c r="B20" s="47">
        <v>553</v>
      </c>
      <c r="C20" s="48">
        <v>323.73236889692583</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ht="15.5" x14ac:dyDescent="0.35">
      <c r="A21" s="46" t="s">
        <v>528</v>
      </c>
      <c r="B21" s="47">
        <v>3392</v>
      </c>
      <c r="C21" s="48">
        <v>367.48113207547169</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15.5" x14ac:dyDescent="0.35">
      <c r="A22" s="46" t="s">
        <v>24</v>
      </c>
      <c r="B22" s="47">
        <v>791</v>
      </c>
      <c r="C22" s="48">
        <v>1452.1112515802781</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35">
      <c r="A23" s="43" t="s">
        <v>530</v>
      </c>
      <c r="B23" s="44">
        <v>2585</v>
      </c>
      <c r="C23" s="45">
        <v>651.45531914893616</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ht="15.5" x14ac:dyDescent="0.35">
      <c r="A24" s="46" t="s">
        <v>77</v>
      </c>
      <c r="B24" s="47">
        <v>100</v>
      </c>
      <c r="C24" s="48">
        <v>402.45</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ht="15.5" x14ac:dyDescent="0.35">
      <c r="A25" s="46" t="s">
        <v>528</v>
      </c>
      <c r="B25" s="47">
        <v>2099</v>
      </c>
      <c r="C25" s="48">
        <v>557.1991424487851</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15.5" x14ac:dyDescent="0.35">
      <c r="A26" s="46" t="s">
        <v>24</v>
      </c>
      <c r="B26" s="47">
        <v>386</v>
      </c>
      <c r="C26" s="48">
        <v>1228.5129533678758</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35">
      <c r="A27" s="43" t="s">
        <v>531</v>
      </c>
      <c r="B27" s="44">
        <v>7415</v>
      </c>
      <c r="C27" s="45">
        <v>188.93310856372219</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5.5" x14ac:dyDescent="0.35">
      <c r="A28" s="46" t="s">
        <v>77</v>
      </c>
      <c r="B28" s="47">
        <v>1601</v>
      </c>
      <c r="C28" s="48">
        <v>153.99188007495314</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ht="15.5" x14ac:dyDescent="0.35">
      <c r="A29" s="46" t="s">
        <v>528</v>
      </c>
      <c r="B29" s="47">
        <v>5739</v>
      </c>
      <c r="C29" s="48">
        <v>195.77487367137132</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ht="15.5" x14ac:dyDescent="0.35">
      <c r="A30" s="46" t="s">
        <v>24</v>
      </c>
      <c r="B30" s="47">
        <v>75</v>
      </c>
      <c r="C30" s="48">
        <v>411.28</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35">
      <c r="A31" s="43" t="s">
        <v>532</v>
      </c>
      <c r="B31" s="44">
        <v>642</v>
      </c>
      <c r="C31" s="45">
        <v>1038.2242990654206</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ht="15.5" x14ac:dyDescent="0.35">
      <c r="A32" s="46" t="s">
        <v>77</v>
      </c>
      <c r="B32" s="47">
        <v>27</v>
      </c>
      <c r="C32" s="48">
        <v>249.25925925925927</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5.5" x14ac:dyDescent="0.35">
      <c r="A33" s="46" t="s">
        <v>528</v>
      </c>
      <c r="B33" s="47">
        <v>99</v>
      </c>
      <c r="C33" s="48">
        <v>292.11111111111109</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ht="15.5" x14ac:dyDescent="0.35">
      <c r="A34" s="46" t="s">
        <v>24</v>
      </c>
      <c r="B34" s="47">
        <v>516</v>
      </c>
      <c r="C34" s="48">
        <v>1222.6569767441861</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35">
      <c r="A35" s="43" t="s">
        <v>533</v>
      </c>
      <c r="B35" s="44">
        <v>10441</v>
      </c>
      <c r="C35" s="45">
        <v>794.80097691791968</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ht="15.5" x14ac:dyDescent="0.35">
      <c r="A36" s="46" t="s">
        <v>77</v>
      </c>
      <c r="B36" s="47">
        <v>517</v>
      </c>
      <c r="C36" s="48">
        <v>415.6266924564797</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5.5" x14ac:dyDescent="0.35">
      <c r="A37" s="46" t="s">
        <v>528</v>
      </c>
      <c r="B37" s="47">
        <v>7657</v>
      </c>
      <c r="C37" s="48">
        <v>560.82669452788298</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ht="15.5" x14ac:dyDescent="0.35">
      <c r="A38" s="46" t="s">
        <v>24</v>
      </c>
      <c r="B38" s="47">
        <v>2267</v>
      </c>
      <c r="C38" s="48">
        <v>1671.5430083811204</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35">
      <c r="A39" s="43" t="s">
        <v>534</v>
      </c>
      <c r="B39" s="44">
        <v>2671</v>
      </c>
      <c r="C39" s="45">
        <v>324.53538000748784</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ht="15.5" x14ac:dyDescent="0.35">
      <c r="A40" s="46" t="s">
        <v>77</v>
      </c>
      <c r="B40" s="47">
        <v>259</v>
      </c>
      <c r="C40" s="48">
        <v>270.20849420849419</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ht="15.5" x14ac:dyDescent="0.35">
      <c r="A41" s="46" t="s">
        <v>528</v>
      </c>
      <c r="B41" s="47">
        <v>2340</v>
      </c>
      <c r="C41" s="48">
        <v>309.17905982905984</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ht="15.5" x14ac:dyDescent="0.35">
      <c r="A42" s="46" t="s">
        <v>24</v>
      </c>
      <c r="B42" s="47">
        <v>72</v>
      </c>
      <c r="C42" s="48">
        <v>1019.0416666666666</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35">
      <c r="A43" s="43" t="s">
        <v>535</v>
      </c>
      <c r="B43" s="44">
        <v>3287</v>
      </c>
      <c r="C43" s="45">
        <v>651.26650441131733</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ht="15.5" x14ac:dyDescent="0.35">
      <c r="A44" s="46" t="s">
        <v>77</v>
      </c>
      <c r="B44" s="47">
        <v>16</v>
      </c>
      <c r="C44" s="48">
        <v>385.1875</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ht="15.5" x14ac:dyDescent="0.35">
      <c r="A45" s="46" t="s">
        <v>528</v>
      </c>
      <c r="B45" s="47">
        <v>2802</v>
      </c>
      <c r="C45" s="48">
        <v>442.62169878658102</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ht="15.5" x14ac:dyDescent="0.35">
      <c r="A46" s="46" t="s">
        <v>24</v>
      </c>
      <c r="B46" s="47">
        <v>469</v>
      </c>
      <c r="C46" s="48">
        <v>1906.8742004264393</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35">
      <c r="A47" s="43" t="s">
        <v>536</v>
      </c>
      <c r="B47" s="44">
        <v>8494</v>
      </c>
      <c r="C47" s="45">
        <v>1000.6860136566988</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ht="15.5" x14ac:dyDescent="0.35">
      <c r="A48" s="46" t="s">
        <v>77</v>
      </c>
      <c r="B48" s="47">
        <v>157</v>
      </c>
      <c r="C48" s="48">
        <v>326.57961783439492</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ht="15.5" x14ac:dyDescent="0.35">
      <c r="A49" s="46" t="s">
        <v>528</v>
      </c>
      <c r="B49" s="47">
        <v>6881</v>
      </c>
      <c r="C49" s="48">
        <v>832.07716901613139</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ht="15.5" x14ac:dyDescent="0.35">
      <c r="A50" s="46" t="s">
        <v>24</v>
      </c>
      <c r="B50" s="47">
        <v>1456</v>
      </c>
      <c r="C50" s="48">
        <v>1870.213598901099</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35">
      <c r="A51" s="43" t="s">
        <v>537</v>
      </c>
      <c r="B51" s="44">
        <v>10929</v>
      </c>
      <c r="C51" s="45">
        <v>150.01180345868789</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ht="15.5" x14ac:dyDescent="0.35">
      <c r="A52" s="46" t="s">
        <v>77</v>
      </c>
      <c r="B52" s="47">
        <v>1491</v>
      </c>
      <c r="C52" s="48">
        <v>158.92823608316567</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ht="15.5" x14ac:dyDescent="0.35">
      <c r="A53" s="46" t="s">
        <v>528</v>
      </c>
      <c r="B53" s="47">
        <v>8559</v>
      </c>
      <c r="C53" s="48">
        <v>68.253066947073251</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ht="15.5" x14ac:dyDescent="0.35">
      <c r="A54" s="46" t="s">
        <v>24</v>
      </c>
      <c r="B54" s="47">
        <v>879</v>
      </c>
      <c r="C54" s="48">
        <v>930.98862343572239</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35">
      <c r="A55" s="43" t="s">
        <v>603</v>
      </c>
      <c r="B55" s="44">
        <v>17340</v>
      </c>
      <c r="C55" s="45">
        <v>64.443886966551332</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ht="15.5" x14ac:dyDescent="0.35">
      <c r="A56" s="46" t="s">
        <v>77</v>
      </c>
      <c r="B56" s="47">
        <v>3358</v>
      </c>
      <c r="C56" s="48">
        <v>89.220071471113755</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ht="15.5" x14ac:dyDescent="0.35">
      <c r="A57" s="46" t="s">
        <v>528</v>
      </c>
      <c r="B57" s="47">
        <v>13031</v>
      </c>
      <c r="C57" s="48">
        <v>55.805080193385002</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ht="15.5" x14ac:dyDescent="0.35">
      <c r="A58" s="46" t="s">
        <v>24</v>
      </c>
      <c r="B58" s="47">
        <v>951</v>
      </c>
      <c r="C58" s="48">
        <v>95.331230283911665</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35">
      <c r="A59" s="43" t="s">
        <v>538</v>
      </c>
      <c r="B59" s="44">
        <v>3161</v>
      </c>
      <c r="C59" s="45">
        <v>219.14931983549511</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ht="15.5" x14ac:dyDescent="0.35">
      <c r="A60" s="46" t="s">
        <v>77</v>
      </c>
      <c r="B60" s="47">
        <v>1169</v>
      </c>
      <c r="C60" s="48">
        <v>211.40461933276305</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ht="15.5" x14ac:dyDescent="0.35">
      <c r="A61" s="46" t="s">
        <v>528</v>
      </c>
      <c r="B61" s="47">
        <v>1969</v>
      </c>
      <c r="C61" s="48">
        <v>217.12493651599797</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ht="15.5" x14ac:dyDescent="0.35">
      <c r="A62" s="46" t="s">
        <v>24</v>
      </c>
      <c r="B62" s="47">
        <v>23</v>
      </c>
      <c r="C62" s="48">
        <v>786.08695652173913</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35">
      <c r="A63" s="43" t="s">
        <v>539</v>
      </c>
      <c r="B63" s="44">
        <v>14726</v>
      </c>
      <c r="C63" s="45">
        <v>714.37552628004892</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ht="15.5" x14ac:dyDescent="0.35">
      <c r="A64" s="46" t="s">
        <v>77</v>
      </c>
      <c r="B64" s="47">
        <v>1639</v>
      </c>
      <c r="C64" s="48">
        <v>339.63270286760218</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ht="15.5" x14ac:dyDescent="0.35">
      <c r="A65" s="46" t="s">
        <v>528</v>
      </c>
      <c r="B65" s="47">
        <v>7467</v>
      </c>
      <c r="C65" s="48">
        <v>423.87344314985938</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ht="15.5" x14ac:dyDescent="0.35">
      <c r="A66" s="46" t="s">
        <v>24</v>
      </c>
      <c r="B66" s="47">
        <v>5620</v>
      </c>
      <c r="C66" s="48">
        <v>1209.6393238434164</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35">
      <c r="A67" s="43" t="s">
        <v>540</v>
      </c>
      <c r="B67" s="44">
        <v>13880</v>
      </c>
      <c r="C67" s="45">
        <v>272.73328530259369</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ht="15.5" x14ac:dyDescent="0.35">
      <c r="A68" s="46" t="s">
        <v>77</v>
      </c>
      <c r="B68" s="47">
        <v>2018</v>
      </c>
      <c r="C68" s="48">
        <v>188.00991080277504</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ht="15.5" x14ac:dyDescent="0.35">
      <c r="A69" s="46" t="s">
        <v>528</v>
      </c>
      <c r="B69" s="47">
        <v>11641</v>
      </c>
      <c r="C69" s="48">
        <v>284.81118460613351</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ht="15.5" x14ac:dyDescent="0.35">
      <c r="A70" s="46" t="s">
        <v>24</v>
      </c>
      <c r="B70" s="47">
        <v>221</v>
      </c>
      <c r="C70" s="48">
        <v>410.16742081447961</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35">
      <c r="A71" s="43" t="s">
        <v>541</v>
      </c>
      <c r="B71" s="44">
        <v>3398</v>
      </c>
      <c r="C71" s="45">
        <v>563.6297822248381</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ht="15.5" x14ac:dyDescent="0.35">
      <c r="A72" s="46" t="s">
        <v>77</v>
      </c>
      <c r="B72" s="47">
        <v>119</v>
      </c>
      <c r="C72" s="48">
        <v>236.03361344537817</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ht="15.5" x14ac:dyDescent="0.35">
      <c r="A73" s="46" t="s">
        <v>528</v>
      </c>
      <c r="B73" s="47">
        <v>3073</v>
      </c>
      <c r="C73" s="48">
        <v>536.03156524568828</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ht="15.5" x14ac:dyDescent="0.35">
      <c r="A74" s="46" t="s">
        <v>24</v>
      </c>
      <c r="B74" s="47">
        <v>206</v>
      </c>
      <c r="C74" s="48">
        <v>1164.5679611650485</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35">
      <c r="A75" s="43" t="s">
        <v>542</v>
      </c>
      <c r="B75" s="44">
        <v>8796</v>
      </c>
      <c r="C75" s="45">
        <v>270.67701227830833</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ht="15.5" x14ac:dyDescent="0.35">
      <c r="A76" s="46" t="s">
        <v>77</v>
      </c>
      <c r="B76" s="47">
        <v>356</v>
      </c>
      <c r="C76" s="48">
        <v>333.07303370786519</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ht="15.5" x14ac:dyDescent="0.35">
      <c r="A77" s="46" t="s">
        <v>528</v>
      </c>
      <c r="B77" s="47">
        <v>8033</v>
      </c>
      <c r="C77" s="48">
        <v>204.50790489231917</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ht="15.5" x14ac:dyDescent="0.35">
      <c r="A78" s="46" t="s">
        <v>24</v>
      </c>
      <c r="B78" s="47">
        <v>407</v>
      </c>
      <c r="C78" s="48">
        <v>1522.0859950859951</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35">
      <c r="A79" s="43" t="s">
        <v>543</v>
      </c>
      <c r="B79" s="44">
        <v>13758</v>
      </c>
      <c r="C79" s="45">
        <v>740.9179386538741</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ht="15.5" x14ac:dyDescent="0.35">
      <c r="A80" s="46" t="s">
        <v>77</v>
      </c>
      <c r="B80" s="47">
        <v>413</v>
      </c>
      <c r="C80" s="48">
        <v>340.99273607748182</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ht="15.5" x14ac:dyDescent="0.35">
      <c r="A81" s="46" t="s">
        <v>528</v>
      </c>
      <c r="B81" s="47">
        <v>11430</v>
      </c>
      <c r="C81" s="48">
        <v>561.96657917760285</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ht="15.5" x14ac:dyDescent="0.35">
      <c r="A82" s="46" t="s">
        <v>24</v>
      </c>
      <c r="B82" s="47">
        <v>1915</v>
      </c>
      <c r="C82" s="48">
        <v>1895.269451697128</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35">
      <c r="A83" s="43" t="s">
        <v>544</v>
      </c>
      <c r="B83" s="44">
        <v>4671</v>
      </c>
      <c r="C83" s="45">
        <v>386.26782273603084</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ht="15.5" x14ac:dyDescent="0.35">
      <c r="A84" s="46" t="s">
        <v>77</v>
      </c>
      <c r="B84" s="47">
        <v>49</v>
      </c>
      <c r="C84" s="48">
        <v>184.81632653061226</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ht="15.5" x14ac:dyDescent="0.35">
      <c r="A85" s="46" t="s">
        <v>528</v>
      </c>
      <c r="B85" s="47">
        <v>4447</v>
      </c>
      <c r="C85" s="48">
        <v>361.24308522599506</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ht="15.5" x14ac:dyDescent="0.35">
      <c r="A86" s="46" t="s">
        <v>24</v>
      </c>
      <c r="B86" s="47">
        <v>175</v>
      </c>
      <c r="C86" s="48">
        <v>1078.5885714285714</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35">
      <c r="A87" s="43" t="s">
        <v>545</v>
      </c>
      <c r="B87" s="44">
        <v>16075</v>
      </c>
      <c r="C87" s="45">
        <v>54.838071539657854</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ht="15.5" x14ac:dyDescent="0.35">
      <c r="A88" s="46" t="s">
        <v>77</v>
      </c>
      <c r="B88" s="47">
        <v>7625</v>
      </c>
      <c r="C88" s="48">
        <v>40.766426229508198</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ht="15.5" x14ac:dyDescent="0.35">
      <c r="A89" s="46" t="s">
        <v>528</v>
      </c>
      <c r="B89" s="47">
        <v>6499</v>
      </c>
      <c r="C89" s="48">
        <v>72.548238190490849</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ht="15.5" x14ac:dyDescent="0.35">
      <c r="A90" s="46" t="s">
        <v>24</v>
      </c>
      <c r="B90" s="47">
        <v>1951</v>
      </c>
      <c r="C90" s="48">
        <v>50.839056893900562</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35">
      <c r="A91" s="43" t="s">
        <v>546</v>
      </c>
      <c r="B91" s="44">
        <v>4690</v>
      </c>
      <c r="C91" s="45">
        <v>789.36759061833686</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ht="15.5" x14ac:dyDescent="0.35">
      <c r="A92" s="46" t="s">
        <v>77</v>
      </c>
      <c r="B92" s="47">
        <v>158</v>
      </c>
      <c r="C92" s="48">
        <v>370.25316455696202</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ht="15.5" x14ac:dyDescent="0.35">
      <c r="A93" s="46" t="s">
        <v>528</v>
      </c>
      <c r="B93" s="47">
        <v>4149</v>
      </c>
      <c r="C93" s="48">
        <v>747.98457459628821</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ht="15.5" x14ac:dyDescent="0.35">
      <c r="A94" s="46" t="s">
        <v>24</v>
      </c>
      <c r="B94" s="47">
        <v>383</v>
      </c>
      <c r="C94" s="48">
        <v>1410.5639686684074</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35">
      <c r="A95" s="43" t="s">
        <v>547</v>
      </c>
      <c r="B95" s="44">
        <v>15511</v>
      </c>
      <c r="C95" s="45">
        <v>133.78022048868544</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ht="15.5" x14ac:dyDescent="0.35">
      <c r="A96" s="46" t="s">
        <v>77</v>
      </c>
      <c r="B96" s="47">
        <v>1908</v>
      </c>
      <c r="C96" s="48">
        <v>119.74371069182389</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ht="15.5" x14ac:dyDescent="0.35">
      <c r="A97" s="46" t="s">
        <v>528</v>
      </c>
      <c r="B97" s="47">
        <v>10145</v>
      </c>
      <c r="C97" s="48">
        <v>102.23716116313454</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ht="15.5" x14ac:dyDescent="0.35">
      <c r="A98" s="46" t="s">
        <v>24</v>
      </c>
      <c r="B98" s="47">
        <v>3458</v>
      </c>
      <c r="C98" s="48">
        <v>234.06535569693463</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35">
      <c r="A99" s="43" t="s">
        <v>548</v>
      </c>
      <c r="B99" s="44">
        <v>5702</v>
      </c>
      <c r="C99" s="45">
        <v>450.06068046299544</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ht="15.5" x14ac:dyDescent="0.35">
      <c r="A100" s="46" t="s">
        <v>77</v>
      </c>
      <c r="B100" s="47">
        <v>617</v>
      </c>
      <c r="C100" s="48">
        <v>492.38897893030793</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ht="15.5" x14ac:dyDescent="0.35">
      <c r="A101" s="46" t="s">
        <v>528</v>
      </c>
      <c r="B101" s="47">
        <v>4519</v>
      </c>
      <c r="C101" s="48">
        <v>329.60389466696171</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ht="15.5" x14ac:dyDescent="0.35">
      <c r="A102" s="46" t="s">
        <v>24</v>
      </c>
      <c r="B102" s="47">
        <v>566</v>
      </c>
      <c r="C102" s="48">
        <v>1365.6572438162543</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35">
      <c r="A103" s="43" t="s">
        <v>549</v>
      </c>
      <c r="B103" s="44">
        <v>14090</v>
      </c>
      <c r="C103" s="45">
        <v>1035.099645138396</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ht="15.5" x14ac:dyDescent="0.35">
      <c r="A104" s="46" t="s">
        <v>77</v>
      </c>
      <c r="B104" s="47">
        <v>1075</v>
      </c>
      <c r="C104" s="48">
        <v>568.59255813953484</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ht="15.5" x14ac:dyDescent="0.35">
      <c r="A105" s="46" t="s">
        <v>528</v>
      </c>
      <c r="B105" s="47">
        <v>7624</v>
      </c>
      <c r="C105" s="48">
        <v>648.48098111227705</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ht="15.5" x14ac:dyDescent="0.35">
      <c r="A106" s="46" t="s">
        <v>24</v>
      </c>
      <c r="B106" s="47">
        <v>5391</v>
      </c>
      <c r="C106" s="48">
        <v>1674.883695047301</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35">
      <c r="A107" s="43" t="s">
        <v>550</v>
      </c>
      <c r="B107" s="44">
        <v>5643</v>
      </c>
      <c r="C107" s="45">
        <v>804.61173134857347</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ht="15.5" x14ac:dyDescent="0.35">
      <c r="A108" s="46" t="s">
        <v>77</v>
      </c>
      <c r="B108" s="47">
        <v>227</v>
      </c>
      <c r="C108" s="48">
        <v>212.63436123348018</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ht="15.5" x14ac:dyDescent="0.35">
      <c r="A109" s="46" t="s">
        <v>528</v>
      </c>
      <c r="B109" s="47">
        <v>4322</v>
      </c>
      <c r="C109" s="48">
        <v>615.07797316057383</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ht="15.5" x14ac:dyDescent="0.35">
      <c r="A110" s="46" t="s">
        <v>24</v>
      </c>
      <c r="B110" s="47">
        <v>1094</v>
      </c>
      <c r="C110" s="48">
        <v>1676.2239488117002</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35">
      <c r="A111" s="43" t="s">
        <v>551</v>
      </c>
      <c r="B111" s="44">
        <v>2852</v>
      </c>
      <c r="C111" s="45">
        <v>1116.9154978962131</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ht="15.5" x14ac:dyDescent="0.35">
      <c r="A112" s="46" t="s">
        <v>77</v>
      </c>
      <c r="B112" s="47">
        <v>244</v>
      </c>
      <c r="C112" s="48">
        <v>357.63524590163934</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ht="15.5" x14ac:dyDescent="0.35">
      <c r="A113" s="46" t="s">
        <v>528</v>
      </c>
      <c r="B113" s="47">
        <v>1772</v>
      </c>
      <c r="C113" s="48">
        <v>835.34875846501131</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ht="15.5" x14ac:dyDescent="0.35">
      <c r="A114" s="46" t="s">
        <v>24</v>
      </c>
      <c r="B114" s="47">
        <v>836</v>
      </c>
      <c r="C114" s="48">
        <v>1935.3373205741627</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35">
      <c r="A115" s="43" t="s">
        <v>595</v>
      </c>
      <c r="B115" s="44">
        <v>4839</v>
      </c>
      <c r="C115" s="45">
        <v>451.48832403389127</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ht="15.5" x14ac:dyDescent="0.35">
      <c r="A116" s="46" t="s">
        <v>77</v>
      </c>
      <c r="B116" s="47">
        <v>404</v>
      </c>
      <c r="C116" s="48">
        <v>482.70544554455444</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ht="15.5" x14ac:dyDescent="0.35">
      <c r="A117" s="46" t="s">
        <v>528</v>
      </c>
      <c r="B117" s="47">
        <v>4362</v>
      </c>
      <c r="C117" s="48">
        <v>437.06098120128382</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ht="15.5" x14ac:dyDescent="0.35">
      <c r="A118" s="46" t="s">
        <v>24</v>
      </c>
      <c r="B118" s="47">
        <v>73</v>
      </c>
      <c r="C118" s="48">
        <v>1140.8082191780823</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82A0-071E-494F-9BD0-9AD4EC079213}">
  <dimension ref="A1:AX132"/>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0.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160" t="s">
        <v>49</v>
      </c>
      <c r="B1" s="160"/>
      <c r="C1" s="160"/>
      <c r="D1" s="160"/>
    </row>
    <row r="2" spans="1:50" s="1" customFormat="1" ht="45.75" customHeight="1" x14ac:dyDescent="0.3">
      <c r="A2" s="161" t="s">
        <v>50</v>
      </c>
      <c r="B2" s="161"/>
      <c r="C2" s="161"/>
      <c r="D2" s="161"/>
      <c r="E2" s="161"/>
      <c r="F2" s="161"/>
      <c r="G2" s="161"/>
      <c r="H2" s="161"/>
      <c r="I2" s="161"/>
      <c r="J2" s="161"/>
      <c r="K2" s="161"/>
      <c r="L2" s="161"/>
      <c r="M2" s="161"/>
      <c r="N2" s="161"/>
      <c r="O2" s="161"/>
      <c r="P2" s="161"/>
      <c r="Q2" s="35"/>
      <c r="R2" s="35"/>
      <c r="S2" s="35"/>
      <c r="T2" s="35"/>
      <c r="U2" s="35"/>
      <c r="V2" s="35"/>
    </row>
    <row r="3" spans="1:50" ht="31.5" customHeight="1" x14ac:dyDescent="0.35">
      <c r="A3" s="159" t="s">
        <v>748</v>
      </c>
      <c r="B3" s="159"/>
      <c r="C3" s="159"/>
      <c r="D3" s="159"/>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3">
      <c r="A4" s="215"/>
      <c r="B4" s="215"/>
      <c r="C4" s="215"/>
      <c r="D4" s="215"/>
      <c r="E4" s="215"/>
      <c r="F4" s="215"/>
      <c r="G4" s="215"/>
      <c r="H4" s="215"/>
      <c r="I4" s="215"/>
      <c r="J4" s="215"/>
      <c r="K4" s="215"/>
      <c r="L4" s="215"/>
      <c r="M4" s="215"/>
      <c r="N4" s="215"/>
      <c r="O4" s="215"/>
      <c r="P4" s="215"/>
      <c r="Q4" s="215"/>
      <c r="R4" s="215"/>
      <c r="S4" s="215"/>
      <c r="T4" s="215"/>
      <c r="U4" s="215"/>
      <c r="V4" s="215"/>
      <c r="W4" s="136"/>
      <c r="X4" s="136"/>
      <c r="Y4" s="136"/>
      <c r="Z4" s="136"/>
    </row>
    <row r="5" spans="1:50" s="1" customFormat="1" ht="7.5" customHeight="1" thickBot="1" x14ac:dyDescent="0.35">
      <c r="A5" s="216"/>
      <c r="B5" s="216"/>
      <c r="C5" s="216"/>
      <c r="D5" s="216"/>
      <c r="E5" s="216"/>
      <c r="F5" s="216"/>
      <c r="G5" s="216"/>
      <c r="H5" s="216"/>
      <c r="I5" s="216"/>
      <c r="J5" s="216"/>
      <c r="K5" s="216"/>
      <c r="L5" s="216"/>
      <c r="M5" s="216"/>
      <c r="N5" s="216"/>
      <c r="O5" s="216"/>
      <c r="P5" s="216"/>
      <c r="Q5" s="216"/>
      <c r="R5" s="216"/>
      <c r="S5" s="216"/>
      <c r="T5" s="216"/>
      <c r="U5" s="216"/>
      <c r="V5" s="216"/>
      <c r="W5" s="2"/>
      <c r="X5" s="2"/>
      <c r="Y5" s="2"/>
      <c r="Z5" s="2"/>
    </row>
    <row r="6" spans="1:50" s="1" customFormat="1" ht="16.5" customHeight="1" x14ac:dyDescent="0.3">
      <c r="A6" s="200"/>
      <c r="B6" s="201"/>
      <c r="C6" s="201"/>
      <c r="D6" s="201"/>
      <c r="E6" s="201"/>
      <c r="F6" s="201"/>
      <c r="G6" s="201"/>
      <c r="H6" s="201"/>
      <c r="I6" s="201"/>
      <c r="J6" s="201"/>
      <c r="K6" s="201"/>
      <c r="L6" s="201"/>
      <c r="M6" s="201"/>
      <c r="N6" s="201"/>
      <c r="O6" s="201"/>
      <c r="P6" s="201"/>
      <c r="Q6" s="201"/>
      <c r="R6" s="201"/>
      <c r="S6" s="201"/>
      <c r="T6" s="201"/>
      <c r="U6" s="201"/>
      <c r="V6" s="202"/>
      <c r="W6" s="2"/>
      <c r="X6" s="2"/>
      <c r="Y6" s="2"/>
      <c r="Z6" s="2"/>
    </row>
    <row r="7" spans="1:50" s="6" customFormat="1" ht="16.5" customHeight="1" x14ac:dyDescent="0.3">
      <c r="A7" s="55"/>
      <c r="B7" s="217"/>
      <c r="C7" s="217"/>
      <c r="D7" s="217"/>
      <c r="E7" s="217"/>
      <c r="F7" s="217"/>
      <c r="G7" s="217"/>
      <c r="H7" s="217"/>
      <c r="J7" s="218"/>
      <c r="K7" s="218"/>
      <c r="L7" s="218"/>
      <c r="N7" s="217"/>
      <c r="O7" s="217"/>
      <c r="P7" s="217"/>
      <c r="Q7" s="217"/>
      <c r="R7" s="217"/>
      <c r="S7" s="217"/>
      <c r="T7" s="217"/>
      <c r="U7" s="217"/>
      <c r="V7" s="16"/>
      <c r="W7" s="17"/>
      <c r="X7" s="17"/>
      <c r="Y7" s="17"/>
      <c r="Z7" s="17"/>
    </row>
    <row r="8" spans="1:50" s="51" customFormat="1" ht="30.65" customHeight="1" x14ac:dyDescent="0.3">
      <c r="A8" s="171" t="s">
        <v>598</v>
      </c>
      <c r="B8" s="208"/>
      <c r="C8" s="208"/>
      <c r="D8" s="208"/>
      <c r="E8" s="156"/>
      <c r="F8" s="156"/>
      <c r="G8" s="208" t="s">
        <v>588</v>
      </c>
      <c r="H8" s="208"/>
      <c r="I8" s="208"/>
      <c r="J8" s="208"/>
      <c r="K8" s="208"/>
      <c r="M8" s="208" t="s">
        <v>749</v>
      </c>
      <c r="N8" s="208"/>
      <c r="O8" s="208"/>
      <c r="P8" s="208"/>
      <c r="Q8" s="208"/>
      <c r="T8" s="219"/>
      <c r="U8" s="219"/>
      <c r="V8" s="153"/>
      <c r="W8" s="52"/>
      <c r="X8" s="52"/>
      <c r="Y8" s="52"/>
      <c r="Z8" s="52"/>
      <c r="AB8" s="220"/>
      <c r="AC8" s="220"/>
    </row>
    <row r="9" spans="1:50" s="6" customFormat="1" ht="28.4" customHeight="1" x14ac:dyDescent="0.3">
      <c r="A9" s="14" t="s">
        <v>585</v>
      </c>
      <c r="B9" s="147" t="s">
        <v>750</v>
      </c>
      <c r="C9" s="147" t="s">
        <v>123</v>
      </c>
      <c r="D9" s="147" t="s">
        <v>1</v>
      </c>
      <c r="E9" s="217"/>
      <c r="F9" s="217"/>
      <c r="G9" s="221" t="s">
        <v>124</v>
      </c>
      <c r="H9" s="222"/>
      <c r="I9" s="54" t="s">
        <v>750</v>
      </c>
      <c r="J9" s="54" t="s">
        <v>123</v>
      </c>
      <c r="K9" s="54" t="s">
        <v>1</v>
      </c>
      <c r="M9" s="164" t="s">
        <v>121</v>
      </c>
      <c r="N9" s="164"/>
      <c r="O9" s="164" t="s">
        <v>122</v>
      </c>
      <c r="P9" s="164"/>
      <c r="Q9" s="164"/>
      <c r="R9" s="217"/>
      <c r="S9" s="217"/>
      <c r="T9" s="217"/>
      <c r="U9" s="17"/>
      <c r="V9" s="21"/>
      <c r="W9" s="17"/>
      <c r="X9" s="17"/>
      <c r="Y9" s="17"/>
      <c r="Z9" s="17"/>
      <c r="AA9" s="17"/>
      <c r="AB9" s="86"/>
      <c r="AC9" s="86"/>
    </row>
    <row r="10" spans="1:50" s="6" customFormat="1" ht="16.5" customHeight="1" thickBot="1" x14ac:dyDescent="0.35">
      <c r="A10" s="56" t="s">
        <v>1</v>
      </c>
      <c r="B10" s="71">
        <v>0</v>
      </c>
      <c r="C10" s="71">
        <v>20733</v>
      </c>
      <c r="D10" s="71">
        <v>20733</v>
      </c>
      <c r="E10" s="217"/>
      <c r="F10" s="217"/>
      <c r="G10" s="223" t="s">
        <v>751</v>
      </c>
      <c r="H10" s="223"/>
      <c r="I10" s="18">
        <v>22</v>
      </c>
      <c r="J10" s="18">
        <v>63.926205617382102</v>
      </c>
      <c r="K10" s="224">
        <v>63.920651741952597</v>
      </c>
      <c r="M10" s="178" t="s">
        <v>1</v>
      </c>
      <c r="N10" s="178"/>
      <c r="O10" s="225">
        <v>127</v>
      </c>
      <c r="P10" s="226"/>
      <c r="Q10" s="227"/>
      <c r="R10" s="217"/>
      <c r="S10" s="217"/>
      <c r="T10" s="217"/>
      <c r="U10" s="228"/>
      <c r="V10" s="97"/>
      <c r="W10" s="228"/>
      <c r="X10" s="17"/>
      <c r="Y10" s="17"/>
      <c r="Z10" s="17"/>
      <c r="AA10" s="17"/>
      <c r="AB10" s="86"/>
      <c r="AC10" s="86"/>
    </row>
    <row r="11" spans="1:50" s="6" customFormat="1" ht="13.4" customHeight="1" thickTop="1" x14ac:dyDescent="0.3">
      <c r="A11" s="57" t="s">
        <v>129</v>
      </c>
      <c r="B11" s="229" t="s">
        <v>752</v>
      </c>
      <c r="C11" s="229">
        <v>4905</v>
      </c>
      <c r="D11" s="229">
        <v>4905</v>
      </c>
      <c r="E11" s="217"/>
      <c r="F11" s="217"/>
      <c r="G11" s="230"/>
      <c r="H11" s="230"/>
      <c r="I11" s="53"/>
      <c r="J11" s="53"/>
      <c r="K11" s="53"/>
      <c r="M11" s="179" t="s">
        <v>750</v>
      </c>
      <c r="N11" s="179"/>
      <c r="O11" s="231">
        <v>0</v>
      </c>
      <c r="P11" s="232"/>
      <c r="Q11" s="233"/>
      <c r="R11" s="217"/>
      <c r="S11" s="217"/>
      <c r="T11" s="217"/>
      <c r="U11" s="228"/>
      <c r="V11" s="97"/>
      <c r="W11" s="228"/>
      <c r="X11" s="17"/>
      <c r="Y11" s="17"/>
      <c r="Z11" s="17"/>
      <c r="AA11" s="17"/>
      <c r="AB11" s="86"/>
      <c r="AC11" s="86"/>
    </row>
    <row r="12" spans="1:50" s="6" customFormat="1" ht="13.4" customHeight="1" x14ac:dyDescent="0.3">
      <c r="A12" s="58" t="s">
        <v>130</v>
      </c>
      <c r="B12" s="229">
        <v>0</v>
      </c>
      <c r="C12" s="229">
        <v>13582</v>
      </c>
      <c r="D12" s="229">
        <v>13582</v>
      </c>
      <c r="E12" s="217"/>
      <c r="F12" s="217"/>
      <c r="M12" s="180" t="s">
        <v>123</v>
      </c>
      <c r="N12" s="180"/>
      <c r="O12" s="234">
        <v>127</v>
      </c>
      <c r="P12" s="235"/>
      <c r="Q12" s="236"/>
      <c r="R12" s="217"/>
      <c r="S12" s="217"/>
      <c r="T12" s="217"/>
      <c r="U12" s="228"/>
      <c r="V12" s="97"/>
      <c r="W12" s="228"/>
      <c r="X12" s="17"/>
      <c r="Y12" s="17"/>
      <c r="Z12" s="17"/>
      <c r="AA12" s="17"/>
      <c r="AB12" s="86"/>
      <c r="AC12" s="86"/>
    </row>
    <row r="13" spans="1:50" s="6" customFormat="1" ht="13.4" customHeight="1" x14ac:dyDescent="0.3">
      <c r="A13" s="58" t="s">
        <v>131</v>
      </c>
      <c r="B13" s="229" t="s">
        <v>752</v>
      </c>
      <c r="C13" s="229">
        <v>1572</v>
      </c>
      <c r="D13" s="229">
        <v>1572</v>
      </c>
      <c r="E13" s="217"/>
      <c r="F13" s="217"/>
      <c r="G13" s="217"/>
      <c r="H13" s="217"/>
      <c r="I13" s="217"/>
      <c r="J13" s="217"/>
      <c r="K13" s="217"/>
      <c r="R13" s="217"/>
      <c r="S13" s="217"/>
      <c r="T13" s="217"/>
      <c r="U13" s="228"/>
      <c r="V13" s="97"/>
      <c r="W13" s="228"/>
      <c r="X13" s="17"/>
      <c r="Y13" s="17"/>
      <c r="Z13" s="17"/>
      <c r="AA13" s="17"/>
      <c r="AB13" s="86"/>
      <c r="AC13" s="86"/>
    </row>
    <row r="14" spans="1:50" s="6" customFormat="1" ht="13.4" customHeight="1" x14ac:dyDescent="0.3">
      <c r="A14" s="58" t="s">
        <v>0</v>
      </c>
      <c r="B14" s="229">
        <v>0</v>
      </c>
      <c r="C14" s="229">
        <v>674</v>
      </c>
      <c r="D14" s="229">
        <v>674</v>
      </c>
      <c r="E14" s="217"/>
      <c r="F14" s="217"/>
      <c r="G14" s="217"/>
      <c r="H14" s="217"/>
      <c r="I14" s="217"/>
      <c r="J14" s="217"/>
      <c r="K14" s="217"/>
      <c r="L14" s="217"/>
      <c r="M14" s="217"/>
      <c r="N14" s="217"/>
      <c r="O14" s="217"/>
      <c r="P14" s="217"/>
      <c r="Q14" s="217"/>
      <c r="R14" s="217"/>
      <c r="S14" s="217"/>
      <c r="T14" s="217"/>
      <c r="U14" s="228"/>
      <c r="V14" s="97"/>
      <c r="W14" s="228"/>
      <c r="X14" s="17"/>
      <c r="Y14" s="17"/>
      <c r="Z14" s="17"/>
      <c r="AA14" s="17"/>
      <c r="AB14" s="86"/>
      <c r="AC14" s="86"/>
    </row>
    <row r="15" spans="1:50" s="6" customFormat="1" ht="16.5" customHeight="1" x14ac:dyDescent="0.3">
      <c r="A15" s="59"/>
      <c r="B15" s="19"/>
      <c r="C15" s="19"/>
      <c r="D15" s="19"/>
      <c r="E15" s="19"/>
      <c r="F15" s="19"/>
      <c r="G15" s="217"/>
      <c r="H15" s="217"/>
      <c r="I15" s="217"/>
      <c r="J15" s="217"/>
      <c r="K15" s="217"/>
      <c r="L15" s="217"/>
      <c r="M15" s="217"/>
      <c r="N15" s="217"/>
      <c r="O15" s="217"/>
      <c r="P15" s="217"/>
      <c r="Q15" s="217"/>
      <c r="R15" s="217"/>
      <c r="S15" s="217"/>
      <c r="T15" s="217"/>
      <c r="U15" s="217"/>
      <c r="V15" s="16"/>
      <c r="W15" s="17"/>
      <c r="X15" s="17"/>
      <c r="Y15" s="17"/>
      <c r="Z15" s="17"/>
      <c r="AA15" s="17"/>
      <c r="AB15" s="86"/>
      <c r="AC15" s="86"/>
      <c r="AK15" s="86"/>
      <c r="AL15" s="86"/>
    </row>
    <row r="16" spans="1:50" s="6" customFormat="1" ht="16.5" customHeight="1" x14ac:dyDescent="0.3">
      <c r="A16" s="194"/>
      <c r="B16" s="195"/>
      <c r="C16" s="195"/>
      <c r="D16" s="195"/>
      <c r="E16" s="195"/>
      <c r="F16" s="195"/>
      <c r="G16" s="195"/>
      <c r="H16" s="195"/>
      <c r="I16" s="195"/>
      <c r="J16" s="195"/>
      <c r="K16" s="195"/>
      <c r="L16" s="195"/>
      <c r="M16" s="195"/>
      <c r="N16" s="195"/>
      <c r="O16" s="195"/>
      <c r="P16" s="195"/>
      <c r="Q16" s="195"/>
      <c r="R16" s="195"/>
      <c r="S16" s="195"/>
      <c r="T16" s="195"/>
      <c r="U16" s="195"/>
      <c r="V16" s="196"/>
      <c r="W16" s="17"/>
      <c r="X16" s="86"/>
      <c r="Y16" s="17"/>
      <c r="Z16" s="17"/>
      <c r="AK16" s="86"/>
    </row>
    <row r="17" spans="1:38" s="6" customFormat="1" ht="16.5" customHeight="1" x14ac:dyDescent="0.3">
      <c r="A17" s="55"/>
      <c r="B17" s="217"/>
      <c r="C17" s="217"/>
      <c r="D17" s="217"/>
      <c r="E17" s="217"/>
      <c r="F17" s="217"/>
      <c r="G17" s="217"/>
      <c r="H17" s="217"/>
      <c r="I17" s="217"/>
      <c r="J17" s="217"/>
      <c r="K17" s="217"/>
      <c r="L17" s="217"/>
      <c r="M17" s="217"/>
      <c r="N17" s="217"/>
      <c r="O17" s="217"/>
      <c r="P17" s="217"/>
      <c r="Q17" s="217"/>
      <c r="R17" s="217"/>
      <c r="S17" s="217"/>
      <c r="T17" s="217"/>
      <c r="U17" s="217"/>
      <c r="V17" s="16"/>
      <c r="W17" s="17"/>
      <c r="X17" s="17"/>
      <c r="Y17" s="17"/>
      <c r="Z17" s="17"/>
      <c r="AF17" s="86"/>
      <c r="AK17" s="86"/>
    </row>
    <row r="18" spans="1:38" s="7" customFormat="1" ht="27.65" customHeight="1" x14ac:dyDescent="0.3">
      <c r="A18" s="171" t="s">
        <v>599</v>
      </c>
      <c r="B18" s="208"/>
      <c r="C18" s="208"/>
      <c r="D18" s="208"/>
      <c r="E18" s="208"/>
      <c r="F18" s="208"/>
      <c r="I18" s="237" t="s">
        <v>753</v>
      </c>
      <c r="J18" s="237"/>
      <c r="K18" s="237"/>
      <c r="L18" s="237"/>
      <c r="M18" s="237"/>
      <c r="N18" s="237"/>
      <c r="O18" s="237"/>
      <c r="P18" s="237"/>
      <c r="Q18" s="237"/>
      <c r="R18" s="237"/>
      <c r="S18" s="237"/>
      <c r="T18" s="237"/>
      <c r="U18" s="237"/>
      <c r="V18" s="169"/>
      <c r="W18" s="20"/>
      <c r="X18" s="20"/>
      <c r="Y18" s="20"/>
      <c r="AE18" s="6"/>
      <c r="AF18" s="86"/>
      <c r="AG18" s="6"/>
      <c r="AH18" s="6"/>
      <c r="AI18" s="6"/>
      <c r="AJ18" s="6"/>
      <c r="AK18" s="6"/>
      <c r="AL18" s="86"/>
    </row>
    <row r="19" spans="1:38" s="1" customFormat="1" ht="28.75" customHeight="1" x14ac:dyDescent="0.3">
      <c r="A19" s="147" t="s">
        <v>125</v>
      </c>
      <c r="B19" s="147" t="s">
        <v>81</v>
      </c>
      <c r="C19" s="147" t="s">
        <v>126</v>
      </c>
      <c r="D19" s="147" t="s">
        <v>64</v>
      </c>
      <c r="E19" s="147" t="s">
        <v>127</v>
      </c>
      <c r="F19" s="147" t="s">
        <v>1</v>
      </c>
      <c r="I19" s="147" t="s">
        <v>132</v>
      </c>
      <c r="J19" s="147" t="s">
        <v>133</v>
      </c>
      <c r="K19" s="147" t="s">
        <v>134</v>
      </c>
      <c r="L19" s="147" t="s">
        <v>135</v>
      </c>
      <c r="M19" s="147" t="s">
        <v>136</v>
      </c>
      <c r="N19" s="147" t="s">
        <v>137</v>
      </c>
      <c r="O19" s="147" t="s">
        <v>138</v>
      </c>
      <c r="P19" s="147" t="s">
        <v>139</v>
      </c>
      <c r="Q19" s="147" t="s">
        <v>140</v>
      </c>
      <c r="R19" s="147" t="s">
        <v>141</v>
      </c>
      <c r="S19" s="147" t="s">
        <v>143</v>
      </c>
      <c r="T19" s="147" t="s">
        <v>144</v>
      </c>
      <c r="U19" s="147" t="s">
        <v>145</v>
      </c>
      <c r="V19" s="147" t="s">
        <v>1</v>
      </c>
      <c r="W19" s="22"/>
      <c r="X19" s="93"/>
      <c r="Y19" s="93"/>
      <c r="Z19" s="238"/>
      <c r="AA19" s="239"/>
      <c r="AB19" s="88"/>
      <c r="AC19" s="88"/>
      <c r="AD19" s="88"/>
      <c r="AE19" s="96"/>
      <c r="AF19" s="88"/>
      <c r="AG19" s="88"/>
      <c r="AH19" s="88"/>
      <c r="AI19" s="88"/>
      <c r="AJ19" s="88"/>
      <c r="AK19" s="88"/>
    </row>
    <row r="20" spans="1:38" s="1" customFormat="1" ht="18" customHeight="1" thickBot="1" x14ac:dyDescent="0.35">
      <c r="A20" s="56" t="s">
        <v>1</v>
      </c>
      <c r="B20" s="71">
        <v>5060</v>
      </c>
      <c r="C20" s="68">
        <f>B20/F20</f>
        <v>0.24405537066512323</v>
      </c>
      <c r="D20" s="71">
        <v>15673</v>
      </c>
      <c r="E20" s="68">
        <f>D20/F20</f>
        <v>0.75594462933487672</v>
      </c>
      <c r="F20" s="71">
        <v>20733</v>
      </c>
      <c r="I20" s="15" t="s">
        <v>1</v>
      </c>
      <c r="J20" s="76">
        <v>28671</v>
      </c>
      <c r="K20" s="77">
        <v>30327</v>
      </c>
      <c r="L20" s="76">
        <v>30421</v>
      </c>
      <c r="M20" s="76">
        <v>25598</v>
      </c>
      <c r="N20" s="76">
        <v>25635</v>
      </c>
      <c r="O20" s="76">
        <v>27023</v>
      </c>
      <c r="P20" s="76">
        <v>0</v>
      </c>
      <c r="Q20" s="76">
        <v>0</v>
      </c>
      <c r="R20" s="76">
        <v>0</v>
      </c>
      <c r="S20" s="76">
        <v>0</v>
      </c>
      <c r="T20" s="76">
        <v>0</v>
      </c>
      <c r="U20" s="76">
        <v>0</v>
      </c>
      <c r="V20" s="70">
        <f>SUM(J20:U20)</f>
        <v>167675</v>
      </c>
      <c r="W20" s="22"/>
      <c r="X20" s="22"/>
      <c r="Y20" s="93"/>
      <c r="Z20" s="93"/>
      <c r="AA20" s="88"/>
      <c r="AB20" s="88"/>
      <c r="AC20" s="88"/>
      <c r="AD20" s="88"/>
      <c r="AE20" s="96"/>
      <c r="AF20" s="88"/>
      <c r="AG20" s="88"/>
    </row>
    <row r="21" spans="1:38" s="1" customFormat="1" ht="15" customHeight="1" thickTop="1" x14ac:dyDescent="0.3">
      <c r="A21" s="57" t="s">
        <v>68</v>
      </c>
      <c r="B21" s="148">
        <v>4042</v>
      </c>
      <c r="C21" s="66">
        <f>B21/F21</f>
        <v>0.87470244535814756</v>
      </c>
      <c r="D21" s="148">
        <v>579</v>
      </c>
      <c r="E21" s="66">
        <f>D21/F21</f>
        <v>0.12529755464185241</v>
      </c>
      <c r="F21" s="148">
        <v>4621</v>
      </c>
      <c r="I21" s="148" t="s">
        <v>64</v>
      </c>
      <c r="J21" s="78">
        <v>24343</v>
      </c>
      <c r="K21" s="78">
        <v>26119</v>
      </c>
      <c r="L21" s="78">
        <v>26749</v>
      </c>
      <c r="M21" s="78">
        <v>22123</v>
      </c>
      <c r="N21" s="78">
        <v>21912</v>
      </c>
      <c r="O21" s="78">
        <v>22654</v>
      </c>
      <c r="P21" s="78">
        <v>0</v>
      </c>
      <c r="Q21" s="78">
        <v>0</v>
      </c>
      <c r="R21" s="78">
        <v>0</v>
      </c>
      <c r="S21" s="78">
        <v>0</v>
      </c>
      <c r="T21" s="78">
        <v>0</v>
      </c>
      <c r="U21" s="78">
        <v>0</v>
      </c>
      <c r="V21" s="69">
        <f t="shared" ref="V21:V22" si="0">SUM(J21:U21)</f>
        <v>143900</v>
      </c>
      <c r="W21" s="22"/>
      <c r="X21" s="104"/>
      <c r="Y21" s="104"/>
      <c r="Z21" s="93"/>
      <c r="AA21" s="88"/>
      <c r="AB21" s="96"/>
      <c r="AC21" s="96"/>
      <c r="AD21" s="96"/>
      <c r="AE21" s="96"/>
      <c r="AF21" s="96"/>
      <c r="AG21" s="96"/>
      <c r="AH21" s="96"/>
      <c r="AI21" s="96"/>
      <c r="AJ21" s="96"/>
      <c r="AK21" s="96"/>
      <c r="AL21" s="96"/>
    </row>
    <row r="22" spans="1:38" s="1" customFormat="1" ht="15" customHeight="1" x14ac:dyDescent="0.3">
      <c r="A22" s="58" t="s">
        <v>100</v>
      </c>
      <c r="B22" s="149">
        <v>709</v>
      </c>
      <c r="C22" s="67">
        <f>B22/F22</f>
        <v>0.65708989805375351</v>
      </c>
      <c r="D22" s="149">
        <v>370</v>
      </c>
      <c r="E22" s="67">
        <f>D22/F22</f>
        <v>0.34291010194624655</v>
      </c>
      <c r="F22" s="149">
        <v>1079</v>
      </c>
      <c r="I22" s="149" t="s">
        <v>596</v>
      </c>
      <c r="J22" s="79">
        <v>4328</v>
      </c>
      <c r="K22" s="79">
        <v>4208</v>
      </c>
      <c r="L22" s="79">
        <v>3672</v>
      </c>
      <c r="M22" s="79">
        <v>3475</v>
      </c>
      <c r="N22" s="79">
        <v>3723</v>
      </c>
      <c r="O22" s="79">
        <v>4369</v>
      </c>
      <c r="P22" s="79">
        <v>0</v>
      </c>
      <c r="Q22" s="79">
        <v>0</v>
      </c>
      <c r="R22" s="79">
        <v>0</v>
      </c>
      <c r="S22" s="79">
        <v>0</v>
      </c>
      <c r="T22" s="79">
        <v>0</v>
      </c>
      <c r="U22" s="79">
        <v>0</v>
      </c>
      <c r="V22" s="102">
        <f t="shared" si="0"/>
        <v>23775</v>
      </c>
      <c r="W22" s="22"/>
      <c r="X22" s="104"/>
      <c r="Y22" s="104"/>
      <c r="Z22" s="104"/>
      <c r="AA22" s="96"/>
      <c r="AB22" s="96"/>
      <c r="AC22" s="96"/>
      <c r="AD22" s="96"/>
      <c r="AE22" s="96"/>
      <c r="AF22" s="96"/>
      <c r="AG22" s="96"/>
      <c r="AH22" s="96"/>
      <c r="AI22" s="96"/>
      <c r="AJ22" s="96"/>
      <c r="AK22" s="96"/>
      <c r="AL22" s="96"/>
    </row>
    <row r="23" spans="1:38" s="1" customFormat="1" ht="15" customHeight="1" x14ac:dyDescent="0.3">
      <c r="A23" s="58" t="s">
        <v>128</v>
      </c>
      <c r="B23" s="149">
        <v>309</v>
      </c>
      <c r="C23" s="67">
        <f>B23/F23</f>
        <v>2.0554779485132707E-2</v>
      </c>
      <c r="D23" s="149">
        <v>14724</v>
      </c>
      <c r="E23" s="67">
        <f>D23/F23</f>
        <v>0.97944522051486727</v>
      </c>
      <c r="F23" s="149">
        <v>15033</v>
      </c>
      <c r="T23" s="17"/>
      <c r="U23" s="17"/>
      <c r="V23" s="21"/>
      <c r="W23" s="22"/>
      <c r="X23" s="104"/>
      <c r="Y23" s="104"/>
      <c r="Z23" s="104"/>
      <c r="AA23" s="96"/>
      <c r="AB23" s="96"/>
      <c r="AC23" s="96"/>
      <c r="AD23" s="96"/>
      <c r="AE23" s="96"/>
      <c r="AF23" s="96"/>
      <c r="AG23" s="96"/>
      <c r="AH23" s="96"/>
      <c r="AI23" s="96"/>
      <c r="AJ23" s="96"/>
      <c r="AK23" s="96"/>
      <c r="AL23" s="96"/>
    </row>
    <row r="24" spans="1:38" s="1" customFormat="1" ht="12" x14ac:dyDescent="0.3">
      <c r="A24" s="60"/>
      <c r="T24" s="17"/>
      <c r="U24" s="17"/>
      <c r="V24" s="21"/>
      <c r="W24" s="22"/>
      <c r="X24" s="22"/>
      <c r="Y24" s="104"/>
      <c r="Z24" s="104"/>
      <c r="AA24" s="96"/>
      <c r="AB24" s="96"/>
      <c r="AC24" s="96"/>
      <c r="AD24" s="96"/>
      <c r="AE24" s="96"/>
      <c r="AF24" s="96"/>
      <c r="AG24" s="96"/>
      <c r="AH24" s="96"/>
      <c r="AK24" s="96"/>
      <c r="AL24" s="96"/>
    </row>
    <row r="25" spans="1:38" s="6" customFormat="1" ht="16.5" customHeight="1" x14ac:dyDescent="0.3">
      <c r="A25" s="194"/>
      <c r="B25" s="195"/>
      <c r="C25" s="195"/>
      <c r="D25" s="195"/>
      <c r="E25" s="195"/>
      <c r="F25" s="195"/>
      <c r="G25" s="195"/>
      <c r="H25" s="195"/>
      <c r="I25" s="195"/>
      <c r="J25" s="195"/>
      <c r="K25" s="195"/>
      <c r="L25" s="195"/>
      <c r="M25" s="195"/>
      <c r="N25" s="195"/>
      <c r="O25" s="195"/>
      <c r="P25" s="195"/>
      <c r="Q25" s="195"/>
      <c r="R25" s="195"/>
      <c r="S25" s="195"/>
      <c r="T25" s="195"/>
      <c r="U25" s="195"/>
      <c r="V25" s="196"/>
      <c r="W25" s="17"/>
      <c r="X25" s="17"/>
      <c r="Y25" s="17"/>
      <c r="Z25" s="228"/>
      <c r="AA25" s="86"/>
      <c r="AB25" s="86"/>
      <c r="AC25" s="86"/>
      <c r="AD25" s="86"/>
      <c r="AE25" s="86"/>
      <c r="AF25" s="86"/>
      <c r="AG25" s="86"/>
    </row>
    <row r="26" spans="1:38" s="1" customFormat="1" ht="12" x14ac:dyDescent="0.3">
      <c r="A26" s="60"/>
      <c r="T26" s="17"/>
      <c r="U26" s="17"/>
      <c r="V26" s="21"/>
      <c r="W26" s="22"/>
      <c r="X26" s="22"/>
      <c r="Y26" s="22"/>
      <c r="Z26" s="104"/>
      <c r="AA26" s="96"/>
      <c r="AB26" s="96"/>
      <c r="AC26" s="96"/>
      <c r="AG26" s="96"/>
    </row>
    <row r="27" spans="1:38" s="6" customFormat="1" ht="21.65" customHeight="1" x14ac:dyDescent="0.3">
      <c r="A27" s="170" t="s">
        <v>754</v>
      </c>
      <c r="B27" s="240"/>
      <c r="C27" s="240"/>
      <c r="D27" s="240"/>
      <c r="E27" s="240"/>
      <c r="F27" s="241"/>
      <c r="H27" s="240" t="s">
        <v>755</v>
      </c>
      <c r="I27" s="240"/>
      <c r="J27" s="240"/>
      <c r="K27" s="240"/>
      <c r="L27" s="240"/>
      <c r="M27" s="241"/>
      <c r="N27" s="240" t="s">
        <v>756</v>
      </c>
      <c r="O27" s="240"/>
      <c r="P27" s="240"/>
      <c r="Q27" s="240"/>
      <c r="R27" s="240"/>
      <c r="S27" s="241"/>
      <c r="V27" s="242"/>
      <c r="W27" s="243"/>
      <c r="X27" s="244"/>
      <c r="Y27" s="244"/>
      <c r="Z27" s="244"/>
      <c r="AA27" s="92"/>
      <c r="AB27" s="92"/>
      <c r="AC27" s="92"/>
      <c r="AD27" s="92"/>
      <c r="AE27" s="86"/>
      <c r="AF27" s="86"/>
      <c r="AG27" s="86"/>
      <c r="AH27" s="92"/>
      <c r="AI27" s="92"/>
    </row>
    <row r="28" spans="1:38" s="1" customFormat="1" ht="37.5" customHeight="1" x14ac:dyDescent="0.3">
      <c r="A28" s="14" t="s">
        <v>147</v>
      </c>
      <c r="B28" s="147" t="s">
        <v>68</v>
      </c>
      <c r="C28" s="147" t="s">
        <v>100</v>
      </c>
      <c r="D28" s="147" t="s">
        <v>128</v>
      </c>
      <c r="E28" s="147" t="s">
        <v>1</v>
      </c>
      <c r="H28" s="164" t="s">
        <v>147</v>
      </c>
      <c r="I28" s="164"/>
      <c r="J28" s="164" t="s">
        <v>1</v>
      </c>
      <c r="K28" s="164"/>
      <c r="L28" s="164"/>
      <c r="M28" s="17"/>
      <c r="N28" s="184"/>
      <c r="O28" s="185"/>
      <c r="P28" s="184" t="s">
        <v>142</v>
      </c>
      <c r="Q28" s="186"/>
      <c r="R28" s="185"/>
      <c r="U28" s="17"/>
      <c r="V28" s="61"/>
      <c r="W28" s="22"/>
      <c r="X28" s="22"/>
      <c r="Y28" s="22"/>
      <c r="Z28" s="96"/>
      <c r="AD28" s="96"/>
      <c r="AE28" s="96"/>
      <c r="AF28" s="96"/>
      <c r="AG28" s="96"/>
    </row>
    <row r="29" spans="1:38" s="1" customFormat="1" ht="15" customHeight="1" thickBot="1" x14ac:dyDescent="0.35">
      <c r="A29" s="56" t="s">
        <v>1</v>
      </c>
      <c r="B29" s="71">
        <v>17210</v>
      </c>
      <c r="C29" s="71">
        <v>4493</v>
      </c>
      <c r="D29" s="71">
        <v>145972</v>
      </c>
      <c r="E29" s="77">
        <f>SUM(B29:D29)</f>
        <v>167675</v>
      </c>
      <c r="H29" s="178" t="s">
        <v>1</v>
      </c>
      <c r="I29" s="178"/>
      <c r="J29" s="165">
        <v>147160</v>
      </c>
      <c r="K29" s="166"/>
      <c r="L29" s="167"/>
      <c r="M29" s="17"/>
      <c r="N29" s="187" t="s">
        <v>1</v>
      </c>
      <c r="O29" s="188"/>
      <c r="P29" s="191">
        <v>25986</v>
      </c>
      <c r="Q29" s="192"/>
      <c r="R29" s="193"/>
      <c r="U29" s="228"/>
      <c r="V29" s="103"/>
      <c r="W29" s="22"/>
      <c r="X29" s="104"/>
      <c r="Y29" s="104"/>
      <c r="Z29" s="96"/>
      <c r="AA29" s="96"/>
      <c r="AB29" s="96"/>
      <c r="AC29" s="96"/>
      <c r="AD29" s="96"/>
      <c r="AE29" s="96"/>
      <c r="AF29" s="96"/>
      <c r="AG29" s="96"/>
      <c r="AH29" s="96"/>
      <c r="AI29" s="96"/>
      <c r="AJ29" s="96"/>
    </row>
    <row r="30" spans="1:38" s="1" customFormat="1" ht="15" customHeight="1" thickTop="1" x14ac:dyDescent="0.3">
      <c r="A30" s="57" t="s">
        <v>750</v>
      </c>
      <c r="B30" s="148">
        <v>54</v>
      </c>
      <c r="C30" s="148">
        <v>23</v>
      </c>
      <c r="D30" s="148">
        <v>17038</v>
      </c>
      <c r="E30" s="148">
        <f>SUM(B30:D30)</f>
        <v>17115</v>
      </c>
      <c r="F30" s="6"/>
      <c r="G30" s="6"/>
      <c r="H30" s="179" t="s">
        <v>750</v>
      </c>
      <c r="I30" s="179"/>
      <c r="J30" s="172">
        <v>26832</v>
      </c>
      <c r="K30" s="173"/>
      <c r="L30" s="174"/>
      <c r="M30" s="17"/>
      <c r="N30" s="189" t="s">
        <v>757</v>
      </c>
      <c r="O30" s="190"/>
      <c r="P30" s="172">
        <v>59</v>
      </c>
      <c r="Q30" s="173"/>
      <c r="R30" s="174"/>
      <c r="U30" s="228"/>
      <c r="V30" s="103"/>
      <c r="W30" s="22"/>
      <c r="X30" s="104"/>
      <c r="Y30" s="104"/>
      <c r="Z30" s="96"/>
      <c r="AA30" s="96"/>
      <c r="AB30" s="96"/>
      <c r="AC30" s="96"/>
      <c r="AD30" s="96"/>
      <c r="AE30" s="96"/>
      <c r="AF30" s="96"/>
      <c r="AG30" s="96"/>
      <c r="AH30" s="96"/>
      <c r="AI30" s="96"/>
      <c r="AJ30" s="96"/>
    </row>
    <row r="31" spans="1:38" s="1" customFormat="1" ht="14.5" customHeight="1" x14ac:dyDescent="0.3">
      <c r="A31" s="58" t="s">
        <v>123</v>
      </c>
      <c r="B31" s="149">
        <v>17156</v>
      </c>
      <c r="C31" s="149">
        <v>4470</v>
      </c>
      <c r="D31" s="149">
        <v>128934</v>
      </c>
      <c r="E31" s="148">
        <f>SUM(B31:D31)</f>
        <v>150560</v>
      </c>
      <c r="F31" s="6"/>
      <c r="G31" s="6"/>
      <c r="H31" s="180" t="s">
        <v>123</v>
      </c>
      <c r="I31" s="180"/>
      <c r="J31" s="175">
        <v>120328</v>
      </c>
      <c r="K31" s="176"/>
      <c r="L31" s="177"/>
      <c r="M31" s="17"/>
      <c r="N31" s="17"/>
      <c r="O31" s="17"/>
      <c r="P31" s="17"/>
      <c r="Q31" s="17"/>
      <c r="R31" s="17"/>
      <c r="U31" s="228"/>
      <c r="V31" s="103"/>
      <c r="W31" s="22"/>
      <c r="X31" s="104"/>
      <c r="Y31" s="104"/>
      <c r="Z31" s="96"/>
      <c r="AA31" s="96"/>
      <c r="AB31" s="96"/>
      <c r="AC31" s="96"/>
      <c r="AD31" s="96"/>
      <c r="AE31" s="96"/>
      <c r="AF31" s="96"/>
      <c r="AG31" s="96"/>
      <c r="AH31" s="96"/>
      <c r="AI31" s="96"/>
      <c r="AJ31" s="96"/>
    </row>
    <row r="32" spans="1:38" s="1" customFormat="1" ht="12" x14ac:dyDescent="0.3">
      <c r="A32" s="60"/>
      <c r="F32" s="6"/>
      <c r="G32" s="6"/>
      <c r="H32" s="6"/>
      <c r="K32" s="6"/>
      <c r="L32" s="17"/>
      <c r="M32" s="17"/>
      <c r="N32" s="17"/>
      <c r="O32" s="17"/>
      <c r="P32" s="17"/>
      <c r="Q32" s="17"/>
      <c r="R32" s="17"/>
      <c r="S32" s="17"/>
      <c r="T32" s="17"/>
      <c r="U32" s="228"/>
      <c r="V32" s="21"/>
      <c r="W32" s="22"/>
      <c r="X32" s="104"/>
      <c r="Y32" s="104"/>
      <c r="Z32" s="104"/>
      <c r="AA32" s="96"/>
      <c r="AB32" s="96"/>
      <c r="AC32" s="96"/>
      <c r="AD32" s="96"/>
      <c r="AE32" s="96"/>
      <c r="AF32" s="96"/>
      <c r="AG32" s="96"/>
    </row>
    <row r="33" spans="1:45" s="6" customFormat="1" ht="16.5" customHeight="1" x14ac:dyDescent="0.3">
      <c r="A33" s="194"/>
      <c r="B33" s="195"/>
      <c r="C33" s="195"/>
      <c r="D33" s="195"/>
      <c r="E33" s="195"/>
      <c r="F33" s="195"/>
      <c r="G33" s="195"/>
      <c r="H33" s="195"/>
      <c r="I33" s="195"/>
      <c r="J33" s="195"/>
      <c r="K33" s="195"/>
      <c r="L33" s="195"/>
      <c r="M33" s="195"/>
      <c r="N33" s="195"/>
      <c r="O33" s="195"/>
      <c r="P33" s="195"/>
      <c r="Q33" s="195"/>
      <c r="R33" s="195"/>
      <c r="S33" s="195"/>
      <c r="T33" s="195"/>
      <c r="U33" s="195"/>
      <c r="V33" s="196"/>
      <c r="W33" s="17"/>
      <c r="X33" s="17"/>
      <c r="Y33" s="17"/>
      <c r="Z33" s="228"/>
      <c r="AA33" s="86"/>
      <c r="AB33" s="86"/>
      <c r="AC33" s="86"/>
      <c r="AD33" s="86"/>
      <c r="AE33" s="86"/>
      <c r="AF33" s="86"/>
      <c r="AG33" s="86"/>
    </row>
    <row r="34" spans="1:45" s="1" customFormat="1" ht="12" x14ac:dyDescent="0.3">
      <c r="A34" s="60"/>
      <c r="F34" s="6"/>
      <c r="G34" s="6"/>
      <c r="H34" s="6"/>
      <c r="I34" s="96"/>
      <c r="K34" s="6"/>
      <c r="L34" s="17"/>
      <c r="M34" s="17"/>
      <c r="N34" s="17"/>
      <c r="O34" s="17"/>
      <c r="P34" s="17"/>
      <c r="Q34" s="17"/>
      <c r="R34" s="17"/>
      <c r="S34" s="17"/>
      <c r="T34" s="17"/>
      <c r="U34" s="17"/>
      <c r="V34" s="245"/>
      <c r="W34" s="22"/>
      <c r="X34" s="22"/>
      <c r="Y34" s="22"/>
      <c r="Z34" s="104"/>
      <c r="AA34" s="96"/>
      <c r="AB34" s="96"/>
      <c r="AC34" s="96"/>
      <c r="AD34" s="96"/>
      <c r="AE34" s="96"/>
    </row>
    <row r="35" spans="1:45" s="1" customFormat="1" ht="12" x14ac:dyDescent="0.3">
      <c r="A35" s="60"/>
      <c r="F35" s="6"/>
      <c r="G35" s="6"/>
      <c r="H35" s="6"/>
      <c r="I35" s="88"/>
      <c r="J35" s="88"/>
      <c r="K35" s="92"/>
      <c r="L35" s="246"/>
      <c r="M35" s="246"/>
      <c r="N35" s="246"/>
      <c r="O35" s="246"/>
      <c r="P35" s="246"/>
      <c r="Q35" s="246"/>
      <c r="R35" s="246"/>
      <c r="S35" s="246"/>
      <c r="T35" s="17"/>
      <c r="U35" s="17"/>
      <c r="V35" s="21"/>
      <c r="W35" s="22"/>
      <c r="X35" s="22"/>
      <c r="Y35" s="22"/>
      <c r="Z35" s="104"/>
      <c r="AB35" s="96"/>
      <c r="AC35" s="96"/>
      <c r="AE35" s="96"/>
    </row>
    <row r="36" spans="1:45" s="1" customFormat="1" ht="22.5" customHeight="1" x14ac:dyDescent="0.3">
      <c r="A36" s="171" t="s">
        <v>758</v>
      </c>
      <c r="B36" s="208"/>
      <c r="C36" s="208"/>
      <c r="D36" s="208"/>
      <c r="E36" s="208"/>
      <c r="F36" s="241"/>
      <c r="G36" s="6"/>
      <c r="H36" s="6"/>
      <c r="I36" s="6"/>
      <c r="J36" s="6"/>
      <c r="K36" s="6"/>
      <c r="L36" s="6"/>
      <c r="M36" s="6"/>
      <c r="N36" s="6"/>
      <c r="O36" s="6"/>
      <c r="P36" s="6"/>
      <c r="Q36" s="6"/>
      <c r="R36" s="86"/>
      <c r="S36" s="6"/>
      <c r="T36" s="6"/>
      <c r="U36" s="6"/>
      <c r="V36" s="247"/>
      <c r="W36" s="22"/>
      <c r="X36" s="22"/>
      <c r="Y36" s="22"/>
      <c r="Z36" s="104"/>
      <c r="AB36" s="96"/>
      <c r="AC36" s="96"/>
      <c r="AE36" s="96"/>
    </row>
    <row r="37" spans="1:45" s="1" customFormat="1" ht="38.5" customHeight="1" x14ac:dyDescent="0.3">
      <c r="A37" s="62" t="s">
        <v>146</v>
      </c>
      <c r="B37" s="147" t="s">
        <v>125</v>
      </c>
      <c r="C37" s="147" t="s">
        <v>133</v>
      </c>
      <c r="D37" s="147" t="s">
        <v>134</v>
      </c>
      <c r="E37" s="147" t="s">
        <v>135</v>
      </c>
      <c r="F37" s="147" t="s">
        <v>136</v>
      </c>
      <c r="G37" s="147" t="s">
        <v>137</v>
      </c>
      <c r="H37" s="147" t="s">
        <v>138</v>
      </c>
      <c r="I37" s="147" t="s">
        <v>139</v>
      </c>
      <c r="J37" s="147" t="s">
        <v>140</v>
      </c>
      <c r="K37" s="147" t="s">
        <v>141</v>
      </c>
      <c r="L37" s="147" t="s">
        <v>143</v>
      </c>
      <c r="M37" s="147" t="s">
        <v>144</v>
      </c>
      <c r="N37" s="147" t="s">
        <v>145</v>
      </c>
      <c r="O37" s="147" t="s">
        <v>1</v>
      </c>
      <c r="P37" s="6"/>
      <c r="Q37" s="6"/>
      <c r="R37" s="86"/>
      <c r="S37" s="6"/>
      <c r="T37" s="6"/>
      <c r="U37" s="6"/>
      <c r="V37" s="247"/>
      <c r="W37" s="6"/>
      <c r="X37" s="6"/>
      <c r="Y37" s="6"/>
      <c r="Z37" s="6"/>
      <c r="AA37" s="6"/>
      <c r="AB37" s="6"/>
      <c r="AC37" s="6"/>
      <c r="AD37" s="22"/>
      <c r="AE37" s="22"/>
      <c r="AI37" s="96"/>
      <c r="AJ37" s="96"/>
      <c r="AL37" s="96"/>
    </row>
    <row r="38" spans="1:45" s="1" customFormat="1" ht="15.75" customHeight="1" thickBot="1" x14ac:dyDescent="0.35">
      <c r="A38" s="248" t="s">
        <v>1</v>
      </c>
      <c r="B38" s="71"/>
      <c r="C38" s="150">
        <f>SUM(C43,C47,C51,C55,C59)</f>
        <v>21802</v>
      </c>
      <c r="D38" s="150">
        <f t="shared" ref="D38:N38" si="1">SUM(D43,D47,D51,D55,D59)</f>
        <v>27559</v>
      </c>
      <c r="E38" s="150">
        <f t="shared" si="1"/>
        <v>28048</v>
      </c>
      <c r="F38" s="150">
        <f t="shared" si="1"/>
        <v>23976</v>
      </c>
      <c r="G38" s="150">
        <f t="shared" si="1"/>
        <v>25007</v>
      </c>
      <c r="H38" s="150">
        <f t="shared" si="1"/>
        <v>20768</v>
      </c>
      <c r="I38" s="150">
        <f t="shared" si="1"/>
        <v>0</v>
      </c>
      <c r="J38" s="150">
        <f t="shared" si="1"/>
        <v>0</v>
      </c>
      <c r="K38" s="150">
        <f t="shared" si="1"/>
        <v>0</v>
      </c>
      <c r="L38" s="150">
        <f t="shared" si="1"/>
        <v>0</v>
      </c>
      <c r="M38" s="150">
        <f t="shared" si="1"/>
        <v>0</v>
      </c>
      <c r="N38" s="150">
        <f t="shared" si="1"/>
        <v>0</v>
      </c>
      <c r="O38" s="249">
        <f>SUM(C38:N38)</f>
        <v>147160</v>
      </c>
      <c r="P38" s="6"/>
      <c r="Q38" s="6"/>
      <c r="R38" s="86"/>
      <c r="S38" s="6"/>
      <c r="T38" s="6"/>
      <c r="U38" s="86"/>
      <c r="V38" s="250"/>
      <c r="W38" s="86"/>
      <c r="X38" s="86"/>
      <c r="Y38" s="86"/>
      <c r="Z38" s="86"/>
      <c r="AA38" s="86"/>
      <c r="AB38" s="86"/>
      <c r="AC38" s="86"/>
      <c r="AD38" s="104"/>
      <c r="AE38" s="104"/>
      <c r="AF38" s="96"/>
      <c r="AG38" s="96"/>
      <c r="AH38" s="96"/>
      <c r="AI38" s="96"/>
      <c r="AJ38" s="96"/>
      <c r="AL38" s="96"/>
      <c r="AP38" s="96"/>
      <c r="AQ38" s="96"/>
      <c r="AR38" s="96"/>
      <c r="AS38" s="96"/>
    </row>
    <row r="39" spans="1:45" s="1" customFormat="1" ht="15" customHeight="1" thickTop="1" x14ac:dyDescent="0.3">
      <c r="A39" s="251" t="s">
        <v>558</v>
      </c>
      <c r="B39" s="251" t="s">
        <v>1</v>
      </c>
      <c r="C39" s="252">
        <f t="shared" ref="C39:N42" si="2">C43+C47</f>
        <v>1079</v>
      </c>
      <c r="D39" s="252">
        <f t="shared" si="2"/>
        <v>1190</v>
      </c>
      <c r="E39" s="252">
        <f t="shared" si="2"/>
        <v>1058</v>
      </c>
      <c r="F39" s="252">
        <f t="shared" si="2"/>
        <v>700</v>
      </c>
      <c r="G39" s="252">
        <f t="shared" si="2"/>
        <v>2157</v>
      </c>
      <c r="H39" s="252">
        <f t="shared" si="2"/>
        <v>2858</v>
      </c>
      <c r="I39" s="252">
        <f t="shared" si="2"/>
        <v>0</v>
      </c>
      <c r="J39" s="252">
        <f t="shared" si="2"/>
        <v>0</v>
      </c>
      <c r="K39" s="252">
        <f t="shared" si="2"/>
        <v>0</v>
      </c>
      <c r="L39" s="252">
        <f t="shared" si="2"/>
        <v>0</v>
      </c>
      <c r="M39" s="252">
        <f t="shared" si="2"/>
        <v>0</v>
      </c>
      <c r="N39" s="252">
        <f t="shared" si="2"/>
        <v>0</v>
      </c>
      <c r="O39" s="252">
        <f>SUM(O40:O42)</f>
        <v>9042</v>
      </c>
      <c r="P39" s="253"/>
      <c r="Q39" s="253"/>
      <c r="R39" s="86"/>
      <c r="S39" s="86"/>
      <c r="T39" s="86"/>
      <c r="U39" s="86"/>
      <c r="V39" s="250"/>
      <c r="W39" s="86"/>
      <c r="X39" s="86"/>
      <c r="Y39" s="86"/>
      <c r="Z39" s="86"/>
      <c r="AA39" s="86"/>
      <c r="AB39" s="86"/>
      <c r="AC39" s="86"/>
      <c r="AD39" s="104"/>
      <c r="AE39" s="104"/>
      <c r="AF39" s="96"/>
      <c r="AG39" s="96"/>
      <c r="AH39" s="96"/>
      <c r="AI39" s="96"/>
      <c r="AS39" s="96"/>
    </row>
    <row r="40" spans="1:45" s="1" customFormat="1" ht="15" customHeight="1" x14ac:dyDescent="0.3">
      <c r="A40" s="149"/>
      <c r="B40" s="149" t="s">
        <v>68</v>
      </c>
      <c r="C40" s="155">
        <f>C44+C48</f>
        <v>81</v>
      </c>
      <c r="D40" s="155">
        <f t="shared" si="2"/>
        <v>72</v>
      </c>
      <c r="E40" s="155">
        <f t="shared" si="2"/>
        <v>76</v>
      </c>
      <c r="F40" s="155">
        <f t="shared" si="2"/>
        <v>49</v>
      </c>
      <c r="G40" s="155">
        <f t="shared" si="2"/>
        <v>62</v>
      </c>
      <c r="H40" s="155">
        <f t="shared" si="2"/>
        <v>58</v>
      </c>
      <c r="I40" s="155">
        <f t="shared" si="2"/>
        <v>0</v>
      </c>
      <c r="J40" s="155">
        <f t="shared" si="2"/>
        <v>0</v>
      </c>
      <c r="K40" s="155">
        <f t="shared" si="2"/>
        <v>0</v>
      </c>
      <c r="L40" s="155">
        <f t="shared" si="2"/>
        <v>0</v>
      </c>
      <c r="M40" s="155">
        <f t="shared" si="2"/>
        <v>0</v>
      </c>
      <c r="N40" s="155">
        <f t="shared" si="2"/>
        <v>0</v>
      </c>
      <c r="O40" s="155">
        <f>O44+O48</f>
        <v>398</v>
      </c>
      <c r="P40" s="6"/>
      <c r="Q40" s="6"/>
      <c r="R40" s="86"/>
      <c r="S40" s="6"/>
      <c r="T40" s="6"/>
      <c r="U40" s="86"/>
      <c r="V40" s="250"/>
      <c r="W40" s="6"/>
      <c r="X40" s="6"/>
      <c r="Y40" s="6"/>
      <c r="Z40" s="6"/>
      <c r="AA40" s="86"/>
      <c r="AB40" s="86"/>
      <c r="AC40" s="86"/>
      <c r="AD40" s="104"/>
      <c r="AE40" s="104"/>
      <c r="AF40" s="96"/>
      <c r="AG40" s="96"/>
      <c r="AH40" s="96"/>
      <c r="AI40" s="96"/>
      <c r="AS40" s="96"/>
    </row>
    <row r="41" spans="1:45" s="1" customFormat="1" ht="15" customHeight="1" x14ac:dyDescent="0.3">
      <c r="A41" s="149"/>
      <c r="B41" s="149" t="s">
        <v>100</v>
      </c>
      <c r="C41" s="155">
        <f t="shared" ref="C41:C42" si="3">C45+C49</f>
        <v>121</v>
      </c>
      <c r="D41" s="155">
        <f t="shared" si="2"/>
        <v>86</v>
      </c>
      <c r="E41" s="155">
        <f t="shared" si="2"/>
        <v>82</v>
      </c>
      <c r="F41" s="155">
        <f t="shared" si="2"/>
        <v>71</v>
      </c>
      <c r="G41" s="155">
        <f t="shared" si="2"/>
        <v>72</v>
      </c>
      <c r="H41" s="155">
        <f t="shared" si="2"/>
        <v>93</v>
      </c>
      <c r="I41" s="155">
        <f t="shared" si="2"/>
        <v>0</v>
      </c>
      <c r="J41" s="155">
        <f t="shared" si="2"/>
        <v>0</v>
      </c>
      <c r="K41" s="155">
        <f t="shared" si="2"/>
        <v>0</v>
      </c>
      <c r="L41" s="155">
        <f t="shared" si="2"/>
        <v>0</v>
      </c>
      <c r="M41" s="155">
        <f t="shared" si="2"/>
        <v>0</v>
      </c>
      <c r="N41" s="155">
        <f t="shared" si="2"/>
        <v>0</v>
      </c>
      <c r="O41" s="155">
        <f>O45+O49</f>
        <v>525</v>
      </c>
      <c r="P41" s="6"/>
      <c r="Q41" s="6"/>
      <c r="R41" s="6"/>
      <c r="S41" s="86"/>
      <c r="T41" s="86"/>
      <c r="U41" s="86"/>
      <c r="V41" s="250"/>
      <c r="W41" s="6"/>
      <c r="X41" s="6"/>
      <c r="Y41" s="6"/>
      <c r="Z41" s="6"/>
      <c r="AA41" s="6"/>
      <c r="AB41" s="86"/>
      <c r="AC41" s="6"/>
      <c r="AD41" s="104"/>
      <c r="AE41" s="22"/>
      <c r="AF41" s="96"/>
      <c r="AH41" s="96"/>
      <c r="AS41" s="96"/>
    </row>
    <row r="42" spans="1:45" s="1" customFormat="1" ht="15" customHeight="1" x14ac:dyDescent="0.3">
      <c r="A42" s="149"/>
      <c r="B42" s="149" t="s">
        <v>128</v>
      </c>
      <c r="C42" s="155">
        <f t="shared" si="3"/>
        <v>877</v>
      </c>
      <c r="D42" s="155">
        <f t="shared" si="2"/>
        <v>1032</v>
      </c>
      <c r="E42" s="155">
        <f t="shared" si="2"/>
        <v>900</v>
      </c>
      <c r="F42" s="155">
        <f t="shared" si="2"/>
        <v>580</v>
      </c>
      <c r="G42" s="155">
        <f t="shared" si="2"/>
        <v>2023</v>
      </c>
      <c r="H42" s="155">
        <f t="shared" si="2"/>
        <v>2707</v>
      </c>
      <c r="I42" s="155">
        <f t="shared" si="2"/>
        <v>0</v>
      </c>
      <c r="J42" s="155">
        <f t="shared" si="2"/>
        <v>0</v>
      </c>
      <c r="K42" s="155">
        <f t="shared" si="2"/>
        <v>0</v>
      </c>
      <c r="L42" s="155">
        <f t="shared" si="2"/>
        <v>0</v>
      </c>
      <c r="M42" s="155">
        <f t="shared" si="2"/>
        <v>0</v>
      </c>
      <c r="N42" s="155">
        <f t="shared" si="2"/>
        <v>0</v>
      </c>
      <c r="O42" s="155">
        <f>O46+O50</f>
        <v>8119</v>
      </c>
      <c r="P42" s="6"/>
      <c r="Q42" s="6"/>
      <c r="R42" s="6"/>
      <c r="S42" s="6"/>
      <c r="T42" s="6"/>
      <c r="U42" s="86"/>
      <c r="V42" s="247"/>
      <c r="W42" s="6"/>
      <c r="X42" s="6"/>
      <c r="Y42" s="6"/>
      <c r="Z42" s="6"/>
      <c r="AA42" s="6"/>
      <c r="AB42" s="86"/>
      <c r="AC42" s="6"/>
      <c r="AD42" s="22"/>
      <c r="AE42" s="22"/>
      <c r="AS42" s="96"/>
    </row>
    <row r="43" spans="1:45" s="1" customFormat="1" ht="14.5" customHeight="1" x14ac:dyDescent="0.3">
      <c r="A43" s="254" t="s">
        <v>559</v>
      </c>
      <c r="B43" s="255" t="s">
        <v>1</v>
      </c>
      <c r="C43" s="256">
        <v>277</v>
      </c>
      <c r="D43" s="256">
        <v>260</v>
      </c>
      <c r="E43" s="256">
        <v>309</v>
      </c>
      <c r="F43" s="256">
        <v>230</v>
      </c>
      <c r="G43" s="256">
        <v>1349</v>
      </c>
      <c r="H43" s="256">
        <v>2149</v>
      </c>
      <c r="I43" s="256">
        <v>0</v>
      </c>
      <c r="J43" s="256">
        <v>0</v>
      </c>
      <c r="K43" s="256">
        <v>0</v>
      </c>
      <c r="L43" s="256">
        <v>0</v>
      </c>
      <c r="M43" s="256">
        <v>0</v>
      </c>
      <c r="N43" s="256">
        <v>0</v>
      </c>
      <c r="O43" s="256">
        <f>SUM(C43:N43)</f>
        <v>4574</v>
      </c>
      <c r="P43" s="253"/>
      <c r="Q43" s="6"/>
      <c r="R43" s="6"/>
      <c r="S43" s="6"/>
      <c r="T43" s="6"/>
      <c r="U43" s="6"/>
      <c r="V43" s="247"/>
      <c r="W43" s="6"/>
      <c r="X43" s="6"/>
      <c r="Y43" s="6"/>
      <c r="Z43" s="6"/>
      <c r="AA43" s="6"/>
      <c r="AB43" s="86"/>
      <c r="AC43" s="6"/>
      <c r="AD43" s="22"/>
      <c r="AE43" s="22"/>
      <c r="AF43" s="96"/>
      <c r="AG43" s="96"/>
      <c r="AH43" s="96"/>
      <c r="AQ43" s="96"/>
      <c r="AR43" s="96"/>
      <c r="AS43" s="96"/>
    </row>
    <row r="44" spans="1:45" s="1" customFormat="1" ht="14.5" customHeight="1" x14ac:dyDescent="0.3">
      <c r="A44" s="143"/>
      <c r="B44" s="149" t="s">
        <v>68</v>
      </c>
      <c r="C44" s="154">
        <v>10</v>
      </c>
      <c r="D44" s="154">
        <v>13</v>
      </c>
      <c r="E44" s="154">
        <v>11</v>
      </c>
      <c r="F44" s="154">
        <v>8</v>
      </c>
      <c r="G44" s="154">
        <v>14</v>
      </c>
      <c r="H44" s="154">
        <v>14</v>
      </c>
      <c r="I44" s="154">
        <v>0</v>
      </c>
      <c r="J44" s="154">
        <v>0</v>
      </c>
      <c r="K44" s="154">
        <v>0</v>
      </c>
      <c r="L44" s="154">
        <v>0</v>
      </c>
      <c r="M44" s="154">
        <v>0</v>
      </c>
      <c r="N44" s="154">
        <v>0</v>
      </c>
      <c r="O44" s="154">
        <f t="shared" ref="O44:O62" si="4">SUM(C44:N44)</f>
        <v>70</v>
      </c>
      <c r="P44" s="253"/>
      <c r="Q44" s="6"/>
      <c r="R44" s="6"/>
      <c r="S44" s="6"/>
      <c r="T44" s="6"/>
      <c r="U44" s="6"/>
      <c r="V44" s="247"/>
      <c r="W44" s="6"/>
      <c r="X44" s="6"/>
      <c r="Y44" s="6"/>
      <c r="Z44" s="6"/>
      <c r="AA44" s="6"/>
      <c r="AB44" s="86"/>
      <c r="AC44" s="86"/>
      <c r="AD44" s="22"/>
      <c r="AE44" s="104"/>
      <c r="AF44" s="96"/>
      <c r="AG44" s="96"/>
      <c r="AH44" s="96"/>
      <c r="AI44" s="96"/>
      <c r="AQ44" s="96"/>
      <c r="AR44" s="96"/>
      <c r="AS44" s="96"/>
    </row>
    <row r="45" spans="1:45" s="1" customFormat="1" ht="14.5" customHeight="1" x14ac:dyDescent="0.3">
      <c r="A45" s="143"/>
      <c r="B45" s="149" t="s">
        <v>100</v>
      </c>
      <c r="C45" s="154">
        <v>34</v>
      </c>
      <c r="D45" s="154">
        <v>8</v>
      </c>
      <c r="E45" s="154">
        <v>6</v>
      </c>
      <c r="F45" s="154">
        <v>14</v>
      </c>
      <c r="G45" s="154">
        <v>28</v>
      </c>
      <c r="H45" s="154">
        <v>31</v>
      </c>
      <c r="I45" s="154">
        <v>0</v>
      </c>
      <c r="J45" s="154">
        <v>0</v>
      </c>
      <c r="K45" s="154">
        <v>0</v>
      </c>
      <c r="L45" s="154">
        <v>0</v>
      </c>
      <c r="M45" s="154">
        <v>0</v>
      </c>
      <c r="N45" s="154">
        <v>0</v>
      </c>
      <c r="O45" s="154">
        <f t="shared" si="4"/>
        <v>121</v>
      </c>
      <c r="P45" s="6"/>
      <c r="Q45" s="6"/>
      <c r="R45" s="6"/>
      <c r="S45" s="6"/>
      <c r="T45" s="6"/>
      <c r="U45" s="6"/>
      <c r="V45" s="247"/>
      <c r="W45" s="6"/>
      <c r="X45" s="6"/>
      <c r="Y45" s="6"/>
      <c r="Z45" s="6"/>
      <c r="AA45" s="6"/>
      <c r="AB45" s="86"/>
      <c r="AC45" s="6"/>
      <c r="AD45" s="104"/>
      <c r="AE45" s="22"/>
      <c r="AF45" s="96"/>
      <c r="AG45" s="96"/>
      <c r="AH45" s="96"/>
      <c r="AI45" s="96"/>
      <c r="AQ45" s="96"/>
      <c r="AR45" s="96"/>
      <c r="AS45" s="96"/>
    </row>
    <row r="46" spans="1:45" s="1" customFormat="1" ht="14.5" customHeight="1" x14ac:dyDescent="0.3">
      <c r="A46" s="143"/>
      <c r="B46" s="149" t="s">
        <v>128</v>
      </c>
      <c r="C46" s="154">
        <v>233</v>
      </c>
      <c r="D46" s="154">
        <v>239</v>
      </c>
      <c r="E46" s="154">
        <v>292</v>
      </c>
      <c r="F46" s="154">
        <v>208</v>
      </c>
      <c r="G46" s="154">
        <v>1307</v>
      </c>
      <c r="H46" s="154">
        <v>2104</v>
      </c>
      <c r="I46" s="154">
        <v>0</v>
      </c>
      <c r="J46" s="154">
        <v>0</v>
      </c>
      <c r="K46" s="154">
        <v>0</v>
      </c>
      <c r="L46" s="154">
        <v>0</v>
      </c>
      <c r="M46" s="154">
        <v>0</v>
      </c>
      <c r="N46" s="154">
        <v>0</v>
      </c>
      <c r="O46" s="154">
        <f t="shared" si="4"/>
        <v>4383</v>
      </c>
      <c r="P46" s="6"/>
      <c r="Q46" s="6"/>
      <c r="R46" s="6"/>
      <c r="S46" s="6"/>
      <c r="T46" s="6"/>
      <c r="U46" s="6"/>
      <c r="V46" s="247"/>
      <c r="W46" s="6"/>
      <c r="X46" s="6"/>
      <c r="Y46" s="6"/>
      <c r="Z46" s="6"/>
      <c r="AA46" s="6"/>
      <c r="AB46" s="86"/>
      <c r="AC46" s="6"/>
      <c r="AD46" s="104"/>
      <c r="AE46" s="22"/>
      <c r="AF46" s="96"/>
      <c r="AG46" s="96"/>
      <c r="AH46" s="96"/>
      <c r="AI46" s="96"/>
      <c r="AQ46" s="96"/>
      <c r="AR46" s="96"/>
      <c r="AS46" s="96"/>
    </row>
    <row r="47" spans="1:45" s="1" customFormat="1" ht="14.5" customHeight="1" x14ac:dyDescent="0.3">
      <c r="A47" s="254" t="s">
        <v>560</v>
      </c>
      <c r="B47" s="255" t="s">
        <v>1</v>
      </c>
      <c r="C47" s="256">
        <v>802</v>
      </c>
      <c r="D47" s="256">
        <v>930</v>
      </c>
      <c r="E47" s="256">
        <v>749</v>
      </c>
      <c r="F47" s="256">
        <v>470</v>
      </c>
      <c r="G47" s="256">
        <v>808</v>
      </c>
      <c r="H47" s="256">
        <v>709</v>
      </c>
      <c r="I47" s="256">
        <v>0</v>
      </c>
      <c r="J47" s="256">
        <v>0</v>
      </c>
      <c r="K47" s="256">
        <v>0</v>
      </c>
      <c r="L47" s="256">
        <v>0</v>
      </c>
      <c r="M47" s="256">
        <v>0</v>
      </c>
      <c r="N47" s="256">
        <v>0</v>
      </c>
      <c r="O47" s="256">
        <f t="shared" si="4"/>
        <v>4468</v>
      </c>
      <c r="P47" s="6"/>
      <c r="Q47" s="6"/>
      <c r="R47" s="6"/>
      <c r="S47" s="6"/>
      <c r="T47" s="6"/>
      <c r="U47" s="6"/>
      <c r="V47" s="247"/>
      <c r="W47" s="6"/>
      <c r="X47" s="6"/>
      <c r="Y47" s="6"/>
      <c r="Z47" s="6"/>
      <c r="AA47" s="6"/>
      <c r="AB47" s="86"/>
      <c r="AC47" s="6"/>
      <c r="AD47" s="104"/>
      <c r="AE47" s="22"/>
      <c r="AF47" s="96"/>
      <c r="AG47" s="96"/>
      <c r="AH47" s="96"/>
      <c r="AI47" s="96"/>
      <c r="AP47" s="96"/>
      <c r="AQ47" s="96"/>
      <c r="AR47" s="96"/>
      <c r="AS47" s="96"/>
    </row>
    <row r="48" spans="1:45" s="1" customFormat="1" ht="14.5" customHeight="1" x14ac:dyDescent="0.3">
      <c r="A48" s="143"/>
      <c r="B48" s="149" t="s">
        <v>68</v>
      </c>
      <c r="C48" s="154">
        <v>71</v>
      </c>
      <c r="D48" s="154">
        <v>59</v>
      </c>
      <c r="E48" s="154">
        <v>65</v>
      </c>
      <c r="F48" s="154">
        <v>41</v>
      </c>
      <c r="G48" s="154">
        <v>48</v>
      </c>
      <c r="H48" s="154">
        <v>44</v>
      </c>
      <c r="I48" s="154">
        <v>0</v>
      </c>
      <c r="J48" s="154">
        <v>0</v>
      </c>
      <c r="K48" s="154">
        <v>0</v>
      </c>
      <c r="L48" s="154">
        <v>0</v>
      </c>
      <c r="M48" s="154">
        <v>0</v>
      </c>
      <c r="N48" s="154">
        <v>0</v>
      </c>
      <c r="O48" s="154">
        <f t="shared" si="4"/>
        <v>328</v>
      </c>
      <c r="P48" s="6"/>
      <c r="Q48" s="6"/>
      <c r="R48" s="6"/>
      <c r="S48" s="6"/>
      <c r="T48" s="6"/>
      <c r="U48" s="6"/>
      <c r="V48" s="250"/>
      <c r="W48" s="86"/>
      <c r="X48" s="86"/>
      <c r="Y48" s="86"/>
      <c r="Z48" s="86"/>
      <c r="AA48" s="86"/>
      <c r="AB48" s="86"/>
      <c r="AC48" s="86"/>
      <c r="AD48" s="104"/>
      <c r="AE48" s="104"/>
      <c r="AF48" s="96"/>
      <c r="AG48" s="96"/>
      <c r="AH48" s="96"/>
      <c r="AI48" s="96"/>
      <c r="AP48" s="96"/>
      <c r="AQ48" s="96"/>
      <c r="AR48" s="96"/>
      <c r="AS48" s="96"/>
    </row>
    <row r="49" spans="1:45" s="1" customFormat="1" ht="14.5" customHeight="1" x14ac:dyDescent="0.3">
      <c r="A49" s="143"/>
      <c r="B49" s="149" t="s">
        <v>100</v>
      </c>
      <c r="C49" s="154">
        <v>87</v>
      </c>
      <c r="D49" s="154">
        <v>78</v>
      </c>
      <c r="E49" s="154">
        <v>76</v>
      </c>
      <c r="F49" s="154">
        <v>57</v>
      </c>
      <c r="G49" s="154">
        <v>44</v>
      </c>
      <c r="H49" s="154">
        <v>62</v>
      </c>
      <c r="I49" s="154">
        <v>0</v>
      </c>
      <c r="J49" s="154">
        <v>0</v>
      </c>
      <c r="K49" s="154">
        <v>0</v>
      </c>
      <c r="L49" s="154">
        <v>0</v>
      </c>
      <c r="M49" s="154">
        <v>0</v>
      </c>
      <c r="N49" s="154">
        <v>0</v>
      </c>
      <c r="O49" s="154">
        <f t="shared" si="4"/>
        <v>404</v>
      </c>
      <c r="P49" s="6"/>
      <c r="Q49" s="6"/>
      <c r="R49" s="6"/>
      <c r="S49" s="6"/>
      <c r="T49" s="6"/>
      <c r="U49" s="86"/>
      <c r="V49" s="250"/>
      <c r="W49" s="86"/>
      <c r="X49" s="86"/>
      <c r="Y49" s="86"/>
      <c r="Z49" s="86"/>
      <c r="AA49" s="86"/>
      <c r="AB49" s="86"/>
      <c r="AC49" s="86"/>
      <c r="AD49" s="104"/>
      <c r="AE49" s="104"/>
      <c r="AF49" s="96"/>
      <c r="AG49" s="96"/>
      <c r="AH49" s="96"/>
      <c r="AI49" s="96"/>
      <c r="AL49" s="96"/>
      <c r="AM49" s="96"/>
      <c r="AN49" s="96"/>
      <c r="AO49" s="96"/>
      <c r="AP49" s="96"/>
      <c r="AQ49" s="96"/>
      <c r="AR49" s="96"/>
      <c r="AS49" s="96"/>
    </row>
    <row r="50" spans="1:45" s="1" customFormat="1" ht="14.5" customHeight="1" x14ac:dyDescent="0.3">
      <c r="A50" s="143"/>
      <c r="B50" s="149" t="s">
        <v>128</v>
      </c>
      <c r="C50" s="154">
        <v>644</v>
      </c>
      <c r="D50" s="154">
        <v>793</v>
      </c>
      <c r="E50" s="154">
        <v>608</v>
      </c>
      <c r="F50" s="154">
        <v>372</v>
      </c>
      <c r="G50" s="154">
        <v>716</v>
      </c>
      <c r="H50" s="154">
        <v>603</v>
      </c>
      <c r="I50" s="154">
        <v>0</v>
      </c>
      <c r="J50" s="154">
        <v>0</v>
      </c>
      <c r="K50" s="154">
        <v>0</v>
      </c>
      <c r="L50" s="154">
        <v>0</v>
      </c>
      <c r="M50" s="154">
        <v>0</v>
      </c>
      <c r="N50" s="154">
        <v>0</v>
      </c>
      <c r="O50" s="154">
        <f t="shared" si="4"/>
        <v>3736</v>
      </c>
      <c r="P50" s="6"/>
      <c r="Q50" s="6"/>
      <c r="R50" s="6"/>
      <c r="S50" s="6"/>
      <c r="T50" s="6"/>
      <c r="U50" s="6"/>
      <c r="V50" s="247"/>
      <c r="W50" s="6"/>
      <c r="X50" s="6"/>
      <c r="Y50" s="6"/>
      <c r="Z50" s="6"/>
      <c r="AA50" s="6"/>
      <c r="AB50" s="6"/>
      <c r="AC50" s="6"/>
      <c r="AD50" s="104"/>
      <c r="AE50" s="22"/>
      <c r="AF50" s="96"/>
      <c r="AG50" s="96"/>
      <c r="AH50" s="96"/>
      <c r="AI50" s="96"/>
      <c r="AP50" s="96"/>
      <c r="AQ50" s="96"/>
      <c r="AR50" s="96"/>
      <c r="AS50" s="96"/>
    </row>
    <row r="51" spans="1:45" s="1" customFormat="1" ht="14.5" customHeight="1" x14ac:dyDescent="0.3">
      <c r="A51" s="255" t="s">
        <v>2</v>
      </c>
      <c r="B51" s="255" t="s">
        <v>1</v>
      </c>
      <c r="C51" s="256">
        <v>11629</v>
      </c>
      <c r="D51" s="256">
        <v>14955</v>
      </c>
      <c r="E51" s="256">
        <v>17314</v>
      </c>
      <c r="F51" s="256">
        <v>16965</v>
      </c>
      <c r="G51" s="256">
        <v>17883</v>
      </c>
      <c r="H51" s="256">
        <v>13801</v>
      </c>
      <c r="I51" s="256">
        <v>0</v>
      </c>
      <c r="J51" s="256">
        <v>0</v>
      </c>
      <c r="K51" s="256">
        <v>0</v>
      </c>
      <c r="L51" s="256">
        <v>0</v>
      </c>
      <c r="M51" s="256">
        <v>0</v>
      </c>
      <c r="N51" s="256">
        <v>0</v>
      </c>
      <c r="O51" s="256">
        <f t="shared" si="4"/>
        <v>92547</v>
      </c>
      <c r="P51" s="6"/>
      <c r="Q51" s="6"/>
      <c r="R51" s="6"/>
      <c r="S51" s="6"/>
      <c r="T51" s="6"/>
      <c r="U51" s="86"/>
      <c r="V51" s="250"/>
      <c r="W51" s="86"/>
      <c r="X51" s="86"/>
      <c r="Y51" s="86"/>
      <c r="Z51" s="86"/>
      <c r="AA51" s="86"/>
      <c r="AB51" s="86"/>
      <c r="AC51" s="86"/>
      <c r="AD51" s="104"/>
      <c r="AE51" s="104"/>
      <c r="AF51" s="96"/>
      <c r="AG51" s="96"/>
      <c r="AH51" s="96"/>
      <c r="AI51" s="96"/>
      <c r="AP51" s="96"/>
      <c r="AQ51" s="96"/>
      <c r="AR51" s="96"/>
      <c r="AS51" s="96"/>
    </row>
    <row r="52" spans="1:45" s="1" customFormat="1" ht="14.5" customHeight="1" x14ac:dyDescent="0.3">
      <c r="A52" s="149"/>
      <c r="B52" s="149" t="s">
        <v>68</v>
      </c>
      <c r="C52" s="154">
        <v>145</v>
      </c>
      <c r="D52" s="154">
        <v>145</v>
      </c>
      <c r="E52" s="154">
        <v>167</v>
      </c>
      <c r="F52" s="154">
        <v>137</v>
      </c>
      <c r="G52" s="154">
        <v>118</v>
      </c>
      <c r="H52" s="154">
        <v>96</v>
      </c>
      <c r="I52" s="154">
        <v>0</v>
      </c>
      <c r="J52" s="154">
        <v>0</v>
      </c>
      <c r="K52" s="154">
        <v>0</v>
      </c>
      <c r="L52" s="154">
        <v>0</v>
      </c>
      <c r="M52" s="154">
        <v>0</v>
      </c>
      <c r="N52" s="154">
        <v>0</v>
      </c>
      <c r="O52" s="154">
        <f t="shared" si="4"/>
        <v>808</v>
      </c>
      <c r="P52" s="6"/>
      <c r="Q52" s="6"/>
      <c r="R52" s="6"/>
      <c r="S52" s="6"/>
      <c r="T52" s="6"/>
      <c r="U52" s="6"/>
      <c r="V52" s="247"/>
      <c r="W52" s="6"/>
      <c r="X52" s="86"/>
      <c r="Y52" s="86"/>
      <c r="Z52" s="86"/>
      <c r="AA52" s="86"/>
      <c r="AB52" s="86"/>
      <c r="AC52" s="86"/>
      <c r="AD52" s="104"/>
      <c r="AE52" s="104"/>
      <c r="AF52" s="96"/>
      <c r="AG52" s="96"/>
      <c r="AH52" s="96"/>
      <c r="AI52" s="96"/>
      <c r="AO52" s="96"/>
      <c r="AP52" s="96"/>
      <c r="AQ52" s="96"/>
      <c r="AR52" s="96"/>
      <c r="AS52" s="96"/>
    </row>
    <row r="53" spans="1:45" s="1" customFormat="1" ht="14.5" customHeight="1" x14ac:dyDescent="0.3">
      <c r="A53" s="149"/>
      <c r="B53" s="149" t="s">
        <v>100</v>
      </c>
      <c r="C53" s="154">
        <v>206</v>
      </c>
      <c r="D53" s="154">
        <v>202</v>
      </c>
      <c r="E53" s="154">
        <v>236</v>
      </c>
      <c r="F53" s="154">
        <v>161</v>
      </c>
      <c r="G53" s="154">
        <v>205</v>
      </c>
      <c r="H53" s="154">
        <v>227</v>
      </c>
      <c r="I53" s="154">
        <v>0</v>
      </c>
      <c r="J53" s="154">
        <v>0</v>
      </c>
      <c r="K53" s="154">
        <v>0</v>
      </c>
      <c r="L53" s="154">
        <v>0</v>
      </c>
      <c r="M53" s="154">
        <v>0</v>
      </c>
      <c r="N53" s="154">
        <v>0</v>
      </c>
      <c r="O53" s="154">
        <f t="shared" si="4"/>
        <v>1237</v>
      </c>
      <c r="P53" s="6"/>
      <c r="Q53" s="6"/>
      <c r="R53" s="6"/>
      <c r="S53" s="6"/>
      <c r="T53" s="6"/>
      <c r="U53" s="6"/>
      <c r="V53" s="247"/>
      <c r="W53" s="6"/>
      <c r="X53" s="6"/>
      <c r="Y53" s="86"/>
      <c r="Z53" s="86"/>
      <c r="AA53" s="86"/>
      <c r="AB53" s="86"/>
      <c r="AC53" s="6"/>
      <c r="AD53" s="104"/>
      <c r="AE53" s="22"/>
      <c r="AF53" s="96"/>
      <c r="AG53" s="96"/>
      <c r="AH53" s="96"/>
      <c r="AI53" s="96"/>
      <c r="AP53" s="96"/>
      <c r="AQ53" s="96"/>
      <c r="AR53" s="96"/>
      <c r="AS53" s="96"/>
    </row>
    <row r="54" spans="1:45" s="1" customFormat="1" ht="14.5" customHeight="1" x14ac:dyDescent="0.3">
      <c r="A54" s="149"/>
      <c r="B54" s="149" t="s">
        <v>128</v>
      </c>
      <c r="C54" s="154">
        <v>11278</v>
      </c>
      <c r="D54" s="154">
        <v>14608</v>
      </c>
      <c r="E54" s="154">
        <v>16911</v>
      </c>
      <c r="F54" s="154">
        <v>16667</v>
      </c>
      <c r="G54" s="154">
        <v>17560</v>
      </c>
      <c r="H54" s="154">
        <v>13478</v>
      </c>
      <c r="I54" s="154">
        <v>0</v>
      </c>
      <c r="J54" s="154">
        <v>0</v>
      </c>
      <c r="K54" s="154">
        <v>0</v>
      </c>
      <c r="L54" s="154">
        <v>0</v>
      </c>
      <c r="M54" s="154">
        <v>0</v>
      </c>
      <c r="N54" s="154">
        <v>0</v>
      </c>
      <c r="O54" s="154">
        <f t="shared" si="4"/>
        <v>90502</v>
      </c>
      <c r="P54" s="6"/>
      <c r="Q54" s="6"/>
      <c r="R54" s="6"/>
      <c r="S54" s="6"/>
      <c r="T54" s="6"/>
      <c r="U54" s="6"/>
      <c r="V54" s="247"/>
      <c r="W54" s="6"/>
      <c r="X54" s="86"/>
      <c r="Y54" s="86"/>
      <c r="Z54" s="86"/>
      <c r="AA54" s="86"/>
      <c r="AB54" s="86"/>
      <c r="AC54" s="86"/>
      <c r="AD54" s="104"/>
      <c r="AE54" s="104"/>
      <c r="AF54" s="96"/>
      <c r="AG54" s="96"/>
      <c r="AH54" s="96"/>
      <c r="AI54" s="96"/>
      <c r="AP54" s="96"/>
      <c r="AQ54" s="96"/>
      <c r="AR54" s="96"/>
      <c r="AS54" s="96"/>
    </row>
    <row r="55" spans="1:45" s="1" customFormat="1" ht="14.5" customHeight="1" x14ac:dyDescent="0.3">
      <c r="A55" s="255" t="s">
        <v>3</v>
      </c>
      <c r="B55" s="255" t="s">
        <v>1</v>
      </c>
      <c r="C55" s="256">
        <v>475</v>
      </c>
      <c r="D55" s="256">
        <v>787</v>
      </c>
      <c r="E55" s="256">
        <v>1144</v>
      </c>
      <c r="F55" s="256">
        <v>1180</v>
      </c>
      <c r="G55" s="256">
        <v>505</v>
      </c>
      <c r="H55" s="256">
        <v>532</v>
      </c>
      <c r="I55" s="256">
        <v>0</v>
      </c>
      <c r="J55" s="256">
        <v>0</v>
      </c>
      <c r="K55" s="256">
        <v>0</v>
      </c>
      <c r="L55" s="256">
        <v>0</v>
      </c>
      <c r="M55" s="256">
        <v>0</v>
      </c>
      <c r="N55" s="256">
        <v>0</v>
      </c>
      <c r="O55" s="256">
        <f t="shared" si="4"/>
        <v>4623</v>
      </c>
      <c r="P55" s="6"/>
      <c r="Q55" s="6"/>
      <c r="R55" s="6"/>
      <c r="S55" s="6"/>
      <c r="T55" s="6"/>
      <c r="U55" s="6"/>
      <c r="V55" s="247"/>
      <c r="W55" s="6"/>
      <c r="X55" s="6"/>
      <c r="Y55" s="86"/>
      <c r="Z55" s="86"/>
      <c r="AA55" s="6"/>
      <c r="AB55" s="86"/>
      <c r="AC55" s="6"/>
      <c r="AD55" s="22"/>
      <c r="AE55" s="22"/>
      <c r="AF55" s="96"/>
      <c r="AG55" s="96"/>
      <c r="AH55" s="96"/>
      <c r="AI55" s="96"/>
      <c r="AP55" s="96"/>
      <c r="AQ55" s="96"/>
      <c r="AR55" s="96"/>
      <c r="AS55" s="96"/>
    </row>
    <row r="56" spans="1:45" s="1" customFormat="1" ht="14.5" customHeight="1" x14ac:dyDescent="0.3">
      <c r="A56" s="149"/>
      <c r="B56" s="149" t="s">
        <v>68</v>
      </c>
      <c r="C56" s="257">
        <v>161</v>
      </c>
      <c r="D56" s="257">
        <v>183</v>
      </c>
      <c r="E56" s="257">
        <v>257</v>
      </c>
      <c r="F56" s="258">
        <v>229</v>
      </c>
      <c r="G56" s="154">
        <v>149</v>
      </c>
      <c r="H56" s="154">
        <v>199</v>
      </c>
      <c r="I56" s="154">
        <v>0</v>
      </c>
      <c r="J56" s="154">
        <v>0</v>
      </c>
      <c r="K56" s="154">
        <v>0</v>
      </c>
      <c r="L56" s="154">
        <v>0</v>
      </c>
      <c r="M56" s="154">
        <v>0</v>
      </c>
      <c r="N56" s="154">
        <v>0</v>
      </c>
      <c r="O56" s="154">
        <f t="shared" si="4"/>
        <v>1178</v>
      </c>
      <c r="P56" s="6"/>
      <c r="Q56" s="6"/>
      <c r="R56" s="6"/>
      <c r="S56" s="6"/>
      <c r="T56" s="6"/>
      <c r="U56" s="6"/>
      <c r="V56" s="247"/>
      <c r="W56" s="6"/>
      <c r="X56" s="6"/>
      <c r="Y56" s="6"/>
      <c r="Z56" s="86"/>
      <c r="AA56" s="86"/>
      <c r="AB56" s="86"/>
      <c r="AC56" s="86"/>
      <c r="AD56" s="104"/>
      <c r="AE56" s="104"/>
      <c r="AF56" s="96"/>
      <c r="AG56" s="96"/>
      <c r="AH56" s="96"/>
      <c r="AP56" s="96"/>
      <c r="AQ56" s="96"/>
      <c r="AR56" s="96"/>
      <c r="AS56" s="96"/>
    </row>
    <row r="57" spans="1:45" s="1" customFormat="1" ht="14.5" customHeight="1" x14ac:dyDescent="0.3">
      <c r="A57" s="149"/>
      <c r="B57" s="149" t="s">
        <v>100</v>
      </c>
      <c r="C57" s="259">
        <v>34</v>
      </c>
      <c r="D57" s="259">
        <v>26</v>
      </c>
      <c r="E57" s="259">
        <v>42</v>
      </c>
      <c r="F57" s="258">
        <v>58</v>
      </c>
      <c r="G57" s="154">
        <v>32</v>
      </c>
      <c r="H57" s="154">
        <v>31</v>
      </c>
      <c r="I57" s="154">
        <v>0</v>
      </c>
      <c r="J57" s="154">
        <v>0</v>
      </c>
      <c r="K57" s="154">
        <v>0</v>
      </c>
      <c r="L57" s="154">
        <v>0</v>
      </c>
      <c r="M57" s="154">
        <v>0</v>
      </c>
      <c r="N57" s="154">
        <v>0</v>
      </c>
      <c r="O57" s="154">
        <f t="shared" si="4"/>
        <v>223</v>
      </c>
      <c r="P57" s="6"/>
      <c r="Q57" s="6"/>
      <c r="R57" s="6"/>
      <c r="S57" s="6"/>
      <c r="T57" s="6"/>
      <c r="U57" s="6"/>
      <c r="V57" s="250"/>
      <c r="W57" s="86"/>
      <c r="X57" s="86"/>
      <c r="Y57" s="86"/>
      <c r="Z57" s="86"/>
      <c r="AA57" s="86"/>
      <c r="AB57" s="86"/>
      <c r="AC57" s="86"/>
      <c r="AD57" s="104"/>
      <c r="AE57" s="104"/>
      <c r="AF57" s="96"/>
      <c r="AG57" s="96"/>
      <c r="AH57" s="96"/>
      <c r="AI57" s="96"/>
      <c r="AP57" s="96"/>
      <c r="AQ57" s="96"/>
      <c r="AR57" s="96"/>
      <c r="AS57" s="96"/>
    </row>
    <row r="58" spans="1:45" s="1" customFormat="1" ht="14.5" customHeight="1" x14ac:dyDescent="0.3">
      <c r="A58" s="149"/>
      <c r="B58" s="149" t="s">
        <v>128</v>
      </c>
      <c r="C58" s="260">
        <v>280</v>
      </c>
      <c r="D58" s="260">
        <v>578</v>
      </c>
      <c r="E58" s="260">
        <v>845</v>
      </c>
      <c r="F58" s="261">
        <v>893</v>
      </c>
      <c r="G58" s="154">
        <v>324</v>
      </c>
      <c r="H58" s="154">
        <v>302</v>
      </c>
      <c r="I58" s="154">
        <v>0</v>
      </c>
      <c r="J58" s="154">
        <v>0</v>
      </c>
      <c r="K58" s="154">
        <v>0</v>
      </c>
      <c r="L58" s="154">
        <v>0</v>
      </c>
      <c r="M58" s="154">
        <v>0</v>
      </c>
      <c r="N58" s="154">
        <v>0</v>
      </c>
      <c r="O58" s="154">
        <f t="shared" si="4"/>
        <v>3222</v>
      </c>
      <c r="P58" s="6"/>
      <c r="Q58" s="6"/>
      <c r="R58" s="6"/>
      <c r="S58" s="6"/>
      <c r="T58" s="6"/>
      <c r="U58" s="6"/>
      <c r="V58" s="250"/>
      <c r="W58" s="86"/>
      <c r="X58" s="86"/>
      <c r="Y58" s="86"/>
      <c r="Z58" s="86"/>
      <c r="AA58" s="86"/>
      <c r="AB58" s="86"/>
      <c r="AC58" s="6"/>
      <c r="AD58" s="22"/>
      <c r="AE58" s="22"/>
      <c r="AF58" s="96"/>
      <c r="AG58" s="96"/>
      <c r="AI58" s="96"/>
      <c r="AP58" s="96"/>
      <c r="AQ58" s="96"/>
      <c r="AR58" s="96"/>
      <c r="AS58" s="96"/>
    </row>
    <row r="59" spans="1:45" s="1" customFormat="1" ht="14.5" customHeight="1" x14ac:dyDescent="0.3">
      <c r="A59" s="255" t="s">
        <v>561</v>
      </c>
      <c r="B59" s="255" t="s">
        <v>1</v>
      </c>
      <c r="C59" s="256">
        <v>8619</v>
      </c>
      <c r="D59" s="256">
        <v>10627</v>
      </c>
      <c r="E59" s="256">
        <v>8532</v>
      </c>
      <c r="F59" s="256">
        <v>5131</v>
      </c>
      <c r="G59" s="256">
        <v>4462</v>
      </c>
      <c r="H59" s="256">
        <v>3577</v>
      </c>
      <c r="I59" s="256">
        <v>0</v>
      </c>
      <c r="J59" s="256">
        <v>0</v>
      </c>
      <c r="K59" s="256">
        <v>0</v>
      </c>
      <c r="L59" s="256">
        <v>0</v>
      </c>
      <c r="M59" s="256">
        <v>0</v>
      </c>
      <c r="N59" s="256">
        <v>0</v>
      </c>
      <c r="O59" s="256">
        <f t="shared" si="4"/>
        <v>40948</v>
      </c>
      <c r="P59" s="6"/>
      <c r="Q59" s="6"/>
      <c r="R59" s="6"/>
      <c r="S59" s="6"/>
      <c r="T59" s="6"/>
      <c r="U59" s="6"/>
      <c r="V59" s="247"/>
      <c r="W59" s="6"/>
      <c r="X59" s="6"/>
      <c r="Y59" s="86"/>
      <c r="Z59" s="86"/>
      <c r="AA59" s="86"/>
      <c r="AB59" s="86"/>
      <c r="AC59" s="86"/>
      <c r="AD59" s="104"/>
      <c r="AE59" s="104"/>
      <c r="AF59" s="96"/>
      <c r="AG59" s="96"/>
      <c r="AH59" s="96"/>
      <c r="AI59" s="96"/>
      <c r="AP59" s="96"/>
      <c r="AQ59" s="96"/>
      <c r="AR59" s="96"/>
      <c r="AS59" s="96"/>
    </row>
    <row r="60" spans="1:45" s="1" customFormat="1" ht="14.5" customHeight="1" x14ac:dyDescent="0.3">
      <c r="A60" s="149"/>
      <c r="B60" s="149" t="s">
        <v>68</v>
      </c>
      <c r="C60" s="154">
        <v>36</v>
      </c>
      <c r="D60" s="154">
        <v>34</v>
      </c>
      <c r="E60" s="154">
        <v>30</v>
      </c>
      <c r="F60" s="154">
        <v>23</v>
      </c>
      <c r="G60" s="154">
        <v>13</v>
      </c>
      <c r="H60" s="154">
        <v>27</v>
      </c>
      <c r="I60" s="154">
        <v>0</v>
      </c>
      <c r="J60" s="154">
        <v>0</v>
      </c>
      <c r="K60" s="154">
        <v>0</v>
      </c>
      <c r="L60" s="154">
        <v>0</v>
      </c>
      <c r="M60" s="154">
        <v>0</v>
      </c>
      <c r="N60" s="154">
        <v>0</v>
      </c>
      <c r="O60" s="154">
        <f t="shared" si="4"/>
        <v>163</v>
      </c>
      <c r="P60" s="6"/>
      <c r="Q60" s="6"/>
      <c r="R60" s="6"/>
      <c r="S60" s="6"/>
      <c r="T60" s="6"/>
      <c r="U60" s="6"/>
      <c r="V60" s="247"/>
      <c r="W60" s="6"/>
      <c r="X60" s="6"/>
      <c r="Y60" s="86"/>
      <c r="Z60" s="86"/>
      <c r="AA60" s="86"/>
      <c r="AB60" s="86"/>
      <c r="AC60" s="86"/>
      <c r="AD60" s="104"/>
      <c r="AE60" s="104"/>
      <c r="AF60" s="96"/>
      <c r="AG60" s="96"/>
      <c r="AH60" s="96"/>
      <c r="AP60" s="96"/>
      <c r="AQ60" s="96"/>
      <c r="AR60" s="96"/>
      <c r="AS60" s="96"/>
    </row>
    <row r="61" spans="1:45" s="1" customFormat="1" ht="14.5" customHeight="1" x14ac:dyDescent="0.3">
      <c r="A61" s="149"/>
      <c r="B61" s="149" t="s">
        <v>100</v>
      </c>
      <c r="C61" s="154">
        <v>78</v>
      </c>
      <c r="D61" s="154">
        <v>106</v>
      </c>
      <c r="E61" s="154">
        <v>114</v>
      </c>
      <c r="F61" s="154">
        <v>38</v>
      </c>
      <c r="G61" s="154">
        <v>48</v>
      </c>
      <c r="H61" s="154">
        <v>45</v>
      </c>
      <c r="I61" s="154">
        <v>0</v>
      </c>
      <c r="J61" s="154">
        <v>0</v>
      </c>
      <c r="K61" s="154">
        <v>0</v>
      </c>
      <c r="L61" s="154">
        <v>0</v>
      </c>
      <c r="M61" s="154">
        <v>0</v>
      </c>
      <c r="N61" s="154">
        <v>0</v>
      </c>
      <c r="O61" s="154">
        <f t="shared" si="4"/>
        <v>429</v>
      </c>
      <c r="P61" s="6"/>
      <c r="Q61" s="6"/>
      <c r="R61" s="6"/>
      <c r="S61" s="6"/>
      <c r="T61" s="6"/>
      <c r="U61" s="6"/>
      <c r="V61" s="247"/>
      <c r="W61" s="6"/>
      <c r="X61" s="6"/>
      <c r="Y61" s="86"/>
      <c r="Z61" s="86"/>
      <c r="AA61" s="86"/>
      <c r="AB61" s="86"/>
      <c r="AC61" s="86"/>
      <c r="AD61" s="104"/>
      <c r="AE61" s="104"/>
      <c r="AF61" s="96"/>
      <c r="AG61" s="96"/>
      <c r="AH61" s="96"/>
      <c r="AK61" s="96"/>
      <c r="AL61" s="96"/>
      <c r="AM61" s="96"/>
      <c r="AN61" s="96"/>
      <c r="AO61" s="96"/>
      <c r="AP61" s="96"/>
      <c r="AQ61" s="96"/>
      <c r="AR61" s="96"/>
      <c r="AS61" s="96"/>
    </row>
    <row r="62" spans="1:45" s="1" customFormat="1" ht="14.5" customHeight="1" x14ac:dyDescent="0.3">
      <c r="A62" s="149"/>
      <c r="B62" s="149" t="s">
        <v>128</v>
      </c>
      <c r="C62" s="154">
        <v>8505</v>
      </c>
      <c r="D62" s="154">
        <v>10487</v>
      </c>
      <c r="E62" s="154">
        <v>8388</v>
      </c>
      <c r="F62" s="154">
        <v>5070</v>
      </c>
      <c r="G62" s="154">
        <v>4401</v>
      </c>
      <c r="H62" s="154">
        <v>3505</v>
      </c>
      <c r="I62" s="154">
        <v>0</v>
      </c>
      <c r="J62" s="154">
        <v>0</v>
      </c>
      <c r="K62" s="154">
        <v>0</v>
      </c>
      <c r="L62" s="154">
        <v>0</v>
      </c>
      <c r="M62" s="154">
        <v>0</v>
      </c>
      <c r="N62" s="154">
        <v>0</v>
      </c>
      <c r="O62" s="154">
        <f t="shared" si="4"/>
        <v>40356</v>
      </c>
      <c r="P62" s="6"/>
      <c r="Q62" s="6"/>
      <c r="R62" s="6"/>
      <c r="S62" s="6"/>
      <c r="T62" s="6"/>
      <c r="U62" s="6"/>
      <c r="V62" s="247"/>
      <c r="W62" s="6"/>
      <c r="X62" s="6"/>
      <c r="Y62" s="86"/>
      <c r="Z62" s="86"/>
      <c r="AA62" s="86"/>
      <c r="AB62" s="86"/>
      <c r="AC62" s="86"/>
      <c r="AD62" s="104"/>
      <c r="AE62" s="104"/>
      <c r="AF62" s="96"/>
      <c r="AG62" s="96"/>
      <c r="AI62" s="96"/>
      <c r="AP62" s="96"/>
      <c r="AQ62" s="96"/>
      <c r="AR62" s="96"/>
      <c r="AS62" s="96"/>
    </row>
    <row r="63" spans="1:45" s="1" customFormat="1" ht="12" x14ac:dyDescent="0.3">
      <c r="A63" s="60"/>
      <c r="E63" s="6"/>
      <c r="F63" s="6"/>
      <c r="G63" s="6"/>
      <c r="Q63" s="6"/>
      <c r="R63" s="17"/>
      <c r="S63" s="17"/>
      <c r="T63" s="228"/>
      <c r="U63" s="228"/>
      <c r="V63" s="262"/>
      <c r="W63" s="17"/>
      <c r="X63" s="228"/>
      <c r="Y63" s="228"/>
      <c r="Z63" s="17"/>
      <c r="AA63" s="17"/>
      <c r="AB63" s="17"/>
      <c r="AC63" s="22"/>
      <c r="AD63" s="22"/>
      <c r="AE63" s="22"/>
      <c r="AF63" s="22"/>
      <c r="AQ63" s="96"/>
      <c r="AS63" s="96"/>
    </row>
    <row r="64" spans="1:45" s="6" customFormat="1" ht="18" customHeight="1" x14ac:dyDescent="0.3">
      <c r="A64" s="181"/>
      <c r="B64" s="182"/>
      <c r="C64" s="182"/>
      <c r="D64" s="182"/>
      <c r="E64" s="182"/>
      <c r="F64" s="182"/>
      <c r="G64" s="182"/>
      <c r="H64" s="182"/>
      <c r="I64" s="182"/>
      <c r="J64" s="182"/>
      <c r="K64" s="182"/>
      <c r="L64" s="182"/>
      <c r="M64" s="182"/>
      <c r="N64" s="182"/>
      <c r="O64" s="182"/>
      <c r="P64" s="182"/>
      <c r="Q64" s="182"/>
      <c r="R64" s="182"/>
      <c r="S64" s="182"/>
      <c r="T64" s="182"/>
      <c r="U64" s="182"/>
      <c r="V64" s="183"/>
      <c r="W64" s="17"/>
      <c r="X64" s="17"/>
      <c r="Y64" s="17"/>
      <c r="Z64" s="17"/>
    </row>
    <row r="65" spans="1:33" s="1" customFormat="1" ht="12" x14ac:dyDescent="0.3">
      <c r="A65" s="60"/>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3">
      <c r="A66" s="168" t="s">
        <v>759</v>
      </c>
      <c r="B66" s="263"/>
      <c r="C66" s="263"/>
      <c r="D66" s="263"/>
      <c r="E66" s="263"/>
      <c r="F66" s="263"/>
      <c r="G66" s="263"/>
      <c r="H66" s="263"/>
      <c r="I66" s="263"/>
      <c r="J66" s="263"/>
      <c r="K66" s="263"/>
      <c r="L66" s="263"/>
      <c r="M66" s="263"/>
      <c r="N66" s="263"/>
      <c r="O66" s="17"/>
      <c r="P66" s="17"/>
      <c r="Q66" s="246"/>
      <c r="R66" s="246"/>
      <c r="S66" s="246"/>
      <c r="T66" s="246"/>
      <c r="U66" s="246"/>
      <c r="V66" s="87"/>
      <c r="W66" s="93"/>
      <c r="X66" s="93"/>
      <c r="Y66" s="93"/>
      <c r="Z66" s="93"/>
      <c r="AA66" s="88"/>
      <c r="AB66" s="88"/>
    </row>
    <row r="67" spans="1:33" s="1" customFormat="1" ht="22.5" customHeight="1" x14ac:dyDescent="0.3">
      <c r="A67" s="14" t="s">
        <v>132</v>
      </c>
      <c r="B67" s="147" t="s">
        <v>133</v>
      </c>
      <c r="C67" s="147" t="s">
        <v>134</v>
      </c>
      <c r="D67" s="147" t="s">
        <v>135</v>
      </c>
      <c r="E67" s="147" t="s">
        <v>136</v>
      </c>
      <c r="F67" s="147" t="s">
        <v>137</v>
      </c>
      <c r="G67" s="147" t="s">
        <v>138</v>
      </c>
      <c r="H67" s="147" t="s">
        <v>139</v>
      </c>
      <c r="I67" s="147" t="s">
        <v>140</v>
      </c>
      <c r="J67" s="147" t="s">
        <v>141</v>
      </c>
      <c r="K67" s="147" t="s">
        <v>143</v>
      </c>
      <c r="L67" s="147" t="s">
        <v>144</v>
      </c>
      <c r="M67" s="147" t="s">
        <v>145</v>
      </c>
      <c r="N67" s="147" t="s">
        <v>151</v>
      </c>
      <c r="O67" s="17"/>
      <c r="P67" s="246"/>
      <c r="Q67" s="246"/>
      <c r="R67" s="246"/>
      <c r="S67" s="246"/>
      <c r="T67" s="246"/>
      <c r="U67" s="246"/>
      <c r="V67" s="87"/>
      <c r="W67" s="93"/>
      <c r="X67" s="93"/>
      <c r="Y67" s="93"/>
      <c r="Z67" s="93"/>
      <c r="AA67" s="88"/>
      <c r="AB67" s="88"/>
      <c r="AC67" s="88"/>
      <c r="AD67" s="88"/>
      <c r="AE67" s="88"/>
      <c r="AF67" s="88"/>
    </row>
    <row r="68" spans="1:33" s="1" customFormat="1" ht="12" x14ac:dyDescent="0.3">
      <c r="A68" s="63" t="s">
        <v>148</v>
      </c>
      <c r="B68" s="72">
        <v>17961.838709677399</v>
      </c>
      <c r="C68" s="73">
        <v>18503.566666666698</v>
      </c>
      <c r="D68" s="72">
        <v>16800.6129032258</v>
      </c>
      <c r="E68" s="73">
        <v>16606.903225806502</v>
      </c>
      <c r="F68" s="72">
        <v>14787.964285714301</v>
      </c>
      <c r="G68" s="73">
        <v>14189.703703703701</v>
      </c>
      <c r="H68" s="73">
        <v>0</v>
      </c>
      <c r="I68" s="72">
        <v>0</v>
      </c>
      <c r="J68" s="73">
        <v>0</v>
      </c>
      <c r="K68" s="72">
        <v>0</v>
      </c>
      <c r="L68" s="72">
        <v>0</v>
      </c>
      <c r="M68" s="73">
        <v>0</v>
      </c>
      <c r="N68" s="72">
        <v>16543.494382022502</v>
      </c>
      <c r="O68" s="264"/>
      <c r="P68" s="265"/>
      <c r="Q68" s="265"/>
      <c r="R68" s="265"/>
      <c r="S68" s="265"/>
      <c r="T68" s="265"/>
      <c r="U68" s="265"/>
      <c r="V68" s="89"/>
      <c r="W68" s="94"/>
      <c r="X68" s="94"/>
      <c r="Y68" s="94"/>
      <c r="Z68" s="94"/>
      <c r="AA68" s="90"/>
      <c r="AB68" s="90"/>
    </row>
    <row r="69" spans="1:33" s="1" customFormat="1" ht="12" x14ac:dyDescent="0.3">
      <c r="A69" s="64" t="s">
        <v>68</v>
      </c>
      <c r="B69" s="79">
        <v>646.19354838709705</v>
      </c>
      <c r="C69" s="79">
        <v>657.56666666666695</v>
      </c>
      <c r="D69" s="79">
        <v>627.54838709677404</v>
      </c>
      <c r="E69" s="79">
        <v>613.09677419354796</v>
      </c>
      <c r="F69" s="79">
        <v>632.142857142857</v>
      </c>
      <c r="G69" s="79">
        <v>567.14814814814804</v>
      </c>
      <c r="H69" s="79">
        <v>0</v>
      </c>
      <c r="I69" s="79">
        <v>0</v>
      </c>
      <c r="J69" s="79">
        <v>0</v>
      </c>
      <c r="K69" s="79">
        <v>0</v>
      </c>
      <c r="L69" s="79">
        <v>0</v>
      </c>
      <c r="M69" s="79">
        <v>0</v>
      </c>
      <c r="N69" s="79">
        <v>624.89887640449399</v>
      </c>
      <c r="O69" s="17"/>
      <c r="P69" s="265"/>
      <c r="Q69" s="265"/>
      <c r="R69" s="265"/>
      <c r="S69" s="265"/>
      <c r="T69" s="265"/>
      <c r="U69" s="228"/>
      <c r="V69" s="89"/>
      <c r="W69" s="94"/>
      <c r="X69" s="94"/>
      <c r="Y69" s="94"/>
      <c r="Z69" s="94"/>
      <c r="AA69" s="90"/>
      <c r="AB69" s="90"/>
      <c r="AC69" s="90"/>
      <c r="AD69" s="90"/>
      <c r="AE69" s="90"/>
      <c r="AF69" s="90"/>
      <c r="AG69" s="90"/>
    </row>
    <row r="70" spans="1:33" s="1" customFormat="1" ht="12" x14ac:dyDescent="0.3">
      <c r="A70" s="65" t="s">
        <v>100</v>
      </c>
      <c r="B70" s="79">
        <v>407.51612903225799</v>
      </c>
      <c r="C70" s="79">
        <v>309.26666666666699</v>
      </c>
      <c r="D70" s="79">
        <v>294.193548387097</v>
      </c>
      <c r="E70" s="79">
        <v>310.677419354839</v>
      </c>
      <c r="F70" s="79">
        <v>362.82142857142901</v>
      </c>
      <c r="G70" s="79">
        <v>340.222222222222</v>
      </c>
      <c r="H70" s="79">
        <v>0</v>
      </c>
      <c r="I70" s="79">
        <v>0</v>
      </c>
      <c r="J70" s="79">
        <v>0</v>
      </c>
      <c r="K70" s="79">
        <v>0</v>
      </c>
      <c r="L70" s="79">
        <v>0</v>
      </c>
      <c r="M70" s="79">
        <v>0</v>
      </c>
      <c r="N70" s="79">
        <v>337.11797752809002</v>
      </c>
      <c r="O70" s="17"/>
      <c r="P70" s="246"/>
      <c r="Q70" s="246"/>
      <c r="R70" s="246"/>
      <c r="S70" s="246"/>
      <c r="T70" s="246"/>
      <c r="U70" s="246"/>
      <c r="V70" s="87"/>
      <c r="W70" s="93"/>
      <c r="X70" s="93"/>
      <c r="Y70" s="93"/>
      <c r="Z70" s="93"/>
      <c r="AA70" s="90"/>
      <c r="AB70" s="90"/>
      <c r="AC70" s="90"/>
      <c r="AG70" s="90"/>
    </row>
    <row r="71" spans="1:33" s="23" customFormat="1" ht="12" x14ac:dyDescent="0.3">
      <c r="A71" s="65" t="s">
        <v>128</v>
      </c>
      <c r="B71" s="79">
        <v>16908.129032258101</v>
      </c>
      <c r="C71" s="79">
        <v>17536.733333333301</v>
      </c>
      <c r="D71" s="79">
        <v>15878.870967741899</v>
      </c>
      <c r="E71" s="79">
        <v>15683.129032258101</v>
      </c>
      <c r="F71" s="79">
        <v>13793</v>
      </c>
      <c r="G71" s="79">
        <v>13282.333333333299</v>
      </c>
      <c r="H71" s="79">
        <v>0</v>
      </c>
      <c r="I71" s="79">
        <v>0</v>
      </c>
      <c r="J71" s="79">
        <v>0</v>
      </c>
      <c r="K71" s="79">
        <v>0</v>
      </c>
      <c r="L71" s="79">
        <v>0</v>
      </c>
      <c r="M71" s="79">
        <v>0</v>
      </c>
      <c r="N71" s="79">
        <v>15581.477528089899</v>
      </c>
      <c r="O71" s="265"/>
      <c r="P71" s="265"/>
      <c r="Q71" s="265"/>
      <c r="R71" s="265"/>
      <c r="S71" s="265"/>
      <c r="T71" s="265"/>
      <c r="U71" s="265"/>
      <c r="V71" s="89"/>
      <c r="W71" s="95"/>
      <c r="X71" s="95"/>
      <c r="Y71" s="95"/>
      <c r="Z71" s="95"/>
      <c r="AA71" s="95"/>
      <c r="AB71" s="95"/>
      <c r="AC71" s="95"/>
      <c r="AD71" s="95"/>
      <c r="AE71" s="95"/>
      <c r="AF71" s="95"/>
      <c r="AG71" s="95"/>
    </row>
    <row r="72" spans="1:33" s="1" customFormat="1" ht="12" x14ac:dyDescent="0.3">
      <c r="A72" s="63" t="s">
        <v>149</v>
      </c>
      <c r="B72" s="72">
        <v>4834.6774193548399</v>
      </c>
      <c r="C72" s="73">
        <v>4835.0666666666702</v>
      </c>
      <c r="D72" s="72">
        <v>4776.8064516128998</v>
      </c>
      <c r="E72" s="73">
        <v>4860.4516129032299</v>
      </c>
      <c r="F72" s="72">
        <v>4993</v>
      </c>
      <c r="G72" s="73">
        <v>4963.8888888888896</v>
      </c>
      <c r="H72" s="73">
        <v>0</v>
      </c>
      <c r="I72" s="72">
        <v>0</v>
      </c>
      <c r="J72" s="73">
        <v>0</v>
      </c>
      <c r="K72" s="72">
        <v>0</v>
      </c>
      <c r="L72" s="72">
        <v>0</v>
      </c>
      <c r="M72" s="73">
        <v>0</v>
      </c>
      <c r="N72" s="72">
        <v>4873.65730337079</v>
      </c>
      <c r="O72" s="17"/>
      <c r="P72" s="265"/>
      <c r="Q72" s="265"/>
      <c r="R72" s="265"/>
      <c r="S72" s="265"/>
      <c r="T72" s="265"/>
      <c r="U72" s="265"/>
      <c r="V72" s="89"/>
      <c r="W72" s="90"/>
      <c r="X72" s="90"/>
      <c r="Y72" s="90"/>
      <c r="Z72" s="90"/>
      <c r="AA72" s="90"/>
      <c r="AB72" s="90"/>
      <c r="AC72" s="90"/>
      <c r="AD72" s="90"/>
      <c r="AE72" s="90"/>
      <c r="AF72" s="90"/>
      <c r="AG72" s="90"/>
    </row>
    <row r="73" spans="1:33" s="1" customFormat="1" ht="12" x14ac:dyDescent="0.3">
      <c r="A73" s="64" t="s">
        <v>68</v>
      </c>
      <c r="B73" s="79">
        <v>3990.0322580645202</v>
      </c>
      <c r="C73" s="79">
        <v>3969.9333333333302</v>
      </c>
      <c r="D73" s="79">
        <v>3938.4516129032299</v>
      </c>
      <c r="E73" s="79">
        <v>4047.0322580645202</v>
      </c>
      <c r="F73" s="79">
        <v>4136.8928571428596</v>
      </c>
      <c r="G73" s="79">
        <v>4029.3333333333298</v>
      </c>
      <c r="H73" s="79">
        <v>0</v>
      </c>
      <c r="I73" s="79">
        <v>0</v>
      </c>
      <c r="J73" s="79">
        <v>0</v>
      </c>
      <c r="K73" s="79">
        <v>0</v>
      </c>
      <c r="L73" s="79">
        <v>0</v>
      </c>
      <c r="M73" s="79">
        <v>0</v>
      </c>
      <c r="N73" s="79">
        <v>4016.6516853932599</v>
      </c>
      <c r="O73" s="17"/>
      <c r="P73" s="265"/>
      <c r="Q73" s="265"/>
      <c r="R73" s="265"/>
      <c r="S73" s="265"/>
      <c r="T73" s="265"/>
      <c r="U73" s="265"/>
      <c r="V73" s="89"/>
      <c r="W73" s="90"/>
      <c r="X73" s="90"/>
      <c r="Y73" s="90"/>
      <c r="Z73" s="90"/>
      <c r="AA73" s="90"/>
      <c r="AB73" s="90"/>
      <c r="AC73" s="96"/>
      <c r="AD73" s="90"/>
      <c r="AE73" s="90"/>
      <c r="AF73" s="90"/>
      <c r="AG73" s="90"/>
    </row>
    <row r="74" spans="1:33" s="1" customFormat="1" ht="12" x14ac:dyDescent="0.3">
      <c r="A74" s="65" t="s">
        <v>100</v>
      </c>
      <c r="B74" s="79">
        <v>589</v>
      </c>
      <c r="C74" s="79">
        <v>585.53333333333296</v>
      </c>
      <c r="D74" s="79">
        <v>582.09677419354796</v>
      </c>
      <c r="E74" s="79">
        <v>588.09677419354796</v>
      </c>
      <c r="F74" s="79">
        <v>647.607142857143</v>
      </c>
      <c r="G74" s="79">
        <v>695.48148148148096</v>
      </c>
      <c r="H74" s="79">
        <v>0</v>
      </c>
      <c r="I74" s="79">
        <v>0</v>
      </c>
      <c r="J74" s="79">
        <v>0</v>
      </c>
      <c r="K74" s="79">
        <v>0</v>
      </c>
      <c r="L74" s="79">
        <v>0</v>
      </c>
      <c r="M74" s="79">
        <v>0</v>
      </c>
      <c r="N74" s="79">
        <v>612.42696629213503</v>
      </c>
      <c r="O74" s="17"/>
      <c r="P74" s="265"/>
      <c r="Q74" s="265"/>
      <c r="R74" s="265"/>
      <c r="S74" s="265"/>
      <c r="T74" s="228"/>
      <c r="U74" s="265"/>
      <c r="V74" s="89"/>
      <c r="W74" s="90"/>
      <c r="X74" s="90"/>
      <c r="Y74" s="90"/>
      <c r="Z74" s="90"/>
      <c r="AA74" s="90"/>
      <c r="AB74" s="90"/>
      <c r="AC74" s="90"/>
      <c r="AD74" s="90"/>
      <c r="AE74" s="90"/>
      <c r="AF74" s="90"/>
      <c r="AG74" s="90"/>
    </row>
    <row r="75" spans="1:33" s="1" customFormat="1" ht="12" x14ac:dyDescent="0.3">
      <c r="A75" s="65" t="s">
        <v>128</v>
      </c>
      <c r="B75" s="79">
        <v>255.64516129032299</v>
      </c>
      <c r="C75" s="79">
        <v>279.60000000000002</v>
      </c>
      <c r="D75" s="79">
        <v>256.25806451612902</v>
      </c>
      <c r="E75" s="79">
        <v>225.322580645161</v>
      </c>
      <c r="F75" s="79">
        <v>208.5</v>
      </c>
      <c r="G75" s="79">
        <v>239.07407407407399</v>
      </c>
      <c r="H75" s="79">
        <v>0</v>
      </c>
      <c r="I75" s="79">
        <v>0</v>
      </c>
      <c r="J75" s="79">
        <v>0</v>
      </c>
      <c r="K75" s="79">
        <v>0</v>
      </c>
      <c r="L75" s="79">
        <v>0</v>
      </c>
      <c r="M75" s="79">
        <v>0</v>
      </c>
      <c r="N75" s="79">
        <v>244.578651685393</v>
      </c>
      <c r="O75" s="17"/>
      <c r="P75" s="265"/>
      <c r="Q75" s="265"/>
      <c r="R75" s="265"/>
      <c r="S75" s="265"/>
      <c r="T75" s="265"/>
      <c r="U75" s="265"/>
      <c r="V75" s="89"/>
      <c r="W75" s="90"/>
      <c r="X75" s="90"/>
      <c r="Y75" s="90"/>
      <c r="Z75" s="96"/>
      <c r="AA75" s="90"/>
      <c r="AB75" s="90"/>
      <c r="AC75" s="90"/>
      <c r="AD75" s="90"/>
      <c r="AG75" s="90"/>
    </row>
    <row r="76" spans="1:33" s="1" customFormat="1" ht="12" x14ac:dyDescent="0.3">
      <c r="A76" s="63" t="s">
        <v>150</v>
      </c>
      <c r="B76" s="72">
        <v>22796.516129032301</v>
      </c>
      <c r="C76" s="73">
        <v>23338.633333333299</v>
      </c>
      <c r="D76" s="72">
        <v>21577.419354838701</v>
      </c>
      <c r="E76" s="73">
        <v>21467.3548387097</v>
      </c>
      <c r="F76" s="72">
        <v>19780.964285714301</v>
      </c>
      <c r="G76" s="73">
        <v>19153.592592592599</v>
      </c>
      <c r="H76" s="73">
        <v>0</v>
      </c>
      <c r="I76" s="72">
        <v>0</v>
      </c>
      <c r="J76" s="73">
        <v>0</v>
      </c>
      <c r="K76" s="72">
        <v>0</v>
      </c>
      <c r="L76" s="72">
        <v>0</v>
      </c>
      <c r="M76" s="73">
        <v>0</v>
      </c>
      <c r="N76" s="72">
        <v>21417.151685393299</v>
      </c>
      <c r="O76" s="17"/>
      <c r="P76" s="265"/>
      <c r="Q76" s="265"/>
      <c r="R76" s="265"/>
      <c r="S76" s="265"/>
      <c r="T76" s="265"/>
      <c r="U76" s="265"/>
      <c r="V76" s="89"/>
      <c r="W76" s="90"/>
      <c r="X76" s="90"/>
      <c r="Y76" s="90"/>
      <c r="Z76" s="90"/>
      <c r="AA76" s="90"/>
      <c r="AB76" s="90"/>
      <c r="AC76" s="90"/>
      <c r="AD76" s="90"/>
      <c r="AG76" s="90"/>
    </row>
    <row r="77" spans="1:33" s="1" customFormat="1" ht="12" x14ac:dyDescent="0.3">
      <c r="A77" s="64" t="s">
        <v>68</v>
      </c>
      <c r="B77" s="79">
        <v>4636.22580645161</v>
      </c>
      <c r="C77" s="79">
        <v>4627.5</v>
      </c>
      <c r="D77" s="79">
        <v>4566</v>
      </c>
      <c r="E77" s="79">
        <v>4660.1290322580599</v>
      </c>
      <c r="F77" s="79">
        <v>4769.0357142857101</v>
      </c>
      <c r="G77" s="79">
        <v>4596.4814814814799</v>
      </c>
      <c r="H77" s="79">
        <v>0</v>
      </c>
      <c r="I77" s="79">
        <v>0</v>
      </c>
      <c r="J77" s="79">
        <v>0</v>
      </c>
      <c r="K77" s="79">
        <v>0</v>
      </c>
      <c r="L77" s="79">
        <v>0</v>
      </c>
      <c r="M77" s="79">
        <v>0</v>
      </c>
      <c r="N77" s="79">
        <v>4641.5505617977497</v>
      </c>
      <c r="O77" s="17"/>
      <c r="P77" s="265"/>
      <c r="Q77" s="265"/>
      <c r="R77" s="90"/>
      <c r="S77" s="265"/>
      <c r="T77" s="265"/>
      <c r="U77" s="265"/>
      <c r="V77" s="89"/>
      <c r="W77" s="90"/>
      <c r="X77" s="90"/>
      <c r="Y77" s="90"/>
      <c r="Z77" s="90"/>
      <c r="AA77" s="90"/>
      <c r="AB77" s="90"/>
    </row>
    <row r="78" spans="1:33" s="1" customFormat="1" ht="12" x14ac:dyDescent="0.3">
      <c r="A78" s="65" t="s">
        <v>100</v>
      </c>
      <c r="B78" s="79">
        <v>996.51612903225805</v>
      </c>
      <c r="C78" s="79">
        <v>894.8</v>
      </c>
      <c r="D78" s="79">
        <v>876.29032258064501</v>
      </c>
      <c r="E78" s="79">
        <v>898.77419354838696</v>
      </c>
      <c r="F78" s="79">
        <v>1010.42857142857</v>
      </c>
      <c r="G78" s="79">
        <v>1035.7037037037001</v>
      </c>
      <c r="H78" s="79">
        <v>0</v>
      </c>
      <c r="I78" s="79">
        <v>0</v>
      </c>
      <c r="J78" s="79">
        <v>0</v>
      </c>
      <c r="K78" s="79">
        <v>0</v>
      </c>
      <c r="L78" s="79">
        <v>0</v>
      </c>
      <c r="M78" s="79">
        <v>0</v>
      </c>
      <c r="N78" s="79">
        <v>949.54494382022494</v>
      </c>
      <c r="O78" s="17"/>
      <c r="P78" s="265"/>
      <c r="Q78" s="265"/>
      <c r="R78" s="228"/>
      <c r="S78" s="265"/>
      <c r="T78" s="265"/>
      <c r="U78" s="265"/>
      <c r="V78" s="89"/>
      <c r="W78" s="90"/>
      <c r="X78" s="90"/>
      <c r="Y78" s="90"/>
      <c r="Z78" s="90"/>
      <c r="AA78" s="90"/>
      <c r="AB78" s="90"/>
    </row>
    <row r="79" spans="1:33" s="1" customFormat="1" ht="12" x14ac:dyDescent="0.3">
      <c r="A79" s="65" t="s">
        <v>128</v>
      </c>
      <c r="B79" s="79">
        <v>17163.774193548401</v>
      </c>
      <c r="C79" s="79">
        <v>17816.333333333299</v>
      </c>
      <c r="D79" s="79">
        <v>16135.129032258101</v>
      </c>
      <c r="E79" s="79">
        <v>15908.4516129032</v>
      </c>
      <c r="F79" s="79">
        <v>14001.5</v>
      </c>
      <c r="G79" s="79">
        <v>13521.4074074074</v>
      </c>
      <c r="H79" s="79">
        <v>0</v>
      </c>
      <c r="I79" s="79">
        <v>0</v>
      </c>
      <c r="J79" s="79">
        <v>0</v>
      </c>
      <c r="K79" s="79">
        <v>0</v>
      </c>
      <c r="L79" s="79">
        <v>0</v>
      </c>
      <c r="M79" s="79">
        <v>0</v>
      </c>
      <c r="N79" s="79">
        <v>15826.0561797753</v>
      </c>
      <c r="O79" s="17"/>
      <c r="P79" s="265"/>
      <c r="Q79" s="265"/>
      <c r="R79" s="228"/>
      <c r="S79" s="228"/>
      <c r="T79" s="265"/>
      <c r="U79" s="265"/>
      <c r="V79" s="89"/>
      <c r="W79" s="90"/>
      <c r="X79" s="90"/>
      <c r="Y79" s="90"/>
      <c r="Z79" s="90"/>
      <c r="AA79" s="90"/>
      <c r="AB79" s="90"/>
    </row>
    <row r="80" spans="1:33" s="1" customFormat="1" ht="12" x14ac:dyDescent="0.3">
      <c r="A80" s="60"/>
      <c r="F80" s="6"/>
      <c r="G80" s="6"/>
      <c r="H80" s="6"/>
      <c r="I80" s="6"/>
      <c r="J80" s="6"/>
      <c r="K80" s="6"/>
      <c r="L80" s="17"/>
      <c r="M80" s="17"/>
      <c r="N80" s="17"/>
      <c r="O80" s="17"/>
      <c r="P80" s="265"/>
      <c r="Q80" s="265"/>
      <c r="R80" s="265"/>
      <c r="S80" s="228"/>
      <c r="T80" s="265"/>
      <c r="U80" s="265"/>
      <c r="V80" s="89"/>
      <c r="W80" s="90"/>
      <c r="X80" s="90"/>
      <c r="Y80" s="90"/>
      <c r="Z80" s="90"/>
      <c r="AA80" s="90"/>
      <c r="AB80" s="90"/>
    </row>
    <row r="81" spans="1:34" s="1" customFormat="1" ht="12" customHeight="1" x14ac:dyDescent="0.3">
      <c r="A81" s="198"/>
      <c r="B81" s="182"/>
      <c r="C81" s="182"/>
      <c r="D81" s="182"/>
      <c r="E81" s="182"/>
      <c r="F81" s="182"/>
      <c r="G81" s="182"/>
      <c r="H81" s="182"/>
      <c r="I81" s="182"/>
      <c r="J81" s="182"/>
      <c r="K81" s="182"/>
      <c r="L81" s="182"/>
      <c r="M81" s="182"/>
      <c r="N81" s="182"/>
      <c r="O81" s="182"/>
      <c r="P81" s="182"/>
      <c r="Q81" s="182"/>
      <c r="R81" s="182"/>
      <c r="S81" s="182"/>
      <c r="T81" s="182"/>
      <c r="U81" s="182"/>
      <c r="V81" s="199"/>
    </row>
    <row r="82" spans="1:34" s="1" customFormat="1" ht="12" x14ac:dyDescent="0.3">
      <c r="A82" s="60"/>
      <c r="F82" s="6"/>
      <c r="G82" s="6"/>
      <c r="H82" s="6"/>
      <c r="I82" s="6"/>
      <c r="J82" s="6"/>
      <c r="K82" s="6"/>
      <c r="L82" s="17"/>
      <c r="M82" s="17"/>
      <c r="N82" s="17"/>
      <c r="O82" s="17"/>
      <c r="P82" s="17"/>
      <c r="Q82" s="17"/>
      <c r="R82" s="17"/>
      <c r="S82" s="17"/>
      <c r="T82" s="17"/>
      <c r="U82" s="17"/>
      <c r="V82" s="21"/>
      <c r="AA82" s="88"/>
      <c r="AB82" s="88"/>
      <c r="AC82" s="88"/>
      <c r="AD82" s="88"/>
      <c r="AE82" s="88"/>
      <c r="AF82" s="88"/>
      <c r="AG82" s="88"/>
    </row>
    <row r="83" spans="1:34" s="1" customFormat="1" ht="24.75" customHeight="1" x14ac:dyDescent="0.3">
      <c r="A83" s="168" t="s">
        <v>760</v>
      </c>
      <c r="B83" s="263"/>
      <c r="C83" s="263"/>
      <c r="D83" s="263"/>
      <c r="E83" s="263"/>
      <c r="F83" s="263"/>
      <c r="G83" s="263"/>
      <c r="H83" s="263"/>
      <c r="I83" s="263"/>
      <c r="J83" s="263"/>
      <c r="K83" s="263"/>
      <c r="L83" s="263"/>
      <c r="M83" s="263"/>
      <c r="N83" s="263"/>
      <c r="O83" s="17"/>
      <c r="P83" s="17"/>
      <c r="Q83" s="246"/>
      <c r="R83" s="246"/>
      <c r="S83" s="246"/>
      <c r="T83" s="246"/>
      <c r="U83" s="246"/>
      <c r="V83" s="87"/>
      <c r="W83" s="88"/>
      <c r="X83" s="88"/>
      <c r="Y83" s="88"/>
      <c r="Z83" s="88"/>
      <c r="AA83" s="88"/>
      <c r="AB83" s="88"/>
    </row>
    <row r="84" spans="1:34" s="1" customFormat="1" ht="12" x14ac:dyDescent="0.3">
      <c r="A84" s="14" t="s">
        <v>132</v>
      </c>
      <c r="B84" s="147" t="s">
        <v>133</v>
      </c>
      <c r="C84" s="147" t="s">
        <v>134</v>
      </c>
      <c r="D84" s="147" t="s">
        <v>135</v>
      </c>
      <c r="E84" s="147" t="s">
        <v>136</v>
      </c>
      <c r="F84" s="147" t="s">
        <v>137</v>
      </c>
      <c r="G84" s="147" t="s">
        <v>138</v>
      </c>
      <c r="H84" s="147" t="s">
        <v>139</v>
      </c>
      <c r="I84" s="147" t="s">
        <v>140</v>
      </c>
      <c r="J84" s="147" t="s">
        <v>141</v>
      </c>
      <c r="K84" s="147" t="s">
        <v>143</v>
      </c>
      <c r="L84" s="147" t="s">
        <v>144</v>
      </c>
      <c r="M84" s="147" t="s">
        <v>145</v>
      </c>
      <c r="N84" s="147" t="s">
        <v>151</v>
      </c>
      <c r="O84" s="17"/>
      <c r="P84" s="246"/>
      <c r="Q84" s="246"/>
      <c r="R84" s="246"/>
      <c r="S84" s="246"/>
      <c r="T84" s="246"/>
      <c r="U84" s="246"/>
      <c r="V84" s="87"/>
      <c r="W84" s="88"/>
      <c r="X84" s="88"/>
      <c r="Y84" s="88"/>
      <c r="Z84" s="88"/>
      <c r="AA84" s="88"/>
      <c r="AB84" s="88"/>
      <c r="AC84" s="90"/>
      <c r="AD84" s="90"/>
      <c r="AE84" s="90"/>
      <c r="AF84" s="90"/>
      <c r="AG84" s="90"/>
      <c r="AH84" s="90"/>
    </row>
    <row r="85" spans="1:34" s="1" customFormat="1" ht="12.75" customHeight="1" x14ac:dyDescent="0.3">
      <c r="A85" s="63" t="s">
        <v>148</v>
      </c>
      <c r="B85" s="74">
        <v>21.635744491431101</v>
      </c>
      <c r="C85" s="75">
        <v>21.7447149146745</v>
      </c>
      <c r="D85" s="74">
        <v>21.851464360698898</v>
      </c>
      <c r="E85" s="75">
        <v>22.996323368494799</v>
      </c>
      <c r="F85" s="74">
        <v>19.194677754677699</v>
      </c>
      <c r="G85" s="75">
        <v>20.308838719197301</v>
      </c>
      <c r="H85" s="75">
        <v>0</v>
      </c>
      <c r="I85" s="74">
        <v>0</v>
      </c>
      <c r="J85" s="75">
        <v>0</v>
      </c>
      <c r="K85" s="74">
        <v>0</v>
      </c>
      <c r="L85" s="74">
        <v>0</v>
      </c>
      <c r="M85" s="75">
        <v>0</v>
      </c>
      <c r="N85" s="74">
        <v>21.322253350495899</v>
      </c>
      <c r="O85" s="17"/>
      <c r="P85" s="17"/>
      <c r="Q85" s="246"/>
      <c r="R85" s="246"/>
      <c r="S85" s="246"/>
      <c r="T85" s="246"/>
      <c r="U85" s="246"/>
      <c r="V85" s="87"/>
      <c r="W85" s="88"/>
      <c r="X85" s="88"/>
      <c r="Y85" s="88"/>
      <c r="Z85" s="88"/>
      <c r="AA85" s="88"/>
      <c r="AB85" s="88"/>
      <c r="AC85" s="90"/>
      <c r="AD85" s="90"/>
      <c r="AE85" s="90"/>
      <c r="AF85" s="90"/>
      <c r="AG85" s="90"/>
      <c r="AH85" s="90"/>
    </row>
    <row r="86" spans="1:34" s="1" customFormat="1" ht="12" x14ac:dyDescent="0.3">
      <c r="A86" s="64" t="s">
        <v>68</v>
      </c>
      <c r="B86" s="80">
        <v>32.351190476190503</v>
      </c>
      <c r="C86" s="80">
        <v>31.411347517730501</v>
      </c>
      <c r="D86" s="80">
        <v>35.435816164817702</v>
      </c>
      <c r="E86" s="80">
        <v>28.284420289855099</v>
      </c>
      <c r="F86" s="80">
        <v>37.896281800391399</v>
      </c>
      <c r="G86" s="80">
        <v>37.31</v>
      </c>
      <c r="H86" s="80">
        <v>0</v>
      </c>
      <c r="I86" s="80">
        <v>0</v>
      </c>
      <c r="J86" s="80">
        <v>0</v>
      </c>
      <c r="K86" s="80">
        <v>0</v>
      </c>
      <c r="L86" s="80">
        <v>0</v>
      </c>
      <c r="M86" s="80">
        <v>0</v>
      </c>
      <c r="N86" s="80">
        <v>33.8325401546698</v>
      </c>
      <c r="O86" s="17"/>
      <c r="P86" s="17"/>
      <c r="Q86" s="17"/>
      <c r="R86" s="246"/>
      <c r="S86" s="246"/>
      <c r="T86" s="246"/>
      <c r="U86" s="246"/>
      <c r="V86" s="87"/>
      <c r="W86" s="88"/>
      <c r="X86" s="88"/>
      <c r="Y86" s="88"/>
      <c r="Z86" s="88"/>
      <c r="AA86" s="90"/>
      <c r="AB86" s="90"/>
      <c r="AC86" s="96"/>
      <c r="AD86" s="90"/>
      <c r="AE86" s="90"/>
      <c r="AF86" s="90"/>
      <c r="AH86" s="90"/>
    </row>
    <row r="87" spans="1:34" s="1" customFormat="1" ht="12" x14ac:dyDescent="0.3">
      <c r="A87" s="65" t="s">
        <v>100</v>
      </c>
      <c r="B87" s="80">
        <v>34.844106463878298</v>
      </c>
      <c r="C87" s="80">
        <v>48.414414414414402</v>
      </c>
      <c r="D87" s="80">
        <v>30.8915343915344</v>
      </c>
      <c r="E87" s="80">
        <v>35.262295081967203</v>
      </c>
      <c r="F87" s="80">
        <v>25.012944983818802</v>
      </c>
      <c r="G87" s="80">
        <v>28.226708074534201</v>
      </c>
      <c r="H87" s="80">
        <v>0</v>
      </c>
      <c r="I87" s="80">
        <v>0</v>
      </c>
      <c r="J87" s="80">
        <v>0</v>
      </c>
      <c r="K87" s="80">
        <v>0</v>
      </c>
      <c r="L87" s="80">
        <v>0</v>
      </c>
      <c r="M87" s="80">
        <v>0</v>
      </c>
      <c r="N87" s="80">
        <v>33.687919463087198</v>
      </c>
      <c r="O87" s="17"/>
      <c r="P87" s="17"/>
      <c r="Q87" s="246"/>
      <c r="R87" s="246"/>
      <c r="S87" s="246"/>
      <c r="T87" s="246"/>
      <c r="U87" s="246"/>
      <c r="V87" s="87"/>
      <c r="W87" s="88"/>
      <c r="X87" s="88"/>
      <c r="AA87" s="90"/>
      <c r="AB87" s="90"/>
      <c r="AC87" s="90"/>
      <c r="AD87" s="90"/>
      <c r="AE87" s="90"/>
      <c r="AF87" s="90"/>
      <c r="AG87" s="90"/>
      <c r="AH87" s="90"/>
    </row>
    <row r="88" spans="1:34" s="1" customFormat="1" ht="12" x14ac:dyDescent="0.3">
      <c r="A88" s="65" t="s">
        <v>128</v>
      </c>
      <c r="B88" s="80">
        <v>21.226749009125299</v>
      </c>
      <c r="C88" s="80">
        <v>21.205596930715402</v>
      </c>
      <c r="D88" s="80">
        <v>21.408939908460098</v>
      </c>
      <c r="E88" s="80">
        <v>22.762798480463101</v>
      </c>
      <c r="F88" s="80">
        <v>18.7058975462764</v>
      </c>
      <c r="G88" s="80">
        <v>19.6519140604874</v>
      </c>
      <c r="H88" s="80">
        <v>0</v>
      </c>
      <c r="I88" s="80">
        <v>0</v>
      </c>
      <c r="J88" s="80">
        <v>0</v>
      </c>
      <c r="K88" s="80">
        <v>0</v>
      </c>
      <c r="L88" s="80">
        <v>0</v>
      </c>
      <c r="M88" s="80">
        <v>0</v>
      </c>
      <c r="N88" s="80">
        <v>20.8643159419669</v>
      </c>
      <c r="O88" s="17"/>
      <c r="P88" s="246"/>
      <c r="Q88" s="246"/>
      <c r="R88" s="246"/>
      <c r="S88" s="246"/>
      <c r="T88" s="246"/>
      <c r="U88" s="246"/>
      <c r="V88" s="87"/>
      <c r="W88" s="88"/>
      <c r="X88" s="88"/>
      <c r="Y88" s="88"/>
      <c r="Z88" s="88"/>
    </row>
    <row r="89" spans="1:34" s="1" customFormat="1" ht="12" x14ac:dyDescent="0.3">
      <c r="A89" s="63" t="s">
        <v>149</v>
      </c>
      <c r="B89" s="74">
        <v>33.335337650323801</v>
      </c>
      <c r="C89" s="75">
        <v>36.182800643826198</v>
      </c>
      <c r="D89" s="74">
        <v>48.262112139357598</v>
      </c>
      <c r="E89" s="75">
        <v>41.738356570750497</v>
      </c>
      <c r="F89" s="74">
        <v>45.6490838423098</v>
      </c>
      <c r="G89" s="75">
        <v>38.504628530738202</v>
      </c>
      <c r="H89" s="75">
        <v>0</v>
      </c>
      <c r="I89" s="74">
        <v>0</v>
      </c>
      <c r="J89" s="75">
        <v>0</v>
      </c>
      <c r="K89" s="74">
        <v>0</v>
      </c>
      <c r="L89" s="74">
        <v>0</v>
      </c>
      <c r="M89" s="75">
        <v>0</v>
      </c>
      <c r="N89" s="74">
        <v>40.205838609612002</v>
      </c>
      <c r="O89" s="17"/>
      <c r="P89" s="246"/>
      <c r="Q89" s="246"/>
      <c r="R89" s="265"/>
      <c r="S89" s="265"/>
      <c r="T89" s="265"/>
      <c r="U89" s="265"/>
      <c r="V89" s="21"/>
      <c r="Z89" s="88"/>
      <c r="AA89" s="88"/>
      <c r="AB89" s="88"/>
      <c r="AC89" s="88"/>
      <c r="AD89" s="88"/>
      <c r="AE89" s="88"/>
      <c r="AF89" s="88"/>
    </row>
    <row r="90" spans="1:34" s="1" customFormat="1" ht="12" x14ac:dyDescent="0.3">
      <c r="A90" s="64" t="s">
        <v>68</v>
      </c>
      <c r="B90" s="80">
        <v>53.776758409785899</v>
      </c>
      <c r="C90" s="80">
        <v>56.505080440304802</v>
      </c>
      <c r="D90" s="80">
        <v>65.733892321271</v>
      </c>
      <c r="E90" s="80">
        <v>56.563751831949197</v>
      </c>
      <c r="F90" s="80">
        <v>59.656747694886803</v>
      </c>
      <c r="G90" s="80">
        <v>54.781362007168397</v>
      </c>
      <c r="H90" s="80">
        <v>0</v>
      </c>
      <c r="I90" s="80">
        <v>0</v>
      </c>
      <c r="J90" s="80">
        <v>0</v>
      </c>
      <c r="K90" s="80">
        <v>0</v>
      </c>
      <c r="L90" s="80">
        <v>0</v>
      </c>
      <c r="M90" s="80">
        <v>0</v>
      </c>
      <c r="N90" s="80">
        <v>57.802178774980199</v>
      </c>
      <c r="O90" s="17"/>
      <c r="P90" s="246"/>
      <c r="Q90" s="246"/>
      <c r="R90" s="246"/>
      <c r="S90" s="246"/>
      <c r="T90" s="246"/>
      <c r="U90" s="265"/>
      <c r="V90" s="87"/>
      <c r="W90" s="88"/>
      <c r="X90" s="88"/>
      <c r="Y90" s="88"/>
      <c r="Z90" s="88"/>
      <c r="AA90" s="88"/>
      <c r="AB90" s="88"/>
      <c r="AC90" s="88"/>
    </row>
    <row r="91" spans="1:34" s="1" customFormat="1" ht="12" customHeight="1" x14ac:dyDescent="0.3">
      <c r="A91" s="65" t="s">
        <v>100</v>
      </c>
      <c r="B91" s="80">
        <v>22.387987012987001</v>
      </c>
      <c r="C91" s="80">
        <v>36.987499999999997</v>
      </c>
      <c r="D91" s="80">
        <v>52.347305389221503</v>
      </c>
      <c r="E91" s="80">
        <v>47.8624641833811</v>
      </c>
      <c r="F91" s="80">
        <v>47.536507936507903</v>
      </c>
      <c r="G91" s="80">
        <v>37.763636363636401</v>
      </c>
      <c r="H91" s="80">
        <v>0</v>
      </c>
      <c r="I91" s="80">
        <v>0</v>
      </c>
      <c r="J91" s="80">
        <v>0</v>
      </c>
      <c r="K91" s="80">
        <v>0</v>
      </c>
      <c r="L91" s="80">
        <v>0</v>
      </c>
      <c r="M91" s="80">
        <v>0</v>
      </c>
      <c r="N91" s="80">
        <v>38.453137734311298</v>
      </c>
      <c r="O91" s="17"/>
      <c r="P91" s="246"/>
      <c r="Q91" s="246"/>
      <c r="R91" s="265"/>
      <c r="S91" s="265"/>
      <c r="T91" s="265"/>
      <c r="U91" s="265"/>
      <c r="V91" s="87"/>
      <c r="W91" s="88"/>
      <c r="X91" s="88"/>
      <c r="Y91" s="88"/>
      <c r="Z91" s="88"/>
      <c r="AA91" s="88"/>
      <c r="AB91" s="88"/>
    </row>
    <row r="92" spans="1:34" s="1" customFormat="1" ht="12" x14ac:dyDescent="0.3">
      <c r="A92" s="65" t="s">
        <v>128</v>
      </c>
      <c r="B92" s="80">
        <v>5.1134601832276303</v>
      </c>
      <c r="C92" s="80">
        <v>5.73345935727788</v>
      </c>
      <c r="D92" s="80">
        <v>10.128491620111699</v>
      </c>
      <c r="E92" s="80">
        <v>8.4205128205128208</v>
      </c>
      <c r="F92" s="80">
        <v>7.8945615982242003</v>
      </c>
      <c r="G92" s="80">
        <v>6.3771790808240896</v>
      </c>
      <c r="H92" s="80">
        <v>0</v>
      </c>
      <c r="I92" s="80">
        <v>0</v>
      </c>
      <c r="J92" s="80">
        <v>0</v>
      </c>
      <c r="K92" s="80">
        <v>0</v>
      </c>
      <c r="L92" s="80">
        <v>0</v>
      </c>
      <c r="M92" s="80">
        <v>0</v>
      </c>
      <c r="N92" s="80">
        <v>7.0108063175394797</v>
      </c>
      <c r="O92" s="17"/>
      <c r="P92" s="246"/>
      <c r="Q92" s="246"/>
      <c r="R92" s="246"/>
      <c r="S92" s="246"/>
      <c r="T92" s="246"/>
      <c r="U92" s="246"/>
      <c r="V92" s="87"/>
      <c r="W92" s="88"/>
      <c r="X92" s="88"/>
      <c r="Y92" s="88"/>
      <c r="Z92" s="88"/>
      <c r="AA92" s="88"/>
      <c r="AB92" s="88"/>
    </row>
    <row r="93" spans="1:34" s="1" customFormat="1" ht="12" x14ac:dyDescent="0.3">
      <c r="A93" s="63" t="s">
        <v>150</v>
      </c>
      <c r="B93" s="74">
        <v>23.524170368434799</v>
      </c>
      <c r="C93" s="75">
        <v>23.7172970595627</v>
      </c>
      <c r="D93" s="74">
        <v>24.905208497246299</v>
      </c>
      <c r="E93" s="75">
        <v>25.406095049202801</v>
      </c>
      <c r="F93" s="74">
        <v>22.640676985389799</v>
      </c>
      <c r="G93" s="75">
        <v>23.432162646675302</v>
      </c>
      <c r="H93" s="75">
        <v>0</v>
      </c>
      <c r="I93" s="74">
        <v>0</v>
      </c>
      <c r="J93" s="75">
        <v>0</v>
      </c>
      <c r="K93" s="74">
        <v>0</v>
      </c>
      <c r="L93" s="74">
        <v>0</v>
      </c>
      <c r="M93" s="75">
        <v>0</v>
      </c>
      <c r="N93" s="74">
        <v>23.954724246193901</v>
      </c>
      <c r="O93" s="17"/>
      <c r="P93" s="17"/>
      <c r="Q93" s="17"/>
      <c r="R93" s="17"/>
      <c r="S93" s="17"/>
      <c r="T93" s="17"/>
      <c r="U93" s="17"/>
      <c r="V93" s="21"/>
    </row>
    <row r="94" spans="1:34" s="1" customFormat="1" ht="12" x14ac:dyDescent="0.3">
      <c r="A94" s="64" t="s">
        <v>68</v>
      </c>
      <c r="B94" s="80">
        <v>49.910490511994297</v>
      </c>
      <c r="C94" s="80">
        <v>51.668147641831901</v>
      </c>
      <c r="D94" s="80">
        <v>59.134622022782203</v>
      </c>
      <c r="E94" s="80">
        <v>50.557522123893797</v>
      </c>
      <c r="F94" s="80">
        <v>55.818432861580902</v>
      </c>
      <c r="G94" s="80">
        <v>51.411764705882298</v>
      </c>
      <c r="H94" s="80">
        <v>0</v>
      </c>
      <c r="I94" s="80">
        <v>0</v>
      </c>
      <c r="J94" s="80">
        <v>0</v>
      </c>
      <c r="K94" s="80">
        <v>0</v>
      </c>
      <c r="L94" s="80">
        <v>0</v>
      </c>
      <c r="M94" s="80">
        <v>0</v>
      </c>
      <c r="N94" s="80">
        <v>53.123207339023402</v>
      </c>
      <c r="O94" s="17"/>
      <c r="P94" s="17"/>
      <c r="Q94" s="17"/>
      <c r="R94" s="17"/>
      <c r="S94" s="17"/>
      <c r="T94" s="17"/>
      <c r="U94" s="17"/>
      <c r="V94" s="21"/>
    </row>
    <row r="95" spans="1:34" s="1" customFormat="1" ht="12" x14ac:dyDescent="0.3">
      <c r="A95" s="65" t="s">
        <v>100</v>
      </c>
      <c r="B95" s="80">
        <v>26.114903299203601</v>
      </c>
      <c r="C95" s="80">
        <v>42.178717598908598</v>
      </c>
      <c r="D95" s="80">
        <v>40.956460674157299</v>
      </c>
      <c r="E95" s="80">
        <v>43.528195488721799</v>
      </c>
      <c r="F95" s="80">
        <v>36.383012820512803</v>
      </c>
      <c r="G95" s="80">
        <v>33.733595800524903</v>
      </c>
      <c r="H95" s="80">
        <v>0</v>
      </c>
      <c r="I95" s="80">
        <v>0</v>
      </c>
      <c r="J95" s="80">
        <v>0</v>
      </c>
      <c r="K95" s="80">
        <v>0</v>
      </c>
      <c r="L95" s="80">
        <v>0</v>
      </c>
      <c r="M95" s="80">
        <v>0</v>
      </c>
      <c r="N95" s="80">
        <v>36.444601603017396</v>
      </c>
      <c r="O95" s="17"/>
      <c r="P95" s="17"/>
      <c r="Q95" s="17"/>
      <c r="R95" s="17"/>
      <c r="S95" s="17"/>
      <c r="T95" s="17"/>
      <c r="U95" s="17"/>
      <c r="V95" s="21"/>
    </row>
    <row r="96" spans="1:34" s="1" customFormat="1" ht="12" x14ac:dyDescent="0.3">
      <c r="A96" s="65" t="s">
        <v>128</v>
      </c>
      <c r="B96" s="80">
        <v>20.237660596098099</v>
      </c>
      <c r="C96" s="80">
        <v>20.3340432328825</v>
      </c>
      <c r="D96" s="80">
        <v>20.978804232052799</v>
      </c>
      <c r="E96" s="80">
        <v>22.157101399055701</v>
      </c>
      <c r="F96" s="80">
        <v>18.302225353280001</v>
      </c>
      <c r="G96" s="80">
        <v>18.841468724299698</v>
      </c>
      <c r="H96" s="80">
        <v>0</v>
      </c>
      <c r="I96" s="80">
        <v>0</v>
      </c>
      <c r="J96" s="80">
        <v>0</v>
      </c>
      <c r="K96" s="80">
        <v>0</v>
      </c>
      <c r="L96" s="80">
        <v>0</v>
      </c>
      <c r="M96" s="80">
        <v>0</v>
      </c>
      <c r="N96" s="80">
        <v>20.1856730801859</v>
      </c>
      <c r="O96" s="17"/>
      <c r="P96" s="17"/>
      <c r="Q96" s="17"/>
      <c r="R96" s="17"/>
      <c r="S96" s="17"/>
      <c r="T96" s="17"/>
      <c r="U96" s="17"/>
      <c r="V96" s="21"/>
    </row>
    <row r="97" spans="1:33" s="1" customFormat="1" ht="12" x14ac:dyDescent="0.3">
      <c r="A97" s="60"/>
      <c r="F97" s="6"/>
      <c r="G97" s="6"/>
      <c r="H97" s="6"/>
      <c r="I97" s="6"/>
      <c r="J97" s="6"/>
      <c r="K97" s="6"/>
      <c r="L97" s="17"/>
      <c r="M97" s="17"/>
      <c r="N97" s="17"/>
      <c r="O97" s="17"/>
      <c r="P97" s="17"/>
      <c r="Q97" s="17"/>
      <c r="R97" s="17"/>
      <c r="S97" s="17"/>
      <c r="T97" s="17"/>
      <c r="U97" s="17"/>
      <c r="V97" s="21"/>
    </row>
    <row r="98" spans="1:33" s="1" customFormat="1" ht="12" x14ac:dyDescent="0.3">
      <c r="A98" s="198"/>
      <c r="B98" s="182"/>
      <c r="C98" s="182"/>
      <c r="D98" s="182"/>
      <c r="E98" s="182"/>
      <c r="F98" s="182"/>
      <c r="G98" s="182"/>
      <c r="H98" s="182"/>
      <c r="I98" s="182"/>
      <c r="J98" s="182"/>
      <c r="K98" s="182"/>
      <c r="L98" s="182"/>
      <c r="M98" s="182"/>
      <c r="N98" s="182"/>
      <c r="O98" s="182"/>
      <c r="P98" s="182"/>
      <c r="Q98" s="182"/>
      <c r="R98" s="182"/>
      <c r="S98" s="182"/>
      <c r="T98" s="182"/>
      <c r="U98" s="182"/>
      <c r="V98" s="199"/>
    </row>
    <row r="99" spans="1:33" s="1" customFormat="1" ht="12" x14ac:dyDescent="0.3">
      <c r="A99" s="60"/>
      <c r="F99" s="6"/>
      <c r="G99" s="6"/>
      <c r="H99" s="6"/>
      <c r="I99" s="6"/>
      <c r="J99" s="6"/>
      <c r="K99" s="6"/>
      <c r="L99" s="17"/>
      <c r="M99" s="17"/>
      <c r="N99" s="17"/>
      <c r="O99" s="17"/>
      <c r="P99" s="17"/>
      <c r="Q99" s="17"/>
      <c r="R99" s="17"/>
      <c r="S99" s="246"/>
      <c r="T99" s="246"/>
      <c r="U99" s="246"/>
      <c r="V99" s="87"/>
    </row>
    <row r="100" spans="1:33" s="6" customFormat="1" ht="24.75" customHeight="1" x14ac:dyDescent="0.3">
      <c r="A100" s="197" t="s">
        <v>761</v>
      </c>
      <c r="B100" s="237"/>
      <c r="C100" s="237"/>
      <c r="D100" s="237"/>
      <c r="E100" s="237"/>
      <c r="F100" s="237"/>
      <c r="G100" s="237"/>
      <c r="H100" s="237"/>
      <c r="I100" s="237"/>
      <c r="J100" s="237"/>
      <c r="K100" s="237"/>
      <c r="L100" s="237"/>
      <c r="M100" s="237"/>
      <c r="N100" s="237"/>
      <c r="O100" s="17"/>
      <c r="P100" s="246"/>
      <c r="Q100" s="246"/>
      <c r="R100" s="246"/>
      <c r="S100" s="246"/>
      <c r="T100" s="246"/>
      <c r="U100" s="246"/>
      <c r="V100" s="87"/>
      <c r="W100" s="92"/>
      <c r="X100" s="92"/>
      <c r="Y100" s="92"/>
      <c r="Z100" s="92"/>
      <c r="AA100" s="92"/>
      <c r="AB100" s="92"/>
    </row>
    <row r="101" spans="1:33" s="1" customFormat="1" ht="12" x14ac:dyDescent="0.3">
      <c r="A101" s="14" t="s">
        <v>147</v>
      </c>
      <c r="B101" s="147" t="s">
        <v>133</v>
      </c>
      <c r="C101" s="147" t="s">
        <v>134</v>
      </c>
      <c r="D101" s="147" t="s">
        <v>135</v>
      </c>
      <c r="E101" s="147" t="s">
        <v>136</v>
      </c>
      <c r="F101" s="147" t="s">
        <v>137</v>
      </c>
      <c r="G101" s="147" t="s">
        <v>138</v>
      </c>
      <c r="H101" s="147" t="s">
        <v>139</v>
      </c>
      <c r="I101" s="147" t="s">
        <v>140</v>
      </c>
      <c r="J101" s="147" t="s">
        <v>141</v>
      </c>
      <c r="K101" s="147" t="s">
        <v>143</v>
      </c>
      <c r="L101" s="147" t="s">
        <v>144</v>
      </c>
      <c r="M101" s="147" t="s">
        <v>145</v>
      </c>
      <c r="N101" s="147" t="s">
        <v>151</v>
      </c>
      <c r="O101" s="17"/>
      <c r="P101" s="265"/>
      <c r="Q101" s="246"/>
      <c r="R101" s="246"/>
      <c r="S101" s="246"/>
      <c r="T101" s="246"/>
      <c r="U101" s="246"/>
      <c r="V101" s="87"/>
      <c r="W101" s="88"/>
      <c r="X101" s="88"/>
      <c r="Y101" s="88"/>
      <c r="Z101" s="88"/>
      <c r="AA101" s="88"/>
      <c r="AB101" s="88"/>
      <c r="AC101" s="88"/>
      <c r="AD101" s="88"/>
      <c r="AE101" s="88"/>
      <c r="AF101" s="88"/>
    </row>
    <row r="102" spans="1:33" s="1" customFormat="1" ht="12.75" customHeight="1" thickBot="1" x14ac:dyDescent="0.35">
      <c r="A102" s="56" t="s">
        <v>1</v>
      </c>
      <c r="B102" s="76">
        <v>22796.516129032301</v>
      </c>
      <c r="C102" s="77">
        <v>23338.633333333299</v>
      </c>
      <c r="D102" s="76">
        <v>21577.419354838701</v>
      </c>
      <c r="E102" s="77">
        <v>21467.3548387097</v>
      </c>
      <c r="F102" s="76">
        <v>19780.964285714301</v>
      </c>
      <c r="G102" s="77">
        <v>19153.592592592599</v>
      </c>
      <c r="H102" s="77">
        <v>0</v>
      </c>
      <c r="I102" s="76">
        <v>0</v>
      </c>
      <c r="J102" s="77">
        <v>0</v>
      </c>
      <c r="K102" s="76">
        <v>0</v>
      </c>
      <c r="L102" s="76">
        <v>0</v>
      </c>
      <c r="M102" s="77">
        <v>0</v>
      </c>
      <c r="N102" s="76">
        <v>21417.151685393299</v>
      </c>
      <c r="O102" s="17"/>
      <c r="P102" s="265"/>
      <c r="Q102" s="265"/>
      <c r="R102" s="265"/>
      <c r="S102" s="265"/>
      <c r="T102" s="228"/>
      <c r="U102" s="265"/>
      <c r="V102" s="89"/>
      <c r="W102" s="90"/>
      <c r="X102" s="90"/>
      <c r="Y102" s="90"/>
      <c r="Z102" s="90"/>
      <c r="AA102" s="90"/>
      <c r="AB102" s="90"/>
    </row>
    <row r="103" spans="1:33" s="1" customFormat="1" ht="12.5" thickTop="1" x14ac:dyDescent="0.3">
      <c r="A103" s="57" t="s">
        <v>750</v>
      </c>
      <c r="B103" s="78">
        <v>911.06451612903197</v>
      </c>
      <c r="C103" s="78">
        <v>1060.56666666667</v>
      </c>
      <c r="D103" s="78">
        <v>655.09677419354796</v>
      </c>
      <c r="E103" s="78">
        <v>251</v>
      </c>
      <c r="F103" s="78">
        <v>215.892857142857</v>
      </c>
      <c r="G103" s="78">
        <v>54.16</v>
      </c>
      <c r="H103" s="78">
        <v>0</v>
      </c>
      <c r="I103" s="78">
        <v>0</v>
      </c>
      <c r="J103" s="78">
        <v>0</v>
      </c>
      <c r="K103" s="78">
        <v>0</v>
      </c>
      <c r="L103" s="78">
        <v>0</v>
      </c>
      <c r="M103" s="78">
        <v>0</v>
      </c>
      <c r="N103" s="78">
        <v>542.88636363636397</v>
      </c>
      <c r="O103" s="17"/>
      <c r="P103" s="265"/>
      <c r="Q103" s="265"/>
      <c r="R103" s="265"/>
      <c r="S103" s="265"/>
      <c r="T103" s="265"/>
      <c r="U103" s="265"/>
      <c r="V103" s="89"/>
      <c r="W103" s="90"/>
      <c r="X103" s="90"/>
      <c r="Y103" s="90"/>
      <c r="Z103" s="90"/>
      <c r="AA103" s="90"/>
      <c r="AB103" s="90"/>
      <c r="AC103" s="90"/>
      <c r="AD103" s="90"/>
      <c r="AE103" s="90"/>
      <c r="AF103" s="90"/>
      <c r="AG103" s="90"/>
    </row>
    <row r="104" spans="1:33" s="1" customFormat="1" ht="12" x14ac:dyDescent="0.3">
      <c r="A104" s="58" t="s">
        <v>123</v>
      </c>
      <c r="B104" s="79">
        <v>21885.451612903202</v>
      </c>
      <c r="C104" s="79">
        <v>22278.066666666698</v>
      </c>
      <c r="D104" s="79">
        <v>20922.322580645199</v>
      </c>
      <c r="E104" s="79">
        <v>21216.3548387097</v>
      </c>
      <c r="F104" s="79">
        <v>19565.071428571398</v>
      </c>
      <c r="G104" s="79">
        <v>19103.444444444402</v>
      </c>
      <c r="H104" s="79">
        <v>0</v>
      </c>
      <c r="I104" s="79">
        <v>0</v>
      </c>
      <c r="J104" s="79">
        <v>0</v>
      </c>
      <c r="K104" s="79">
        <v>0</v>
      </c>
      <c r="L104" s="79">
        <v>0</v>
      </c>
      <c r="M104" s="79">
        <v>0</v>
      </c>
      <c r="N104" s="79">
        <v>20880.365168539302</v>
      </c>
      <c r="O104" s="17"/>
      <c r="P104" s="265"/>
      <c r="Q104" s="265"/>
      <c r="R104" s="265"/>
      <c r="S104" s="265"/>
      <c r="T104" s="265"/>
      <c r="U104" s="265"/>
      <c r="V104" s="89"/>
      <c r="W104" s="90"/>
      <c r="X104" s="90"/>
      <c r="Y104" s="90"/>
      <c r="Z104" s="90"/>
      <c r="AA104" s="88"/>
      <c r="AB104" s="90"/>
      <c r="AF104" s="90"/>
      <c r="AG104" s="90"/>
    </row>
    <row r="105" spans="1:33" s="3" customFormat="1" ht="23.25" customHeight="1" x14ac:dyDescent="0.3">
      <c r="A105" s="60"/>
      <c r="B105" s="1"/>
      <c r="C105" s="1"/>
      <c r="D105" s="1"/>
      <c r="E105" s="1"/>
      <c r="F105" s="6"/>
      <c r="G105" s="6"/>
      <c r="H105" s="6"/>
      <c r="I105" s="6"/>
      <c r="J105" s="6"/>
      <c r="K105" s="6"/>
      <c r="L105" s="17"/>
      <c r="M105" s="17"/>
      <c r="N105" s="17"/>
      <c r="O105" s="17"/>
      <c r="P105" s="265"/>
      <c r="Q105" s="265"/>
      <c r="R105" s="265"/>
      <c r="S105" s="265"/>
      <c r="T105" s="265"/>
      <c r="U105" s="265"/>
      <c r="V105" s="89"/>
      <c r="W105" s="91"/>
      <c r="X105" s="91"/>
      <c r="Y105" s="91"/>
      <c r="Z105" s="91"/>
      <c r="AA105" s="91"/>
      <c r="AB105" s="91"/>
      <c r="AC105" s="91"/>
      <c r="AD105" s="91"/>
      <c r="AE105" s="91"/>
      <c r="AF105" s="91"/>
      <c r="AG105" s="91"/>
    </row>
    <row r="106" spans="1:33" s="1" customFormat="1" ht="12.75" customHeight="1" x14ac:dyDescent="0.3">
      <c r="A106" s="197" t="s">
        <v>762</v>
      </c>
      <c r="B106" s="237"/>
      <c r="C106" s="237"/>
      <c r="D106" s="237"/>
      <c r="E106" s="237"/>
      <c r="F106" s="237"/>
      <c r="G106" s="237"/>
      <c r="H106" s="237"/>
      <c r="I106" s="237"/>
      <c r="J106" s="237"/>
      <c r="K106" s="237"/>
      <c r="L106" s="237"/>
      <c r="M106" s="237"/>
      <c r="N106" s="237"/>
      <c r="O106" s="17"/>
      <c r="P106" s="17"/>
      <c r="Q106" s="265"/>
      <c r="R106" s="265"/>
      <c r="S106" s="246"/>
      <c r="T106" s="246"/>
      <c r="U106" s="246"/>
      <c r="V106" s="89"/>
      <c r="W106" s="90"/>
      <c r="X106" s="90"/>
      <c r="Y106" s="90"/>
      <c r="Z106" s="90"/>
      <c r="AA106" s="90"/>
    </row>
    <row r="107" spans="1:33" s="1" customFormat="1" ht="12.75" customHeight="1" x14ac:dyDescent="0.3">
      <c r="A107" s="14" t="s">
        <v>147</v>
      </c>
      <c r="B107" s="147" t="s">
        <v>133</v>
      </c>
      <c r="C107" s="147" t="s">
        <v>134</v>
      </c>
      <c r="D107" s="147" t="s">
        <v>135</v>
      </c>
      <c r="E107" s="147" t="s">
        <v>136</v>
      </c>
      <c r="F107" s="147" t="s">
        <v>137</v>
      </c>
      <c r="G107" s="147" t="s">
        <v>138</v>
      </c>
      <c r="H107" s="147" t="s">
        <v>139</v>
      </c>
      <c r="I107" s="147" t="s">
        <v>140</v>
      </c>
      <c r="J107" s="147" t="s">
        <v>141</v>
      </c>
      <c r="K107" s="147" t="s">
        <v>143</v>
      </c>
      <c r="L107" s="147" t="s">
        <v>144</v>
      </c>
      <c r="M107" s="147" t="s">
        <v>145</v>
      </c>
      <c r="N107" s="147" t="s">
        <v>151</v>
      </c>
      <c r="O107" s="17"/>
      <c r="P107" s="246"/>
      <c r="Q107" s="246"/>
      <c r="R107" s="246"/>
      <c r="S107" s="246"/>
      <c r="T107" s="246"/>
      <c r="U107" s="246"/>
      <c r="V107" s="87"/>
      <c r="W107" s="88"/>
      <c r="X107" s="88"/>
      <c r="Y107" s="88"/>
      <c r="Z107" s="88"/>
      <c r="AA107" s="88"/>
      <c r="AB107" s="88"/>
      <c r="AC107" s="88"/>
      <c r="AD107" s="88"/>
      <c r="AE107" s="88"/>
      <c r="AF107" s="88"/>
    </row>
    <row r="108" spans="1:33" s="6" customFormat="1" ht="14.25" customHeight="1" thickBot="1" x14ac:dyDescent="0.35">
      <c r="A108" s="56" t="s">
        <v>1</v>
      </c>
      <c r="B108" s="81">
        <v>23.524170368434799</v>
      </c>
      <c r="C108" s="82">
        <v>23.7172970595627</v>
      </c>
      <c r="D108" s="81">
        <v>24.905208497246299</v>
      </c>
      <c r="E108" s="82">
        <v>25.406095049202801</v>
      </c>
      <c r="F108" s="81">
        <v>22.640676985389799</v>
      </c>
      <c r="G108" s="82">
        <v>23.432162646675302</v>
      </c>
      <c r="H108" s="82">
        <v>0</v>
      </c>
      <c r="I108" s="81">
        <v>0</v>
      </c>
      <c r="J108" s="82">
        <v>0</v>
      </c>
      <c r="K108" s="81">
        <v>0</v>
      </c>
      <c r="L108" s="81">
        <v>0</v>
      </c>
      <c r="M108" s="81">
        <v>0</v>
      </c>
      <c r="N108" s="81">
        <v>23.954724246193901</v>
      </c>
      <c r="P108" s="92"/>
      <c r="Q108" s="92"/>
      <c r="R108" s="92"/>
      <c r="S108" s="92"/>
      <c r="T108" s="92"/>
      <c r="U108" s="92"/>
      <c r="V108" s="266"/>
      <c r="W108" s="92"/>
      <c r="X108" s="92"/>
      <c r="Y108" s="92"/>
      <c r="Z108" s="92"/>
      <c r="AA108" s="267"/>
      <c r="AB108" s="92"/>
    </row>
    <row r="109" spans="1:33" s="1" customFormat="1" ht="12.5" thickTop="1" x14ac:dyDescent="0.3">
      <c r="A109" s="57" t="s">
        <v>750</v>
      </c>
      <c r="B109" s="83">
        <v>3.9145090376160199</v>
      </c>
      <c r="C109" s="83">
        <v>2.8880323054331898</v>
      </c>
      <c r="D109" s="83">
        <v>3.3185759926973999</v>
      </c>
      <c r="E109" s="83">
        <v>5.6787330316742102</v>
      </c>
      <c r="F109" s="83">
        <v>5.7940161104718104</v>
      </c>
      <c r="G109" s="83">
        <v>3.8763157894736802</v>
      </c>
      <c r="H109" s="83">
        <v>0</v>
      </c>
      <c r="I109" s="83">
        <v>0</v>
      </c>
      <c r="J109" s="83">
        <v>0</v>
      </c>
      <c r="K109" s="83">
        <v>0</v>
      </c>
      <c r="L109" s="83">
        <v>0</v>
      </c>
      <c r="M109" s="83">
        <v>0</v>
      </c>
      <c r="N109" s="83">
        <v>3.6116982609181898</v>
      </c>
      <c r="O109" s="17"/>
      <c r="P109" s="17"/>
      <c r="Q109" s="17"/>
      <c r="R109" s="17"/>
      <c r="S109" s="17"/>
      <c r="T109" s="17"/>
      <c r="U109" s="17"/>
      <c r="V109" s="268"/>
    </row>
    <row r="110" spans="1:33" s="1" customFormat="1" ht="12.75" customHeight="1" x14ac:dyDescent="0.3">
      <c r="A110" s="58" t="s">
        <v>123</v>
      </c>
      <c r="B110" s="80">
        <v>29.3563541263076</v>
      </c>
      <c r="C110" s="80">
        <v>28.018306549423901</v>
      </c>
      <c r="D110" s="80">
        <v>28.358376227503399</v>
      </c>
      <c r="E110" s="80">
        <v>25.917902563099201</v>
      </c>
      <c r="F110" s="80">
        <v>23.187282978008401</v>
      </c>
      <c r="G110" s="80">
        <v>23.7396954146664</v>
      </c>
      <c r="H110" s="80">
        <v>0</v>
      </c>
      <c r="I110" s="80">
        <v>0</v>
      </c>
      <c r="J110" s="80">
        <v>0</v>
      </c>
      <c r="K110" s="80">
        <v>0</v>
      </c>
      <c r="L110" s="80">
        <v>0</v>
      </c>
      <c r="M110" s="80">
        <v>0</v>
      </c>
      <c r="N110" s="80">
        <v>26.3651235365442</v>
      </c>
      <c r="O110" s="17"/>
      <c r="P110" s="17"/>
      <c r="Q110" s="17"/>
      <c r="R110" s="246"/>
      <c r="S110" s="246"/>
      <c r="T110" s="246"/>
      <c r="U110" s="246"/>
      <c r="V110" s="269"/>
      <c r="W110" s="88"/>
      <c r="X110" s="88"/>
      <c r="Y110" s="88"/>
      <c r="Z110" s="88"/>
      <c r="AA110" s="88"/>
      <c r="AB110" s="88"/>
      <c r="AC110" s="88"/>
    </row>
    <row r="111" spans="1:33" s="1" customFormat="1" ht="12.75" customHeight="1" x14ac:dyDescent="0.3">
      <c r="A111" s="59"/>
      <c r="B111" s="270"/>
      <c r="C111" s="270"/>
      <c r="D111" s="270"/>
      <c r="E111" s="270"/>
      <c r="F111" s="270"/>
      <c r="G111" s="270"/>
      <c r="H111" s="270"/>
      <c r="I111" s="270"/>
      <c r="J111" s="270"/>
      <c r="K111" s="270"/>
      <c r="L111" s="270"/>
      <c r="M111" s="270"/>
      <c r="N111" s="270"/>
      <c r="O111" s="17"/>
      <c r="P111" s="17"/>
      <c r="Q111" s="17"/>
      <c r="R111" s="17"/>
      <c r="S111" s="17"/>
      <c r="T111" s="17"/>
      <c r="U111" s="17"/>
      <c r="V111" s="268"/>
    </row>
    <row r="112" spans="1:33" s="1" customFormat="1" ht="12" x14ac:dyDescent="0.3">
      <c r="A112" s="197" t="s">
        <v>763</v>
      </c>
      <c r="B112" s="237"/>
      <c r="C112" s="237"/>
      <c r="D112" s="237"/>
      <c r="E112" s="237"/>
      <c r="F112" s="237"/>
      <c r="G112" s="237"/>
      <c r="H112" s="237"/>
      <c r="I112" s="237"/>
      <c r="J112" s="237"/>
      <c r="K112" s="237"/>
      <c r="L112" s="237"/>
      <c r="M112" s="237"/>
      <c r="N112" s="237"/>
      <c r="O112" s="17"/>
      <c r="P112" s="17"/>
      <c r="Q112" s="17"/>
      <c r="R112" s="246"/>
      <c r="S112" s="246"/>
      <c r="T112" s="246"/>
      <c r="U112" s="246"/>
      <c r="V112" s="269"/>
      <c r="W112" s="88"/>
      <c r="X112" s="88"/>
      <c r="Y112" s="88"/>
      <c r="Z112" s="88"/>
      <c r="AA112" s="88"/>
      <c r="AB112" s="88"/>
      <c r="AC112" s="88"/>
    </row>
    <row r="113" spans="1:29" s="1" customFormat="1" ht="12" x14ac:dyDescent="0.3">
      <c r="A113" s="14" t="s">
        <v>764</v>
      </c>
      <c r="B113" s="147" t="s">
        <v>133</v>
      </c>
      <c r="C113" s="147" t="s">
        <v>134</v>
      </c>
      <c r="D113" s="147" t="s">
        <v>135</v>
      </c>
      <c r="E113" s="147" t="s">
        <v>136</v>
      </c>
      <c r="F113" s="147" t="s">
        <v>137</v>
      </c>
      <c r="G113" s="147" t="s">
        <v>138</v>
      </c>
      <c r="H113" s="147" t="s">
        <v>139</v>
      </c>
      <c r="I113" s="147" t="s">
        <v>140</v>
      </c>
      <c r="J113" s="147" t="s">
        <v>141</v>
      </c>
      <c r="K113" s="147" t="s">
        <v>143</v>
      </c>
      <c r="L113" s="147" t="s">
        <v>144</v>
      </c>
      <c r="M113" s="147" t="s">
        <v>145</v>
      </c>
      <c r="N113" s="147" t="s">
        <v>151</v>
      </c>
      <c r="O113" s="17"/>
      <c r="P113" s="17"/>
      <c r="Q113" s="17"/>
      <c r="R113" s="246"/>
      <c r="S113" s="246"/>
      <c r="T113" s="246"/>
      <c r="U113" s="246"/>
      <c r="V113" s="269"/>
      <c r="W113" s="88"/>
      <c r="X113" s="88"/>
      <c r="Y113" s="88"/>
      <c r="Z113" s="88"/>
      <c r="AA113" s="88"/>
      <c r="AB113" s="88"/>
      <c r="AC113" s="88"/>
    </row>
    <row r="114" spans="1:29" ht="15" thickBot="1" x14ac:dyDescent="0.4">
      <c r="A114" s="56" t="s">
        <v>1</v>
      </c>
      <c r="B114" s="81">
        <v>29.3563541263076</v>
      </c>
      <c r="C114" s="82">
        <v>28.018306549423901</v>
      </c>
      <c r="D114" s="81">
        <v>28.358376227503399</v>
      </c>
      <c r="E114" s="82">
        <v>25.917902563099201</v>
      </c>
      <c r="F114" s="81">
        <v>23.187282978008401</v>
      </c>
      <c r="G114" s="82">
        <v>23.7396954146664</v>
      </c>
      <c r="H114" s="82">
        <v>0</v>
      </c>
      <c r="I114" s="81">
        <v>0</v>
      </c>
      <c r="J114" s="82">
        <v>0</v>
      </c>
      <c r="K114" s="150">
        <v>0</v>
      </c>
      <c r="L114" s="82">
        <v>0</v>
      </c>
      <c r="M114" s="82">
        <v>0</v>
      </c>
      <c r="N114" s="271">
        <v>26.3651235365442</v>
      </c>
      <c r="V114" s="268"/>
    </row>
    <row r="115" spans="1:29" ht="15" thickTop="1" x14ac:dyDescent="0.35">
      <c r="A115" s="57" t="s">
        <v>64</v>
      </c>
      <c r="B115" s="83">
        <v>28.070303030302998</v>
      </c>
      <c r="C115" s="83">
        <v>26.328327830295301</v>
      </c>
      <c r="D115" s="83">
        <v>25.2615125342321</v>
      </c>
      <c r="E115" s="83">
        <v>23.513883880274101</v>
      </c>
      <c r="F115" s="83">
        <v>19.693133787630501</v>
      </c>
      <c r="G115" s="83">
        <v>20.6218234674954</v>
      </c>
      <c r="H115" s="83">
        <v>0</v>
      </c>
      <c r="I115" s="83">
        <v>0</v>
      </c>
      <c r="J115" s="83">
        <v>0</v>
      </c>
      <c r="K115" s="272">
        <v>0</v>
      </c>
      <c r="L115" s="83">
        <v>0</v>
      </c>
      <c r="M115" s="83">
        <v>0</v>
      </c>
      <c r="N115" s="273">
        <v>23.769224141307301</v>
      </c>
      <c r="V115" s="268"/>
    </row>
    <row r="116" spans="1:29" x14ac:dyDescent="0.35">
      <c r="A116" s="58" t="s">
        <v>81</v>
      </c>
      <c r="B116" s="80">
        <v>34.472034715525602</v>
      </c>
      <c r="C116" s="80">
        <v>36.758362573099397</v>
      </c>
      <c r="D116" s="80">
        <v>48.452433023510103</v>
      </c>
      <c r="E116" s="80">
        <v>41.738356570750497</v>
      </c>
      <c r="F116" s="80">
        <v>45.7103141506811</v>
      </c>
      <c r="G116" s="80">
        <v>38.504628530738202</v>
      </c>
      <c r="H116" s="80">
        <v>0</v>
      </c>
      <c r="I116" s="80">
        <v>0</v>
      </c>
      <c r="J116" s="80">
        <v>0</v>
      </c>
      <c r="K116" s="229">
        <v>0</v>
      </c>
      <c r="L116" s="80">
        <v>0</v>
      </c>
      <c r="M116" s="80">
        <v>0</v>
      </c>
      <c r="N116" s="274">
        <v>40.611770269108398</v>
      </c>
      <c r="O116" s="84"/>
      <c r="V116" s="268"/>
    </row>
    <row r="117" spans="1:29" x14ac:dyDescent="0.35">
      <c r="A117" s="19"/>
      <c r="B117" s="270"/>
      <c r="C117" s="270"/>
      <c r="D117" s="270"/>
      <c r="E117" s="270"/>
      <c r="F117" s="270"/>
      <c r="G117" s="270"/>
      <c r="H117" s="270"/>
      <c r="I117" s="270"/>
      <c r="J117" s="270"/>
      <c r="K117" s="275"/>
      <c r="L117" s="270"/>
      <c r="M117" s="270"/>
      <c r="N117" s="276"/>
      <c r="O117" s="84"/>
      <c r="V117" s="268"/>
    </row>
    <row r="118" spans="1:29" x14ac:dyDescent="0.35">
      <c r="A118" s="277" t="s">
        <v>765</v>
      </c>
      <c r="B118" s="270"/>
      <c r="C118" s="270"/>
      <c r="D118" s="270"/>
      <c r="E118" s="270"/>
      <c r="F118" s="270"/>
      <c r="G118" s="270"/>
      <c r="H118" s="270"/>
      <c r="I118" s="270"/>
      <c r="J118" s="270"/>
      <c r="K118" s="275"/>
      <c r="L118" s="270"/>
      <c r="M118" s="270"/>
      <c r="N118" s="276"/>
      <c r="O118" s="84"/>
      <c r="V118" s="268"/>
    </row>
    <row r="119" spans="1:29" x14ac:dyDescent="0.35">
      <c r="A119" s="14" t="s">
        <v>766</v>
      </c>
      <c r="B119" s="14" t="s">
        <v>767</v>
      </c>
      <c r="C119" s="278" t="s">
        <v>133</v>
      </c>
      <c r="D119" s="278" t="s">
        <v>134</v>
      </c>
      <c r="E119" s="278" t="s">
        <v>135</v>
      </c>
      <c r="F119" s="278" t="s">
        <v>136</v>
      </c>
      <c r="G119" s="278" t="s">
        <v>137</v>
      </c>
      <c r="H119" s="278" t="s">
        <v>138</v>
      </c>
      <c r="I119" s="278" t="s">
        <v>139</v>
      </c>
      <c r="J119" s="278" t="s">
        <v>140</v>
      </c>
      <c r="K119" s="278" t="s">
        <v>141</v>
      </c>
      <c r="L119" s="278" t="s">
        <v>143</v>
      </c>
      <c r="M119" s="278" t="s">
        <v>144</v>
      </c>
      <c r="N119" s="278" t="s">
        <v>145</v>
      </c>
      <c r="O119" s="278" t="s">
        <v>151</v>
      </c>
      <c r="P119" s="84"/>
      <c r="V119" s="268"/>
      <c r="W119" s="1"/>
    </row>
    <row r="120" spans="1:29" x14ac:dyDescent="0.35">
      <c r="A120" s="279" t="s">
        <v>751</v>
      </c>
      <c r="B120" s="149" t="s">
        <v>768</v>
      </c>
      <c r="C120" s="79">
        <v>364</v>
      </c>
      <c r="D120" s="79">
        <v>49</v>
      </c>
      <c r="E120" s="79">
        <v>13</v>
      </c>
      <c r="F120" s="79">
        <v>7</v>
      </c>
      <c r="G120" s="79">
        <v>1</v>
      </c>
      <c r="H120" s="79">
        <v>2</v>
      </c>
      <c r="I120" s="79">
        <v>0</v>
      </c>
      <c r="J120" s="79">
        <v>0</v>
      </c>
      <c r="K120" s="79">
        <v>0</v>
      </c>
      <c r="L120" s="229">
        <v>0</v>
      </c>
      <c r="M120" s="79">
        <v>0</v>
      </c>
      <c r="N120" s="79">
        <v>0</v>
      </c>
      <c r="O120" s="280">
        <f>SUM(C120:N120)</f>
        <v>436</v>
      </c>
      <c r="P120" s="84"/>
      <c r="V120" s="268"/>
      <c r="W120" s="1"/>
    </row>
    <row r="121" spans="1:29" x14ac:dyDescent="0.35">
      <c r="A121" s="281"/>
      <c r="B121" s="149" t="s">
        <v>769</v>
      </c>
      <c r="C121" s="79">
        <v>347</v>
      </c>
      <c r="D121" s="79">
        <v>47</v>
      </c>
      <c r="E121" s="79">
        <v>13</v>
      </c>
      <c r="F121" s="79">
        <v>4</v>
      </c>
      <c r="G121" s="79">
        <v>0</v>
      </c>
      <c r="H121" s="79">
        <v>1</v>
      </c>
      <c r="I121" s="79">
        <v>0</v>
      </c>
      <c r="J121" s="79">
        <v>0</v>
      </c>
      <c r="K121" s="79">
        <v>0</v>
      </c>
      <c r="L121" s="229">
        <v>0</v>
      </c>
      <c r="M121" s="79">
        <v>0</v>
      </c>
      <c r="N121" s="79">
        <v>0</v>
      </c>
      <c r="O121" s="280">
        <f t="shared" ref="O121:O123" si="5">SUM(C121:N121)</f>
        <v>412</v>
      </c>
      <c r="P121" s="84"/>
      <c r="V121" s="268"/>
      <c r="W121" s="1"/>
    </row>
    <row r="122" spans="1:29" x14ac:dyDescent="0.35">
      <c r="A122" s="279" t="s">
        <v>770</v>
      </c>
      <c r="B122" s="149" t="s">
        <v>768</v>
      </c>
      <c r="C122" s="79">
        <v>132</v>
      </c>
      <c r="D122" s="79">
        <v>62</v>
      </c>
      <c r="E122" s="79">
        <v>111</v>
      </c>
      <c r="F122" s="79">
        <v>110</v>
      </c>
      <c r="G122" s="79">
        <v>72</v>
      </c>
      <c r="H122" s="79">
        <v>49</v>
      </c>
      <c r="I122" s="79">
        <v>111</v>
      </c>
      <c r="J122" s="79">
        <v>115</v>
      </c>
      <c r="K122" s="79">
        <v>167</v>
      </c>
      <c r="L122" s="229">
        <v>1039</v>
      </c>
      <c r="M122" s="79">
        <v>899</v>
      </c>
      <c r="N122" s="79">
        <v>519</v>
      </c>
      <c r="O122" s="280">
        <f t="shared" si="5"/>
        <v>3386</v>
      </c>
      <c r="P122" s="84"/>
      <c r="V122" s="268"/>
      <c r="W122" s="1"/>
    </row>
    <row r="123" spans="1:29" x14ac:dyDescent="0.35">
      <c r="A123" s="281"/>
      <c r="B123" s="149" t="s">
        <v>769</v>
      </c>
      <c r="C123" s="79">
        <v>95</v>
      </c>
      <c r="D123" s="79">
        <v>24</v>
      </c>
      <c r="E123" s="79">
        <v>86</v>
      </c>
      <c r="F123" s="79">
        <v>73</v>
      </c>
      <c r="G123" s="79">
        <v>57</v>
      </c>
      <c r="H123" s="79">
        <v>18</v>
      </c>
      <c r="I123" s="79">
        <v>25</v>
      </c>
      <c r="J123" s="79">
        <v>49</v>
      </c>
      <c r="K123" s="79">
        <v>49</v>
      </c>
      <c r="L123" s="229">
        <v>974</v>
      </c>
      <c r="M123" s="79">
        <v>903</v>
      </c>
      <c r="N123" s="79">
        <v>476</v>
      </c>
      <c r="O123" s="280">
        <f t="shared" si="5"/>
        <v>2829</v>
      </c>
      <c r="P123" s="84"/>
      <c r="V123" s="268"/>
      <c r="W123" s="1"/>
    </row>
    <row r="124" spans="1:29" x14ac:dyDescent="0.35">
      <c r="B124" s="84"/>
      <c r="C124" s="84"/>
      <c r="D124" s="84"/>
      <c r="E124" s="84"/>
      <c r="F124" s="84"/>
      <c r="G124" s="84"/>
      <c r="H124" s="84"/>
      <c r="I124" s="84"/>
      <c r="J124" s="84"/>
      <c r="K124" s="84"/>
      <c r="L124" s="84"/>
      <c r="M124" s="84"/>
      <c r="V124" s="268"/>
    </row>
    <row r="125" spans="1:29" ht="15" thickBot="1" x14ac:dyDescent="0.4">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2"/>
    </row>
    <row r="126" spans="1:29" x14ac:dyDescent="0.35">
      <c r="B126" s="85"/>
      <c r="C126" s="85"/>
      <c r="D126" s="85"/>
      <c r="E126" s="85"/>
      <c r="F126" s="85"/>
      <c r="G126" s="85"/>
      <c r="H126" s="85"/>
      <c r="I126" s="85"/>
      <c r="J126" s="85"/>
      <c r="K126" s="85"/>
      <c r="L126" s="85"/>
      <c r="M126" s="85"/>
      <c r="P126" s="85"/>
    </row>
    <row r="127" spans="1:29" x14ac:dyDescent="0.35">
      <c r="A127" s="263"/>
      <c r="B127" s="263"/>
      <c r="C127" s="263"/>
      <c r="D127" s="263"/>
      <c r="E127" s="263"/>
      <c r="F127" s="263"/>
      <c r="G127" s="263"/>
      <c r="H127" s="263"/>
      <c r="I127" s="263"/>
      <c r="J127" s="263"/>
      <c r="K127" s="263"/>
      <c r="L127" s="263"/>
      <c r="M127" s="263"/>
      <c r="N127" s="263"/>
    </row>
    <row r="128" spans="1:29" x14ac:dyDescent="0.35">
      <c r="A128" s="282"/>
      <c r="B128" s="282"/>
      <c r="C128" s="283"/>
      <c r="D128" s="85"/>
      <c r="E128" s="85"/>
      <c r="F128" s="85"/>
      <c r="G128" s="85"/>
      <c r="H128" s="85"/>
      <c r="I128" s="85"/>
      <c r="J128" s="85"/>
      <c r="K128" s="85"/>
      <c r="L128" s="85"/>
      <c r="M128" s="84"/>
      <c r="P128" s="85"/>
    </row>
    <row r="129" spans="1:9" x14ac:dyDescent="0.35">
      <c r="A129" s="284"/>
      <c r="B129" s="284"/>
      <c r="C129" s="284"/>
      <c r="D129" s="85"/>
      <c r="E129" s="85"/>
      <c r="F129" s="85"/>
      <c r="G129" s="85"/>
      <c r="H129" s="84"/>
      <c r="I129" s="84"/>
    </row>
    <row r="130" spans="1:9" x14ac:dyDescent="0.35">
      <c r="A130" s="284"/>
      <c r="B130" s="284"/>
      <c r="C130" s="284"/>
      <c r="D130" s="84"/>
      <c r="E130" s="85"/>
      <c r="F130" s="84"/>
    </row>
    <row r="131" spans="1:9" x14ac:dyDescent="0.35">
      <c r="A131" s="284"/>
      <c r="B131" s="284"/>
      <c r="C131" s="284"/>
    </row>
    <row r="132" spans="1:9" x14ac:dyDescent="0.35">
      <c r="A132" s="284"/>
      <c r="B132" s="284"/>
      <c r="C132" s="284"/>
    </row>
  </sheetData>
  <mergeCells count="56">
    <mergeCell ref="A120:A121"/>
    <mergeCell ref="A122:A123"/>
    <mergeCell ref="A127:N127"/>
    <mergeCell ref="A81:V81"/>
    <mergeCell ref="A83:N83"/>
    <mergeCell ref="A98:V98"/>
    <mergeCell ref="A100:N100"/>
    <mergeCell ref="A106:N106"/>
    <mergeCell ref="A112:N112"/>
    <mergeCell ref="H31:I31"/>
    <mergeCell ref="J31:L31"/>
    <mergeCell ref="A33:V33"/>
    <mergeCell ref="A36:E36"/>
    <mergeCell ref="A64:V64"/>
    <mergeCell ref="A66:N66"/>
    <mergeCell ref="H29:I29"/>
    <mergeCell ref="J29:L29"/>
    <mergeCell ref="N29:O29"/>
    <mergeCell ref="P29:R29"/>
    <mergeCell ref="H30:I30"/>
    <mergeCell ref="J30:L30"/>
    <mergeCell ref="N30:O30"/>
    <mergeCell ref="P30:R30"/>
    <mergeCell ref="A27:E27"/>
    <mergeCell ref="H27:L27"/>
    <mergeCell ref="N27:R27"/>
    <mergeCell ref="H28:I28"/>
    <mergeCell ref="J28:L28"/>
    <mergeCell ref="N28:O28"/>
    <mergeCell ref="P28:R28"/>
    <mergeCell ref="M12:N12"/>
    <mergeCell ref="O12:Q12"/>
    <mergeCell ref="A16:V16"/>
    <mergeCell ref="A18:F18"/>
    <mergeCell ref="I18:V18"/>
    <mergeCell ref="A25:V25"/>
    <mergeCell ref="G10:H10"/>
    <mergeCell ref="M10:N10"/>
    <mergeCell ref="O10:Q10"/>
    <mergeCell ref="G11:H11"/>
    <mergeCell ref="M11:N11"/>
    <mergeCell ref="O11:Q11"/>
    <mergeCell ref="A4:V4"/>
    <mergeCell ref="A6:V6"/>
    <mergeCell ref="A8:D8"/>
    <mergeCell ref="G8:K8"/>
    <mergeCell ref="M8:Q8"/>
    <mergeCell ref="G9:H9"/>
    <mergeCell ref="M9:N9"/>
    <mergeCell ref="O9:Q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D2C71-1D3E-4EB3-953B-5062B941FF06}">
  <dimension ref="A1:BD60"/>
  <sheetViews>
    <sheetView showGridLines="0" zoomScale="80" zoomScaleNormal="80" workbookViewId="0">
      <pane xSplit="1" topLeftCell="B1" activePane="topRight" state="frozen"/>
      <selection sqref="A1:D1"/>
      <selection pane="topRight" activeCell="B1" sqref="B1"/>
    </sheetView>
  </sheetViews>
  <sheetFormatPr defaultColWidth="9.1796875" defaultRowHeight="15.5" x14ac:dyDescent="0.35"/>
  <cols>
    <col min="1" max="1" width="66.81640625" style="286" bestFit="1" customWidth="1"/>
    <col min="2" max="2" width="7.453125" style="286" bestFit="1" customWidth="1"/>
    <col min="3" max="4" width="7.81640625" style="286" bestFit="1" customWidth="1"/>
    <col min="5" max="5" width="7.453125" style="286" bestFit="1" customWidth="1"/>
    <col min="6" max="6" width="8.1796875" style="286" bestFit="1" customWidth="1"/>
    <col min="7" max="9" width="7.81640625" style="286" bestFit="1" customWidth="1"/>
    <col min="10" max="12" width="7.453125" style="286" bestFit="1" customWidth="1"/>
    <col min="13" max="15" width="7.81640625" style="286" bestFit="1" customWidth="1"/>
    <col min="16" max="16" width="8.453125" style="286" customWidth="1"/>
    <col min="17" max="17" width="8.54296875" style="286" customWidth="1"/>
    <col min="18" max="18" width="7.453125" style="286" customWidth="1"/>
    <col min="19" max="19" width="8.1796875" style="286" customWidth="1"/>
    <col min="20" max="22" width="7.81640625" style="286" bestFit="1" customWidth="1"/>
    <col min="23" max="25" width="8.1796875" style="286" bestFit="1" customWidth="1"/>
    <col min="26" max="26" width="7.81640625" style="286" bestFit="1" customWidth="1"/>
    <col min="27" max="28" width="8.1796875" style="286" bestFit="1" customWidth="1"/>
    <col min="29" max="16384" width="9.1796875" style="286"/>
  </cols>
  <sheetData>
    <row r="1" spans="1:55" x14ac:dyDescent="0.35">
      <c r="A1" s="285" t="s">
        <v>771</v>
      </c>
      <c r="B1" s="285"/>
      <c r="C1" s="285"/>
      <c r="D1" s="285"/>
      <c r="E1" s="285"/>
      <c r="F1" s="285"/>
      <c r="G1" s="285"/>
      <c r="H1" s="285"/>
      <c r="I1" s="285"/>
      <c r="J1" s="285"/>
      <c r="K1" s="285"/>
      <c r="L1" s="285"/>
      <c r="M1" s="285"/>
      <c r="N1" s="285"/>
      <c r="O1" s="285"/>
      <c r="P1" s="285"/>
      <c r="Q1" s="285"/>
      <c r="R1" s="285"/>
      <c r="S1" s="285"/>
      <c r="T1" s="285"/>
      <c r="U1" s="285"/>
      <c r="V1" s="285"/>
      <c r="W1" s="285"/>
      <c r="X1" s="285"/>
      <c r="Y1" s="285"/>
      <c r="Z1" s="285"/>
      <c r="AA1" s="285"/>
    </row>
    <row r="2" spans="1:55" x14ac:dyDescent="0.35">
      <c r="A2" s="285"/>
    </row>
    <row r="3" spans="1:55" x14ac:dyDescent="0.35">
      <c r="A3" s="285"/>
    </row>
    <row r="4" spans="1:55" x14ac:dyDescent="0.35">
      <c r="A4" s="287" t="s">
        <v>772</v>
      </c>
      <c r="B4" s="288">
        <v>2020</v>
      </c>
      <c r="C4" s="289"/>
      <c r="D4" s="289"/>
      <c r="E4" s="289"/>
      <c r="F4" s="289"/>
      <c r="G4" s="289"/>
      <c r="H4" s="289"/>
      <c r="I4" s="289"/>
      <c r="J4" s="289"/>
      <c r="K4" s="289"/>
      <c r="L4" s="289"/>
      <c r="M4" s="290"/>
      <c r="N4" s="291">
        <v>2021</v>
      </c>
      <c r="O4" s="292"/>
      <c r="P4" s="292"/>
      <c r="Q4" s="292"/>
      <c r="R4" s="292"/>
      <c r="S4" s="292"/>
      <c r="T4" s="292"/>
      <c r="U4" s="292"/>
      <c r="V4" s="292"/>
      <c r="W4" s="292"/>
      <c r="X4" s="292"/>
      <c r="Y4" s="292"/>
      <c r="Z4" s="292"/>
      <c r="AA4" s="292"/>
      <c r="AB4" s="292"/>
      <c r="AC4" s="292"/>
      <c r="AD4" s="292"/>
      <c r="AE4" s="292"/>
      <c r="AF4" s="292"/>
      <c r="AG4" s="292"/>
      <c r="AH4" s="292"/>
      <c r="AI4" s="292"/>
      <c r="AJ4" s="292"/>
      <c r="AK4" s="293"/>
      <c r="AL4" s="294">
        <v>2022</v>
      </c>
      <c r="AM4" s="295"/>
      <c r="AN4" s="295"/>
      <c r="AO4" s="295"/>
      <c r="AP4" s="295"/>
      <c r="AQ4" s="296"/>
      <c r="AR4" s="297"/>
      <c r="AS4" s="297"/>
      <c r="AT4" s="297"/>
      <c r="AU4" s="297"/>
    </row>
    <row r="5" spans="1:55" x14ac:dyDescent="0.35">
      <c r="A5" s="287"/>
      <c r="B5" s="298" t="s">
        <v>773</v>
      </c>
      <c r="C5" s="299"/>
      <c r="D5" s="298" t="s">
        <v>774</v>
      </c>
      <c r="E5" s="299"/>
      <c r="F5" s="298" t="s">
        <v>775</v>
      </c>
      <c r="G5" s="299"/>
      <c r="H5" s="298" t="s">
        <v>776</v>
      </c>
      <c r="I5" s="299"/>
      <c r="J5" s="298" t="s">
        <v>777</v>
      </c>
      <c r="K5" s="299"/>
      <c r="L5" s="298" t="s">
        <v>778</v>
      </c>
      <c r="M5" s="299"/>
      <c r="N5" s="300" t="s">
        <v>779</v>
      </c>
      <c r="O5" s="301"/>
      <c r="P5" s="300" t="s">
        <v>780</v>
      </c>
      <c r="Q5" s="301"/>
      <c r="R5" s="300" t="s">
        <v>781</v>
      </c>
      <c r="S5" s="301"/>
      <c r="T5" s="300" t="s">
        <v>782</v>
      </c>
      <c r="U5" s="301"/>
      <c r="V5" s="300" t="s">
        <v>140</v>
      </c>
      <c r="W5" s="301"/>
      <c r="X5" s="300" t="s">
        <v>783</v>
      </c>
      <c r="Y5" s="301"/>
      <c r="Z5" s="300" t="s">
        <v>773</v>
      </c>
      <c r="AA5" s="301"/>
      <c r="AB5" s="300" t="s">
        <v>774</v>
      </c>
      <c r="AC5" s="301"/>
      <c r="AD5" s="300" t="s">
        <v>775</v>
      </c>
      <c r="AE5" s="301"/>
      <c r="AF5" s="300" t="s">
        <v>776</v>
      </c>
      <c r="AG5" s="301"/>
      <c r="AH5" s="300" t="s">
        <v>777</v>
      </c>
      <c r="AI5" s="301"/>
      <c r="AJ5" s="300" t="s">
        <v>778</v>
      </c>
      <c r="AK5" s="301"/>
      <c r="AL5" s="302" t="s">
        <v>779</v>
      </c>
      <c r="AM5" s="303"/>
      <c r="AN5" s="302" t="s">
        <v>780</v>
      </c>
      <c r="AO5" s="303"/>
      <c r="AP5" s="302" t="s">
        <v>781</v>
      </c>
      <c r="AQ5" s="303"/>
      <c r="AR5" s="297"/>
      <c r="AS5" s="297"/>
      <c r="AT5" s="297"/>
      <c r="AU5" s="297"/>
      <c r="AV5" s="297"/>
      <c r="AW5" s="297"/>
      <c r="AX5" s="297"/>
      <c r="AY5" s="297"/>
      <c r="AZ5" s="297"/>
      <c r="BA5" s="297"/>
      <c r="BB5" s="297"/>
      <c r="BC5" s="297"/>
    </row>
    <row r="6" spans="1:55" x14ac:dyDescent="0.35">
      <c r="A6" s="287"/>
      <c r="B6" s="304" t="s">
        <v>784</v>
      </c>
      <c r="C6" s="304" t="s">
        <v>785</v>
      </c>
      <c r="D6" s="304" t="s">
        <v>784</v>
      </c>
      <c r="E6" s="304" t="s">
        <v>785</v>
      </c>
      <c r="F6" s="304" t="s">
        <v>784</v>
      </c>
      <c r="G6" s="304" t="s">
        <v>785</v>
      </c>
      <c r="H6" s="304" t="s">
        <v>784</v>
      </c>
      <c r="I6" s="304" t="s">
        <v>785</v>
      </c>
      <c r="J6" s="304" t="s">
        <v>784</v>
      </c>
      <c r="K6" s="304" t="s">
        <v>785</v>
      </c>
      <c r="L6" s="304" t="s">
        <v>784</v>
      </c>
      <c r="M6" s="304" t="s">
        <v>785</v>
      </c>
      <c r="N6" s="305" t="s">
        <v>784</v>
      </c>
      <c r="O6" s="305" t="s">
        <v>785</v>
      </c>
      <c r="P6" s="305" t="s">
        <v>784</v>
      </c>
      <c r="Q6" s="305" t="s">
        <v>785</v>
      </c>
      <c r="R6" s="305" t="s">
        <v>784</v>
      </c>
      <c r="S6" s="305" t="s">
        <v>785</v>
      </c>
      <c r="T6" s="305" t="s">
        <v>784</v>
      </c>
      <c r="U6" s="305" t="s">
        <v>785</v>
      </c>
      <c r="V6" s="305" t="s">
        <v>784</v>
      </c>
      <c r="W6" s="305" t="s">
        <v>785</v>
      </c>
      <c r="X6" s="305" t="s">
        <v>784</v>
      </c>
      <c r="Y6" s="305" t="s">
        <v>785</v>
      </c>
      <c r="Z6" s="305" t="s">
        <v>784</v>
      </c>
      <c r="AA6" s="305" t="s">
        <v>785</v>
      </c>
      <c r="AB6" s="305" t="s">
        <v>784</v>
      </c>
      <c r="AC6" s="305" t="s">
        <v>785</v>
      </c>
      <c r="AD6" s="305" t="s">
        <v>784</v>
      </c>
      <c r="AE6" s="305" t="s">
        <v>785</v>
      </c>
      <c r="AF6" s="305" t="s">
        <v>784</v>
      </c>
      <c r="AG6" s="305" t="s">
        <v>785</v>
      </c>
      <c r="AH6" s="305" t="s">
        <v>784</v>
      </c>
      <c r="AI6" s="305" t="s">
        <v>785</v>
      </c>
      <c r="AJ6" s="305" t="s">
        <v>784</v>
      </c>
      <c r="AK6" s="305" t="s">
        <v>785</v>
      </c>
      <c r="AL6" s="306" t="s">
        <v>784</v>
      </c>
      <c r="AM6" s="306" t="s">
        <v>785</v>
      </c>
      <c r="AN6" s="306" t="s">
        <v>784</v>
      </c>
      <c r="AO6" s="306" t="s">
        <v>785</v>
      </c>
      <c r="AP6" s="306" t="s">
        <v>784</v>
      </c>
      <c r="AQ6" s="306" t="s">
        <v>785</v>
      </c>
      <c r="AR6" s="297"/>
    </row>
    <row r="7" spans="1:55" x14ac:dyDescent="0.35">
      <c r="A7" s="307" t="s">
        <v>786</v>
      </c>
      <c r="B7" s="308">
        <v>166.45621</v>
      </c>
      <c r="C7" s="308">
        <v>166.60888</v>
      </c>
      <c r="D7" s="308">
        <v>166.07884000000001</v>
      </c>
      <c r="E7" s="308">
        <v>163.90737999999999</v>
      </c>
      <c r="F7" s="308">
        <v>162.40288000000001</v>
      </c>
      <c r="G7" s="308">
        <v>156.58816999999999</v>
      </c>
      <c r="H7" s="308">
        <v>155.78474</v>
      </c>
      <c r="I7" s="308">
        <v>156.10682</v>
      </c>
      <c r="J7" s="308">
        <v>154.09211999999999</v>
      </c>
      <c r="K7" s="308">
        <v>148.91552999999999</v>
      </c>
      <c r="L7" s="308">
        <v>140.98845</v>
      </c>
      <c r="M7" s="308">
        <v>143.2731</v>
      </c>
      <c r="N7" s="309">
        <v>144.33805000000001</v>
      </c>
      <c r="O7" s="309">
        <v>142.70872</v>
      </c>
      <c r="P7" s="309">
        <v>143.90504999999999</v>
      </c>
      <c r="Q7" s="309">
        <v>142.70633000000001</v>
      </c>
      <c r="R7" s="309">
        <v>128.1009</v>
      </c>
      <c r="S7" s="309">
        <v>111.64449999999999</v>
      </c>
      <c r="T7" s="309">
        <v>92.941900000000004</v>
      </c>
      <c r="U7" s="309">
        <v>76.255539999999996</v>
      </c>
      <c r="V7" s="309">
        <v>65.216229999999996</v>
      </c>
      <c r="W7" s="309">
        <v>63.734160000000003</v>
      </c>
      <c r="X7" s="309">
        <v>59.766379999999998</v>
      </c>
      <c r="Y7" s="309">
        <v>60.389389999999999</v>
      </c>
      <c r="Z7" s="309">
        <v>58.88015</v>
      </c>
      <c r="AA7" s="309">
        <v>61.948590000000003</v>
      </c>
      <c r="AB7" s="309">
        <v>57.586829999999999</v>
      </c>
      <c r="AC7" s="309">
        <v>61.311149999999998</v>
      </c>
      <c r="AD7" s="309">
        <v>64.787239999999997</v>
      </c>
      <c r="AE7" s="309">
        <v>64.646240000000006</v>
      </c>
      <c r="AF7" s="309">
        <v>44.551561725250799</v>
      </c>
      <c r="AG7" s="309">
        <v>43.987219245789497</v>
      </c>
      <c r="AH7" s="309">
        <v>44.791711510470797</v>
      </c>
      <c r="AI7" s="309">
        <v>47.371003353825301</v>
      </c>
      <c r="AJ7" s="309">
        <v>45.011045420815698</v>
      </c>
      <c r="AK7" s="309">
        <v>42.912617510530502</v>
      </c>
      <c r="AL7" s="309">
        <v>45.324063826504599</v>
      </c>
      <c r="AM7" s="309">
        <v>44.292997066942696</v>
      </c>
      <c r="AN7" s="309">
        <v>46.571329785557197</v>
      </c>
      <c r="AO7" s="309">
        <v>46.509163055264501</v>
      </c>
      <c r="AP7" s="309">
        <v>40.366034163189802</v>
      </c>
      <c r="AQ7" s="309">
        <v>0</v>
      </c>
    </row>
    <row r="8" spans="1:55" x14ac:dyDescent="0.35">
      <c r="A8" s="307" t="s">
        <v>787</v>
      </c>
      <c r="B8" s="308">
        <v>83.423079999999999</v>
      </c>
      <c r="C8" s="308">
        <v>92.953590000000005</v>
      </c>
      <c r="D8" s="308">
        <v>128.72662</v>
      </c>
      <c r="E8" s="308">
        <v>116.94904</v>
      </c>
      <c r="F8" s="308">
        <v>137.77778000000001</v>
      </c>
      <c r="G8" s="308">
        <v>63.13308</v>
      </c>
      <c r="H8" s="308">
        <v>60.2</v>
      </c>
      <c r="I8" s="308">
        <v>73.017650000000003</v>
      </c>
      <c r="J8" s="308">
        <v>66.228070000000002</v>
      </c>
      <c r="K8" s="308">
        <v>54.49785</v>
      </c>
      <c r="L8" s="308">
        <v>65.342860000000002</v>
      </c>
      <c r="M8" s="308">
        <v>33.012549999999997</v>
      </c>
      <c r="N8" s="309">
        <v>41.149430000000002</v>
      </c>
      <c r="O8" s="309">
        <v>16.395389999999999</v>
      </c>
      <c r="P8" s="309">
        <v>12.27163</v>
      </c>
      <c r="Q8" s="309">
        <v>13.5214</v>
      </c>
      <c r="R8" s="309">
        <v>3.4177</v>
      </c>
      <c r="S8" s="309">
        <v>4.7975500000000002</v>
      </c>
      <c r="T8" s="309">
        <v>7.6909400000000003</v>
      </c>
      <c r="U8" s="309">
        <v>4.40313</v>
      </c>
      <c r="V8" s="309">
        <v>5.7128100000000002</v>
      </c>
      <c r="W8" s="309">
        <v>4.3956</v>
      </c>
      <c r="X8" s="309">
        <v>5.35121</v>
      </c>
      <c r="Y8" s="309">
        <v>4.3433200000000003</v>
      </c>
      <c r="Z8" s="309">
        <v>4.0528599999999999</v>
      </c>
      <c r="AA8" s="309">
        <v>5.9111700000000003</v>
      </c>
      <c r="AB8" s="309">
        <v>4.9472800000000001</v>
      </c>
      <c r="AC8" s="309">
        <v>2.9433500000000001</v>
      </c>
      <c r="AD8" s="309">
        <v>2.59226</v>
      </c>
      <c r="AE8" s="309">
        <v>2.8071100000000002</v>
      </c>
      <c r="AF8" s="309">
        <v>3.6459900442477902</v>
      </c>
      <c r="AG8" s="309">
        <v>1.8878057980385801</v>
      </c>
      <c r="AH8" s="309">
        <v>1.9667484698681701</v>
      </c>
      <c r="AI8" s="309">
        <v>1.4770919718958799</v>
      </c>
      <c r="AJ8" s="309">
        <v>1.5154991448747701</v>
      </c>
      <c r="AK8" s="309">
        <v>2.8028270609319001</v>
      </c>
      <c r="AL8" s="309">
        <v>3.6791555733049299</v>
      </c>
      <c r="AM8" s="309">
        <v>5.4827323717948699</v>
      </c>
      <c r="AN8" s="309">
        <v>3.5738236961451202</v>
      </c>
      <c r="AO8" s="309">
        <v>3.7543745275888099</v>
      </c>
      <c r="AP8" s="309">
        <v>2.4237222222222199</v>
      </c>
      <c r="AQ8" s="309">
        <v>0</v>
      </c>
    </row>
    <row r="9" spans="1:55" x14ac:dyDescent="0.35">
      <c r="A9" s="307" t="s">
        <v>788</v>
      </c>
      <c r="B9" s="308">
        <v>287.27668999999997</v>
      </c>
      <c r="C9" s="308">
        <v>299.18414000000001</v>
      </c>
      <c r="D9" s="308">
        <v>303.41052000000002</v>
      </c>
      <c r="E9" s="308">
        <v>321.93230999999997</v>
      </c>
      <c r="F9" s="308">
        <v>334.91737000000001</v>
      </c>
      <c r="G9" s="308">
        <v>346.06366000000003</v>
      </c>
      <c r="H9" s="308">
        <v>350.20936999999998</v>
      </c>
      <c r="I9" s="308">
        <v>359.56124999999997</v>
      </c>
      <c r="J9" s="308">
        <v>368.41888999999998</v>
      </c>
      <c r="K9" s="308">
        <v>366.08258000000001</v>
      </c>
      <c r="L9" s="308">
        <v>361.91541000000001</v>
      </c>
      <c r="M9" s="308">
        <v>359.04696999999999</v>
      </c>
      <c r="N9" s="309">
        <v>344.00698999999997</v>
      </c>
      <c r="O9" s="309">
        <v>341.17102</v>
      </c>
      <c r="P9" s="309">
        <v>321.68135000000001</v>
      </c>
      <c r="Q9" s="309">
        <v>290.20193</v>
      </c>
      <c r="R9" s="309">
        <v>231.52411000000001</v>
      </c>
      <c r="S9" s="309">
        <v>117.73972999999999</v>
      </c>
      <c r="T9" s="309">
        <v>87.502520000000004</v>
      </c>
      <c r="U9" s="309">
        <v>70.530349999999999</v>
      </c>
      <c r="V9" s="309">
        <v>66.206050000000005</v>
      </c>
      <c r="W9" s="309">
        <v>69.484939999999995</v>
      </c>
      <c r="X9" s="309">
        <v>72.395160000000004</v>
      </c>
      <c r="Y9" s="309">
        <v>72.542649999999995</v>
      </c>
      <c r="Z9" s="309">
        <v>74.830719999999999</v>
      </c>
      <c r="AA9" s="309">
        <v>75.550510000000003</v>
      </c>
      <c r="AB9" s="309">
        <v>79.833640000000003</v>
      </c>
      <c r="AC9" s="309">
        <v>77.329480000000004</v>
      </c>
      <c r="AD9" s="309">
        <v>82.778530000000003</v>
      </c>
      <c r="AE9" s="309">
        <v>78.386970000000005</v>
      </c>
      <c r="AF9" s="309">
        <v>65.824064603832198</v>
      </c>
      <c r="AG9" s="309">
        <v>83.528497673065701</v>
      </c>
      <c r="AH9" s="309">
        <v>101.967608967488</v>
      </c>
      <c r="AI9" s="309">
        <v>131.13110177865599</v>
      </c>
      <c r="AJ9" s="309">
        <v>156.906721536351</v>
      </c>
      <c r="AK9" s="309">
        <v>188.51509605399801</v>
      </c>
      <c r="AL9" s="309">
        <v>214.29527116402099</v>
      </c>
      <c r="AM9" s="309">
        <v>238.89128787878801</v>
      </c>
      <c r="AN9" s="309">
        <v>260.19140472709603</v>
      </c>
      <c r="AO9" s="309">
        <v>286.74355791962199</v>
      </c>
      <c r="AP9" s="309">
        <v>310.512262658228</v>
      </c>
      <c r="AQ9" s="309">
        <v>0</v>
      </c>
    </row>
    <row r="10" spans="1:55" ht="16" thickBot="1" x14ac:dyDescent="0.4">
      <c r="A10" s="310" t="s">
        <v>789</v>
      </c>
      <c r="B10" s="311">
        <v>201.67815999999999</v>
      </c>
      <c r="C10" s="311">
        <v>174.51886999999999</v>
      </c>
      <c r="D10" s="311">
        <v>198.4898</v>
      </c>
      <c r="E10" s="311">
        <v>239.60975999999999</v>
      </c>
      <c r="F10" s="311">
        <v>296.81159000000002</v>
      </c>
      <c r="G10" s="311">
        <v>272.23077000000001</v>
      </c>
      <c r="H10" s="311">
        <v>186.91011</v>
      </c>
      <c r="I10" s="311">
        <v>177.17142999999999</v>
      </c>
      <c r="J10" s="311">
        <v>247.56863000000001</v>
      </c>
      <c r="K10" s="311">
        <v>147.31578999999999</v>
      </c>
      <c r="L10" s="311">
        <v>206.96666999999999</v>
      </c>
      <c r="M10" s="311">
        <v>46.453130000000002</v>
      </c>
      <c r="N10" s="312">
        <v>27.838709999999999</v>
      </c>
      <c r="O10" s="312">
        <v>13.11842</v>
      </c>
      <c r="P10" s="312">
        <v>22.243590000000001</v>
      </c>
      <c r="Q10" s="312">
        <v>23.435479999999998</v>
      </c>
      <c r="R10" s="312">
        <v>0</v>
      </c>
      <c r="S10" s="312">
        <v>0</v>
      </c>
      <c r="T10" s="312">
        <v>0</v>
      </c>
      <c r="U10" s="312">
        <v>0</v>
      </c>
      <c r="V10" s="312">
        <v>0</v>
      </c>
      <c r="W10" s="312">
        <v>0</v>
      </c>
      <c r="X10" s="312">
        <v>0</v>
      </c>
      <c r="Y10" s="312">
        <v>0</v>
      </c>
      <c r="Z10" s="312">
        <v>0</v>
      </c>
      <c r="AA10" s="312">
        <v>10</v>
      </c>
      <c r="AB10" s="312">
        <v>0</v>
      </c>
      <c r="AC10" s="312">
        <v>0</v>
      </c>
      <c r="AD10" s="312">
        <v>0</v>
      </c>
      <c r="AE10" s="312">
        <v>0</v>
      </c>
      <c r="AF10" s="312">
        <v>0</v>
      </c>
      <c r="AG10" s="312">
        <v>0</v>
      </c>
      <c r="AH10" s="312">
        <v>0</v>
      </c>
      <c r="AI10" s="312">
        <v>0</v>
      </c>
      <c r="AJ10" s="312">
        <v>0</v>
      </c>
      <c r="AK10" s="312">
        <v>0</v>
      </c>
      <c r="AL10" s="312">
        <v>0</v>
      </c>
      <c r="AM10" s="312">
        <v>0</v>
      </c>
      <c r="AN10" s="312">
        <v>0</v>
      </c>
      <c r="AO10" s="312">
        <v>0</v>
      </c>
      <c r="AP10" s="312">
        <v>0</v>
      </c>
      <c r="AQ10" s="312">
        <v>0</v>
      </c>
    </row>
    <row r="11" spans="1:55" x14ac:dyDescent="0.35">
      <c r="A11" s="313" t="s">
        <v>1</v>
      </c>
      <c r="B11" s="314">
        <v>183.48498000000001</v>
      </c>
      <c r="C11" s="314">
        <v>184.75197</v>
      </c>
      <c r="D11" s="314">
        <v>185.28295</v>
      </c>
      <c r="E11" s="314">
        <v>184.77921000000001</v>
      </c>
      <c r="F11" s="314">
        <v>184.77745999999999</v>
      </c>
      <c r="G11" s="314">
        <v>178.81926999999999</v>
      </c>
      <c r="H11" s="314">
        <v>177.94882999999999</v>
      </c>
      <c r="I11" s="314">
        <v>180.06950000000001</v>
      </c>
      <c r="J11" s="314">
        <v>178.56487000000001</v>
      </c>
      <c r="K11" s="314">
        <v>171.97140999999999</v>
      </c>
      <c r="L11" s="314">
        <v>164.59678</v>
      </c>
      <c r="M11" s="314">
        <v>164.15828999999999</v>
      </c>
      <c r="N11" s="315">
        <v>165.49565000000001</v>
      </c>
      <c r="O11" s="315">
        <v>158.70374000000001</v>
      </c>
      <c r="P11" s="315">
        <v>159.12960000000001</v>
      </c>
      <c r="Q11" s="315">
        <v>157.29579000000001</v>
      </c>
      <c r="R11" s="315">
        <v>131.27873</v>
      </c>
      <c r="S11" s="315">
        <v>103.40934</v>
      </c>
      <c r="T11" s="315">
        <v>86.666300000000007</v>
      </c>
      <c r="U11" s="315">
        <v>74.191019999999995</v>
      </c>
      <c r="V11" s="315">
        <v>63.978670000000001</v>
      </c>
      <c r="W11" s="315">
        <v>61.497920000000001</v>
      </c>
      <c r="X11" s="315">
        <v>59.282859999999999</v>
      </c>
      <c r="Y11" s="315">
        <v>60.462649999999996</v>
      </c>
      <c r="Z11" s="315">
        <v>58.61598</v>
      </c>
      <c r="AA11" s="315">
        <v>61.378810000000001</v>
      </c>
      <c r="AB11" s="315">
        <v>57.492809999999999</v>
      </c>
      <c r="AC11" s="315">
        <v>60.223689999999998</v>
      </c>
      <c r="AD11" s="315">
        <v>64.523359999999997</v>
      </c>
      <c r="AE11" s="315">
        <v>64.557969999999997</v>
      </c>
      <c r="AF11" s="315">
        <v>44.329594293358397</v>
      </c>
      <c r="AG11" s="315">
        <v>44.377992930130702</v>
      </c>
      <c r="AH11" s="315">
        <v>44.903827944775301</v>
      </c>
      <c r="AI11" s="315">
        <v>46.347711051483302</v>
      </c>
      <c r="AJ11" s="315">
        <v>44.666597708283703</v>
      </c>
      <c r="AK11" s="315">
        <v>44.039171841542903</v>
      </c>
      <c r="AL11" s="315">
        <v>46.048707768232703</v>
      </c>
      <c r="AM11" s="315">
        <v>45.001368089980502</v>
      </c>
      <c r="AN11" s="315">
        <v>47.137783074701098</v>
      </c>
      <c r="AO11" s="315">
        <v>47.352435289750701</v>
      </c>
      <c r="AP11" s="315">
        <v>41.202497165240104</v>
      </c>
      <c r="AQ11" s="315">
        <v>0</v>
      </c>
    </row>
    <row r="13" spans="1:55" x14ac:dyDescent="0.35">
      <c r="A13" s="285" t="s">
        <v>790</v>
      </c>
      <c r="B13"/>
      <c r="C13"/>
      <c r="D13"/>
      <c r="E13"/>
      <c r="F13"/>
      <c r="G13"/>
      <c r="H13"/>
      <c r="I13"/>
      <c r="J13"/>
      <c r="K13"/>
      <c r="L13"/>
      <c r="M13"/>
      <c r="N13"/>
      <c r="O13"/>
      <c r="P13"/>
      <c r="Q13"/>
      <c r="R13"/>
      <c r="S13"/>
      <c r="T13"/>
      <c r="U13"/>
      <c r="V13"/>
      <c r="W13"/>
      <c r="X13"/>
      <c r="Y13"/>
      <c r="Z13"/>
      <c r="AA13"/>
    </row>
    <row r="14" spans="1:55" x14ac:dyDescent="0.35">
      <c r="A14" s="316"/>
      <c r="B14"/>
      <c r="C14"/>
      <c r="D14"/>
      <c r="E14"/>
      <c r="F14"/>
      <c r="G14"/>
      <c r="H14"/>
      <c r="I14"/>
      <c r="J14"/>
      <c r="K14"/>
      <c r="L14"/>
      <c r="M14"/>
      <c r="N14"/>
      <c r="O14"/>
      <c r="P14"/>
      <c r="Q14"/>
      <c r="R14"/>
      <c r="S14"/>
      <c r="T14"/>
      <c r="U14"/>
      <c r="V14"/>
      <c r="W14"/>
      <c r="X14"/>
      <c r="Y14"/>
      <c r="Z14"/>
      <c r="AA14"/>
    </row>
    <row r="15" spans="1:55" x14ac:dyDescent="0.35">
      <c r="A15" s="316"/>
      <c r="B15"/>
      <c r="C15"/>
      <c r="D15"/>
      <c r="E15"/>
      <c r="F15"/>
      <c r="G15"/>
      <c r="H15"/>
      <c r="I15"/>
      <c r="J15"/>
      <c r="K15"/>
      <c r="L15"/>
      <c r="M15"/>
      <c r="N15"/>
      <c r="O15"/>
      <c r="P15"/>
      <c r="Q15"/>
      <c r="R15"/>
      <c r="S15"/>
      <c r="T15"/>
      <c r="U15"/>
      <c r="V15"/>
      <c r="W15"/>
      <c r="X15"/>
      <c r="Y15"/>
      <c r="Z15"/>
      <c r="AA15"/>
    </row>
    <row r="16" spans="1:55" x14ac:dyDescent="0.35">
      <c r="A16" s="317" t="s">
        <v>772</v>
      </c>
      <c r="B16" s="288">
        <v>2020</v>
      </c>
      <c r="C16" s="289"/>
      <c r="D16" s="289"/>
      <c r="E16" s="289"/>
      <c r="F16" s="289"/>
      <c r="G16" s="289"/>
      <c r="H16" s="289"/>
      <c r="I16" s="289"/>
      <c r="J16" s="289"/>
      <c r="K16" s="289"/>
      <c r="L16" s="289"/>
      <c r="M16" s="290"/>
      <c r="N16" s="291">
        <v>2021</v>
      </c>
      <c r="O16" s="292"/>
      <c r="P16" s="292"/>
      <c r="Q16" s="292"/>
      <c r="R16" s="292"/>
      <c r="S16" s="292"/>
      <c r="T16" s="292"/>
      <c r="U16" s="292"/>
      <c r="V16" s="292"/>
      <c r="W16" s="292"/>
      <c r="X16" s="292"/>
      <c r="Y16" s="292"/>
      <c r="Z16" s="292"/>
      <c r="AA16" s="292"/>
      <c r="AB16" s="292"/>
      <c r="AC16" s="292"/>
      <c r="AD16" s="292"/>
      <c r="AE16" s="293"/>
      <c r="AF16" s="292"/>
      <c r="AG16" s="293"/>
      <c r="AH16" s="292"/>
      <c r="AI16" s="293"/>
      <c r="AJ16" s="292"/>
      <c r="AK16" s="293"/>
      <c r="AL16" s="294">
        <v>2022</v>
      </c>
      <c r="AM16" s="295"/>
      <c r="AN16" s="295"/>
      <c r="AO16" s="295"/>
      <c r="AP16" s="295"/>
      <c r="AQ16" s="296"/>
      <c r="AR16" s="297"/>
      <c r="AS16" s="297"/>
      <c r="AT16" s="297"/>
      <c r="AU16" s="297"/>
      <c r="AV16" s="297"/>
      <c r="AW16" s="297"/>
      <c r="AX16" s="297"/>
      <c r="AY16" s="297"/>
    </row>
    <row r="17" spans="1:56" x14ac:dyDescent="0.35">
      <c r="A17" s="317"/>
      <c r="B17" s="298" t="s">
        <v>773</v>
      </c>
      <c r="C17" s="299"/>
      <c r="D17" s="298" t="s">
        <v>774</v>
      </c>
      <c r="E17" s="299"/>
      <c r="F17" s="298" t="s">
        <v>775</v>
      </c>
      <c r="G17" s="299"/>
      <c r="H17" s="298" t="s">
        <v>776</v>
      </c>
      <c r="I17" s="299"/>
      <c r="J17" s="298" t="s">
        <v>777</v>
      </c>
      <c r="K17" s="299"/>
      <c r="L17" s="298" t="s">
        <v>778</v>
      </c>
      <c r="M17" s="299"/>
      <c r="N17" s="300" t="s">
        <v>779</v>
      </c>
      <c r="O17" s="301"/>
      <c r="P17" s="300" t="s">
        <v>780</v>
      </c>
      <c r="Q17" s="301"/>
      <c r="R17" s="300" t="s">
        <v>781</v>
      </c>
      <c r="S17" s="301"/>
      <c r="T17" s="300" t="s">
        <v>782</v>
      </c>
      <c r="U17" s="301"/>
      <c r="V17" s="300" t="s">
        <v>140</v>
      </c>
      <c r="W17" s="301"/>
      <c r="X17" s="300" t="s">
        <v>783</v>
      </c>
      <c r="Y17" s="301"/>
      <c r="Z17" s="300" t="s">
        <v>773</v>
      </c>
      <c r="AA17" s="301"/>
      <c r="AB17" s="300" t="s">
        <v>774</v>
      </c>
      <c r="AC17" s="301"/>
      <c r="AD17" s="300" t="s">
        <v>775</v>
      </c>
      <c r="AE17" s="301"/>
      <c r="AF17" s="300" t="s">
        <v>776</v>
      </c>
      <c r="AG17" s="301"/>
      <c r="AH17" s="300" t="s">
        <v>777</v>
      </c>
      <c r="AI17" s="301"/>
      <c r="AJ17" s="300" t="s">
        <v>778</v>
      </c>
      <c r="AK17" s="301"/>
      <c r="AL17" s="302" t="s">
        <v>779</v>
      </c>
      <c r="AM17" s="303"/>
      <c r="AN17" s="302" t="s">
        <v>780</v>
      </c>
      <c r="AO17" s="303"/>
      <c r="AP17" s="302" t="s">
        <v>781</v>
      </c>
      <c r="AQ17" s="303"/>
      <c r="AR17" s="297"/>
      <c r="AS17" s="297"/>
    </row>
    <row r="18" spans="1:56" x14ac:dyDescent="0.35">
      <c r="A18" s="317"/>
      <c r="B18" s="304" t="s">
        <v>784</v>
      </c>
      <c r="C18" s="304" t="s">
        <v>785</v>
      </c>
      <c r="D18" s="304" t="s">
        <v>784</v>
      </c>
      <c r="E18" s="304" t="s">
        <v>785</v>
      </c>
      <c r="F18" s="304" t="s">
        <v>784</v>
      </c>
      <c r="G18" s="304" t="s">
        <v>785</v>
      </c>
      <c r="H18" s="304" t="s">
        <v>784</v>
      </c>
      <c r="I18" s="304" t="s">
        <v>785</v>
      </c>
      <c r="J18" s="304" t="s">
        <v>784</v>
      </c>
      <c r="K18" s="304" t="s">
        <v>785</v>
      </c>
      <c r="L18" s="304" t="s">
        <v>784</v>
      </c>
      <c r="M18" s="304" t="s">
        <v>785</v>
      </c>
      <c r="N18" s="305" t="s">
        <v>784</v>
      </c>
      <c r="O18" s="305" t="s">
        <v>785</v>
      </c>
      <c r="P18" s="305" t="s">
        <v>784</v>
      </c>
      <c r="Q18" s="305" t="s">
        <v>785</v>
      </c>
      <c r="R18" s="305" t="s">
        <v>784</v>
      </c>
      <c r="S18" s="305" t="s">
        <v>785</v>
      </c>
      <c r="T18" s="305" t="s">
        <v>784</v>
      </c>
      <c r="U18" s="305" t="s">
        <v>785</v>
      </c>
      <c r="V18" s="305" t="s">
        <v>784</v>
      </c>
      <c r="W18" s="305" t="s">
        <v>785</v>
      </c>
      <c r="X18" s="305" t="s">
        <v>784</v>
      </c>
      <c r="Y18" s="305" t="s">
        <v>785</v>
      </c>
      <c r="Z18" s="305" t="s">
        <v>784</v>
      </c>
      <c r="AA18" s="305" t="s">
        <v>785</v>
      </c>
      <c r="AB18" s="305" t="s">
        <v>784</v>
      </c>
      <c r="AC18" s="305" t="s">
        <v>785</v>
      </c>
      <c r="AD18" s="305" t="s">
        <v>784</v>
      </c>
      <c r="AE18" s="305" t="s">
        <v>785</v>
      </c>
      <c r="AF18" s="305" t="s">
        <v>784</v>
      </c>
      <c r="AG18" s="305" t="s">
        <v>785</v>
      </c>
      <c r="AH18" s="305" t="s">
        <v>784</v>
      </c>
      <c r="AI18" s="305" t="s">
        <v>785</v>
      </c>
      <c r="AJ18" s="305" t="s">
        <v>784</v>
      </c>
      <c r="AK18" s="305" t="s">
        <v>785</v>
      </c>
      <c r="AL18" s="306" t="s">
        <v>784</v>
      </c>
      <c r="AM18" s="306" t="s">
        <v>785</v>
      </c>
      <c r="AN18" s="306" t="s">
        <v>784</v>
      </c>
      <c r="AO18" s="306" t="s">
        <v>785</v>
      </c>
      <c r="AP18" s="306" t="s">
        <v>784</v>
      </c>
      <c r="AQ18" s="306" t="s">
        <v>785</v>
      </c>
      <c r="AR18" s="318"/>
      <c r="AS18" s="318"/>
      <c r="AT18" s="318"/>
      <c r="AU18" s="318"/>
      <c r="AV18" s="318"/>
      <c r="AW18" s="318"/>
      <c r="AX18" s="318"/>
      <c r="AY18" s="318"/>
      <c r="AZ18" s="297"/>
      <c r="BA18" s="297"/>
      <c r="BB18" s="297"/>
      <c r="BC18" s="297"/>
      <c r="BD18" s="297"/>
    </row>
    <row r="19" spans="1:56" x14ac:dyDescent="0.35">
      <c r="A19" s="319" t="s">
        <v>786</v>
      </c>
      <c r="B19" s="320"/>
      <c r="C19" s="320"/>
      <c r="D19" s="320"/>
      <c r="E19" s="320"/>
      <c r="F19" s="320"/>
      <c r="G19" s="320"/>
      <c r="H19" s="320"/>
      <c r="I19" s="320"/>
      <c r="J19" s="320"/>
      <c r="K19" s="320"/>
      <c r="L19" s="320"/>
      <c r="M19" s="320"/>
      <c r="N19" s="320"/>
      <c r="O19" s="320"/>
      <c r="P19" s="320"/>
      <c r="Q19" s="320"/>
      <c r="R19" s="320"/>
      <c r="S19" s="320"/>
      <c r="T19" s="320"/>
      <c r="U19" s="320"/>
      <c r="V19" s="320"/>
      <c r="W19" s="320"/>
      <c r="X19" s="320"/>
      <c r="Y19" s="320"/>
      <c r="Z19" s="320"/>
      <c r="AA19" s="320"/>
      <c r="AB19" s="320"/>
      <c r="AC19" s="320"/>
      <c r="AD19" s="320"/>
      <c r="AE19" s="320"/>
      <c r="AF19" s="320"/>
      <c r="AG19" s="320"/>
      <c r="AH19" s="320"/>
      <c r="AI19" s="320"/>
      <c r="AJ19" s="320"/>
      <c r="AK19" s="320"/>
      <c r="AL19" s="320"/>
      <c r="AM19" s="320"/>
      <c r="AN19" s="320"/>
      <c r="AO19" s="320"/>
      <c r="AP19" s="320"/>
      <c r="AQ19" s="320"/>
      <c r="AR19" s="318"/>
      <c r="AS19" s="318"/>
    </row>
    <row r="20" spans="1:56" x14ac:dyDescent="0.35">
      <c r="A20" s="321" t="s">
        <v>791</v>
      </c>
      <c r="B20" s="321">
        <v>13186</v>
      </c>
      <c r="C20" s="321">
        <v>12606</v>
      </c>
      <c r="D20" s="321">
        <v>12273</v>
      </c>
      <c r="E20" s="321">
        <v>11957</v>
      </c>
      <c r="F20" s="321">
        <v>11316</v>
      </c>
      <c r="G20" s="321">
        <v>11543</v>
      </c>
      <c r="H20" s="321">
        <v>11306</v>
      </c>
      <c r="I20" s="321">
        <v>10536</v>
      </c>
      <c r="J20" s="321">
        <v>10371</v>
      </c>
      <c r="K20" s="321">
        <v>10663</v>
      </c>
      <c r="L20" s="321">
        <v>10827</v>
      </c>
      <c r="M20" s="321">
        <v>10573</v>
      </c>
      <c r="N20" s="321">
        <v>9822</v>
      </c>
      <c r="O20" s="321">
        <v>9711</v>
      </c>
      <c r="P20" s="321">
        <v>9211</v>
      </c>
      <c r="Q20" s="321">
        <v>9245</v>
      </c>
      <c r="R20" s="321">
        <v>9567</v>
      </c>
      <c r="S20" s="321">
        <v>9524</v>
      </c>
      <c r="T20" s="321">
        <v>10749</v>
      </c>
      <c r="U20" s="321">
        <v>13033</v>
      </c>
      <c r="V20" s="321">
        <v>16183</v>
      </c>
      <c r="W20" s="321">
        <v>17902</v>
      </c>
      <c r="X20" s="321">
        <v>20206</v>
      </c>
      <c r="Y20" s="321">
        <v>20688</v>
      </c>
      <c r="Z20" s="321">
        <v>21653</v>
      </c>
      <c r="AA20" s="321">
        <v>20009</v>
      </c>
      <c r="AB20" s="321">
        <v>21005</v>
      </c>
      <c r="AC20" s="321">
        <v>19286</v>
      </c>
      <c r="AD20" s="321">
        <v>18236</v>
      </c>
      <c r="AE20" s="321">
        <v>17904</v>
      </c>
      <c r="AF20" s="321">
        <v>19423</v>
      </c>
      <c r="AG20" s="321">
        <v>21136</v>
      </c>
      <c r="AH20" s="321">
        <v>22255</v>
      </c>
      <c r="AI20" s="321">
        <v>20782</v>
      </c>
      <c r="AJ20" s="321">
        <v>19839</v>
      </c>
      <c r="AK20" s="321">
        <v>20986</v>
      </c>
      <c r="AL20" s="321">
        <v>19880</v>
      </c>
      <c r="AM20" s="321">
        <v>20846</v>
      </c>
      <c r="AN20" s="321">
        <v>19368</v>
      </c>
      <c r="AO20" s="321">
        <v>18199</v>
      </c>
      <c r="AP20" s="321">
        <v>19941</v>
      </c>
      <c r="AQ20" s="321">
        <v>0</v>
      </c>
      <c r="AR20" s="318"/>
      <c r="AS20" s="318"/>
      <c r="AT20" s="318"/>
      <c r="AU20" s="318"/>
      <c r="AV20" s="318"/>
      <c r="AW20" s="318"/>
      <c r="AX20" s="318"/>
      <c r="AY20" s="318"/>
      <c r="AZ20" s="318"/>
      <c r="BA20" s="318"/>
      <c r="BB20" s="318"/>
      <c r="BC20" s="318"/>
      <c r="BD20" s="318"/>
    </row>
    <row r="21" spans="1:56" x14ac:dyDescent="0.35">
      <c r="A21" s="321" t="s">
        <v>792</v>
      </c>
      <c r="B21" s="321">
        <v>3921</v>
      </c>
      <c r="C21" s="321">
        <v>3963</v>
      </c>
      <c r="D21" s="321">
        <v>4050</v>
      </c>
      <c r="E21" s="321">
        <v>4095</v>
      </c>
      <c r="F21" s="321">
        <v>4222</v>
      </c>
      <c r="G21" s="321">
        <v>3678</v>
      </c>
      <c r="H21" s="321">
        <v>3132</v>
      </c>
      <c r="I21" s="321">
        <v>2500</v>
      </c>
      <c r="J21" s="321">
        <v>2182</v>
      </c>
      <c r="K21" s="321">
        <v>1958</v>
      </c>
      <c r="L21" s="321">
        <v>1720</v>
      </c>
      <c r="M21" s="321">
        <v>1580</v>
      </c>
      <c r="N21" s="321">
        <v>1425</v>
      </c>
      <c r="O21" s="321">
        <v>1335</v>
      </c>
      <c r="P21" s="321">
        <v>1254</v>
      </c>
      <c r="Q21" s="321">
        <v>1176</v>
      </c>
      <c r="R21" s="321">
        <v>1060</v>
      </c>
      <c r="S21" s="321">
        <v>939</v>
      </c>
      <c r="T21" s="321">
        <v>889</v>
      </c>
      <c r="U21" s="321">
        <v>848</v>
      </c>
      <c r="V21" s="321">
        <v>824</v>
      </c>
      <c r="W21" s="321">
        <v>818</v>
      </c>
      <c r="X21" s="321">
        <v>836</v>
      </c>
      <c r="Y21" s="321">
        <v>808</v>
      </c>
      <c r="Z21" s="321">
        <v>761</v>
      </c>
      <c r="AA21" s="321">
        <v>703</v>
      </c>
      <c r="AB21" s="321">
        <v>649</v>
      </c>
      <c r="AC21" s="321">
        <v>623</v>
      </c>
      <c r="AD21" s="321">
        <v>631</v>
      </c>
      <c r="AE21" s="321">
        <v>626</v>
      </c>
      <c r="AF21" s="321">
        <v>369</v>
      </c>
      <c r="AG21" s="321">
        <v>386</v>
      </c>
      <c r="AH21" s="321">
        <v>395</v>
      </c>
      <c r="AI21" s="321">
        <v>424</v>
      </c>
      <c r="AJ21" s="321">
        <v>437</v>
      </c>
      <c r="AK21" s="321">
        <v>476</v>
      </c>
      <c r="AL21" s="321">
        <v>527</v>
      </c>
      <c r="AM21" s="321">
        <v>590</v>
      </c>
      <c r="AN21" s="321">
        <v>619</v>
      </c>
      <c r="AO21" s="321">
        <v>615</v>
      </c>
      <c r="AP21" s="321">
        <v>604</v>
      </c>
      <c r="AQ21" s="321">
        <v>0</v>
      </c>
      <c r="AR21" s="318"/>
      <c r="AS21" s="318"/>
    </row>
    <row r="22" spans="1:56" x14ac:dyDescent="0.35">
      <c r="A22" s="321" t="s">
        <v>793</v>
      </c>
      <c r="B22" s="321">
        <v>1426</v>
      </c>
      <c r="C22" s="321">
        <v>1456</v>
      </c>
      <c r="D22" s="321">
        <v>1487</v>
      </c>
      <c r="E22" s="321">
        <v>1531</v>
      </c>
      <c r="F22" s="321">
        <v>1556</v>
      </c>
      <c r="G22" s="321">
        <v>1569</v>
      </c>
      <c r="H22" s="321">
        <v>1600</v>
      </c>
      <c r="I22" s="321">
        <v>1556</v>
      </c>
      <c r="J22" s="321">
        <v>1526</v>
      </c>
      <c r="K22" s="321">
        <v>1529</v>
      </c>
      <c r="L22" s="321">
        <v>1406</v>
      </c>
      <c r="M22" s="321">
        <v>1349</v>
      </c>
      <c r="N22" s="321">
        <v>1295</v>
      </c>
      <c r="O22" s="321">
        <v>1284</v>
      </c>
      <c r="P22" s="321">
        <v>1253</v>
      </c>
      <c r="Q22" s="321">
        <v>1269</v>
      </c>
      <c r="R22" s="321">
        <v>1113</v>
      </c>
      <c r="S22" s="321">
        <v>838</v>
      </c>
      <c r="T22" s="321">
        <v>704</v>
      </c>
      <c r="U22" s="321">
        <v>620</v>
      </c>
      <c r="V22" s="321">
        <v>589</v>
      </c>
      <c r="W22" s="321">
        <v>527</v>
      </c>
      <c r="X22" s="321">
        <v>494</v>
      </c>
      <c r="Y22" s="321">
        <v>457</v>
      </c>
      <c r="Z22" s="321">
        <v>433</v>
      </c>
      <c r="AA22" s="321">
        <v>419</v>
      </c>
      <c r="AB22" s="321">
        <v>413</v>
      </c>
      <c r="AC22" s="321">
        <v>408</v>
      </c>
      <c r="AD22" s="321">
        <v>408</v>
      </c>
      <c r="AE22" s="321">
        <v>392</v>
      </c>
      <c r="AF22" s="321">
        <v>237</v>
      </c>
      <c r="AG22" s="321">
        <v>230</v>
      </c>
      <c r="AH22" s="321">
        <v>220</v>
      </c>
      <c r="AI22" s="321">
        <v>224</v>
      </c>
      <c r="AJ22" s="321">
        <v>211</v>
      </c>
      <c r="AK22" s="321">
        <v>216</v>
      </c>
      <c r="AL22" s="321">
        <v>207</v>
      </c>
      <c r="AM22" s="321">
        <v>210</v>
      </c>
      <c r="AN22" s="321">
        <v>197</v>
      </c>
      <c r="AO22" s="321">
        <v>188</v>
      </c>
      <c r="AP22" s="321">
        <v>177</v>
      </c>
      <c r="AQ22" s="321">
        <v>0</v>
      </c>
      <c r="AR22" s="318"/>
      <c r="AS22" s="318"/>
      <c r="AT22" s="318"/>
      <c r="AU22" s="318"/>
      <c r="AV22" s="318"/>
      <c r="AW22" s="318"/>
      <c r="AX22" s="318"/>
      <c r="AY22" s="318"/>
      <c r="AZ22" s="297"/>
      <c r="BA22" s="297"/>
      <c r="BB22" s="297"/>
    </row>
    <row r="23" spans="1:56" ht="16" thickBot="1" x14ac:dyDescent="0.4">
      <c r="A23" s="322" t="s">
        <v>794</v>
      </c>
      <c r="B23" s="322">
        <v>432</v>
      </c>
      <c r="C23" s="322">
        <v>445</v>
      </c>
      <c r="D23" s="322">
        <v>443</v>
      </c>
      <c r="E23" s="322">
        <v>469</v>
      </c>
      <c r="F23" s="322">
        <v>447</v>
      </c>
      <c r="G23" s="322">
        <v>433</v>
      </c>
      <c r="H23" s="322">
        <v>440</v>
      </c>
      <c r="I23" s="322">
        <v>415</v>
      </c>
      <c r="J23" s="322">
        <v>392</v>
      </c>
      <c r="K23" s="322">
        <v>364</v>
      </c>
      <c r="L23" s="322">
        <v>338</v>
      </c>
      <c r="M23" s="322">
        <v>332</v>
      </c>
      <c r="N23" s="322">
        <v>317</v>
      </c>
      <c r="O23" s="322">
        <v>304</v>
      </c>
      <c r="P23" s="322">
        <v>288</v>
      </c>
      <c r="Q23" s="322">
        <v>276</v>
      </c>
      <c r="R23" s="322">
        <v>262</v>
      </c>
      <c r="S23" s="322">
        <v>232</v>
      </c>
      <c r="T23" s="322">
        <v>206</v>
      </c>
      <c r="U23" s="322">
        <v>201</v>
      </c>
      <c r="V23" s="322">
        <v>195</v>
      </c>
      <c r="W23" s="322">
        <v>201</v>
      </c>
      <c r="X23" s="322">
        <v>200</v>
      </c>
      <c r="Y23" s="322">
        <v>197</v>
      </c>
      <c r="Z23" s="322">
        <v>190</v>
      </c>
      <c r="AA23" s="322">
        <v>189</v>
      </c>
      <c r="AB23" s="322">
        <v>183</v>
      </c>
      <c r="AC23" s="322">
        <v>181</v>
      </c>
      <c r="AD23" s="322">
        <v>179</v>
      </c>
      <c r="AE23" s="322">
        <v>190</v>
      </c>
      <c r="AF23" s="322">
        <v>94</v>
      </c>
      <c r="AG23" s="322">
        <v>94</v>
      </c>
      <c r="AH23" s="322">
        <v>95</v>
      </c>
      <c r="AI23" s="322">
        <v>96</v>
      </c>
      <c r="AJ23" s="322">
        <v>89</v>
      </c>
      <c r="AK23" s="322">
        <v>93</v>
      </c>
      <c r="AL23" s="322">
        <v>91</v>
      </c>
      <c r="AM23" s="322">
        <v>89</v>
      </c>
      <c r="AN23" s="322">
        <v>83</v>
      </c>
      <c r="AO23" s="322">
        <v>83</v>
      </c>
      <c r="AP23" s="322">
        <v>77</v>
      </c>
      <c r="AQ23" s="322">
        <v>0</v>
      </c>
      <c r="AR23" s="318"/>
      <c r="AS23" s="318"/>
      <c r="AT23" s="318"/>
      <c r="AV23" s="318"/>
      <c r="AW23" s="318"/>
      <c r="AX23" s="318"/>
      <c r="AY23" s="318"/>
    </row>
    <row r="24" spans="1:56" x14ac:dyDescent="0.35">
      <c r="A24" s="323" t="s">
        <v>1</v>
      </c>
      <c r="B24" s="323">
        <f>SUM(B20:B23)</f>
        <v>18965</v>
      </c>
      <c r="C24" s="323">
        <f t="shared" ref="C24:M24" si="0">SUM(C20:C23)</f>
        <v>18470</v>
      </c>
      <c r="D24" s="323">
        <f t="shared" si="0"/>
        <v>18253</v>
      </c>
      <c r="E24" s="323">
        <f t="shared" si="0"/>
        <v>18052</v>
      </c>
      <c r="F24" s="323">
        <f t="shared" si="0"/>
        <v>17541</v>
      </c>
      <c r="G24" s="323">
        <f t="shared" si="0"/>
        <v>17223</v>
      </c>
      <c r="H24" s="323">
        <f t="shared" si="0"/>
        <v>16478</v>
      </c>
      <c r="I24" s="323">
        <f t="shared" si="0"/>
        <v>15007</v>
      </c>
      <c r="J24" s="323">
        <f t="shared" si="0"/>
        <v>14471</v>
      </c>
      <c r="K24" s="323">
        <f t="shared" si="0"/>
        <v>14514</v>
      </c>
      <c r="L24" s="323">
        <f t="shared" si="0"/>
        <v>14291</v>
      </c>
      <c r="M24" s="323">
        <f t="shared" si="0"/>
        <v>13834</v>
      </c>
      <c r="N24" s="323">
        <v>12859</v>
      </c>
      <c r="O24" s="323">
        <v>12634</v>
      </c>
      <c r="P24" s="323">
        <v>12006</v>
      </c>
      <c r="Q24" s="323">
        <v>11966</v>
      </c>
      <c r="R24" s="323">
        <v>12002</v>
      </c>
      <c r="S24" s="323">
        <v>11533</v>
      </c>
      <c r="T24" s="323">
        <v>12548</v>
      </c>
      <c r="U24" s="323">
        <v>14702</v>
      </c>
      <c r="V24" s="323">
        <v>17791</v>
      </c>
      <c r="W24" s="323">
        <v>19448</v>
      </c>
      <c r="X24" s="323">
        <v>21736</v>
      </c>
      <c r="Y24" s="323">
        <v>22150</v>
      </c>
      <c r="Z24" s="323">
        <v>23037</v>
      </c>
      <c r="AA24" s="323">
        <v>21320</v>
      </c>
      <c r="AB24" s="323">
        <v>22250</v>
      </c>
      <c r="AC24" s="323">
        <v>20498</v>
      </c>
      <c r="AD24" s="323">
        <v>19454</v>
      </c>
      <c r="AE24" s="323">
        <v>19112</v>
      </c>
      <c r="AF24" s="323">
        <v>20123</v>
      </c>
      <c r="AG24" s="323">
        <v>21846</v>
      </c>
      <c r="AH24" s="323">
        <v>22965</v>
      </c>
      <c r="AI24" s="323">
        <v>21526</v>
      </c>
      <c r="AJ24" s="323">
        <v>20576</v>
      </c>
      <c r="AK24" s="323">
        <v>21771</v>
      </c>
      <c r="AL24" s="323">
        <v>20705</v>
      </c>
      <c r="AM24" s="323">
        <v>21735</v>
      </c>
      <c r="AN24" s="323">
        <v>20267</v>
      </c>
      <c r="AO24" s="323">
        <v>19085</v>
      </c>
      <c r="AP24" s="323">
        <v>20799</v>
      </c>
      <c r="AQ24" s="323">
        <v>0</v>
      </c>
      <c r="AR24" s="318"/>
      <c r="AS24" s="318"/>
      <c r="AT24" s="318"/>
      <c r="AU24" s="318"/>
      <c r="AV24" s="318"/>
      <c r="AW24" s="318"/>
      <c r="AX24" s="318"/>
      <c r="AY24" s="318"/>
      <c r="AZ24" s="318"/>
      <c r="BA24" s="318"/>
      <c r="BB24" s="318"/>
      <c r="BC24" s="318"/>
      <c r="BD24" s="318"/>
    </row>
    <row r="25" spans="1:56" x14ac:dyDescent="0.35">
      <c r="A25" s="319" t="s">
        <v>787</v>
      </c>
      <c r="B25" s="320"/>
      <c r="C25" s="320"/>
      <c r="D25" s="320"/>
      <c r="E25" s="320"/>
      <c r="F25" s="320"/>
      <c r="G25" s="320"/>
      <c r="H25" s="320"/>
      <c r="I25" s="320"/>
      <c r="J25" s="320"/>
      <c r="K25" s="320"/>
      <c r="L25" s="320"/>
      <c r="M25" s="320"/>
      <c r="N25" s="320"/>
      <c r="O25" s="320"/>
      <c r="P25" s="320"/>
      <c r="Q25" s="320"/>
      <c r="R25" s="320"/>
      <c r="S25" s="320"/>
      <c r="T25" s="320"/>
      <c r="U25" s="320"/>
      <c r="V25" s="320"/>
      <c r="W25" s="320"/>
      <c r="X25" s="320"/>
      <c r="Y25" s="320"/>
      <c r="Z25" s="320"/>
      <c r="AA25" s="320"/>
      <c r="AB25" s="320"/>
      <c r="AC25" s="320"/>
      <c r="AD25" s="320"/>
      <c r="AE25" s="320"/>
      <c r="AF25" s="320"/>
      <c r="AG25" s="320"/>
      <c r="AH25" s="320"/>
      <c r="AI25" s="320"/>
      <c r="AJ25" s="320"/>
      <c r="AK25" s="320"/>
      <c r="AL25" s="320"/>
      <c r="AM25" s="320"/>
      <c r="AN25" s="320"/>
      <c r="AO25" s="320"/>
      <c r="AP25" s="320"/>
      <c r="AQ25" s="320"/>
      <c r="AR25" s="318"/>
      <c r="AS25" s="318"/>
      <c r="AT25" s="318"/>
      <c r="AV25" s="318"/>
      <c r="AW25" s="318"/>
      <c r="AX25" s="318"/>
      <c r="AY25" s="318"/>
      <c r="AZ25" s="318"/>
      <c r="BA25" s="318"/>
      <c r="BB25" s="318"/>
    </row>
    <row r="26" spans="1:56" x14ac:dyDescent="0.35">
      <c r="A26" s="321" t="s">
        <v>791</v>
      </c>
      <c r="B26" s="321">
        <v>244</v>
      </c>
      <c r="C26" s="321">
        <v>197</v>
      </c>
      <c r="D26" s="321">
        <v>99</v>
      </c>
      <c r="E26" s="321">
        <v>116</v>
      </c>
      <c r="F26" s="321">
        <v>89</v>
      </c>
      <c r="G26" s="321">
        <v>228</v>
      </c>
      <c r="H26" s="321">
        <v>209</v>
      </c>
      <c r="I26" s="321">
        <v>146</v>
      </c>
      <c r="J26" s="321">
        <v>149</v>
      </c>
      <c r="K26" s="321">
        <v>211</v>
      </c>
      <c r="L26" s="321">
        <v>153</v>
      </c>
      <c r="M26" s="321">
        <v>227</v>
      </c>
      <c r="N26" s="321">
        <v>164</v>
      </c>
      <c r="O26" s="321">
        <v>554</v>
      </c>
      <c r="P26" s="321">
        <v>416</v>
      </c>
      <c r="Q26" s="321">
        <v>257</v>
      </c>
      <c r="R26" s="321">
        <v>1051</v>
      </c>
      <c r="S26" s="321">
        <v>1225</v>
      </c>
      <c r="T26" s="321">
        <v>1016</v>
      </c>
      <c r="U26" s="321">
        <v>320</v>
      </c>
      <c r="V26" s="321">
        <v>484</v>
      </c>
      <c r="W26" s="321">
        <v>1226</v>
      </c>
      <c r="X26" s="321">
        <v>1119</v>
      </c>
      <c r="Y26" s="321">
        <v>935</v>
      </c>
      <c r="Z26" s="321">
        <v>1135</v>
      </c>
      <c r="AA26" s="321">
        <v>1092</v>
      </c>
      <c r="AB26" s="321">
        <v>1195</v>
      </c>
      <c r="AC26" s="321">
        <v>1165</v>
      </c>
      <c r="AD26" s="321">
        <v>775</v>
      </c>
      <c r="AE26" s="321">
        <v>591</v>
      </c>
      <c r="AF26" s="321">
        <v>1130</v>
      </c>
      <c r="AG26" s="321">
        <v>1031</v>
      </c>
      <c r="AH26" s="321">
        <v>1180</v>
      </c>
      <c r="AI26" s="321">
        <v>1447</v>
      </c>
      <c r="AJ26" s="321">
        <v>1007</v>
      </c>
      <c r="AK26" s="321">
        <v>155</v>
      </c>
      <c r="AL26" s="321">
        <v>313</v>
      </c>
      <c r="AM26" s="321">
        <v>312</v>
      </c>
      <c r="AN26" s="321">
        <v>294</v>
      </c>
      <c r="AO26" s="321">
        <v>147</v>
      </c>
      <c r="AP26" s="321">
        <v>100</v>
      </c>
      <c r="AQ26" s="321">
        <v>0</v>
      </c>
      <c r="AR26" s="318"/>
      <c r="AS26" s="318"/>
      <c r="AT26" s="318"/>
      <c r="AU26" s="318"/>
      <c r="AV26" s="318"/>
      <c r="AW26" s="318"/>
      <c r="AX26" s="318"/>
      <c r="AY26" s="318"/>
    </row>
    <row r="27" spans="1:56" x14ac:dyDescent="0.35">
      <c r="A27" s="321" t="s">
        <v>792</v>
      </c>
      <c r="B27" s="321">
        <v>42</v>
      </c>
      <c r="C27" s="321">
        <v>40</v>
      </c>
      <c r="D27" s="321">
        <v>40</v>
      </c>
      <c r="E27" s="321">
        <v>26</v>
      </c>
      <c r="F27" s="321">
        <v>12</v>
      </c>
      <c r="G27" s="321">
        <v>10</v>
      </c>
      <c r="H27" s="321">
        <v>12</v>
      </c>
      <c r="I27" s="321">
        <v>2</v>
      </c>
      <c r="J27" s="321">
        <v>2</v>
      </c>
      <c r="K27" s="321">
        <v>2</v>
      </c>
      <c r="L27" s="321">
        <v>2</v>
      </c>
      <c r="M27" s="321">
        <v>0</v>
      </c>
      <c r="N27" s="321">
        <v>0</v>
      </c>
      <c r="O27" s="321">
        <v>0</v>
      </c>
      <c r="P27" s="321">
        <v>0</v>
      </c>
      <c r="Q27" s="321">
        <v>0</v>
      </c>
      <c r="R27" s="321">
        <v>0</v>
      </c>
      <c r="S27" s="321">
        <v>0</v>
      </c>
      <c r="T27" s="321">
        <v>0</v>
      </c>
      <c r="U27" s="321">
        <v>0</v>
      </c>
      <c r="V27" s="321">
        <v>0</v>
      </c>
      <c r="W27" s="321">
        <v>0</v>
      </c>
      <c r="X27" s="321">
        <v>0</v>
      </c>
      <c r="Y27" s="321">
        <v>0</v>
      </c>
      <c r="Z27" s="321">
        <v>0</v>
      </c>
      <c r="AA27" s="321">
        <v>0</v>
      </c>
      <c r="AB27" s="321">
        <v>0</v>
      </c>
      <c r="AC27" s="321">
        <v>0</v>
      </c>
      <c r="AD27" s="321">
        <v>0</v>
      </c>
      <c r="AE27" s="321">
        <v>0</v>
      </c>
      <c r="AF27" s="321">
        <v>0</v>
      </c>
      <c r="AG27" s="321">
        <v>0</v>
      </c>
      <c r="AH27" s="321">
        <v>0</v>
      </c>
      <c r="AI27" s="321">
        <v>0</v>
      </c>
      <c r="AJ27" s="321">
        <v>0</v>
      </c>
      <c r="AK27" s="321">
        <v>0</v>
      </c>
      <c r="AL27" s="321">
        <v>0</v>
      </c>
      <c r="AM27" s="321">
        <v>0</v>
      </c>
      <c r="AN27" s="321">
        <v>0</v>
      </c>
      <c r="AO27" s="321">
        <v>0</v>
      </c>
      <c r="AP27" s="321">
        <v>0</v>
      </c>
      <c r="AQ27" s="321">
        <v>0</v>
      </c>
      <c r="AR27" s="318"/>
      <c r="AS27" s="318"/>
      <c r="AV27" s="318"/>
      <c r="AW27" s="318"/>
      <c r="AY27" s="318"/>
      <c r="AZ27" s="318"/>
      <c r="BA27" s="318"/>
      <c r="BB27" s="318"/>
    </row>
    <row r="28" spans="1:56" x14ac:dyDescent="0.35">
      <c r="A28" s="321" t="s">
        <v>793</v>
      </c>
      <c r="B28" s="321">
        <v>0</v>
      </c>
      <c r="C28" s="321">
        <v>0</v>
      </c>
      <c r="D28" s="321">
        <v>0</v>
      </c>
      <c r="E28" s="321">
        <v>15</v>
      </c>
      <c r="F28" s="321">
        <v>25</v>
      </c>
      <c r="G28" s="321">
        <v>25</v>
      </c>
      <c r="H28" s="321">
        <v>24</v>
      </c>
      <c r="I28" s="321">
        <v>22</v>
      </c>
      <c r="J28" s="321">
        <v>20</v>
      </c>
      <c r="K28" s="321">
        <v>20</v>
      </c>
      <c r="L28" s="321">
        <v>20</v>
      </c>
      <c r="M28" s="321">
        <v>12</v>
      </c>
      <c r="N28" s="321">
        <v>10</v>
      </c>
      <c r="O28" s="321">
        <v>10</v>
      </c>
      <c r="P28" s="321">
        <v>0</v>
      </c>
      <c r="Q28" s="321">
        <v>0</v>
      </c>
      <c r="R28" s="321">
        <v>0</v>
      </c>
      <c r="S28" s="321">
        <v>0</v>
      </c>
      <c r="T28" s="321">
        <v>0</v>
      </c>
      <c r="U28" s="321">
        <v>0</v>
      </c>
      <c r="V28" s="321">
        <v>0</v>
      </c>
      <c r="W28" s="321">
        <v>0</v>
      </c>
      <c r="X28" s="321">
        <v>0</v>
      </c>
      <c r="Y28" s="321">
        <v>0</v>
      </c>
      <c r="Z28" s="321">
        <v>0</v>
      </c>
      <c r="AA28" s="321">
        <v>0</v>
      </c>
      <c r="AB28" s="321">
        <v>0</v>
      </c>
      <c r="AC28" s="321">
        <v>0</v>
      </c>
      <c r="AD28" s="321">
        <v>0</v>
      </c>
      <c r="AE28" s="321">
        <v>0</v>
      </c>
      <c r="AF28" s="321">
        <v>0</v>
      </c>
      <c r="AG28" s="321">
        <v>0</v>
      </c>
      <c r="AH28" s="321">
        <v>0</v>
      </c>
      <c r="AI28" s="321">
        <v>0</v>
      </c>
      <c r="AJ28" s="321">
        <v>0</v>
      </c>
      <c r="AK28" s="321">
        <v>0</v>
      </c>
      <c r="AL28" s="321">
        <v>0</v>
      </c>
      <c r="AM28" s="321">
        <v>0</v>
      </c>
      <c r="AN28" s="321">
        <v>0</v>
      </c>
      <c r="AO28" s="321">
        <v>0</v>
      </c>
      <c r="AP28" s="321">
        <v>0</v>
      </c>
      <c r="AQ28" s="321">
        <v>0</v>
      </c>
      <c r="AR28" s="318"/>
      <c r="AS28" s="318"/>
      <c r="AT28" s="318"/>
      <c r="AU28" s="318"/>
      <c r="AV28" s="318"/>
      <c r="AW28" s="318"/>
      <c r="AX28" s="318"/>
      <c r="AY28" s="318"/>
      <c r="AZ28" s="318"/>
      <c r="BA28" s="318"/>
      <c r="BB28" s="318"/>
      <c r="BC28" s="318"/>
      <c r="BD28" s="318"/>
    </row>
    <row r="29" spans="1:56" ht="16" thickBot="1" x14ac:dyDescent="0.4">
      <c r="A29" s="322" t="s">
        <v>794</v>
      </c>
      <c r="B29" s="322">
        <v>0</v>
      </c>
      <c r="C29" s="322">
        <v>0</v>
      </c>
      <c r="D29" s="322">
        <v>0</v>
      </c>
      <c r="E29" s="322">
        <v>0</v>
      </c>
      <c r="F29" s="322">
        <v>0</v>
      </c>
      <c r="G29" s="322">
        <v>0</v>
      </c>
      <c r="H29" s="322">
        <v>0</v>
      </c>
      <c r="I29" s="322">
        <v>0</v>
      </c>
      <c r="J29" s="322">
        <v>0</v>
      </c>
      <c r="K29" s="322">
        <v>0</v>
      </c>
      <c r="L29" s="322">
        <v>0</v>
      </c>
      <c r="M29" s="322">
        <v>0</v>
      </c>
      <c r="N29" s="322">
        <v>0</v>
      </c>
      <c r="O29" s="322">
        <v>0</v>
      </c>
      <c r="P29" s="322">
        <v>0</v>
      </c>
      <c r="Q29" s="322">
        <v>0</v>
      </c>
      <c r="R29" s="322">
        <v>0</v>
      </c>
      <c r="S29" s="322">
        <v>0</v>
      </c>
      <c r="T29" s="322">
        <v>0</v>
      </c>
      <c r="U29" s="322">
        <v>0</v>
      </c>
      <c r="V29" s="322">
        <v>0</v>
      </c>
      <c r="W29" s="322">
        <v>0</v>
      </c>
      <c r="X29" s="322">
        <v>0</v>
      </c>
      <c r="Y29" s="322">
        <v>0</v>
      </c>
      <c r="Z29" s="322">
        <v>0</v>
      </c>
      <c r="AA29" s="322">
        <v>0</v>
      </c>
      <c r="AB29" s="322">
        <v>0</v>
      </c>
      <c r="AC29" s="322">
        <v>0</v>
      </c>
      <c r="AD29" s="322">
        <v>0</v>
      </c>
      <c r="AE29" s="322">
        <v>0</v>
      </c>
      <c r="AF29" s="322">
        <v>0</v>
      </c>
      <c r="AG29" s="322">
        <v>0</v>
      </c>
      <c r="AH29" s="322">
        <v>0</v>
      </c>
      <c r="AI29" s="322">
        <v>0</v>
      </c>
      <c r="AJ29" s="322">
        <v>0</v>
      </c>
      <c r="AK29" s="322">
        <v>0</v>
      </c>
      <c r="AL29" s="322">
        <v>0</v>
      </c>
      <c r="AM29" s="322">
        <v>0</v>
      </c>
      <c r="AN29" s="322">
        <v>0</v>
      </c>
      <c r="AO29" s="322">
        <v>0</v>
      </c>
      <c r="AP29" s="322">
        <v>0</v>
      </c>
      <c r="AQ29" s="322">
        <v>0</v>
      </c>
      <c r="AR29" s="318"/>
      <c r="AU29" s="318"/>
      <c r="AV29" s="318"/>
      <c r="AX29" s="318"/>
      <c r="AY29" s="318"/>
      <c r="AZ29" s="318"/>
      <c r="BA29" s="318"/>
    </row>
    <row r="30" spans="1:56" x14ac:dyDescent="0.35">
      <c r="A30" s="323" t="s">
        <v>1</v>
      </c>
      <c r="B30" s="323">
        <f>SUM(B26:B29)</f>
        <v>286</v>
      </c>
      <c r="C30" s="323">
        <f t="shared" ref="C30:M30" si="1">SUM(C26:C29)</f>
        <v>237</v>
      </c>
      <c r="D30" s="323">
        <f t="shared" si="1"/>
        <v>139</v>
      </c>
      <c r="E30" s="323">
        <f t="shared" si="1"/>
        <v>157</v>
      </c>
      <c r="F30" s="323">
        <f t="shared" si="1"/>
        <v>126</v>
      </c>
      <c r="G30" s="323">
        <f t="shared" si="1"/>
        <v>263</v>
      </c>
      <c r="H30" s="323">
        <f t="shared" si="1"/>
        <v>245</v>
      </c>
      <c r="I30" s="323">
        <f t="shared" si="1"/>
        <v>170</v>
      </c>
      <c r="J30" s="323">
        <f t="shared" si="1"/>
        <v>171</v>
      </c>
      <c r="K30" s="323">
        <f t="shared" si="1"/>
        <v>233</v>
      </c>
      <c r="L30" s="323">
        <f t="shared" si="1"/>
        <v>175</v>
      </c>
      <c r="M30" s="323">
        <f t="shared" si="1"/>
        <v>239</v>
      </c>
      <c r="N30" s="323">
        <v>174</v>
      </c>
      <c r="O30" s="323">
        <v>564</v>
      </c>
      <c r="P30" s="323">
        <v>416</v>
      </c>
      <c r="Q30" s="323">
        <v>257</v>
      </c>
      <c r="R30" s="323">
        <v>1051</v>
      </c>
      <c r="S30" s="323">
        <v>1225</v>
      </c>
      <c r="T30" s="323">
        <v>1016</v>
      </c>
      <c r="U30" s="323">
        <v>320</v>
      </c>
      <c r="V30" s="323">
        <v>484</v>
      </c>
      <c r="W30" s="323">
        <v>1226</v>
      </c>
      <c r="X30" s="323">
        <v>1119</v>
      </c>
      <c r="Y30" s="323">
        <v>935</v>
      </c>
      <c r="Z30" s="323">
        <v>1135</v>
      </c>
      <c r="AA30" s="323">
        <v>1092</v>
      </c>
      <c r="AB30" s="323">
        <v>1195</v>
      </c>
      <c r="AC30" s="323">
        <v>1165</v>
      </c>
      <c r="AD30" s="323">
        <v>775</v>
      </c>
      <c r="AE30" s="323">
        <v>591</v>
      </c>
      <c r="AF30" s="323">
        <v>1130</v>
      </c>
      <c r="AG30" s="323">
        <v>1031</v>
      </c>
      <c r="AH30" s="323">
        <v>1180</v>
      </c>
      <c r="AI30" s="323">
        <v>1447</v>
      </c>
      <c r="AJ30" s="323">
        <v>1007</v>
      </c>
      <c r="AK30" s="323">
        <v>155</v>
      </c>
      <c r="AL30" s="323">
        <v>313</v>
      </c>
      <c r="AM30" s="323">
        <v>312</v>
      </c>
      <c r="AN30" s="323">
        <v>294</v>
      </c>
      <c r="AO30" s="323">
        <v>147</v>
      </c>
      <c r="AP30" s="323">
        <v>100</v>
      </c>
      <c r="AQ30" s="323">
        <v>0</v>
      </c>
      <c r="AR30" s="318"/>
      <c r="AS30" s="318"/>
      <c r="AT30" s="318"/>
      <c r="AU30" s="318"/>
      <c r="AV30" s="318"/>
      <c r="AW30" s="318"/>
      <c r="AX30" s="318"/>
      <c r="AY30" s="318"/>
    </row>
    <row r="31" spans="1:56" x14ac:dyDescent="0.35">
      <c r="A31" s="319" t="s">
        <v>788</v>
      </c>
      <c r="B31" s="320"/>
      <c r="C31" s="320"/>
      <c r="D31" s="320"/>
      <c r="E31" s="320"/>
      <c r="F31" s="320"/>
      <c r="G31" s="320"/>
      <c r="H31" s="320"/>
      <c r="I31" s="320"/>
      <c r="J31" s="320"/>
      <c r="K31" s="320"/>
      <c r="L31" s="320"/>
      <c r="M31" s="320"/>
      <c r="N31" s="320"/>
      <c r="O31" s="320"/>
      <c r="P31" s="320"/>
      <c r="Q31" s="320"/>
      <c r="R31" s="320"/>
      <c r="S31" s="320"/>
      <c r="T31" s="320"/>
      <c r="U31" s="320"/>
      <c r="V31" s="320"/>
      <c r="W31" s="320"/>
      <c r="X31" s="320"/>
      <c r="Y31" s="320"/>
      <c r="Z31" s="320"/>
      <c r="AA31" s="320"/>
      <c r="AB31" s="320"/>
      <c r="AC31" s="320"/>
      <c r="AD31" s="320"/>
      <c r="AE31" s="320"/>
      <c r="AF31" s="320"/>
      <c r="AG31" s="320"/>
      <c r="AH31" s="320"/>
      <c r="AI31" s="320"/>
      <c r="AJ31" s="320"/>
      <c r="AK31" s="320"/>
      <c r="AL31" s="320"/>
      <c r="AM31" s="320"/>
      <c r="AN31" s="320"/>
      <c r="AO31" s="320"/>
      <c r="AP31" s="320"/>
      <c r="AQ31" s="320"/>
      <c r="AR31" s="318"/>
      <c r="AU31" s="318"/>
      <c r="AV31" s="318"/>
      <c r="AX31" s="318"/>
      <c r="AY31" s="318"/>
      <c r="AZ31" s="318"/>
      <c r="BA31" s="318"/>
    </row>
    <row r="32" spans="1:56" x14ac:dyDescent="0.35">
      <c r="A32" s="321" t="s">
        <v>791</v>
      </c>
      <c r="B32" s="321">
        <v>1037</v>
      </c>
      <c r="C32" s="321">
        <v>855</v>
      </c>
      <c r="D32" s="321">
        <v>795</v>
      </c>
      <c r="E32" s="321">
        <v>644</v>
      </c>
      <c r="F32" s="321">
        <v>542</v>
      </c>
      <c r="G32" s="321">
        <v>502</v>
      </c>
      <c r="H32" s="321">
        <v>531</v>
      </c>
      <c r="I32" s="321">
        <v>511</v>
      </c>
      <c r="J32" s="321">
        <v>487</v>
      </c>
      <c r="K32" s="321">
        <v>519</v>
      </c>
      <c r="L32" s="321">
        <v>548</v>
      </c>
      <c r="M32" s="321">
        <v>560</v>
      </c>
      <c r="N32" s="321">
        <v>648</v>
      </c>
      <c r="O32" s="321">
        <v>637</v>
      </c>
      <c r="P32" s="321">
        <v>699</v>
      </c>
      <c r="Q32" s="321">
        <v>855</v>
      </c>
      <c r="R32" s="321">
        <v>1097</v>
      </c>
      <c r="S32" s="321">
        <v>1529</v>
      </c>
      <c r="T32" s="321">
        <v>1625</v>
      </c>
      <c r="U32" s="321">
        <v>2075</v>
      </c>
      <c r="V32" s="321">
        <v>2672</v>
      </c>
      <c r="W32" s="321">
        <v>3212</v>
      </c>
      <c r="X32" s="321">
        <v>3691</v>
      </c>
      <c r="Y32" s="321">
        <v>4359</v>
      </c>
      <c r="Z32" s="321">
        <v>3336</v>
      </c>
      <c r="AA32" s="321">
        <v>3326</v>
      </c>
      <c r="AB32" s="321">
        <v>2608</v>
      </c>
      <c r="AC32" s="321">
        <v>2484</v>
      </c>
      <c r="AD32" s="321">
        <v>2225</v>
      </c>
      <c r="AE32" s="321">
        <v>2397</v>
      </c>
      <c r="AF32" s="321">
        <v>1865</v>
      </c>
      <c r="AG32" s="321">
        <v>1258</v>
      </c>
      <c r="AH32" s="321">
        <v>847</v>
      </c>
      <c r="AI32" s="321">
        <v>420</v>
      </c>
      <c r="AJ32" s="321">
        <v>250</v>
      </c>
      <c r="AK32" s="321">
        <v>140</v>
      </c>
      <c r="AL32" s="321">
        <v>89</v>
      </c>
      <c r="AM32" s="321">
        <v>59</v>
      </c>
      <c r="AN32" s="321">
        <v>38</v>
      </c>
      <c r="AO32" s="321">
        <v>17</v>
      </c>
      <c r="AP32" s="321">
        <v>9</v>
      </c>
      <c r="AQ32" s="321">
        <v>0</v>
      </c>
      <c r="AR32" s="318"/>
      <c r="AS32" s="318"/>
      <c r="AT32" s="318"/>
      <c r="AU32" s="318"/>
      <c r="AV32" s="318"/>
      <c r="AW32" s="318"/>
      <c r="AX32" s="318"/>
      <c r="AY32" s="318"/>
      <c r="AZ32" s="318"/>
      <c r="BA32" s="318"/>
      <c r="BB32" s="318"/>
      <c r="BC32" s="318"/>
      <c r="BD32" s="318"/>
    </row>
    <row r="33" spans="1:56" x14ac:dyDescent="0.35">
      <c r="A33" s="321" t="s">
        <v>792</v>
      </c>
      <c r="B33" s="321">
        <v>1207</v>
      </c>
      <c r="C33" s="321">
        <v>1052</v>
      </c>
      <c r="D33" s="321">
        <v>1013</v>
      </c>
      <c r="E33" s="321">
        <v>879</v>
      </c>
      <c r="F33" s="321">
        <v>781</v>
      </c>
      <c r="G33" s="321">
        <v>678</v>
      </c>
      <c r="H33" s="321">
        <v>552</v>
      </c>
      <c r="I33" s="321">
        <v>428</v>
      </c>
      <c r="J33" s="321">
        <v>343</v>
      </c>
      <c r="K33" s="321">
        <v>306</v>
      </c>
      <c r="L33" s="321">
        <v>257</v>
      </c>
      <c r="M33" s="321">
        <v>210</v>
      </c>
      <c r="N33" s="321">
        <v>189</v>
      </c>
      <c r="O33" s="321">
        <v>159</v>
      </c>
      <c r="P33" s="321">
        <v>130</v>
      </c>
      <c r="Q33" s="321">
        <v>112</v>
      </c>
      <c r="R33" s="321">
        <v>87</v>
      </c>
      <c r="S33" s="321">
        <v>57</v>
      </c>
      <c r="T33" s="321">
        <v>53</v>
      </c>
      <c r="U33" s="321">
        <v>46</v>
      </c>
      <c r="V33" s="321">
        <v>45</v>
      </c>
      <c r="W33" s="321">
        <v>56</v>
      </c>
      <c r="X33" s="321">
        <v>60</v>
      </c>
      <c r="Y33" s="321">
        <v>68</v>
      </c>
      <c r="Z33" s="321">
        <v>61</v>
      </c>
      <c r="AA33" s="321">
        <v>58</v>
      </c>
      <c r="AB33" s="321">
        <v>60</v>
      </c>
      <c r="AC33" s="321">
        <v>70</v>
      </c>
      <c r="AD33" s="321">
        <v>80</v>
      </c>
      <c r="AE33" s="321">
        <v>77</v>
      </c>
      <c r="AF33" s="321">
        <v>54</v>
      </c>
      <c r="AG33" s="321">
        <v>64</v>
      </c>
      <c r="AH33" s="321">
        <v>70</v>
      </c>
      <c r="AI33" s="321">
        <v>69</v>
      </c>
      <c r="AJ33" s="321">
        <v>58</v>
      </c>
      <c r="AK33" s="321">
        <v>59</v>
      </c>
      <c r="AL33" s="321">
        <v>64</v>
      </c>
      <c r="AM33" s="321">
        <v>68</v>
      </c>
      <c r="AN33" s="321">
        <v>60</v>
      </c>
      <c r="AO33" s="321">
        <v>58</v>
      </c>
      <c r="AP33" s="321">
        <v>53</v>
      </c>
      <c r="AQ33" s="321">
        <v>0</v>
      </c>
    </row>
    <row r="34" spans="1:56" x14ac:dyDescent="0.35">
      <c r="A34" s="321" t="s">
        <v>793</v>
      </c>
      <c r="B34" s="321">
        <v>1127</v>
      </c>
      <c r="C34" s="321">
        <v>1220</v>
      </c>
      <c r="D34" s="321">
        <v>1214</v>
      </c>
      <c r="E34" s="321">
        <v>1268</v>
      </c>
      <c r="F34" s="321">
        <v>1278</v>
      </c>
      <c r="G34" s="321">
        <v>1245</v>
      </c>
      <c r="H34" s="321">
        <v>1188</v>
      </c>
      <c r="I34" s="321">
        <v>1150</v>
      </c>
      <c r="J34" s="321">
        <v>1098</v>
      </c>
      <c r="K34" s="321">
        <v>1029</v>
      </c>
      <c r="L34" s="321">
        <v>948</v>
      </c>
      <c r="M34" s="321">
        <v>874</v>
      </c>
      <c r="N34" s="321">
        <v>826</v>
      </c>
      <c r="O34" s="321">
        <v>755</v>
      </c>
      <c r="P34" s="321">
        <v>672</v>
      </c>
      <c r="Q34" s="321">
        <v>623</v>
      </c>
      <c r="R34" s="321">
        <v>477</v>
      </c>
      <c r="S34" s="321">
        <v>181</v>
      </c>
      <c r="T34" s="321">
        <v>84</v>
      </c>
      <c r="U34" s="321">
        <v>56</v>
      </c>
      <c r="V34" s="321">
        <v>48</v>
      </c>
      <c r="W34" s="321">
        <v>41</v>
      </c>
      <c r="X34" s="321">
        <v>40</v>
      </c>
      <c r="Y34" s="321">
        <v>41</v>
      </c>
      <c r="Z34" s="321">
        <v>36</v>
      </c>
      <c r="AA34" s="321">
        <v>40</v>
      </c>
      <c r="AB34" s="321">
        <v>36</v>
      </c>
      <c r="AC34" s="321">
        <v>32</v>
      </c>
      <c r="AD34" s="321">
        <v>30</v>
      </c>
      <c r="AE34" s="321">
        <v>30</v>
      </c>
      <c r="AF34" s="321">
        <v>12</v>
      </c>
      <c r="AG34" s="321">
        <v>15</v>
      </c>
      <c r="AH34" s="321">
        <v>16</v>
      </c>
      <c r="AI34" s="321">
        <v>16</v>
      </c>
      <c r="AJ34" s="321">
        <v>15</v>
      </c>
      <c r="AK34" s="321">
        <v>13</v>
      </c>
      <c r="AL34" s="321">
        <v>13</v>
      </c>
      <c r="AM34" s="321">
        <v>12</v>
      </c>
      <c r="AN34" s="321">
        <v>12</v>
      </c>
      <c r="AO34" s="321">
        <v>15</v>
      </c>
      <c r="AP34" s="321">
        <v>13</v>
      </c>
      <c r="AQ34" s="321">
        <v>0</v>
      </c>
      <c r="AR34" s="318"/>
      <c r="AS34" s="318"/>
      <c r="AT34" s="318"/>
      <c r="AU34" s="318"/>
      <c r="AV34" s="318"/>
      <c r="AW34" s="318"/>
      <c r="AX34" s="318"/>
      <c r="AY34" s="318"/>
    </row>
    <row r="35" spans="1:56" ht="16" thickBot="1" x14ac:dyDescent="0.4">
      <c r="A35" s="322" t="s">
        <v>794</v>
      </c>
      <c r="B35" s="322">
        <v>1</v>
      </c>
      <c r="C35" s="322">
        <v>1</v>
      </c>
      <c r="D35" s="322">
        <v>1</v>
      </c>
      <c r="E35" s="322">
        <v>1</v>
      </c>
      <c r="F35" s="322">
        <v>1</v>
      </c>
      <c r="G35" s="322">
        <v>10</v>
      </c>
      <c r="H35" s="322">
        <v>12</v>
      </c>
      <c r="I35" s="322">
        <v>17</v>
      </c>
      <c r="J35" s="322">
        <v>20</v>
      </c>
      <c r="K35" s="322">
        <v>23</v>
      </c>
      <c r="L35" s="322">
        <v>32</v>
      </c>
      <c r="M35" s="322">
        <v>38</v>
      </c>
      <c r="N35" s="322">
        <v>54</v>
      </c>
      <c r="O35" s="322">
        <v>57</v>
      </c>
      <c r="P35" s="322">
        <v>65</v>
      </c>
      <c r="Q35" s="322">
        <v>64</v>
      </c>
      <c r="R35" s="322">
        <v>60</v>
      </c>
      <c r="S35" s="322">
        <v>35</v>
      </c>
      <c r="T35" s="322">
        <v>23</v>
      </c>
      <c r="U35" s="322">
        <v>14</v>
      </c>
      <c r="V35" s="322">
        <v>11</v>
      </c>
      <c r="W35" s="322">
        <v>11</v>
      </c>
      <c r="X35" s="322">
        <v>10</v>
      </c>
      <c r="Y35" s="322">
        <v>10</v>
      </c>
      <c r="Z35" s="322">
        <v>11</v>
      </c>
      <c r="AA35" s="322">
        <v>11</v>
      </c>
      <c r="AB35" s="322">
        <v>13</v>
      </c>
      <c r="AC35" s="322">
        <v>12</v>
      </c>
      <c r="AD35" s="322">
        <v>13</v>
      </c>
      <c r="AE35" s="322">
        <v>13</v>
      </c>
      <c r="AF35" s="322"/>
      <c r="AG35" s="322"/>
      <c r="AH35" s="322"/>
      <c r="AI35" s="322">
        <v>1</v>
      </c>
      <c r="AJ35" s="322">
        <v>1</v>
      </c>
      <c r="AK35" s="322">
        <v>2</v>
      </c>
      <c r="AL35" s="322">
        <v>2</v>
      </c>
      <c r="AM35" s="322">
        <v>4</v>
      </c>
      <c r="AN35" s="322">
        <v>4</v>
      </c>
      <c r="AO35" s="322">
        <v>4</v>
      </c>
      <c r="AP35" s="322">
        <v>4</v>
      </c>
      <c r="AQ35" s="322">
        <v>0</v>
      </c>
    </row>
    <row r="36" spans="1:56" x14ac:dyDescent="0.35">
      <c r="A36" s="323" t="s">
        <v>1</v>
      </c>
      <c r="B36" s="323">
        <v>3372</v>
      </c>
      <c r="C36" s="323">
        <v>3128</v>
      </c>
      <c r="D36" s="323">
        <v>3023</v>
      </c>
      <c r="E36" s="323">
        <v>2792</v>
      </c>
      <c r="F36" s="323">
        <v>2602</v>
      </c>
      <c r="G36" s="323">
        <v>2435</v>
      </c>
      <c r="H36" s="323">
        <v>2283</v>
      </c>
      <c r="I36" s="323">
        <v>2106</v>
      </c>
      <c r="J36" s="323">
        <v>1948</v>
      </c>
      <c r="K36" s="323">
        <v>1877</v>
      </c>
      <c r="L36" s="323">
        <v>1785</v>
      </c>
      <c r="M36" s="323">
        <v>1682</v>
      </c>
      <c r="N36" s="323">
        <v>1717</v>
      </c>
      <c r="O36" s="323">
        <v>1608</v>
      </c>
      <c r="P36" s="323">
        <v>1566</v>
      </c>
      <c r="Q36" s="323">
        <v>1654</v>
      </c>
      <c r="R36" s="323">
        <v>1721</v>
      </c>
      <c r="S36" s="323">
        <v>1802</v>
      </c>
      <c r="T36" s="323">
        <v>1785</v>
      </c>
      <c r="U36" s="323">
        <v>2191</v>
      </c>
      <c r="V36" s="323">
        <v>2776</v>
      </c>
      <c r="W36" s="323">
        <v>3320</v>
      </c>
      <c r="X36" s="323">
        <v>3801</v>
      </c>
      <c r="Y36" s="323">
        <v>4478</v>
      </c>
      <c r="Z36" s="323">
        <v>3444</v>
      </c>
      <c r="AA36" s="323">
        <v>3435</v>
      </c>
      <c r="AB36" s="323">
        <v>2717</v>
      </c>
      <c r="AC36" s="323">
        <v>2598</v>
      </c>
      <c r="AD36" s="323">
        <v>2348</v>
      </c>
      <c r="AE36" s="323">
        <v>2517</v>
      </c>
      <c r="AF36" s="323">
        <v>1931</v>
      </c>
      <c r="AG36" s="323">
        <v>1337</v>
      </c>
      <c r="AH36" s="323">
        <v>933</v>
      </c>
      <c r="AI36" s="323">
        <v>506</v>
      </c>
      <c r="AJ36" s="323">
        <v>324</v>
      </c>
      <c r="AK36" s="323">
        <v>214</v>
      </c>
      <c r="AL36" s="323">
        <v>168</v>
      </c>
      <c r="AM36" s="323">
        <v>143</v>
      </c>
      <c r="AN36" s="323">
        <v>114</v>
      </c>
      <c r="AO36" s="323">
        <v>94</v>
      </c>
      <c r="AP36" s="323">
        <v>79</v>
      </c>
      <c r="AQ36" s="323">
        <v>0</v>
      </c>
      <c r="AR36" s="318"/>
      <c r="AS36" s="318"/>
      <c r="AT36" s="318"/>
      <c r="AU36" s="318"/>
      <c r="AV36" s="318"/>
      <c r="AW36" s="318"/>
      <c r="AX36" s="318"/>
      <c r="AY36" s="318"/>
      <c r="AZ36" s="318"/>
      <c r="BA36" s="318"/>
      <c r="BB36" s="318"/>
      <c r="BC36" s="318"/>
      <c r="BD36" s="318"/>
    </row>
    <row r="37" spans="1:56" x14ac:dyDescent="0.35">
      <c r="A37" s="319" t="s">
        <v>789</v>
      </c>
      <c r="B37" s="320"/>
      <c r="C37" s="320"/>
      <c r="D37" s="320"/>
      <c r="E37" s="320"/>
      <c r="F37" s="320"/>
      <c r="G37" s="320"/>
      <c r="H37" s="320"/>
      <c r="I37" s="320"/>
      <c r="J37" s="320"/>
      <c r="K37" s="320"/>
      <c r="L37" s="320"/>
      <c r="M37" s="320"/>
      <c r="N37" s="320"/>
      <c r="O37" s="320"/>
      <c r="P37" s="320"/>
      <c r="Q37" s="320"/>
      <c r="R37" s="320"/>
      <c r="S37" s="320"/>
      <c r="T37" s="320"/>
      <c r="U37" s="320"/>
      <c r="V37" s="320"/>
      <c r="W37" s="320"/>
      <c r="X37" s="320"/>
      <c r="Y37" s="320"/>
      <c r="Z37" s="320"/>
      <c r="AA37" s="320"/>
      <c r="AB37" s="320"/>
      <c r="AC37" s="320"/>
      <c r="AD37" s="320"/>
      <c r="AE37" s="320"/>
      <c r="AF37" s="320"/>
      <c r="AG37" s="320"/>
      <c r="AH37" s="320"/>
      <c r="AI37" s="320"/>
      <c r="AJ37" s="320"/>
      <c r="AK37" s="320"/>
      <c r="AL37" s="320"/>
      <c r="AM37" s="320"/>
      <c r="AN37" s="320"/>
      <c r="AO37" s="320"/>
      <c r="AP37" s="320"/>
      <c r="AQ37" s="320"/>
      <c r="AR37" s="318"/>
      <c r="AS37" s="318"/>
    </row>
    <row r="38" spans="1:56" x14ac:dyDescent="0.35">
      <c r="A38" s="321" t="s">
        <v>791</v>
      </c>
      <c r="B38" s="321">
        <v>38</v>
      </c>
      <c r="C38" s="321">
        <v>54</v>
      </c>
      <c r="D38" s="321">
        <v>46</v>
      </c>
      <c r="E38" s="321">
        <v>30</v>
      </c>
      <c r="F38" s="321">
        <v>7</v>
      </c>
      <c r="G38" s="321">
        <v>13</v>
      </c>
      <c r="H38" s="321">
        <v>46</v>
      </c>
      <c r="I38" s="321">
        <v>39</v>
      </c>
      <c r="J38" s="321">
        <v>20</v>
      </c>
      <c r="K38" s="321">
        <v>64</v>
      </c>
      <c r="L38" s="321">
        <v>33</v>
      </c>
      <c r="M38" s="321">
        <v>58</v>
      </c>
      <c r="N38" s="321">
        <v>90</v>
      </c>
      <c r="O38" s="321">
        <v>76</v>
      </c>
      <c r="P38" s="321">
        <v>78</v>
      </c>
      <c r="Q38" s="321">
        <v>62</v>
      </c>
      <c r="R38" s="321">
        <v>0</v>
      </c>
      <c r="S38" s="321">
        <v>0</v>
      </c>
      <c r="T38" s="321">
        <v>0</v>
      </c>
      <c r="U38" s="321">
        <v>0</v>
      </c>
      <c r="V38" s="321">
        <v>0</v>
      </c>
      <c r="W38" s="321">
        <v>0</v>
      </c>
      <c r="X38" s="321">
        <v>0</v>
      </c>
      <c r="Y38" s="321">
        <v>0</v>
      </c>
      <c r="Z38" s="321">
        <v>0</v>
      </c>
      <c r="AA38" s="321">
        <v>5</v>
      </c>
      <c r="AB38" s="321">
        <v>0</v>
      </c>
      <c r="AC38" s="321">
        <v>0</v>
      </c>
      <c r="AD38" s="321">
        <v>0</v>
      </c>
      <c r="AE38" s="321">
        <v>0</v>
      </c>
      <c r="AF38" s="321">
        <v>0</v>
      </c>
      <c r="AG38" s="321">
        <v>0</v>
      </c>
      <c r="AH38" s="321">
        <v>0</v>
      </c>
      <c r="AI38" s="321">
        <v>0</v>
      </c>
      <c r="AJ38" s="321">
        <v>0</v>
      </c>
      <c r="AK38" s="321">
        <v>0</v>
      </c>
      <c r="AL38" s="321">
        <v>0</v>
      </c>
      <c r="AM38" s="321">
        <v>0</v>
      </c>
      <c r="AN38" s="321">
        <v>0</v>
      </c>
      <c r="AO38" s="321">
        <v>0</v>
      </c>
      <c r="AP38" s="321">
        <v>0</v>
      </c>
      <c r="AQ38" s="321">
        <v>0</v>
      </c>
    </row>
    <row r="39" spans="1:56" x14ac:dyDescent="0.35">
      <c r="A39" s="321" t="s">
        <v>792</v>
      </c>
      <c r="B39" s="321">
        <v>49</v>
      </c>
      <c r="C39" s="321">
        <v>52</v>
      </c>
      <c r="D39" s="321">
        <v>52</v>
      </c>
      <c r="E39" s="321">
        <v>30</v>
      </c>
      <c r="F39" s="321">
        <v>36</v>
      </c>
      <c r="G39" s="321">
        <v>22</v>
      </c>
      <c r="H39" s="321">
        <v>10</v>
      </c>
      <c r="I39" s="321">
        <v>10</v>
      </c>
      <c r="J39" s="321">
        <v>10</v>
      </c>
      <c r="K39" s="321">
        <v>10</v>
      </c>
      <c r="L39" s="321">
        <v>6</v>
      </c>
      <c r="M39" s="321">
        <v>6</v>
      </c>
      <c r="N39" s="321">
        <v>3</v>
      </c>
      <c r="O39" s="321">
        <v>0</v>
      </c>
      <c r="P39" s="321">
        <v>0</v>
      </c>
      <c r="Q39" s="321">
        <v>0</v>
      </c>
      <c r="R39" s="321">
        <v>0</v>
      </c>
      <c r="S39" s="321">
        <v>0</v>
      </c>
      <c r="T39" s="321">
        <v>0</v>
      </c>
      <c r="U39" s="321">
        <v>0</v>
      </c>
      <c r="V39" s="321">
        <v>0</v>
      </c>
      <c r="W39" s="321">
        <v>0</v>
      </c>
      <c r="X39" s="321">
        <v>0</v>
      </c>
      <c r="Y39" s="321">
        <v>0</v>
      </c>
      <c r="Z39" s="321">
        <v>0</v>
      </c>
      <c r="AA39" s="321">
        <v>0</v>
      </c>
      <c r="AB39" s="321">
        <v>0</v>
      </c>
      <c r="AC39" s="321">
        <v>0</v>
      </c>
      <c r="AD39" s="321">
        <v>0</v>
      </c>
      <c r="AE39" s="321">
        <v>0</v>
      </c>
      <c r="AF39" s="321">
        <v>0</v>
      </c>
      <c r="AG39" s="321">
        <v>0</v>
      </c>
      <c r="AH39" s="321">
        <v>0</v>
      </c>
      <c r="AI39" s="321">
        <v>0</v>
      </c>
      <c r="AJ39" s="321">
        <v>0</v>
      </c>
      <c r="AK39" s="321">
        <v>0</v>
      </c>
      <c r="AL39" s="321">
        <v>0</v>
      </c>
      <c r="AM39" s="321">
        <v>0</v>
      </c>
      <c r="AN39" s="321">
        <v>0</v>
      </c>
      <c r="AO39" s="321">
        <v>0</v>
      </c>
      <c r="AP39" s="321">
        <v>0</v>
      </c>
      <c r="AQ39" s="321">
        <v>0</v>
      </c>
    </row>
    <row r="40" spans="1:56" x14ac:dyDescent="0.35">
      <c r="A40" s="321" t="s">
        <v>793</v>
      </c>
      <c r="B40" s="321">
        <v>0</v>
      </c>
      <c r="C40" s="321">
        <v>0</v>
      </c>
      <c r="D40" s="321">
        <v>0</v>
      </c>
      <c r="E40" s="321">
        <v>22</v>
      </c>
      <c r="F40" s="321">
        <v>26</v>
      </c>
      <c r="G40" s="321">
        <v>30</v>
      </c>
      <c r="H40" s="321">
        <v>33</v>
      </c>
      <c r="I40" s="321">
        <v>21</v>
      </c>
      <c r="J40" s="321">
        <v>21</v>
      </c>
      <c r="K40" s="321">
        <v>21</v>
      </c>
      <c r="L40" s="321">
        <v>21</v>
      </c>
      <c r="M40" s="321">
        <v>0</v>
      </c>
      <c r="N40" s="321">
        <v>0</v>
      </c>
      <c r="O40" s="321">
        <v>0</v>
      </c>
      <c r="P40" s="321">
        <v>0</v>
      </c>
      <c r="Q40" s="321">
        <v>0</v>
      </c>
      <c r="R40" s="321">
        <v>0</v>
      </c>
      <c r="S40" s="321">
        <v>0</v>
      </c>
      <c r="T40" s="321">
        <v>0</v>
      </c>
      <c r="U40" s="321">
        <v>0</v>
      </c>
      <c r="V40" s="321">
        <v>0</v>
      </c>
      <c r="W40" s="321">
        <v>0</v>
      </c>
      <c r="X40" s="321">
        <v>0</v>
      </c>
      <c r="Y40" s="321">
        <v>0</v>
      </c>
      <c r="Z40" s="321">
        <v>0</v>
      </c>
      <c r="AA40" s="321">
        <v>0</v>
      </c>
      <c r="AB40" s="321">
        <v>0</v>
      </c>
      <c r="AC40" s="321">
        <v>0</v>
      </c>
      <c r="AD40" s="321">
        <v>0</v>
      </c>
      <c r="AE40" s="321">
        <v>0</v>
      </c>
      <c r="AF40" s="321">
        <v>0</v>
      </c>
      <c r="AG40" s="321">
        <v>0</v>
      </c>
      <c r="AH40" s="321">
        <v>0</v>
      </c>
      <c r="AI40" s="321">
        <v>0</v>
      </c>
      <c r="AJ40" s="321">
        <v>0</v>
      </c>
      <c r="AK40" s="321">
        <v>0</v>
      </c>
      <c r="AL40" s="321">
        <v>0</v>
      </c>
      <c r="AM40" s="321">
        <v>0</v>
      </c>
      <c r="AN40" s="321">
        <v>0</v>
      </c>
      <c r="AO40" s="321">
        <v>0</v>
      </c>
      <c r="AP40" s="321">
        <v>0</v>
      </c>
      <c r="AQ40" s="321">
        <v>0</v>
      </c>
      <c r="AR40" s="318"/>
      <c r="AS40" s="318"/>
      <c r="AT40" s="318"/>
      <c r="AU40" s="318"/>
      <c r="AV40" s="318"/>
      <c r="AW40" s="318"/>
      <c r="AX40" s="318"/>
      <c r="AY40" s="318"/>
      <c r="AZ40" s="318"/>
      <c r="BA40" s="318"/>
      <c r="BB40" s="318"/>
    </row>
    <row r="41" spans="1:56" ht="16" thickBot="1" x14ac:dyDescent="0.4">
      <c r="A41" s="322" t="s">
        <v>794</v>
      </c>
      <c r="B41" s="322">
        <v>0</v>
      </c>
      <c r="C41" s="322">
        <v>0</v>
      </c>
      <c r="D41" s="322">
        <v>0</v>
      </c>
      <c r="E41" s="322">
        <v>0</v>
      </c>
      <c r="F41" s="322">
        <v>0</v>
      </c>
      <c r="G41" s="322">
        <v>0</v>
      </c>
      <c r="H41" s="322">
        <v>0</v>
      </c>
      <c r="I41" s="322">
        <v>0</v>
      </c>
      <c r="J41" s="322">
        <v>0</v>
      </c>
      <c r="K41" s="322">
        <v>0</v>
      </c>
      <c r="L41" s="322">
        <v>0</v>
      </c>
      <c r="M41" s="322">
        <v>0</v>
      </c>
      <c r="N41" s="322">
        <v>0</v>
      </c>
      <c r="O41" s="322">
        <v>0</v>
      </c>
      <c r="P41" s="322">
        <v>0</v>
      </c>
      <c r="Q41" s="322">
        <v>0</v>
      </c>
      <c r="R41" s="322">
        <v>0</v>
      </c>
      <c r="S41" s="322">
        <v>0</v>
      </c>
      <c r="T41" s="322">
        <v>0</v>
      </c>
      <c r="U41" s="322">
        <v>0</v>
      </c>
      <c r="V41" s="322">
        <v>0</v>
      </c>
      <c r="W41" s="322">
        <v>0</v>
      </c>
      <c r="X41" s="322">
        <v>0</v>
      </c>
      <c r="Y41" s="322">
        <v>0</v>
      </c>
      <c r="Z41" s="322">
        <v>0</v>
      </c>
      <c r="AA41" s="322">
        <v>0</v>
      </c>
      <c r="AB41" s="322">
        <v>0</v>
      </c>
      <c r="AC41" s="322">
        <v>0</v>
      </c>
      <c r="AD41" s="322">
        <v>0</v>
      </c>
      <c r="AE41" s="322">
        <v>0</v>
      </c>
      <c r="AF41" s="322">
        <v>0</v>
      </c>
      <c r="AG41" s="322">
        <v>0</v>
      </c>
      <c r="AH41" s="322">
        <v>0</v>
      </c>
      <c r="AI41" s="322">
        <v>0</v>
      </c>
      <c r="AJ41" s="322">
        <v>0</v>
      </c>
      <c r="AK41" s="322">
        <v>0</v>
      </c>
      <c r="AL41" s="322">
        <v>0</v>
      </c>
      <c r="AM41" s="322">
        <v>0</v>
      </c>
      <c r="AN41" s="322">
        <v>0</v>
      </c>
      <c r="AO41" s="322">
        <v>0</v>
      </c>
      <c r="AP41" s="322">
        <v>0</v>
      </c>
      <c r="AQ41" s="322">
        <v>0</v>
      </c>
    </row>
    <row r="42" spans="1:56" x14ac:dyDescent="0.35">
      <c r="A42" s="323" t="s">
        <v>1</v>
      </c>
      <c r="B42" s="323">
        <v>87</v>
      </c>
      <c r="C42" s="323">
        <v>106</v>
      </c>
      <c r="D42" s="323">
        <v>98</v>
      </c>
      <c r="E42" s="323">
        <v>82</v>
      </c>
      <c r="F42" s="323">
        <v>69</v>
      </c>
      <c r="G42" s="323">
        <v>65</v>
      </c>
      <c r="H42" s="323">
        <v>89</v>
      </c>
      <c r="I42" s="323">
        <v>70</v>
      </c>
      <c r="J42" s="323">
        <v>51</v>
      </c>
      <c r="K42" s="323">
        <v>95</v>
      </c>
      <c r="L42" s="323">
        <v>60</v>
      </c>
      <c r="M42" s="323">
        <v>64</v>
      </c>
      <c r="N42" s="323">
        <v>93</v>
      </c>
      <c r="O42" s="323">
        <v>76</v>
      </c>
      <c r="P42" s="323">
        <v>78</v>
      </c>
      <c r="Q42" s="323">
        <v>62</v>
      </c>
      <c r="R42" s="323">
        <v>0</v>
      </c>
      <c r="S42" s="323">
        <v>0</v>
      </c>
      <c r="T42" s="323">
        <v>0</v>
      </c>
      <c r="U42" s="323">
        <v>0</v>
      </c>
      <c r="V42" s="323">
        <v>0</v>
      </c>
      <c r="W42" s="323">
        <v>0</v>
      </c>
      <c r="X42" s="323">
        <v>0</v>
      </c>
      <c r="Y42" s="323">
        <v>0</v>
      </c>
      <c r="Z42" s="323">
        <v>0</v>
      </c>
      <c r="AA42" s="323">
        <v>5</v>
      </c>
      <c r="AB42" s="323">
        <v>0</v>
      </c>
      <c r="AC42" s="323">
        <v>0</v>
      </c>
      <c r="AD42" s="323">
        <v>0</v>
      </c>
      <c r="AE42" s="323">
        <v>0</v>
      </c>
      <c r="AF42" s="323">
        <v>0</v>
      </c>
      <c r="AG42" s="323">
        <v>0</v>
      </c>
      <c r="AH42" s="323">
        <v>0</v>
      </c>
      <c r="AI42" s="323">
        <v>0</v>
      </c>
      <c r="AJ42" s="323">
        <v>0</v>
      </c>
      <c r="AK42" s="323">
        <v>0</v>
      </c>
      <c r="AL42" s="323">
        <v>0</v>
      </c>
      <c r="AM42" s="323">
        <v>0</v>
      </c>
      <c r="AN42" s="323">
        <v>0</v>
      </c>
      <c r="AO42" s="323">
        <v>0</v>
      </c>
      <c r="AP42" s="323">
        <v>0</v>
      </c>
      <c r="AQ42" s="323">
        <v>0</v>
      </c>
    </row>
    <row r="43" spans="1:56" x14ac:dyDescent="0.35">
      <c r="A43" s="319" t="s">
        <v>1</v>
      </c>
      <c r="B43" s="320"/>
      <c r="C43" s="320"/>
      <c r="D43" s="320"/>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0"/>
      <c r="AL43" s="320"/>
      <c r="AM43" s="320"/>
      <c r="AN43" s="320"/>
      <c r="AO43" s="320"/>
      <c r="AP43" s="320"/>
      <c r="AQ43" s="320"/>
    </row>
    <row r="44" spans="1:56" x14ac:dyDescent="0.35">
      <c r="A44" s="321" t="s">
        <v>791</v>
      </c>
      <c r="B44" s="321">
        <f t="shared" ref="B44:AE47" si="2">SUM(B20,B26,B32,B38)</f>
        <v>14505</v>
      </c>
      <c r="C44" s="321">
        <f t="shared" si="2"/>
        <v>13712</v>
      </c>
      <c r="D44" s="321">
        <f t="shared" si="2"/>
        <v>13213</v>
      </c>
      <c r="E44" s="321">
        <f t="shared" si="2"/>
        <v>12747</v>
      </c>
      <c r="F44" s="321">
        <f t="shared" si="2"/>
        <v>11954</v>
      </c>
      <c r="G44" s="321">
        <f t="shared" si="2"/>
        <v>12286</v>
      </c>
      <c r="H44" s="321">
        <f>SUM(H20,H26,H32,H38)</f>
        <v>12092</v>
      </c>
      <c r="I44" s="321">
        <f t="shared" si="2"/>
        <v>11232</v>
      </c>
      <c r="J44" s="321">
        <f t="shared" si="2"/>
        <v>11027</v>
      </c>
      <c r="K44" s="321">
        <f t="shared" si="2"/>
        <v>11457</v>
      </c>
      <c r="L44" s="321">
        <f t="shared" si="2"/>
        <v>11561</v>
      </c>
      <c r="M44" s="321">
        <f t="shared" si="2"/>
        <v>11418</v>
      </c>
      <c r="N44" s="321">
        <f t="shared" si="2"/>
        <v>10724</v>
      </c>
      <c r="O44" s="321">
        <f t="shared" si="2"/>
        <v>10978</v>
      </c>
      <c r="P44" s="321">
        <f t="shared" si="2"/>
        <v>10404</v>
      </c>
      <c r="Q44" s="321">
        <f t="shared" si="2"/>
        <v>10419</v>
      </c>
      <c r="R44" s="321">
        <f t="shared" si="2"/>
        <v>11715</v>
      </c>
      <c r="S44" s="321">
        <f t="shared" si="2"/>
        <v>12278</v>
      </c>
      <c r="T44" s="321">
        <f t="shared" si="2"/>
        <v>13390</v>
      </c>
      <c r="U44" s="321">
        <f t="shared" si="2"/>
        <v>15428</v>
      </c>
      <c r="V44" s="321">
        <f t="shared" si="2"/>
        <v>19339</v>
      </c>
      <c r="W44" s="321">
        <f t="shared" si="2"/>
        <v>22340</v>
      </c>
      <c r="X44" s="321">
        <f t="shared" si="2"/>
        <v>25016</v>
      </c>
      <c r="Y44" s="321">
        <f t="shared" si="2"/>
        <v>25982</v>
      </c>
      <c r="Z44" s="321">
        <f t="shared" si="2"/>
        <v>26124</v>
      </c>
      <c r="AA44" s="321">
        <f t="shared" si="2"/>
        <v>24432</v>
      </c>
      <c r="AB44" s="321">
        <f t="shared" si="2"/>
        <v>24808</v>
      </c>
      <c r="AC44" s="321">
        <f t="shared" si="2"/>
        <v>22935</v>
      </c>
      <c r="AD44" s="321">
        <f t="shared" si="2"/>
        <v>21236</v>
      </c>
      <c r="AE44" s="321">
        <f t="shared" si="2"/>
        <v>20892</v>
      </c>
      <c r="AF44" s="321">
        <v>22418</v>
      </c>
      <c r="AG44" s="321">
        <v>23425</v>
      </c>
      <c r="AH44" s="321">
        <v>24282</v>
      </c>
      <c r="AI44" s="321">
        <v>22649</v>
      </c>
      <c r="AJ44" s="321">
        <v>21096</v>
      </c>
      <c r="AK44" s="321">
        <v>21281</v>
      </c>
      <c r="AL44" s="321">
        <v>20282</v>
      </c>
      <c r="AM44" s="321">
        <v>21217</v>
      </c>
      <c r="AN44" s="321">
        <v>19700</v>
      </c>
      <c r="AO44" s="321">
        <v>18363</v>
      </c>
      <c r="AP44" s="321">
        <v>20050</v>
      </c>
      <c r="AQ44" s="321">
        <v>0</v>
      </c>
    </row>
    <row r="45" spans="1:56" x14ac:dyDescent="0.35">
      <c r="A45" s="321" t="s">
        <v>792</v>
      </c>
      <c r="B45" s="321">
        <f t="shared" si="2"/>
        <v>5219</v>
      </c>
      <c r="C45" s="321">
        <f t="shared" si="2"/>
        <v>5107</v>
      </c>
      <c r="D45" s="321">
        <f t="shared" si="2"/>
        <v>5155</v>
      </c>
      <c r="E45" s="321">
        <f t="shared" si="2"/>
        <v>5030</v>
      </c>
      <c r="F45" s="321">
        <f t="shared" si="2"/>
        <v>5051</v>
      </c>
      <c r="G45" s="321">
        <f t="shared" si="2"/>
        <v>4388</v>
      </c>
      <c r="H45" s="321">
        <f t="shared" si="2"/>
        <v>3706</v>
      </c>
      <c r="I45" s="321">
        <f t="shared" si="2"/>
        <v>2940</v>
      </c>
      <c r="J45" s="321">
        <f t="shared" si="2"/>
        <v>2537</v>
      </c>
      <c r="K45" s="321">
        <f t="shared" si="2"/>
        <v>2276</v>
      </c>
      <c r="L45" s="321">
        <f t="shared" si="2"/>
        <v>1985</v>
      </c>
      <c r="M45" s="321">
        <f t="shared" si="2"/>
        <v>1796</v>
      </c>
      <c r="N45" s="321">
        <f t="shared" si="2"/>
        <v>1617</v>
      </c>
      <c r="O45" s="321">
        <f t="shared" si="2"/>
        <v>1494</v>
      </c>
      <c r="P45" s="321">
        <f t="shared" si="2"/>
        <v>1384</v>
      </c>
      <c r="Q45" s="321">
        <f t="shared" si="2"/>
        <v>1288</v>
      </c>
      <c r="R45" s="321">
        <f t="shared" si="2"/>
        <v>1147</v>
      </c>
      <c r="S45" s="321">
        <f t="shared" si="2"/>
        <v>996</v>
      </c>
      <c r="T45" s="321">
        <f t="shared" si="2"/>
        <v>942</v>
      </c>
      <c r="U45" s="321">
        <f t="shared" si="2"/>
        <v>894</v>
      </c>
      <c r="V45" s="321">
        <f t="shared" si="2"/>
        <v>869</v>
      </c>
      <c r="W45" s="321">
        <f t="shared" si="2"/>
        <v>874</v>
      </c>
      <c r="X45" s="321">
        <f t="shared" si="2"/>
        <v>896</v>
      </c>
      <c r="Y45" s="321">
        <f t="shared" si="2"/>
        <v>876</v>
      </c>
      <c r="Z45" s="321">
        <f t="shared" si="2"/>
        <v>822</v>
      </c>
      <c r="AA45" s="321">
        <f t="shared" si="2"/>
        <v>761</v>
      </c>
      <c r="AB45" s="321">
        <f t="shared" si="2"/>
        <v>709</v>
      </c>
      <c r="AC45" s="321">
        <f t="shared" si="2"/>
        <v>693</v>
      </c>
      <c r="AD45" s="321">
        <f t="shared" si="2"/>
        <v>711</v>
      </c>
      <c r="AE45" s="321">
        <f t="shared" si="2"/>
        <v>703</v>
      </c>
      <c r="AF45" s="321">
        <v>423</v>
      </c>
      <c r="AG45" s="321">
        <v>450</v>
      </c>
      <c r="AH45" s="321">
        <v>465</v>
      </c>
      <c r="AI45" s="321">
        <v>493</v>
      </c>
      <c r="AJ45" s="321">
        <v>495</v>
      </c>
      <c r="AK45" s="321">
        <v>535</v>
      </c>
      <c r="AL45" s="321">
        <v>591</v>
      </c>
      <c r="AM45" s="321">
        <v>658</v>
      </c>
      <c r="AN45" s="321">
        <v>679</v>
      </c>
      <c r="AO45" s="321">
        <v>673</v>
      </c>
      <c r="AP45" s="321">
        <v>657</v>
      </c>
      <c r="AQ45" s="321">
        <v>0</v>
      </c>
    </row>
    <row r="46" spans="1:56" x14ac:dyDescent="0.35">
      <c r="A46" s="321" t="s">
        <v>793</v>
      </c>
      <c r="B46" s="321">
        <f t="shared" si="2"/>
        <v>2553</v>
      </c>
      <c r="C46" s="321">
        <f t="shared" si="2"/>
        <v>2676</v>
      </c>
      <c r="D46" s="321">
        <f t="shared" si="2"/>
        <v>2701</v>
      </c>
      <c r="E46" s="321">
        <f t="shared" si="2"/>
        <v>2836</v>
      </c>
      <c r="F46" s="321">
        <f t="shared" si="2"/>
        <v>2885</v>
      </c>
      <c r="G46" s="321">
        <f t="shared" si="2"/>
        <v>2869</v>
      </c>
      <c r="H46" s="321">
        <f t="shared" si="2"/>
        <v>2845</v>
      </c>
      <c r="I46" s="321">
        <f t="shared" si="2"/>
        <v>2749</v>
      </c>
      <c r="J46" s="321">
        <f t="shared" si="2"/>
        <v>2665</v>
      </c>
      <c r="K46" s="321">
        <f t="shared" si="2"/>
        <v>2599</v>
      </c>
      <c r="L46" s="321">
        <f t="shared" si="2"/>
        <v>2395</v>
      </c>
      <c r="M46" s="321">
        <f t="shared" si="2"/>
        <v>2235</v>
      </c>
      <c r="N46" s="321">
        <f t="shared" si="2"/>
        <v>2131</v>
      </c>
      <c r="O46" s="321">
        <f t="shared" si="2"/>
        <v>2049</v>
      </c>
      <c r="P46" s="321">
        <f t="shared" si="2"/>
        <v>1925</v>
      </c>
      <c r="Q46" s="321">
        <f t="shared" si="2"/>
        <v>1892</v>
      </c>
      <c r="R46" s="321">
        <f t="shared" si="2"/>
        <v>1590</v>
      </c>
      <c r="S46" s="321">
        <f t="shared" si="2"/>
        <v>1019</v>
      </c>
      <c r="T46" s="321">
        <f t="shared" si="2"/>
        <v>788</v>
      </c>
      <c r="U46" s="321">
        <f t="shared" si="2"/>
        <v>676</v>
      </c>
      <c r="V46" s="321">
        <f t="shared" si="2"/>
        <v>637</v>
      </c>
      <c r="W46" s="321">
        <f t="shared" si="2"/>
        <v>568</v>
      </c>
      <c r="X46" s="321">
        <f t="shared" si="2"/>
        <v>534</v>
      </c>
      <c r="Y46" s="321">
        <f t="shared" si="2"/>
        <v>498</v>
      </c>
      <c r="Z46" s="321">
        <f t="shared" si="2"/>
        <v>469</v>
      </c>
      <c r="AA46" s="321">
        <f t="shared" si="2"/>
        <v>459</v>
      </c>
      <c r="AB46" s="321">
        <f t="shared" si="2"/>
        <v>449</v>
      </c>
      <c r="AC46" s="321">
        <f t="shared" si="2"/>
        <v>440</v>
      </c>
      <c r="AD46" s="321">
        <f t="shared" si="2"/>
        <v>438</v>
      </c>
      <c r="AE46" s="321">
        <f t="shared" si="2"/>
        <v>422</v>
      </c>
      <c r="AF46" s="321">
        <v>249</v>
      </c>
      <c r="AG46" s="321">
        <v>245</v>
      </c>
      <c r="AH46" s="321">
        <v>236</v>
      </c>
      <c r="AI46" s="321">
        <v>240</v>
      </c>
      <c r="AJ46" s="321">
        <v>226</v>
      </c>
      <c r="AK46" s="321">
        <v>229</v>
      </c>
      <c r="AL46" s="321">
        <v>220</v>
      </c>
      <c r="AM46" s="321">
        <v>222</v>
      </c>
      <c r="AN46" s="321">
        <v>209</v>
      </c>
      <c r="AO46" s="321">
        <v>203</v>
      </c>
      <c r="AP46" s="321">
        <v>190</v>
      </c>
      <c r="AQ46" s="321">
        <v>0</v>
      </c>
    </row>
    <row r="47" spans="1:56" ht="16" thickBot="1" x14ac:dyDescent="0.4">
      <c r="A47" s="322" t="s">
        <v>794</v>
      </c>
      <c r="B47" s="322">
        <f t="shared" si="2"/>
        <v>433</v>
      </c>
      <c r="C47" s="322">
        <f t="shared" si="2"/>
        <v>446</v>
      </c>
      <c r="D47" s="322">
        <f t="shared" si="2"/>
        <v>444</v>
      </c>
      <c r="E47" s="322">
        <f t="shared" si="2"/>
        <v>470</v>
      </c>
      <c r="F47" s="322">
        <f t="shared" si="2"/>
        <v>448</v>
      </c>
      <c r="G47" s="322">
        <f t="shared" si="2"/>
        <v>443</v>
      </c>
      <c r="H47" s="322">
        <f t="shared" si="2"/>
        <v>452</v>
      </c>
      <c r="I47" s="322">
        <f t="shared" si="2"/>
        <v>432</v>
      </c>
      <c r="J47" s="322">
        <f t="shared" si="2"/>
        <v>412</v>
      </c>
      <c r="K47" s="322">
        <f t="shared" si="2"/>
        <v>387</v>
      </c>
      <c r="L47" s="322">
        <f t="shared" si="2"/>
        <v>370</v>
      </c>
      <c r="M47" s="322">
        <f t="shared" si="2"/>
        <v>370</v>
      </c>
      <c r="N47" s="322">
        <f t="shared" si="2"/>
        <v>371</v>
      </c>
      <c r="O47" s="322">
        <f t="shared" si="2"/>
        <v>361</v>
      </c>
      <c r="P47" s="322">
        <f t="shared" si="2"/>
        <v>353</v>
      </c>
      <c r="Q47" s="322">
        <f t="shared" si="2"/>
        <v>340</v>
      </c>
      <c r="R47" s="322">
        <f t="shared" si="2"/>
        <v>322</v>
      </c>
      <c r="S47" s="322">
        <f t="shared" si="2"/>
        <v>267</v>
      </c>
      <c r="T47" s="322">
        <f t="shared" si="2"/>
        <v>229</v>
      </c>
      <c r="U47" s="322">
        <f t="shared" si="2"/>
        <v>215</v>
      </c>
      <c r="V47" s="322">
        <f t="shared" si="2"/>
        <v>206</v>
      </c>
      <c r="W47" s="322">
        <f t="shared" si="2"/>
        <v>212</v>
      </c>
      <c r="X47" s="322">
        <f t="shared" si="2"/>
        <v>210</v>
      </c>
      <c r="Y47" s="322">
        <f t="shared" si="2"/>
        <v>207</v>
      </c>
      <c r="Z47" s="322">
        <f t="shared" si="2"/>
        <v>201</v>
      </c>
      <c r="AA47" s="322">
        <f t="shared" si="2"/>
        <v>200</v>
      </c>
      <c r="AB47" s="322">
        <f t="shared" si="2"/>
        <v>196</v>
      </c>
      <c r="AC47" s="322">
        <f t="shared" si="2"/>
        <v>193</v>
      </c>
      <c r="AD47" s="322">
        <f t="shared" si="2"/>
        <v>192</v>
      </c>
      <c r="AE47" s="322">
        <f t="shared" si="2"/>
        <v>203</v>
      </c>
      <c r="AF47" s="322">
        <v>94</v>
      </c>
      <c r="AG47" s="322">
        <v>94</v>
      </c>
      <c r="AH47" s="322">
        <v>95</v>
      </c>
      <c r="AI47" s="322">
        <v>97</v>
      </c>
      <c r="AJ47" s="322">
        <v>90</v>
      </c>
      <c r="AK47" s="322">
        <v>95</v>
      </c>
      <c r="AL47" s="322">
        <v>93</v>
      </c>
      <c r="AM47" s="322">
        <v>93</v>
      </c>
      <c r="AN47" s="322">
        <v>87</v>
      </c>
      <c r="AO47" s="322">
        <v>87</v>
      </c>
      <c r="AP47" s="322">
        <v>81</v>
      </c>
      <c r="AQ47" s="322">
        <v>0</v>
      </c>
    </row>
    <row r="48" spans="1:56" x14ac:dyDescent="0.35">
      <c r="A48" s="323" t="s">
        <v>1</v>
      </c>
      <c r="B48" s="323">
        <f t="shared" ref="B48:AE48" si="3">SUM(B44:B47)</f>
        <v>22710</v>
      </c>
      <c r="C48" s="323">
        <f t="shared" si="3"/>
        <v>21941</v>
      </c>
      <c r="D48" s="323">
        <f t="shared" si="3"/>
        <v>21513</v>
      </c>
      <c r="E48" s="323">
        <f t="shared" si="3"/>
        <v>21083</v>
      </c>
      <c r="F48" s="323">
        <f t="shared" si="3"/>
        <v>20338</v>
      </c>
      <c r="G48" s="323">
        <f t="shared" si="3"/>
        <v>19986</v>
      </c>
      <c r="H48" s="323">
        <f t="shared" si="3"/>
        <v>19095</v>
      </c>
      <c r="I48" s="323">
        <f t="shared" si="3"/>
        <v>17353</v>
      </c>
      <c r="J48" s="323">
        <f t="shared" si="3"/>
        <v>16641</v>
      </c>
      <c r="K48" s="323">
        <f t="shared" si="3"/>
        <v>16719</v>
      </c>
      <c r="L48" s="323">
        <f t="shared" si="3"/>
        <v>16311</v>
      </c>
      <c r="M48" s="323">
        <f t="shared" si="3"/>
        <v>15819</v>
      </c>
      <c r="N48" s="323">
        <f t="shared" si="3"/>
        <v>14843</v>
      </c>
      <c r="O48" s="323">
        <f t="shared" si="3"/>
        <v>14882</v>
      </c>
      <c r="P48" s="323">
        <f t="shared" si="3"/>
        <v>14066</v>
      </c>
      <c r="Q48" s="323">
        <f t="shared" si="3"/>
        <v>13939</v>
      </c>
      <c r="R48" s="323">
        <f t="shared" si="3"/>
        <v>14774</v>
      </c>
      <c r="S48" s="323">
        <f t="shared" si="3"/>
        <v>14560</v>
      </c>
      <c r="T48" s="323">
        <f t="shared" si="3"/>
        <v>15349</v>
      </c>
      <c r="U48" s="323">
        <f t="shared" si="3"/>
        <v>17213</v>
      </c>
      <c r="V48" s="323">
        <f t="shared" si="3"/>
        <v>21051</v>
      </c>
      <c r="W48" s="323">
        <f t="shared" si="3"/>
        <v>23994</v>
      </c>
      <c r="X48" s="323">
        <f t="shared" si="3"/>
        <v>26656</v>
      </c>
      <c r="Y48" s="323">
        <f t="shared" si="3"/>
        <v>27563</v>
      </c>
      <c r="Z48" s="323">
        <f t="shared" si="3"/>
        <v>27616</v>
      </c>
      <c r="AA48" s="323">
        <f t="shared" si="3"/>
        <v>25852</v>
      </c>
      <c r="AB48" s="323">
        <f t="shared" si="3"/>
        <v>26162</v>
      </c>
      <c r="AC48" s="323">
        <f t="shared" si="3"/>
        <v>24261</v>
      </c>
      <c r="AD48" s="323">
        <f t="shared" si="3"/>
        <v>22577</v>
      </c>
      <c r="AE48" s="323">
        <f t="shared" si="3"/>
        <v>22220</v>
      </c>
      <c r="AF48" s="323">
        <v>23184</v>
      </c>
      <c r="AG48" s="323">
        <v>24214</v>
      </c>
      <c r="AH48" s="323">
        <v>25078</v>
      </c>
      <c r="AI48" s="323">
        <v>23479</v>
      </c>
      <c r="AJ48" s="323">
        <v>21907</v>
      </c>
      <c r="AK48" s="323">
        <v>22140</v>
      </c>
      <c r="AL48" s="323">
        <v>21186</v>
      </c>
      <c r="AM48" s="323">
        <v>22190</v>
      </c>
      <c r="AN48" s="323">
        <v>20675</v>
      </c>
      <c r="AO48" s="323">
        <v>19326</v>
      </c>
      <c r="AP48" s="323">
        <v>20978</v>
      </c>
      <c r="AQ48" s="323">
        <v>0</v>
      </c>
    </row>
    <row r="49" spans="2:42" x14ac:dyDescent="0.35">
      <c r="B49" s="318"/>
      <c r="C49" s="318"/>
      <c r="D49" s="318"/>
      <c r="E49" s="318"/>
      <c r="F49" s="318"/>
      <c r="G49" s="318"/>
      <c r="H49" s="318"/>
      <c r="I49" s="318"/>
      <c r="J49" s="318"/>
      <c r="K49" s="318"/>
      <c r="L49" s="318"/>
      <c r="M49" s="318"/>
    </row>
    <row r="50" spans="2:42" x14ac:dyDescent="0.35">
      <c r="N50" s="318"/>
      <c r="O50" s="318"/>
      <c r="P50" s="318"/>
      <c r="Q50" s="318"/>
      <c r="R50" s="318"/>
      <c r="S50" s="318"/>
      <c r="T50" s="318"/>
      <c r="U50" s="318"/>
      <c r="V50" s="318"/>
      <c r="W50" s="318"/>
      <c r="X50" s="318"/>
      <c r="Y50" s="318"/>
      <c r="Z50" s="318"/>
      <c r="AA50" s="318"/>
      <c r="AB50" s="318"/>
      <c r="AC50" s="318"/>
      <c r="AD50" s="318"/>
      <c r="AE50" s="297"/>
      <c r="AF50" s="297"/>
      <c r="AG50" s="297"/>
      <c r="AH50" s="297"/>
      <c r="AI50" s="297"/>
      <c r="AJ50" s="297"/>
      <c r="AK50" s="297"/>
      <c r="AL50" s="297"/>
      <c r="AM50" s="297"/>
      <c r="AN50" s="297"/>
      <c r="AO50" s="297"/>
      <c r="AP50" s="297"/>
    </row>
    <row r="51" spans="2:42" x14ac:dyDescent="0.35">
      <c r="AE51" s="297"/>
      <c r="AF51" s="297"/>
      <c r="AG51" s="297"/>
      <c r="AH51" s="297"/>
      <c r="AI51" s="297"/>
      <c r="AJ51" s="297"/>
      <c r="AK51" s="297"/>
      <c r="AL51" s="297"/>
      <c r="AM51" s="297"/>
      <c r="AN51" s="297"/>
      <c r="AO51" s="297"/>
      <c r="AP51" s="297"/>
    </row>
    <row r="52" spans="2:42" x14ac:dyDescent="0.35">
      <c r="N52" s="318"/>
      <c r="O52" s="318"/>
      <c r="P52" s="318"/>
      <c r="Q52" s="318"/>
      <c r="R52" s="318"/>
      <c r="S52" s="318"/>
      <c r="T52" s="318"/>
      <c r="U52" s="318"/>
      <c r="V52" s="318"/>
      <c r="W52" s="318"/>
      <c r="X52" s="318"/>
      <c r="Y52" s="318"/>
      <c r="Z52" s="318"/>
      <c r="AA52" s="318"/>
      <c r="AB52" s="318"/>
      <c r="AC52" s="318"/>
      <c r="AD52" s="318"/>
      <c r="AE52" s="297"/>
      <c r="AF52" s="297"/>
      <c r="AG52" s="297"/>
      <c r="AH52" s="297"/>
      <c r="AI52" s="297"/>
      <c r="AJ52" s="297"/>
      <c r="AK52" s="297"/>
      <c r="AL52" s="297"/>
      <c r="AM52" s="297"/>
      <c r="AN52" s="297"/>
      <c r="AO52" s="297"/>
      <c r="AP52" s="297"/>
    </row>
    <row r="53" spans="2:42" x14ac:dyDescent="0.35">
      <c r="N53" s="318"/>
      <c r="O53" s="318"/>
      <c r="P53" s="318"/>
      <c r="Q53" s="318"/>
      <c r="R53" s="318"/>
      <c r="S53" s="318"/>
      <c r="AE53" s="297"/>
      <c r="AF53" s="297"/>
      <c r="AG53" s="297"/>
      <c r="AH53" s="297"/>
      <c r="AI53" s="297"/>
      <c r="AJ53" s="297"/>
      <c r="AK53" s="297"/>
      <c r="AL53" s="297"/>
      <c r="AM53" s="297"/>
      <c r="AN53" s="297"/>
      <c r="AO53" s="297"/>
      <c r="AP53" s="297"/>
    </row>
    <row r="54" spans="2:42" x14ac:dyDescent="0.35">
      <c r="N54" s="318"/>
      <c r="O54" s="318"/>
      <c r="P54" s="318"/>
      <c r="Q54" s="318"/>
      <c r="R54" s="318"/>
      <c r="S54" s="318"/>
      <c r="T54" s="318"/>
      <c r="AE54" s="297"/>
      <c r="AF54" s="297"/>
      <c r="AG54" s="297"/>
      <c r="AH54" s="297"/>
      <c r="AI54" s="297"/>
      <c r="AJ54" s="297"/>
      <c r="AK54" s="297"/>
      <c r="AL54" s="297"/>
      <c r="AM54" s="297"/>
      <c r="AN54" s="297"/>
      <c r="AO54" s="297"/>
      <c r="AP54" s="297"/>
    </row>
    <row r="55" spans="2:42" x14ac:dyDescent="0.35">
      <c r="AE55" s="297"/>
      <c r="AF55" s="297"/>
      <c r="AG55" s="297"/>
      <c r="AH55" s="297"/>
      <c r="AI55" s="297"/>
      <c r="AJ55" s="297"/>
      <c r="AK55" s="297"/>
      <c r="AL55" s="297"/>
      <c r="AM55" s="297"/>
      <c r="AN55" s="297"/>
      <c r="AO55" s="297"/>
      <c r="AP55" s="297"/>
    </row>
    <row r="56" spans="2:42" x14ac:dyDescent="0.35">
      <c r="N56" s="318"/>
      <c r="O56" s="318"/>
      <c r="P56" s="318"/>
      <c r="Q56" s="318"/>
      <c r="R56" s="318"/>
      <c r="S56" s="318"/>
      <c r="T56" s="318"/>
      <c r="U56" s="318"/>
      <c r="V56" s="318"/>
      <c r="W56" s="318"/>
      <c r="X56" s="318"/>
      <c r="Y56" s="318"/>
      <c r="Z56" s="318"/>
      <c r="AA56" s="318"/>
      <c r="AB56" s="318"/>
      <c r="AC56" s="318"/>
      <c r="AD56" s="318"/>
      <c r="AE56" s="297"/>
      <c r="AF56" s="297"/>
      <c r="AG56" s="297"/>
      <c r="AH56" s="297"/>
      <c r="AI56" s="297"/>
      <c r="AJ56" s="297"/>
      <c r="AK56" s="297"/>
      <c r="AL56" s="297"/>
      <c r="AM56" s="297"/>
      <c r="AN56" s="297"/>
      <c r="AO56" s="297"/>
      <c r="AP56" s="297"/>
    </row>
    <row r="57" spans="2:42" x14ac:dyDescent="0.35">
      <c r="AE57" s="297"/>
      <c r="AF57" s="297"/>
      <c r="AG57" s="297"/>
      <c r="AH57" s="297"/>
      <c r="AI57" s="297"/>
      <c r="AJ57" s="297"/>
      <c r="AK57" s="297"/>
      <c r="AL57" s="297"/>
      <c r="AM57" s="297"/>
      <c r="AN57" s="297"/>
      <c r="AO57" s="297"/>
      <c r="AP57" s="297"/>
    </row>
    <row r="58" spans="2:42" x14ac:dyDescent="0.35">
      <c r="AE58" s="297"/>
      <c r="AF58" s="297"/>
      <c r="AG58" s="297"/>
      <c r="AH58" s="297"/>
      <c r="AI58" s="297"/>
      <c r="AJ58" s="297"/>
      <c r="AK58" s="297"/>
      <c r="AL58" s="297"/>
      <c r="AM58" s="297"/>
      <c r="AN58" s="297"/>
      <c r="AO58" s="297"/>
      <c r="AP58" s="297"/>
    </row>
    <row r="59" spans="2:42" x14ac:dyDescent="0.35">
      <c r="AE59" s="297"/>
      <c r="AF59" s="297"/>
      <c r="AG59" s="297"/>
      <c r="AH59" s="297"/>
      <c r="AI59" s="297"/>
      <c r="AJ59" s="297"/>
      <c r="AK59" s="297"/>
      <c r="AL59" s="297"/>
      <c r="AM59" s="297"/>
      <c r="AN59" s="297"/>
      <c r="AO59" s="297"/>
      <c r="AP59" s="297"/>
    </row>
    <row r="60" spans="2:42" x14ac:dyDescent="0.35">
      <c r="AE60" s="297"/>
      <c r="AF60" s="297"/>
      <c r="AG60" s="297"/>
      <c r="AH60" s="297"/>
      <c r="AI60" s="297"/>
      <c r="AJ60" s="297"/>
      <c r="AK60" s="297"/>
      <c r="AL60" s="297"/>
      <c r="AM60" s="297"/>
      <c r="AN60" s="297"/>
      <c r="AO60" s="297"/>
      <c r="AP60" s="297"/>
    </row>
  </sheetData>
  <mergeCells count="44">
    <mergeCell ref="AJ17:AK17"/>
    <mergeCell ref="AL17:AM17"/>
    <mergeCell ref="AN17:AO17"/>
    <mergeCell ref="AP17:AQ17"/>
    <mergeCell ref="X17:Y17"/>
    <mergeCell ref="Z17:AA17"/>
    <mergeCell ref="AB17:AC17"/>
    <mergeCell ref="AD17:AE17"/>
    <mergeCell ref="AF17:AG17"/>
    <mergeCell ref="AH17:AI17"/>
    <mergeCell ref="L17:M17"/>
    <mergeCell ref="N17:O17"/>
    <mergeCell ref="P17:Q17"/>
    <mergeCell ref="R17:S17"/>
    <mergeCell ref="T17:U17"/>
    <mergeCell ref="V17:W17"/>
    <mergeCell ref="AJ5:AK5"/>
    <mergeCell ref="AL5:AM5"/>
    <mergeCell ref="AN5:AO5"/>
    <mergeCell ref="AP5:AQ5"/>
    <mergeCell ref="A16:A18"/>
    <mergeCell ref="B17:C17"/>
    <mergeCell ref="D17:E17"/>
    <mergeCell ref="F17:G17"/>
    <mergeCell ref="H17:I17"/>
    <mergeCell ref="J17:K17"/>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3D6C-FD63-4F13-AF4F-6D09A39B5BC6}">
  <dimension ref="A1:O8"/>
  <sheetViews>
    <sheetView showGridLines="0" zoomScale="80" zoomScaleNormal="80" workbookViewId="0"/>
  </sheetViews>
  <sheetFormatPr defaultColWidth="8.7265625" defaultRowHeight="15.5" x14ac:dyDescent="0.35"/>
  <cols>
    <col min="1" max="1" width="37.453125" style="286" customWidth="1"/>
    <col min="2" max="2" width="10.7265625" style="286" bestFit="1" customWidth="1"/>
    <col min="3" max="3" width="11.26953125" style="286" bestFit="1" customWidth="1"/>
    <col min="4" max="4" width="10.7265625" style="286" bestFit="1" customWidth="1"/>
    <col min="5" max="5" width="11.54296875" style="286" bestFit="1" customWidth="1"/>
    <col min="6" max="6" width="10.453125" style="286" bestFit="1" customWidth="1"/>
    <col min="7" max="7" width="10.1796875" style="286" bestFit="1" customWidth="1"/>
    <col min="8" max="8" width="11" style="286" bestFit="1" customWidth="1"/>
    <col min="9" max="9" width="10.7265625" style="286" bestFit="1" customWidth="1"/>
    <col min="10" max="10" width="10.54296875" style="286" bestFit="1" customWidth="1"/>
    <col min="11" max="11" width="11.1796875" style="286" bestFit="1" customWidth="1"/>
    <col min="12" max="12" width="10.81640625" style="286" bestFit="1" customWidth="1"/>
    <col min="13" max="13" width="10.453125" style="286" bestFit="1" customWidth="1"/>
    <col min="14" max="14" width="10.453125" style="286" customWidth="1"/>
    <col min="15" max="15" width="12.54296875" style="286" customWidth="1"/>
    <col min="16" max="16384" width="8.7265625" style="286"/>
  </cols>
  <sheetData>
    <row r="1" spans="1:15" x14ac:dyDescent="0.35">
      <c r="A1" s="285" t="s">
        <v>795</v>
      </c>
    </row>
    <row r="2" spans="1:15" ht="16" thickBot="1" x14ac:dyDescent="0.4"/>
    <row r="3" spans="1:15" x14ac:dyDescent="0.35">
      <c r="A3" s="38"/>
      <c r="B3" s="324">
        <v>44228</v>
      </c>
      <c r="C3" s="324">
        <v>44256</v>
      </c>
      <c r="D3" s="324">
        <v>44287</v>
      </c>
      <c r="E3" s="324">
        <v>44317</v>
      </c>
      <c r="F3" s="324">
        <v>44348</v>
      </c>
      <c r="G3" s="324">
        <v>44378</v>
      </c>
      <c r="H3" s="324">
        <v>44409</v>
      </c>
      <c r="I3" s="324">
        <v>44440</v>
      </c>
      <c r="J3" s="325">
        <v>44470</v>
      </c>
      <c r="K3" s="325">
        <v>44501</v>
      </c>
      <c r="L3" s="325">
        <v>44531</v>
      </c>
      <c r="M3" s="325">
        <v>44562</v>
      </c>
      <c r="N3" s="325">
        <v>44593</v>
      </c>
      <c r="O3" s="326">
        <v>44621</v>
      </c>
    </row>
    <row r="4" spans="1:15" x14ac:dyDescent="0.35">
      <c r="A4" s="327" t="s">
        <v>796</v>
      </c>
      <c r="B4" s="328">
        <v>4487</v>
      </c>
      <c r="C4" s="328">
        <v>11378</v>
      </c>
      <c r="D4" s="328">
        <v>12475</v>
      </c>
      <c r="E4" s="328">
        <v>12962</v>
      </c>
      <c r="F4" s="328">
        <v>20600</v>
      </c>
      <c r="G4" s="328">
        <v>25414</v>
      </c>
      <c r="H4" s="328">
        <v>30736</v>
      </c>
      <c r="I4" s="328">
        <v>27773</v>
      </c>
      <c r="J4" s="328">
        <v>21871</v>
      </c>
      <c r="K4" s="328">
        <v>27578</v>
      </c>
      <c r="L4" s="328">
        <v>28059</v>
      </c>
      <c r="M4" s="328">
        <v>23977</v>
      </c>
      <c r="N4" s="329">
        <v>25017</v>
      </c>
      <c r="O4" s="330">
        <v>22001</v>
      </c>
    </row>
    <row r="5" spans="1:15" x14ac:dyDescent="0.35">
      <c r="A5" s="327" t="s">
        <v>797</v>
      </c>
      <c r="B5" s="331">
        <v>832</v>
      </c>
      <c r="C5" s="331">
        <v>787</v>
      </c>
      <c r="D5" s="331">
        <v>954</v>
      </c>
      <c r="E5" s="331">
        <v>1341</v>
      </c>
      <c r="F5" s="331">
        <v>1799</v>
      </c>
      <c r="G5" s="331">
        <v>1597</v>
      </c>
      <c r="H5" s="331">
        <v>958</v>
      </c>
      <c r="I5" s="331">
        <v>963</v>
      </c>
      <c r="J5" s="331">
        <v>1086</v>
      </c>
      <c r="K5" s="331">
        <v>1203</v>
      </c>
      <c r="L5" s="331">
        <v>1084</v>
      </c>
      <c r="M5" s="331">
        <v>727</v>
      </c>
      <c r="N5" s="332">
        <v>2153</v>
      </c>
      <c r="O5" s="333">
        <v>2886</v>
      </c>
    </row>
    <row r="6" spans="1:15" x14ac:dyDescent="0.35">
      <c r="A6" s="327" t="s">
        <v>798</v>
      </c>
      <c r="B6" s="334">
        <f t="shared" ref="B6:O6" si="0">B5/B4</f>
        <v>0.18542455983953643</v>
      </c>
      <c r="C6" s="334">
        <f t="shared" si="0"/>
        <v>6.9168570926349093E-2</v>
      </c>
      <c r="D6" s="334">
        <f t="shared" si="0"/>
        <v>7.6472945891783564E-2</v>
      </c>
      <c r="E6" s="334">
        <f t="shared" si="0"/>
        <v>0.10345625675050146</v>
      </c>
      <c r="F6" s="334">
        <f t="shared" si="0"/>
        <v>8.7330097087378641E-2</v>
      </c>
      <c r="G6" s="334">
        <f t="shared" si="0"/>
        <v>6.2839379869363346E-2</v>
      </c>
      <c r="H6" s="334">
        <f t="shared" si="0"/>
        <v>3.1168662155127539E-2</v>
      </c>
      <c r="I6" s="334">
        <f t="shared" si="0"/>
        <v>3.4673963921794546E-2</v>
      </c>
      <c r="J6" s="334">
        <f t="shared" si="0"/>
        <v>4.9654794019477845E-2</v>
      </c>
      <c r="K6" s="334">
        <f t="shared" si="0"/>
        <v>4.3621727463920519E-2</v>
      </c>
      <c r="L6" s="334">
        <f t="shared" si="0"/>
        <v>3.8632880715634914E-2</v>
      </c>
      <c r="M6" s="334">
        <f t="shared" si="0"/>
        <v>3.0320724027192728E-2</v>
      </c>
      <c r="N6" s="335">
        <f t="shared" si="0"/>
        <v>8.6061478194827512E-2</v>
      </c>
      <c r="O6" s="336">
        <f t="shared" si="0"/>
        <v>0.13117585564292533</v>
      </c>
    </row>
    <row r="7" spans="1:15" x14ac:dyDescent="0.35">
      <c r="A7" s="327" t="s">
        <v>799</v>
      </c>
      <c r="B7" s="337">
        <v>7607.5205640423001</v>
      </c>
      <c r="C7" s="337">
        <v>7761.1386138613898</v>
      </c>
      <c r="D7" s="337">
        <v>5841.27966976264</v>
      </c>
      <c r="E7" s="337">
        <v>5470.8207831325299</v>
      </c>
      <c r="F7" s="337">
        <v>6499.2566079295202</v>
      </c>
      <c r="G7" s="337">
        <v>5966.5825977301402</v>
      </c>
      <c r="H7" s="337">
        <v>5938.2080329557202</v>
      </c>
      <c r="I7" s="337">
        <v>6007.2916666666697</v>
      </c>
      <c r="J7" s="337">
        <v>6734.7222222222199</v>
      </c>
      <c r="K7" s="337">
        <v>7911.4238410595999</v>
      </c>
      <c r="L7" s="337">
        <v>7630.1305970149297</v>
      </c>
      <c r="M7" s="337">
        <v>6620.3703703703704</v>
      </c>
      <c r="N7" s="338">
        <v>3941.7244367417702</v>
      </c>
      <c r="O7" s="339">
        <v>3732.9013678905699</v>
      </c>
    </row>
    <row r="8" spans="1:15" ht="16" thickBot="1" x14ac:dyDescent="0.4">
      <c r="A8" s="340" t="s">
        <v>800</v>
      </c>
      <c r="B8" s="341">
        <v>76.407451923076906</v>
      </c>
      <c r="C8" s="341">
        <v>86.881829733163897</v>
      </c>
      <c r="D8" s="341">
        <v>63.8972746331237</v>
      </c>
      <c r="E8" s="341">
        <v>52.958240119313899</v>
      </c>
      <c r="F8" s="341">
        <v>62.088938299055002</v>
      </c>
      <c r="G8" s="341">
        <v>66.725735754539798</v>
      </c>
      <c r="H8" s="341">
        <v>70.517745302714005</v>
      </c>
      <c r="I8" s="341">
        <v>56.012461059190002</v>
      </c>
      <c r="J8" s="341">
        <v>62.891344383057103</v>
      </c>
      <c r="K8" s="341">
        <v>67.461346633416397</v>
      </c>
      <c r="L8" s="341">
        <v>69.854243542435398</v>
      </c>
      <c r="M8" s="341">
        <v>63.368638239339703</v>
      </c>
      <c r="N8" s="342">
        <v>45.800278680910303</v>
      </c>
      <c r="O8" s="343">
        <v>38.928620928620902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2613-3043-44E3-9703-6E148F8B5E7D}">
  <dimension ref="A1:AD130"/>
  <sheetViews>
    <sheetView zoomScale="80" zoomScaleNormal="80" workbookViewId="0">
      <selection sqref="A1:D1"/>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style="112" customWidth="1"/>
    <col min="24" max="24" width="12.453125" customWidth="1"/>
    <col min="25" max="25" width="28.81640625" customWidth="1"/>
    <col min="26" max="26" width="23.453125" customWidth="1"/>
    <col min="27" max="27" width="16.54296875" style="111" customWidth="1"/>
    <col min="28" max="28" width="16.453125" customWidth="1"/>
    <col min="29" max="29" width="28.08984375" customWidth="1"/>
    <col min="30" max="30" width="16.453125" style="111" customWidth="1"/>
  </cols>
  <sheetData>
    <row r="1" spans="1:30" s="8" customFormat="1" ht="26" x14ac:dyDescent="0.35">
      <c r="A1" s="160" t="s">
        <v>49</v>
      </c>
      <c r="B1" s="160"/>
      <c r="C1" s="160"/>
      <c r="D1" s="160"/>
      <c r="E1" s="10"/>
      <c r="F1" s="10"/>
      <c r="G1" s="10"/>
      <c r="H1" s="10"/>
      <c r="I1" s="10"/>
      <c r="J1" s="10"/>
      <c r="K1" s="10"/>
      <c r="L1" s="10"/>
      <c r="M1" s="10"/>
      <c r="N1" s="10"/>
      <c r="O1" s="10"/>
      <c r="P1" s="10"/>
      <c r="Q1" s="10"/>
      <c r="R1" s="10"/>
      <c r="S1" s="10"/>
      <c r="T1" s="10"/>
      <c r="U1" s="10"/>
      <c r="V1" s="10"/>
      <c r="W1" s="139"/>
      <c r="X1" s="10"/>
      <c r="Y1" s="10"/>
      <c r="Z1" s="10"/>
      <c r="AA1" s="138"/>
      <c r="AB1" s="10"/>
      <c r="AC1" s="10"/>
      <c r="AD1" s="138"/>
    </row>
    <row r="2" spans="1:30" s="8" customFormat="1" ht="74.25" customHeight="1" x14ac:dyDescent="0.35">
      <c r="A2" s="161" t="s">
        <v>50</v>
      </c>
      <c r="B2" s="161"/>
      <c r="C2" s="161"/>
      <c r="D2" s="161"/>
      <c r="E2" s="10"/>
      <c r="F2" s="10"/>
      <c r="G2" s="10"/>
      <c r="H2" s="10"/>
      <c r="I2" s="10"/>
      <c r="J2" s="10"/>
      <c r="K2" s="10"/>
      <c r="L2" s="10"/>
      <c r="M2" s="10"/>
      <c r="N2" s="10"/>
      <c r="O2" s="10"/>
      <c r="P2" s="10"/>
      <c r="Q2" s="10"/>
      <c r="R2" s="10"/>
      <c r="S2" s="10"/>
      <c r="T2" s="10"/>
      <c r="U2" s="10"/>
      <c r="V2" s="10"/>
      <c r="W2" s="139"/>
      <c r="X2" s="10"/>
      <c r="Y2" s="10"/>
      <c r="Z2" s="10"/>
      <c r="AA2" s="138"/>
      <c r="AB2" s="10"/>
      <c r="AC2" s="10"/>
      <c r="AD2" s="138"/>
    </row>
    <row r="3" spans="1:30" s="8" customFormat="1" ht="48.65" customHeight="1" x14ac:dyDescent="0.35">
      <c r="A3" s="159" t="s">
        <v>727</v>
      </c>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c r="AB3" s="159"/>
      <c r="AC3" s="159"/>
      <c r="AD3" s="159"/>
    </row>
    <row r="4" spans="1:30" s="6" customFormat="1" ht="30.75" customHeight="1" thickBot="1" x14ac:dyDescent="0.35">
      <c r="A4" s="203" t="s">
        <v>726</v>
      </c>
      <c r="B4" s="203"/>
      <c r="C4" s="203"/>
      <c r="D4" s="203"/>
      <c r="E4" s="203"/>
      <c r="F4" s="203"/>
      <c r="G4" s="203"/>
      <c r="H4" s="203"/>
      <c r="I4" s="203"/>
      <c r="J4" s="203"/>
      <c r="K4" s="203"/>
      <c r="L4" s="203"/>
      <c r="M4" s="203"/>
      <c r="N4" s="203"/>
      <c r="O4" s="203"/>
      <c r="P4" s="203"/>
      <c r="Q4" s="203"/>
      <c r="R4" s="203"/>
      <c r="S4" s="203"/>
      <c r="T4" s="203"/>
      <c r="U4" s="203"/>
      <c r="V4" s="203"/>
      <c r="W4" s="137"/>
      <c r="X4" s="136"/>
      <c r="Y4" s="136"/>
      <c r="Z4" s="136"/>
      <c r="AA4" s="135"/>
      <c r="AD4" s="135"/>
    </row>
    <row r="5" spans="1:30" s="116" customFormat="1" ht="36" customHeight="1" x14ac:dyDescent="0.25">
      <c r="A5" s="24" t="s">
        <v>152</v>
      </c>
      <c r="B5" s="9"/>
      <c r="C5" s="9"/>
      <c r="D5" s="9"/>
      <c r="E5" s="9"/>
      <c r="F5" s="9"/>
      <c r="G5" s="9"/>
      <c r="H5" s="9"/>
      <c r="I5" s="9" t="s">
        <v>153</v>
      </c>
      <c r="J5" s="204" t="s">
        <v>725</v>
      </c>
      <c r="K5" s="204"/>
      <c r="L5" s="204"/>
      <c r="M5" s="204"/>
      <c r="N5" s="205" t="s">
        <v>724</v>
      </c>
      <c r="O5" s="205"/>
      <c r="P5" s="205"/>
      <c r="Q5" s="205"/>
      <c r="R5" s="206" t="s">
        <v>723</v>
      </c>
      <c r="S5" s="206"/>
      <c r="T5" s="206"/>
      <c r="U5" s="206"/>
      <c r="V5" s="11" t="s">
        <v>722</v>
      </c>
      <c r="W5" s="206" t="s">
        <v>154</v>
      </c>
      <c r="X5" s="206"/>
      <c r="Y5" s="206"/>
      <c r="Z5" s="206"/>
      <c r="AA5" s="206"/>
      <c r="AB5" s="206"/>
      <c r="AC5" s="206"/>
      <c r="AD5" s="206"/>
    </row>
    <row r="6" spans="1:30" s="116" customFormat="1" ht="20.25" customHeight="1" x14ac:dyDescent="0.25">
      <c r="A6" s="25" t="s">
        <v>721</v>
      </c>
      <c r="B6" s="134"/>
      <c r="C6" s="134"/>
      <c r="D6" s="134"/>
      <c r="E6" s="134"/>
      <c r="F6" s="134"/>
      <c r="G6" s="134"/>
      <c r="H6" s="134"/>
      <c r="I6" s="133"/>
      <c r="J6" s="134"/>
      <c r="K6" s="134"/>
      <c r="L6" s="134"/>
      <c r="M6" s="134"/>
      <c r="N6" s="134"/>
      <c r="O6" s="134"/>
      <c r="P6" s="134"/>
      <c r="Q6" s="134"/>
      <c r="R6" s="110"/>
      <c r="S6" s="110"/>
      <c r="T6" s="110"/>
      <c r="U6" s="110"/>
      <c r="V6" s="11"/>
      <c r="W6" s="132"/>
      <c r="X6" s="110"/>
      <c r="Y6" s="110"/>
      <c r="Z6" s="110"/>
      <c r="AA6" s="131"/>
      <c r="AB6" s="110"/>
      <c r="AC6" s="110"/>
      <c r="AD6" s="131"/>
    </row>
    <row r="7" spans="1:30" s="116" customFormat="1" ht="48" customHeight="1" x14ac:dyDescent="0.3">
      <c r="A7" s="130" t="s">
        <v>155</v>
      </c>
      <c r="B7" s="118" t="s">
        <v>156</v>
      </c>
      <c r="C7" s="118" t="s">
        <v>157</v>
      </c>
      <c r="D7" s="118" t="s">
        <v>158</v>
      </c>
      <c r="E7" s="129" t="s">
        <v>159</v>
      </c>
      <c r="F7" s="118" t="s">
        <v>57</v>
      </c>
      <c r="G7" s="128" t="s">
        <v>160</v>
      </c>
      <c r="H7" s="127" t="s">
        <v>93</v>
      </c>
      <c r="I7" s="126" t="s">
        <v>720</v>
      </c>
      <c r="J7" s="121" t="s">
        <v>161</v>
      </c>
      <c r="K7" s="124" t="s">
        <v>162</v>
      </c>
      <c r="L7" s="123" t="s">
        <v>163</v>
      </c>
      <c r="M7" s="122" t="s">
        <v>164</v>
      </c>
      <c r="N7" s="121" t="s">
        <v>165</v>
      </c>
      <c r="O7" s="124" t="s">
        <v>166</v>
      </c>
      <c r="P7" s="123" t="s">
        <v>167</v>
      </c>
      <c r="Q7" s="125" t="s">
        <v>168</v>
      </c>
      <c r="R7" s="121" t="s">
        <v>169</v>
      </c>
      <c r="S7" s="124" t="s">
        <v>170</v>
      </c>
      <c r="T7" s="123" t="s">
        <v>171</v>
      </c>
      <c r="U7" s="122" t="s">
        <v>172</v>
      </c>
      <c r="V7" s="121" t="s">
        <v>173</v>
      </c>
      <c r="W7" s="120" t="s">
        <v>174</v>
      </c>
      <c r="X7" s="118" t="s">
        <v>175</v>
      </c>
      <c r="Y7" s="118" t="s">
        <v>91</v>
      </c>
      <c r="Z7" s="118" t="s">
        <v>176</v>
      </c>
      <c r="AA7" s="119" t="s">
        <v>87</v>
      </c>
      <c r="AB7" s="118" t="s">
        <v>177</v>
      </c>
      <c r="AC7" s="118" t="s">
        <v>101</v>
      </c>
      <c r="AD7" s="117" t="s">
        <v>105</v>
      </c>
    </row>
    <row r="8" spans="1:30" ht="12.75" customHeight="1" x14ac:dyDescent="0.35">
      <c r="A8" s="115" t="s">
        <v>187</v>
      </c>
      <c r="B8" s="115" t="s">
        <v>188</v>
      </c>
      <c r="C8" s="115" t="s">
        <v>189</v>
      </c>
      <c r="D8" s="115" t="s">
        <v>190</v>
      </c>
      <c r="E8" s="115">
        <v>31815</v>
      </c>
      <c r="F8" s="115" t="s">
        <v>191</v>
      </c>
      <c r="G8" s="115" t="s">
        <v>182</v>
      </c>
      <c r="H8" s="115" t="s">
        <v>5</v>
      </c>
      <c r="I8" s="115">
        <v>42.257209664847998</v>
      </c>
      <c r="J8" s="115">
        <v>713.28658536585635</v>
      </c>
      <c r="K8" s="115">
        <v>94.884146341463449</v>
      </c>
      <c r="L8" s="115">
        <v>130.67073170731706</v>
      </c>
      <c r="M8" s="115">
        <v>178.20121951219497</v>
      </c>
      <c r="N8" s="115">
        <v>338.96951219512215</v>
      </c>
      <c r="O8" s="115">
        <v>425.37195121951413</v>
      </c>
      <c r="P8" s="115">
        <v>16.768292682926827</v>
      </c>
      <c r="Q8" s="115">
        <v>335.93292682926841</v>
      </c>
      <c r="R8" s="115">
        <v>168.70121951219519</v>
      </c>
      <c r="S8" s="115">
        <v>43.390243902439032</v>
      </c>
      <c r="T8" s="115">
        <v>38.865853658536601</v>
      </c>
      <c r="U8" s="115">
        <v>866.08536585366005</v>
      </c>
      <c r="V8" s="115">
        <v>611.42682926829343</v>
      </c>
      <c r="W8" s="115">
        <v>1600</v>
      </c>
      <c r="X8" s="114" t="s">
        <v>184</v>
      </c>
      <c r="Y8" s="114" t="s">
        <v>657</v>
      </c>
      <c r="Z8" s="114" t="s">
        <v>186</v>
      </c>
      <c r="AA8" s="113" t="s">
        <v>639</v>
      </c>
      <c r="AB8" s="114" t="s">
        <v>184</v>
      </c>
      <c r="AC8" s="114" t="s">
        <v>185</v>
      </c>
      <c r="AD8" s="113">
        <v>44098</v>
      </c>
    </row>
    <row r="9" spans="1:30" ht="15.5" x14ac:dyDescent="0.35">
      <c r="A9" s="115" t="s">
        <v>19</v>
      </c>
      <c r="B9" s="115" t="s">
        <v>192</v>
      </c>
      <c r="C9" s="115" t="s">
        <v>193</v>
      </c>
      <c r="D9" s="115" t="s">
        <v>194</v>
      </c>
      <c r="E9" s="115">
        <v>78061</v>
      </c>
      <c r="F9" s="115" t="s">
        <v>195</v>
      </c>
      <c r="G9" s="115" t="s">
        <v>196</v>
      </c>
      <c r="H9" s="115" t="s">
        <v>183</v>
      </c>
      <c r="I9" s="115">
        <v>26.482650314089099</v>
      </c>
      <c r="J9" s="115">
        <v>926.89634146334856</v>
      </c>
      <c r="K9" s="115">
        <v>33.999999999999993</v>
      </c>
      <c r="L9" s="115">
        <v>44.030487804878078</v>
      </c>
      <c r="M9" s="115">
        <v>40.262195121951208</v>
      </c>
      <c r="N9" s="115">
        <v>112.4146341463414</v>
      </c>
      <c r="O9" s="115">
        <v>932.70731707310426</v>
      </c>
      <c r="P9" s="115">
        <v>0</v>
      </c>
      <c r="Q9" s="115">
        <v>6.7073170731707321E-2</v>
      </c>
      <c r="R9" s="115">
        <v>35.823170731707336</v>
      </c>
      <c r="S9" s="115">
        <v>13.707317073170731</v>
      </c>
      <c r="T9" s="115">
        <v>19.335365853658534</v>
      </c>
      <c r="U9" s="115">
        <v>976.32317073163983</v>
      </c>
      <c r="V9" s="115">
        <v>550.77439024389889</v>
      </c>
      <c r="W9" s="115">
        <v>1350</v>
      </c>
      <c r="X9" s="114" t="s">
        <v>184</v>
      </c>
      <c r="Y9" s="114" t="s">
        <v>657</v>
      </c>
      <c r="Z9" s="114"/>
      <c r="AA9" s="113" t="s">
        <v>658</v>
      </c>
      <c r="AB9" s="114" t="s">
        <v>184</v>
      </c>
      <c r="AC9" s="114" t="s">
        <v>657</v>
      </c>
      <c r="AD9" s="113">
        <v>44253</v>
      </c>
    </row>
    <row r="10" spans="1:30" ht="15.5" x14ac:dyDescent="0.35">
      <c r="A10" s="115" t="s">
        <v>289</v>
      </c>
      <c r="B10" s="115" t="s">
        <v>206</v>
      </c>
      <c r="C10" s="115" t="s">
        <v>34</v>
      </c>
      <c r="D10" s="115" t="s">
        <v>207</v>
      </c>
      <c r="E10" s="115">
        <v>85131</v>
      </c>
      <c r="F10" s="115" t="s">
        <v>208</v>
      </c>
      <c r="G10" s="115" t="s">
        <v>182</v>
      </c>
      <c r="H10" s="115" t="s">
        <v>5</v>
      </c>
      <c r="I10" s="115">
        <v>27.8968631959271</v>
      </c>
      <c r="J10" s="115">
        <v>818.34146341463634</v>
      </c>
      <c r="K10" s="115">
        <v>19.152439024390237</v>
      </c>
      <c r="L10" s="115">
        <v>14.445121951219512</v>
      </c>
      <c r="M10" s="115">
        <v>23.073170731707314</v>
      </c>
      <c r="N10" s="115">
        <v>42.42073170731706</v>
      </c>
      <c r="O10" s="115">
        <v>832.59146341463656</v>
      </c>
      <c r="P10" s="115">
        <v>0</v>
      </c>
      <c r="Q10" s="115">
        <v>0</v>
      </c>
      <c r="R10" s="115">
        <v>2.1829268292682928</v>
      </c>
      <c r="S10" s="115">
        <v>1.0670731707317074</v>
      </c>
      <c r="T10" s="115">
        <v>0.74999999999999989</v>
      </c>
      <c r="U10" s="115">
        <v>871.01219512195075</v>
      </c>
      <c r="V10" s="115">
        <v>240.73780487805027</v>
      </c>
      <c r="W10" s="115"/>
      <c r="X10" s="114" t="s">
        <v>184</v>
      </c>
      <c r="Y10" s="114" t="s">
        <v>657</v>
      </c>
      <c r="Z10" s="114" t="s">
        <v>186</v>
      </c>
      <c r="AA10" s="113" t="s">
        <v>675</v>
      </c>
      <c r="AB10" s="114" t="s">
        <v>184</v>
      </c>
      <c r="AC10" s="114" t="s">
        <v>657</v>
      </c>
      <c r="AD10" s="113">
        <v>44140</v>
      </c>
    </row>
    <row r="11" spans="1:30" ht="15.5" x14ac:dyDescent="0.35">
      <c r="A11" s="115" t="s">
        <v>16</v>
      </c>
      <c r="B11" s="115" t="s">
        <v>206</v>
      </c>
      <c r="C11" s="115" t="s">
        <v>34</v>
      </c>
      <c r="D11" s="115" t="s">
        <v>207</v>
      </c>
      <c r="E11" s="115">
        <v>85131</v>
      </c>
      <c r="F11" s="115" t="s">
        <v>208</v>
      </c>
      <c r="G11" s="115" t="s">
        <v>182</v>
      </c>
      <c r="H11" s="115" t="s">
        <v>5</v>
      </c>
      <c r="I11" s="115">
        <v>27.789556340793101</v>
      </c>
      <c r="J11" s="115">
        <v>792.47560975607939</v>
      </c>
      <c r="K11" s="115">
        <v>11.469512195121947</v>
      </c>
      <c r="L11" s="115">
        <v>5.6341463414634152</v>
      </c>
      <c r="M11" s="115">
        <v>7.8170731707317067</v>
      </c>
      <c r="N11" s="115">
        <v>22.993902439024385</v>
      </c>
      <c r="O11" s="115">
        <v>794.40243902437157</v>
      </c>
      <c r="P11" s="115">
        <v>0</v>
      </c>
      <c r="Q11" s="115">
        <v>0</v>
      </c>
      <c r="R11" s="115">
        <v>2.3231707317073176</v>
      </c>
      <c r="S11" s="115">
        <v>1.9207317073170735</v>
      </c>
      <c r="T11" s="115">
        <v>4.5670731707317067</v>
      </c>
      <c r="U11" s="115">
        <v>808.58536585363856</v>
      </c>
      <c r="V11" s="115">
        <v>194.49390243902582</v>
      </c>
      <c r="W11" s="115"/>
      <c r="X11" s="114" t="s">
        <v>184</v>
      </c>
      <c r="Y11" s="114" t="s">
        <v>657</v>
      </c>
      <c r="Z11" s="114" t="s">
        <v>186</v>
      </c>
      <c r="AA11" s="113" t="s">
        <v>675</v>
      </c>
      <c r="AB11" s="114" t="s">
        <v>184</v>
      </c>
      <c r="AC11" s="114" t="s">
        <v>657</v>
      </c>
      <c r="AD11" s="113">
        <v>44140</v>
      </c>
    </row>
    <row r="12" spans="1:30" ht="15.5" x14ac:dyDescent="0.35">
      <c r="A12" s="115" t="s">
        <v>212</v>
      </c>
      <c r="B12" s="115" t="s">
        <v>213</v>
      </c>
      <c r="C12" s="115" t="s">
        <v>34</v>
      </c>
      <c r="D12" s="115" t="s">
        <v>207</v>
      </c>
      <c r="E12" s="115">
        <v>85131</v>
      </c>
      <c r="F12" s="115" t="s">
        <v>208</v>
      </c>
      <c r="G12" s="115" t="s">
        <v>182</v>
      </c>
      <c r="H12" s="115" t="s">
        <v>183</v>
      </c>
      <c r="I12" s="115">
        <v>19.839706819630301</v>
      </c>
      <c r="J12" s="115">
        <v>717.09146341461314</v>
      </c>
      <c r="K12" s="115">
        <v>22.32926829268294</v>
      </c>
      <c r="L12" s="115">
        <v>18.121951219512187</v>
      </c>
      <c r="M12" s="115">
        <v>21.993902439024392</v>
      </c>
      <c r="N12" s="115">
        <v>35.847560975609753</v>
      </c>
      <c r="O12" s="115">
        <v>333.01219512195354</v>
      </c>
      <c r="P12" s="115">
        <v>10.792682926829265</v>
      </c>
      <c r="Q12" s="115">
        <v>399.88414634146324</v>
      </c>
      <c r="R12" s="115">
        <v>30.536585365853654</v>
      </c>
      <c r="S12" s="115">
        <v>5.1463414634146343</v>
      </c>
      <c r="T12" s="115">
        <v>5.7073170731707306</v>
      </c>
      <c r="U12" s="115">
        <v>738.14634146339472</v>
      </c>
      <c r="V12" s="115">
        <v>192.79268292682949</v>
      </c>
      <c r="W12" s="115"/>
      <c r="X12" s="114" t="s">
        <v>184</v>
      </c>
      <c r="Y12" s="114" t="s">
        <v>657</v>
      </c>
      <c r="Z12" s="114"/>
      <c r="AA12" s="113" t="s">
        <v>665</v>
      </c>
      <c r="AB12" s="114" t="s">
        <v>184</v>
      </c>
      <c r="AC12" s="114" t="s">
        <v>657</v>
      </c>
      <c r="AD12" s="113">
        <v>44232</v>
      </c>
    </row>
    <row r="13" spans="1:30" ht="15.5" x14ac:dyDescent="0.35">
      <c r="A13" s="115" t="s">
        <v>217</v>
      </c>
      <c r="B13" s="115" t="s">
        <v>218</v>
      </c>
      <c r="C13" s="115" t="s">
        <v>219</v>
      </c>
      <c r="D13" s="115" t="s">
        <v>180</v>
      </c>
      <c r="E13" s="115">
        <v>92154</v>
      </c>
      <c r="F13" s="115" t="s">
        <v>220</v>
      </c>
      <c r="G13" s="115" t="s">
        <v>196</v>
      </c>
      <c r="H13" s="115" t="s">
        <v>183</v>
      </c>
      <c r="I13" s="115">
        <v>66.517027863777102</v>
      </c>
      <c r="J13" s="115">
        <v>692.43902439024475</v>
      </c>
      <c r="K13" s="115">
        <v>15.518292682926827</v>
      </c>
      <c r="L13" s="115">
        <v>17.195121951219516</v>
      </c>
      <c r="M13" s="115">
        <v>48.579268292682926</v>
      </c>
      <c r="N13" s="115">
        <v>76.548780487804862</v>
      </c>
      <c r="O13" s="115">
        <v>625.7195121951255</v>
      </c>
      <c r="P13" s="115">
        <v>6.798780487804879</v>
      </c>
      <c r="Q13" s="115">
        <v>64.664634146341399</v>
      </c>
      <c r="R13" s="115">
        <v>58.189024390243901</v>
      </c>
      <c r="S13" s="115">
        <v>8.5304878048780495</v>
      </c>
      <c r="T13" s="115">
        <v>7.5060975609756104</v>
      </c>
      <c r="U13" s="115">
        <v>699.50609756097572</v>
      </c>
      <c r="V13" s="115">
        <v>270.46951219512181</v>
      </c>
      <c r="W13" s="115">
        <v>750</v>
      </c>
      <c r="X13" s="114" t="s">
        <v>184</v>
      </c>
      <c r="Y13" s="114" t="s">
        <v>657</v>
      </c>
      <c r="Z13" s="114" t="s">
        <v>186</v>
      </c>
      <c r="AA13" s="113" t="s">
        <v>716</v>
      </c>
      <c r="AB13" s="114" t="s">
        <v>184</v>
      </c>
      <c r="AC13" s="114" t="s">
        <v>657</v>
      </c>
      <c r="AD13" s="113">
        <v>44230</v>
      </c>
    </row>
    <row r="14" spans="1:30" ht="15.5" x14ac:dyDescent="0.35">
      <c r="A14" s="115" t="s">
        <v>27</v>
      </c>
      <c r="B14" s="115" t="s">
        <v>214</v>
      </c>
      <c r="C14" s="115" t="s">
        <v>215</v>
      </c>
      <c r="D14" s="115" t="s">
        <v>216</v>
      </c>
      <c r="E14" s="115">
        <v>39120</v>
      </c>
      <c r="F14" s="115" t="s">
        <v>203</v>
      </c>
      <c r="G14" s="115" t="s">
        <v>182</v>
      </c>
      <c r="H14" s="115" t="s">
        <v>183</v>
      </c>
      <c r="I14" s="115">
        <v>31.520213023480999</v>
      </c>
      <c r="J14" s="115">
        <v>720.66463414633881</v>
      </c>
      <c r="K14" s="115">
        <v>22.451219512195081</v>
      </c>
      <c r="L14" s="115">
        <v>0.26829268292682928</v>
      </c>
      <c r="M14" s="115">
        <v>2.4390243902439025E-2</v>
      </c>
      <c r="N14" s="115">
        <v>5.3231707317073171</v>
      </c>
      <c r="O14" s="115">
        <v>738.08536585365437</v>
      </c>
      <c r="P14" s="115">
        <v>0</v>
      </c>
      <c r="Q14" s="115">
        <v>0</v>
      </c>
      <c r="R14" s="115">
        <v>0.49390243902439024</v>
      </c>
      <c r="S14" s="115">
        <v>0</v>
      </c>
      <c r="T14" s="115">
        <v>0.12195121951219512</v>
      </c>
      <c r="U14" s="115">
        <v>742.79268292682536</v>
      </c>
      <c r="V14" s="115">
        <v>393.22560975609662</v>
      </c>
      <c r="W14" s="115">
        <v>1100</v>
      </c>
      <c r="X14" s="114" t="s">
        <v>184</v>
      </c>
      <c r="Y14" s="114" t="s">
        <v>657</v>
      </c>
      <c r="Z14" s="114" t="s">
        <v>186</v>
      </c>
      <c r="AA14" s="113" t="s">
        <v>621</v>
      </c>
      <c r="AB14" s="114" t="s">
        <v>184</v>
      </c>
      <c r="AC14" s="114" t="s">
        <v>657</v>
      </c>
      <c r="AD14" s="113">
        <v>44168</v>
      </c>
    </row>
    <row r="15" spans="1:30" ht="15.5" x14ac:dyDescent="0.35">
      <c r="A15" s="115" t="s">
        <v>199</v>
      </c>
      <c r="B15" s="115" t="s">
        <v>200</v>
      </c>
      <c r="C15" s="115" t="s">
        <v>201</v>
      </c>
      <c r="D15" s="115" t="s">
        <v>202</v>
      </c>
      <c r="E15" s="115">
        <v>71483</v>
      </c>
      <c r="F15" s="115" t="s">
        <v>203</v>
      </c>
      <c r="G15" s="115" t="s">
        <v>182</v>
      </c>
      <c r="H15" s="115" t="s">
        <v>5</v>
      </c>
      <c r="I15" s="115">
        <v>39.975862068965498</v>
      </c>
      <c r="J15" s="115">
        <v>620.43292682924823</v>
      </c>
      <c r="K15" s="115">
        <v>7.2195121951219514</v>
      </c>
      <c r="L15" s="115">
        <v>12.689024390243899</v>
      </c>
      <c r="M15" s="115">
        <v>19.213414634146336</v>
      </c>
      <c r="N15" s="115">
        <v>44.530487804878035</v>
      </c>
      <c r="O15" s="115">
        <v>615.02439024388229</v>
      </c>
      <c r="P15" s="115">
        <v>0</v>
      </c>
      <c r="Q15" s="115">
        <v>0</v>
      </c>
      <c r="R15" s="115">
        <v>27.10365853658535</v>
      </c>
      <c r="S15" s="115">
        <v>8.5609756097560989</v>
      </c>
      <c r="T15" s="115">
        <v>7.7499999999999982</v>
      </c>
      <c r="U15" s="115">
        <v>616.14024390241877</v>
      </c>
      <c r="V15" s="115">
        <v>463.27439024390139</v>
      </c>
      <c r="W15" s="115">
        <v>946</v>
      </c>
      <c r="X15" s="114" t="s">
        <v>184</v>
      </c>
      <c r="Y15" s="114" t="s">
        <v>657</v>
      </c>
      <c r="Z15" s="114" t="s">
        <v>186</v>
      </c>
      <c r="AA15" s="113" t="s">
        <v>672</v>
      </c>
      <c r="AB15" s="114" t="s">
        <v>184</v>
      </c>
      <c r="AC15" s="114" t="s">
        <v>657</v>
      </c>
      <c r="AD15" s="113">
        <v>44127</v>
      </c>
    </row>
    <row r="16" spans="1:30" ht="15.5" x14ac:dyDescent="0.35">
      <c r="A16" s="115" t="s">
        <v>277</v>
      </c>
      <c r="B16" s="115" t="s">
        <v>278</v>
      </c>
      <c r="C16" s="115" t="s">
        <v>42</v>
      </c>
      <c r="D16" s="115" t="s">
        <v>279</v>
      </c>
      <c r="E16" s="115">
        <v>80010</v>
      </c>
      <c r="F16" s="115" t="s">
        <v>280</v>
      </c>
      <c r="G16" s="115" t="s">
        <v>196</v>
      </c>
      <c r="H16" s="115" t="s">
        <v>183</v>
      </c>
      <c r="I16" s="115">
        <v>40.579583938074499</v>
      </c>
      <c r="J16" s="115">
        <v>378.78048780487984</v>
      </c>
      <c r="K16" s="115">
        <v>26.585365853658548</v>
      </c>
      <c r="L16" s="115">
        <v>53.987804878048777</v>
      </c>
      <c r="M16" s="115">
        <v>78.042682926829272</v>
      </c>
      <c r="N16" s="115">
        <v>132.10365853658521</v>
      </c>
      <c r="O16" s="115">
        <v>368.9085365853677</v>
      </c>
      <c r="P16" s="115">
        <v>15.225609756097558</v>
      </c>
      <c r="Q16" s="115">
        <v>21.158536585365859</v>
      </c>
      <c r="R16" s="115">
        <v>100.11585365853657</v>
      </c>
      <c r="S16" s="115">
        <v>16.054878048780488</v>
      </c>
      <c r="T16" s="115">
        <v>11.432926829268292</v>
      </c>
      <c r="U16" s="115">
        <v>409.79268292683082</v>
      </c>
      <c r="V16" s="115">
        <v>230.34146341463375</v>
      </c>
      <c r="W16" s="115">
        <v>600</v>
      </c>
      <c r="X16" s="114" t="s">
        <v>184</v>
      </c>
      <c r="Y16" s="114" t="s">
        <v>657</v>
      </c>
      <c r="Z16" s="114" t="s">
        <v>186</v>
      </c>
      <c r="AA16" s="113" t="s">
        <v>656</v>
      </c>
      <c r="AB16" s="114" t="s">
        <v>184</v>
      </c>
      <c r="AC16" s="114" t="s">
        <v>657</v>
      </c>
      <c r="AD16" s="113">
        <v>44223</v>
      </c>
    </row>
    <row r="17" spans="1:30" ht="18.5" x14ac:dyDescent="0.35">
      <c r="A17" s="115" t="s">
        <v>742</v>
      </c>
      <c r="B17" s="115" t="s">
        <v>719</v>
      </c>
      <c r="C17" s="115" t="s">
        <v>197</v>
      </c>
      <c r="D17" s="115" t="s">
        <v>194</v>
      </c>
      <c r="E17" s="115">
        <v>78017</v>
      </c>
      <c r="F17" s="115" t="s">
        <v>195</v>
      </c>
      <c r="G17" s="115" t="s">
        <v>182</v>
      </c>
      <c r="H17" s="115" t="s">
        <v>183</v>
      </c>
      <c r="I17" s="115">
        <v>8.4263870685889</v>
      </c>
      <c r="J17" s="115">
        <v>513.71951219511482</v>
      </c>
      <c r="K17" s="115">
        <v>10.981707317073164</v>
      </c>
      <c r="L17" s="115">
        <v>4.878048780487805E-2</v>
      </c>
      <c r="M17" s="115">
        <v>0</v>
      </c>
      <c r="N17" s="115">
        <v>5.4878048780487805E-2</v>
      </c>
      <c r="O17" s="115">
        <v>74.469512195122135</v>
      </c>
      <c r="P17" s="115">
        <v>0.38414634146341464</v>
      </c>
      <c r="Q17" s="115">
        <v>449.8414634146265</v>
      </c>
      <c r="R17" s="115">
        <v>5.4878048780487805E-2</v>
      </c>
      <c r="S17" s="115">
        <v>0.31707317073170738</v>
      </c>
      <c r="T17" s="115">
        <v>8.5365853658536592E-2</v>
      </c>
      <c r="U17" s="115">
        <v>524.29268292681468</v>
      </c>
      <c r="V17" s="115">
        <v>73.707317073171239</v>
      </c>
      <c r="W17" s="115">
        <v>2400</v>
      </c>
      <c r="X17" s="114" t="s">
        <v>184</v>
      </c>
      <c r="Y17" s="114" t="s">
        <v>198</v>
      </c>
      <c r="Z17" s="114"/>
      <c r="AA17" s="113" t="s">
        <v>711</v>
      </c>
      <c r="AB17" s="114" t="s">
        <v>184</v>
      </c>
      <c r="AC17" s="114" t="s">
        <v>198</v>
      </c>
      <c r="AD17" s="113">
        <v>44427</v>
      </c>
    </row>
    <row r="18" spans="1:30" ht="15.5" x14ac:dyDescent="0.35">
      <c r="A18" s="115" t="s">
        <v>718</v>
      </c>
      <c r="B18" s="115" t="s">
        <v>717</v>
      </c>
      <c r="C18" s="115" t="s">
        <v>281</v>
      </c>
      <c r="D18" s="115" t="s">
        <v>190</v>
      </c>
      <c r="E18" s="115">
        <v>31537</v>
      </c>
      <c r="F18" s="115" t="s">
        <v>191</v>
      </c>
      <c r="G18" s="115" t="s">
        <v>182</v>
      </c>
      <c r="H18" s="115" t="s">
        <v>5</v>
      </c>
      <c r="I18" s="115">
        <v>38.343508168529702</v>
      </c>
      <c r="J18" s="115">
        <v>400.35365853658283</v>
      </c>
      <c r="K18" s="115">
        <v>65.524390243902374</v>
      </c>
      <c r="L18" s="115">
        <v>21.829268292682922</v>
      </c>
      <c r="M18" s="115">
        <v>23.280487804878053</v>
      </c>
      <c r="N18" s="115">
        <v>63.317073170731739</v>
      </c>
      <c r="O18" s="115">
        <v>447.3780487804853</v>
      </c>
      <c r="P18" s="115">
        <v>0</v>
      </c>
      <c r="Q18" s="115">
        <v>0.29268292682926828</v>
      </c>
      <c r="R18" s="115">
        <v>10.664634146341459</v>
      </c>
      <c r="S18" s="115">
        <v>8.0060975609756095</v>
      </c>
      <c r="T18" s="115">
        <v>6.3780487804878048</v>
      </c>
      <c r="U18" s="115">
        <v>485.93902439024168</v>
      </c>
      <c r="V18" s="115">
        <v>265.67073170731743</v>
      </c>
      <c r="W18" s="115">
        <v>544</v>
      </c>
      <c r="X18" s="114" t="s">
        <v>184</v>
      </c>
      <c r="Y18" s="114" t="s">
        <v>657</v>
      </c>
      <c r="Z18" s="114" t="s">
        <v>186</v>
      </c>
      <c r="AA18" s="113" t="s">
        <v>699</v>
      </c>
      <c r="AB18" s="114" t="s">
        <v>184</v>
      </c>
      <c r="AC18" s="114" t="s">
        <v>185</v>
      </c>
      <c r="AD18" s="113">
        <v>44113</v>
      </c>
    </row>
    <row r="19" spans="1:30" ht="15.5" x14ac:dyDescent="0.35">
      <c r="A19" s="115" t="s">
        <v>260</v>
      </c>
      <c r="B19" s="115" t="s">
        <v>261</v>
      </c>
      <c r="C19" s="115" t="s">
        <v>262</v>
      </c>
      <c r="D19" s="115" t="s">
        <v>180</v>
      </c>
      <c r="E19" s="115">
        <v>92231</v>
      </c>
      <c r="F19" s="115" t="s">
        <v>220</v>
      </c>
      <c r="G19" s="115" t="s">
        <v>196</v>
      </c>
      <c r="H19" s="115" t="s">
        <v>183</v>
      </c>
      <c r="I19" s="115">
        <v>66.585214007782099</v>
      </c>
      <c r="J19" s="115">
        <v>477.98170731707273</v>
      </c>
      <c r="K19" s="115">
        <v>0.86585365853658536</v>
      </c>
      <c r="L19" s="115">
        <v>9.3414634146341484</v>
      </c>
      <c r="M19" s="115">
        <v>22.207317073170724</v>
      </c>
      <c r="N19" s="115">
        <v>35.749999999999993</v>
      </c>
      <c r="O19" s="115">
        <v>417.29878048780427</v>
      </c>
      <c r="P19" s="115">
        <v>0</v>
      </c>
      <c r="Q19" s="115">
        <v>57.347560975609788</v>
      </c>
      <c r="R19" s="115">
        <v>31.054878048780488</v>
      </c>
      <c r="S19" s="115">
        <v>2.1463414634146338</v>
      </c>
      <c r="T19" s="115">
        <v>0.23780487804878048</v>
      </c>
      <c r="U19" s="115">
        <v>476.95731707317032</v>
      </c>
      <c r="V19" s="115">
        <v>199.67073170731706</v>
      </c>
      <c r="W19" s="115">
        <v>640</v>
      </c>
      <c r="X19" s="114" t="s">
        <v>184</v>
      </c>
      <c r="Y19" s="114" t="s">
        <v>657</v>
      </c>
      <c r="Z19" s="114" t="s">
        <v>186</v>
      </c>
      <c r="AA19" s="113" t="s">
        <v>715</v>
      </c>
      <c r="AB19" s="114" t="s">
        <v>184</v>
      </c>
      <c r="AC19" s="114" t="s">
        <v>657</v>
      </c>
      <c r="AD19" s="113">
        <v>44209</v>
      </c>
    </row>
    <row r="20" spans="1:30" ht="15.5" x14ac:dyDescent="0.35">
      <c r="A20" s="115" t="s">
        <v>231</v>
      </c>
      <c r="B20" s="115" t="s">
        <v>232</v>
      </c>
      <c r="C20" s="115" t="s">
        <v>233</v>
      </c>
      <c r="D20" s="115" t="s">
        <v>234</v>
      </c>
      <c r="E20" s="115">
        <v>88081</v>
      </c>
      <c r="F20" s="115" t="s">
        <v>235</v>
      </c>
      <c r="G20" s="115" t="s">
        <v>182</v>
      </c>
      <c r="H20" s="115" t="s">
        <v>5</v>
      </c>
      <c r="I20" s="115">
        <v>26.947727272727299</v>
      </c>
      <c r="J20" s="115">
        <v>407.11585365853284</v>
      </c>
      <c r="K20" s="115">
        <v>87.585365853658459</v>
      </c>
      <c r="L20" s="115">
        <v>9.8963414634146361</v>
      </c>
      <c r="M20" s="115">
        <v>2.2012195121951224</v>
      </c>
      <c r="N20" s="115">
        <v>25.981707317073159</v>
      </c>
      <c r="O20" s="115">
        <v>480.81707317072664</v>
      </c>
      <c r="P20" s="115">
        <v>0</v>
      </c>
      <c r="Q20" s="115">
        <v>0</v>
      </c>
      <c r="R20" s="115">
        <v>2.3963414634146343</v>
      </c>
      <c r="S20" s="115">
        <v>1.4695121951219512</v>
      </c>
      <c r="T20" s="115">
        <v>12.207317073170728</v>
      </c>
      <c r="U20" s="115">
        <v>490.72560975609304</v>
      </c>
      <c r="V20" s="115">
        <v>102.07926829268304</v>
      </c>
      <c r="W20" s="115">
        <v>500</v>
      </c>
      <c r="X20" s="114" t="s">
        <v>184</v>
      </c>
      <c r="Y20" s="114" t="s">
        <v>657</v>
      </c>
      <c r="Z20" s="114" t="s">
        <v>186</v>
      </c>
      <c r="AA20" s="113" t="s">
        <v>716</v>
      </c>
      <c r="AB20" s="114" t="s">
        <v>184</v>
      </c>
      <c r="AC20" s="114" t="s">
        <v>657</v>
      </c>
      <c r="AD20" s="113">
        <v>44225</v>
      </c>
    </row>
    <row r="21" spans="1:30" ht="15.5" x14ac:dyDescent="0.35">
      <c r="A21" s="115" t="s">
        <v>227</v>
      </c>
      <c r="B21" s="115" t="s">
        <v>228</v>
      </c>
      <c r="C21" s="115" t="s">
        <v>229</v>
      </c>
      <c r="D21" s="115" t="s">
        <v>194</v>
      </c>
      <c r="E21" s="115">
        <v>78566</v>
      </c>
      <c r="F21" s="115" t="s">
        <v>630</v>
      </c>
      <c r="G21" s="115" t="s">
        <v>230</v>
      </c>
      <c r="H21" s="115" t="s">
        <v>183</v>
      </c>
      <c r="I21" s="115">
        <v>5.2475927321443496</v>
      </c>
      <c r="J21" s="115">
        <v>462.39634146339415</v>
      </c>
      <c r="K21" s="115">
        <v>19.024390243902442</v>
      </c>
      <c r="L21" s="115">
        <v>0.31097560975609762</v>
      </c>
      <c r="M21" s="115">
        <v>4.4756097560975565</v>
      </c>
      <c r="N21" s="115">
        <v>57.884146341463591</v>
      </c>
      <c r="O21" s="115">
        <v>428.17682926827808</v>
      </c>
      <c r="P21" s="115">
        <v>3.6585365853658534E-2</v>
      </c>
      <c r="Q21" s="115">
        <v>0.10975609756097564</v>
      </c>
      <c r="R21" s="115">
        <v>8.2073170731707297</v>
      </c>
      <c r="S21" s="115">
        <v>4.9939024390243905</v>
      </c>
      <c r="T21" s="115">
        <v>18.780487804878053</v>
      </c>
      <c r="U21" s="115">
        <v>454.22560975607706</v>
      </c>
      <c r="V21" s="115">
        <v>338.58536585365323</v>
      </c>
      <c r="W21" s="115">
        <v>800</v>
      </c>
      <c r="X21" s="114" t="s">
        <v>184</v>
      </c>
      <c r="Y21" s="114" t="s">
        <v>657</v>
      </c>
      <c r="Z21" s="114" t="s">
        <v>186</v>
      </c>
      <c r="AA21" s="113" t="s">
        <v>715</v>
      </c>
      <c r="AB21" s="114" t="s">
        <v>184</v>
      </c>
      <c r="AC21" s="114" t="s">
        <v>657</v>
      </c>
      <c r="AD21" s="113">
        <v>44223</v>
      </c>
    </row>
    <row r="22" spans="1:30" ht="15.5" x14ac:dyDescent="0.35">
      <c r="A22" s="115" t="s">
        <v>236</v>
      </c>
      <c r="B22" s="115" t="s">
        <v>237</v>
      </c>
      <c r="C22" s="115" t="s">
        <v>238</v>
      </c>
      <c r="D22" s="115" t="s">
        <v>194</v>
      </c>
      <c r="E22" s="115">
        <v>77301</v>
      </c>
      <c r="F22" s="115" t="s">
        <v>239</v>
      </c>
      <c r="G22" s="115" t="s">
        <v>196</v>
      </c>
      <c r="H22" s="115" t="s">
        <v>183</v>
      </c>
      <c r="I22" s="115">
        <v>23.740740740740701</v>
      </c>
      <c r="J22" s="115">
        <v>234.64634146341507</v>
      </c>
      <c r="K22" s="115">
        <v>79.628048780487674</v>
      </c>
      <c r="L22" s="115">
        <v>34.969512195121929</v>
      </c>
      <c r="M22" s="115">
        <v>92.646341463414643</v>
      </c>
      <c r="N22" s="115">
        <v>179.07317073170717</v>
      </c>
      <c r="O22" s="115">
        <v>213.98170731707387</v>
      </c>
      <c r="P22" s="115">
        <v>9.140243902439023</v>
      </c>
      <c r="Q22" s="115">
        <v>39.695121951219569</v>
      </c>
      <c r="R22" s="115">
        <v>144.30487804878041</v>
      </c>
      <c r="S22" s="115">
        <v>27.981707317073162</v>
      </c>
      <c r="T22" s="115">
        <v>11.060975609756092</v>
      </c>
      <c r="U22" s="115">
        <v>258.54268292682866</v>
      </c>
      <c r="V22" s="115">
        <v>252.10975609756002</v>
      </c>
      <c r="W22" s="115">
        <v>750</v>
      </c>
      <c r="X22" s="114" t="s">
        <v>184</v>
      </c>
      <c r="Y22" s="114" t="s">
        <v>657</v>
      </c>
      <c r="Z22" s="114" t="s">
        <v>186</v>
      </c>
      <c r="AA22" s="113" t="s">
        <v>684</v>
      </c>
      <c r="AB22" s="114" t="s">
        <v>184</v>
      </c>
      <c r="AC22" s="114" t="s">
        <v>657</v>
      </c>
      <c r="AD22" s="113">
        <v>44181</v>
      </c>
    </row>
    <row r="23" spans="1:30" ht="15.5" x14ac:dyDescent="0.35">
      <c r="A23" s="115" t="s">
        <v>249</v>
      </c>
      <c r="B23" s="115" t="s">
        <v>250</v>
      </c>
      <c r="C23" s="115" t="s">
        <v>251</v>
      </c>
      <c r="D23" s="115" t="s">
        <v>194</v>
      </c>
      <c r="E23" s="115">
        <v>79925</v>
      </c>
      <c r="F23" s="115" t="s">
        <v>235</v>
      </c>
      <c r="G23" s="115" t="s">
        <v>230</v>
      </c>
      <c r="H23" s="115" t="s">
        <v>183</v>
      </c>
      <c r="I23" s="115">
        <v>17.130764904387</v>
      </c>
      <c r="J23" s="115">
        <v>313.12804878048547</v>
      </c>
      <c r="K23" s="115">
        <v>25.41463414634152</v>
      </c>
      <c r="L23" s="115">
        <v>39.987804878048784</v>
      </c>
      <c r="M23" s="115">
        <v>43.853658536585392</v>
      </c>
      <c r="N23" s="115">
        <v>108.59756097560968</v>
      </c>
      <c r="O23" s="115">
        <v>230.18902439024285</v>
      </c>
      <c r="P23" s="115">
        <v>10.146341463414636</v>
      </c>
      <c r="Q23" s="115">
        <v>73.451219512195053</v>
      </c>
      <c r="R23" s="115">
        <v>40.079268292682926</v>
      </c>
      <c r="S23" s="115">
        <v>17.689024390243897</v>
      </c>
      <c r="T23" s="115">
        <v>6.7804878048780486</v>
      </c>
      <c r="U23" s="115">
        <v>357.83536585365511</v>
      </c>
      <c r="V23" s="115">
        <v>153.51219512195067</v>
      </c>
      <c r="W23" s="115">
        <v>600</v>
      </c>
      <c r="X23" s="114" t="s">
        <v>184</v>
      </c>
      <c r="Y23" s="114" t="s">
        <v>657</v>
      </c>
      <c r="Z23" s="114" t="s">
        <v>186</v>
      </c>
      <c r="AA23" s="113" t="s">
        <v>667</v>
      </c>
      <c r="AB23" s="114" t="s">
        <v>184</v>
      </c>
      <c r="AC23" s="114" t="s">
        <v>657</v>
      </c>
      <c r="AD23" s="113">
        <v>44168</v>
      </c>
    </row>
    <row r="24" spans="1:30" ht="15.5" x14ac:dyDescent="0.35">
      <c r="A24" s="115" t="s">
        <v>209</v>
      </c>
      <c r="B24" s="115" t="s">
        <v>210</v>
      </c>
      <c r="C24" s="115" t="s">
        <v>211</v>
      </c>
      <c r="D24" s="115" t="s">
        <v>202</v>
      </c>
      <c r="E24" s="115">
        <v>71342</v>
      </c>
      <c r="F24" s="115" t="s">
        <v>203</v>
      </c>
      <c r="G24" s="115" t="s">
        <v>182</v>
      </c>
      <c r="H24" s="115" t="s">
        <v>183</v>
      </c>
      <c r="I24" s="115">
        <v>37.160462776659998</v>
      </c>
      <c r="J24" s="115">
        <v>194.07926829268354</v>
      </c>
      <c r="K24" s="115">
        <v>57.006097560975597</v>
      </c>
      <c r="L24" s="115">
        <v>122.72560975609764</v>
      </c>
      <c r="M24" s="115">
        <v>45.298780487804876</v>
      </c>
      <c r="N24" s="115">
        <v>146.43902439024393</v>
      </c>
      <c r="O24" s="115">
        <v>209.18292682926921</v>
      </c>
      <c r="P24" s="115">
        <v>33.378048780487809</v>
      </c>
      <c r="Q24" s="115">
        <v>30.109756097560972</v>
      </c>
      <c r="R24" s="115">
        <v>126.86585365853658</v>
      </c>
      <c r="S24" s="115">
        <v>24.371951219512201</v>
      </c>
      <c r="T24" s="115">
        <v>20.469512195121947</v>
      </c>
      <c r="U24" s="115">
        <v>247.4024390243915</v>
      </c>
      <c r="V24" s="115">
        <v>322.7195121951226</v>
      </c>
      <c r="W24" s="115">
        <v>1170</v>
      </c>
      <c r="X24" s="114" t="s">
        <v>184</v>
      </c>
      <c r="Y24" s="114" t="s">
        <v>657</v>
      </c>
      <c r="Z24" s="114" t="s">
        <v>186</v>
      </c>
      <c r="AA24" s="113" t="s">
        <v>670</v>
      </c>
      <c r="AB24" s="114" t="s">
        <v>184</v>
      </c>
      <c r="AC24" s="114" t="s">
        <v>185</v>
      </c>
      <c r="AD24" s="113">
        <v>44111</v>
      </c>
    </row>
    <row r="25" spans="1:30" ht="15.5" x14ac:dyDescent="0.35">
      <c r="A25" s="115" t="s">
        <v>304</v>
      </c>
      <c r="B25" s="115" t="s">
        <v>305</v>
      </c>
      <c r="C25" s="115" t="s">
        <v>306</v>
      </c>
      <c r="D25" s="115" t="s">
        <v>194</v>
      </c>
      <c r="E25" s="115">
        <v>77351</v>
      </c>
      <c r="F25" s="115" t="s">
        <v>239</v>
      </c>
      <c r="G25" s="115" t="s">
        <v>204</v>
      </c>
      <c r="H25" s="115" t="s">
        <v>5</v>
      </c>
      <c r="I25" s="115">
        <v>13.7631123919308</v>
      </c>
      <c r="J25" s="115">
        <v>402.60975609755934</v>
      </c>
      <c r="K25" s="115">
        <v>1.3719512195121952</v>
      </c>
      <c r="L25" s="115">
        <v>0.13414634146341464</v>
      </c>
      <c r="M25" s="115">
        <v>0.32926829268292684</v>
      </c>
      <c r="N25" s="115">
        <v>11.268292682926825</v>
      </c>
      <c r="O25" s="115">
        <v>393.17682926829212</v>
      </c>
      <c r="P25" s="115">
        <v>0</v>
      </c>
      <c r="Q25" s="115">
        <v>0</v>
      </c>
      <c r="R25" s="115">
        <v>3.3536585365853657</v>
      </c>
      <c r="S25" s="115">
        <v>2.0853658536585362</v>
      </c>
      <c r="T25" s="115">
        <v>4.2621951219512182</v>
      </c>
      <c r="U25" s="115">
        <v>394.74390243902371</v>
      </c>
      <c r="V25" s="115">
        <v>192.5365853658549</v>
      </c>
      <c r="W25" s="115">
        <v>350</v>
      </c>
      <c r="X25" s="114" t="s">
        <v>184</v>
      </c>
      <c r="Y25" s="114" t="s">
        <v>608</v>
      </c>
      <c r="Z25" s="114" t="s">
        <v>298</v>
      </c>
      <c r="AA25" s="113" t="s">
        <v>702</v>
      </c>
      <c r="AB25" s="114" t="s">
        <v>184</v>
      </c>
      <c r="AC25" s="114" t="s">
        <v>608</v>
      </c>
      <c r="AD25" s="113">
        <v>44202</v>
      </c>
    </row>
    <row r="26" spans="1:30" ht="15.5" x14ac:dyDescent="0.35">
      <c r="A26" s="115" t="s">
        <v>222</v>
      </c>
      <c r="B26" s="115" t="s">
        <v>223</v>
      </c>
      <c r="C26" s="115" t="s">
        <v>224</v>
      </c>
      <c r="D26" s="115" t="s">
        <v>225</v>
      </c>
      <c r="E26" s="115">
        <v>98421</v>
      </c>
      <c r="F26" s="115" t="s">
        <v>226</v>
      </c>
      <c r="G26" s="115" t="s">
        <v>196</v>
      </c>
      <c r="H26" s="115" t="s">
        <v>183</v>
      </c>
      <c r="I26" s="115">
        <v>59.620148637489699</v>
      </c>
      <c r="J26" s="115">
        <v>244.74390243902425</v>
      </c>
      <c r="K26" s="115">
        <v>23.432926829268286</v>
      </c>
      <c r="L26" s="115">
        <v>52.249999999999979</v>
      </c>
      <c r="M26" s="115">
        <v>77.286585365853668</v>
      </c>
      <c r="N26" s="115">
        <v>143.19512195121948</v>
      </c>
      <c r="O26" s="115">
        <v>243.2926829268292</v>
      </c>
      <c r="P26" s="115">
        <v>8.7012195121951237</v>
      </c>
      <c r="Q26" s="115">
        <v>2.5243902439024395</v>
      </c>
      <c r="R26" s="115">
        <v>89.865853658536622</v>
      </c>
      <c r="S26" s="115">
        <v>10.365853658536587</v>
      </c>
      <c r="T26" s="115">
        <v>4.4329268292682933</v>
      </c>
      <c r="U26" s="115">
        <v>293.0487804878037</v>
      </c>
      <c r="V26" s="115">
        <v>243.56097560975584</v>
      </c>
      <c r="W26" s="115">
        <v>1181</v>
      </c>
      <c r="X26" s="114" t="s">
        <v>184</v>
      </c>
      <c r="Y26" s="114" t="s">
        <v>657</v>
      </c>
      <c r="Z26" s="114" t="s">
        <v>186</v>
      </c>
      <c r="AA26" s="113" t="s">
        <v>714</v>
      </c>
      <c r="AB26" s="114" t="s">
        <v>184</v>
      </c>
      <c r="AC26" s="114" t="s">
        <v>657</v>
      </c>
      <c r="AD26" s="113">
        <v>44182</v>
      </c>
    </row>
    <row r="27" spans="1:30" ht="15.5" x14ac:dyDescent="0.35">
      <c r="A27" s="115" t="s">
        <v>240</v>
      </c>
      <c r="B27" s="115" t="s">
        <v>241</v>
      </c>
      <c r="C27" s="115" t="s">
        <v>242</v>
      </c>
      <c r="D27" s="115" t="s">
        <v>202</v>
      </c>
      <c r="E27" s="115">
        <v>71202</v>
      </c>
      <c r="F27" s="115" t="s">
        <v>203</v>
      </c>
      <c r="G27" s="115" t="s">
        <v>182</v>
      </c>
      <c r="H27" s="115" t="s">
        <v>5</v>
      </c>
      <c r="I27" s="115">
        <v>45.046169989506801</v>
      </c>
      <c r="J27" s="115">
        <v>337.28658536585135</v>
      </c>
      <c r="K27" s="115">
        <v>21.945121951219555</v>
      </c>
      <c r="L27" s="115">
        <v>2.4207317073170733</v>
      </c>
      <c r="M27" s="115">
        <v>0.54268292682926833</v>
      </c>
      <c r="N27" s="115">
        <v>10.963414634146341</v>
      </c>
      <c r="O27" s="115">
        <v>263.08536585365738</v>
      </c>
      <c r="P27" s="115">
        <v>1.975609756097561</v>
      </c>
      <c r="Q27" s="115">
        <v>86.170731707317131</v>
      </c>
      <c r="R27" s="115">
        <v>3.3658536585365852</v>
      </c>
      <c r="S27" s="115">
        <v>2.9634146341463414</v>
      </c>
      <c r="T27" s="115">
        <v>4.6646341463414638</v>
      </c>
      <c r="U27" s="115">
        <v>351.20121951219272</v>
      </c>
      <c r="V27" s="115">
        <v>170.15243902439022</v>
      </c>
      <c r="W27" s="115">
        <v>677</v>
      </c>
      <c r="X27" s="114" t="s">
        <v>184</v>
      </c>
      <c r="Y27" s="114" t="s">
        <v>657</v>
      </c>
      <c r="Z27" s="114" t="s">
        <v>186</v>
      </c>
      <c r="AA27" s="113" t="s">
        <v>670</v>
      </c>
      <c r="AB27" s="114" t="s">
        <v>184</v>
      </c>
      <c r="AC27" s="114" t="s">
        <v>657</v>
      </c>
      <c r="AD27" s="113">
        <v>44125</v>
      </c>
    </row>
    <row r="28" spans="1:30" ht="18.5" x14ac:dyDescent="0.35">
      <c r="A28" s="115" t="s">
        <v>743</v>
      </c>
      <c r="B28" s="115" t="s">
        <v>713</v>
      </c>
      <c r="C28" s="115" t="s">
        <v>360</v>
      </c>
      <c r="D28" s="115" t="s">
        <v>194</v>
      </c>
      <c r="E28" s="115">
        <v>78118</v>
      </c>
      <c r="F28" s="115" t="s">
        <v>195</v>
      </c>
      <c r="G28" s="115" t="s">
        <v>182</v>
      </c>
      <c r="H28" s="115" t="s">
        <v>183</v>
      </c>
      <c r="I28" s="115">
        <v>4.5586970445603399</v>
      </c>
      <c r="J28" s="115">
        <v>334.98780487804089</v>
      </c>
      <c r="K28" s="115">
        <v>10.170731707317024</v>
      </c>
      <c r="L28" s="115">
        <v>0.17073170731707318</v>
      </c>
      <c r="M28" s="115">
        <v>0</v>
      </c>
      <c r="N28" s="115">
        <v>0.46341463414634154</v>
      </c>
      <c r="O28" s="115">
        <v>326.39634146341314</v>
      </c>
      <c r="P28" s="115">
        <v>0</v>
      </c>
      <c r="Q28" s="115">
        <v>18.469512195122046</v>
      </c>
      <c r="R28" s="115">
        <v>2.4390243902439025E-2</v>
      </c>
      <c r="S28" s="115">
        <v>6.7073170731707321E-2</v>
      </c>
      <c r="T28" s="115">
        <v>0.35365853658536583</v>
      </c>
      <c r="U28" s="115">
        <v>344.88414634144567</v>
      </c>
      <c r="V28" s="115">
        <v>36.908536585365745</v>
      </c>
      <c r="W28" s="115">
        <v>830</v>
      </c>
      <c r="X28" s="114" t="s">
        <v>184</v>
      </c>
      <c r="Y28" s="114" t="s">
        <v>198</v>
      </c>
      <c r="Z28" s="114"/>
      <c r="AA28" s="113" t="s">
        <v>712</v>
      </c>
      <c r="AB28" s="114" t="s">
        <v>184</v>
      </c>
      <c r="AC28" s="114" t="s">
        <v>198</v>
      </c>
      <c r="AD28" s="113">
        <v>44358</v>
      </c>
    </row>
    <row r="29" spans="1:30" ht="15.5" x14ac:dyDescent="0.35">
      <c r="A29" s="115" t="s">
        <v>11</v>
      </c>
      <c r="B29" s="115" t="s">
        <v>245</v>
      </c>
      <c r="C29" s="115" t="s">
        <v>246</v>
      </c>
      <c r="D29" s="115" t="s">
        <v>194</v>
      </c>
      <c r="E29" s="115">
        <v>78580</v>
      </c>
      <c r="F29" s="115" t="s">
        <v>630</v>
      </c>
      <c r="G29" s="115" t="s">
        <v>204</v>
      </c>
      <c r="H29" s="115" t="s">
        <v>183</v>
      </c>
      <c r="I29" s="115">
        <v>20.4969208905732</v>
      </c>
      <c r="J29" s="115">
        <v>331.83536585366011</v>
      </c>
      <c r="K29" s="115">
        <v>4.6829268292682942</v>
      </c>
      <c r="L29" s="115">
        <v>2.4329268292682924</v>
      </c>
      <c r="M29" s="115">
        <v>2.0853658536585362</v>
      </c>
      <c r="N29" s="115">
        <v>14.268292682926818</v>
      </c>
      <c r="O29" s="115">
        <v>185.79878048780495</v>
      </c>
      <c r="P29" s="115">
        <v>2.1646341463414633</v>
      </c>
      <c r="Q29" s="115">
        <v>138.80487804878052</v>
      </c>
      <c r="R29" s="115">
        <v>1.3841463414634148</v>
      </c>
      <c r="S29" s="115">
        <v>3.7317073170731705</v>
      </c>
      <c r="T29" s="115">
        <v>4.5426829268292686</v>
      </c>
      <c r="U29" s="115">
        <v>331.37804878048939</v>
      </c>
      <c r="V29" s="115">
        <v>196.69512195121987</v>
      </c>
      <c r="W29" s="115">
        <v>750</v>
      </c>
      <c r="X29" s="114" t="s">
        <v>184</v>
      </c>
      <c r="Y29" s="114" t="s">
        <v>657</v>
      </c>
      <c r="Z29" s="114"/>
      <c r="AA29" s="113" t="s">
        <v>711</v>
      </c>
      <c r="AB29" s="114" t="s">
        <v>184</v>
      </c>
      <c r="AC29" s="114" t="s">
        <v>657</v>
      </c>
      <c r="AD29" s="113">
        <v>44175</v>
      </c>
    </row>
    <row r="30" spans="1:30" ht="15.5" x14ac:dyDescent="0.35">
      <c r="A30" s="115" t="s">
        <v>21</v>
      </c>
      <c r="B30" s="115" t="s">
        <v>243</v>
      </c>
      <c r="C30" s="115" t="s">
        <v>244</v>
      </c>
      <c r="D30" s="115" t="s">
        <v>202</v>
      </c>
      <c r="E30" s="115">
        <v>71251</v>
      </c>
      <c r="F30" s="115" t="s">
        <v>203</v>
      </c>
      <c r="G30" s="115" t="s">
        <v>182</v>
      </c>
      <c r="H30" s="115" t="s">
        <v>183</v>
      </c>
      <c r="I30" s="115">
        <v>40.646046261430897</v>
      </c>
      <c r="J30" s="115">
        <v>331.54878048780239</v>
      </c>
      <c r="K30" s="115">
        <v>6.5548780487804885</v>
      </c>
      <c r="L30" s="115">
        <v>0.10975609756097561</v>
      </c>
      <c r="M30" s="115">
        <v>0</v>
      </c>
      <c r="N30" s="115">
        <v>0</v>
      </c>
      <c r="O30" s="115">
        <v>0.64024390243902451</v>
      </c>
      <c r="P30" s="115">
        <v>2.2134146341463414</v>
      </c>
      <c r="Q30" s="115">
        <v>335.35975609755837</v>
      </c>
      <c r="R30" s="115">
        <v>0.46341463414634149</v>
      </c>
      <c r="S30" s="115">
        <v>1.1280487804878048</v>
      </c>
      <c r="T30" s="115">
        <v>0.62195121951219512</v>
      </c>
      <c r="U30" s="115">
        <v>335.99999999999739</v>
      </c>
      <c r="V30" s="115">
        <v>129.26829268292684</v>
      </c>
      <c r="W30" s="115">
        <v>751</v>
      </c>
      <c r="X30" s="114" t="s">
        <v>184</v>
      </c>
      <c r="Y30" s="114" t="s">
        <v>657</v>
      </c>
      <c r="Z30" s="114" t="s">
        <v>186</v>
      </c>
      <c r="AA30" s="113" t="s">
        <v>710</v>
      </c>
      <c r="AB30" s="114" t="s">
        <v>184</v>
      </c>
      <c r="AC30" s="114" t="s">
        <v>657</v>
      </c>
      <c r="AD30" s="113">
        <v>44155</v>
      </c>
    </row>
    <row r="31" spans="1:30" ht="15.5" x14ac:dyDescent="0.35">
      <c r="A31" s="115" t="s">
        <v>273</v>
      </c>
      <c r="B31" s="115" t="s">
        <v>274</v>
      </c>
      <c r="C31" s="115" t="s">
        <v>275</v>
      </c>
      <c r="D31" s="115" t="s">
        <v>276</v>
      </c>
      <c r="E31" s="115">
        <v>33194</v>
      </c>
      <c r="F31" s="115" t="s">
        <v>30</v>
      </c>
      <c r="G31" s="115" t="s">
        <v>230</v>
      </c>
      <c r="H31" s="115" t="s">
        <v>5</v>
      </c>
      <c r="I31" s="115">
        <v>39.309821428571396</v>
      </c>
      <c r="J31" s="115">
        <v>0.13414634146341464</v>
      </c>
      <c r="K31" s="115">
        <v>0</v>
      </c>
      <c r="L31" s="115">
        <v>114.12195121951208</v>
      </c>
      <c r="M31" s="115">
        <v>218.06707317073162</v>
      </c>
      <c r="N31" s="115">
        <v>271.50609756097509</v>
      </c>
      <c r="O31" s="115">
        <v>60.774390243902445</v>
      </c>
      <c r="P31" s="115">
        <v>4.2682926829268296E-2</v>
      </c>
      <c r="Q31" s="115">
        <v>0</v>
      </c>
      <c r="R31" s="115">
        <v>111.67682926829264</v>
      </c>
      <c r="S31" s="115">
        <v>25.445121951219505</v>
      </c>
      <c r="T31" s="115">
        <v>11.939024390243905</v>
      </c>
      <c r="U31" s="115">
        <v>183.26219512195127</v>
      </c>
      <c r="V31" s="115">
        <v>261.03048780487768</v>
      </c>
      <c r="W31" s="115">
        <v>450</v>
      </c>
      <c r="X31" s="114" t="s">
        <v>184</v>
      </c>
      <c r="Y31" s="114" t="s">
        <v>657</v>
      </c>
      <c r="Z31" s="114" t="s">
        <v>186</v>
      </c>
      <c r="AA31" s="113" t="s">
        <v>709</v>
      </c>
      <c r="AB31" s="114" t="s">
        <v>184</v>
      </c>
      <c r="AC31" s="114" t="s">
        <v>657</v>
      </c>
      <c r="AD31" s="113">
        <v>44419</v>
      </c>
    </row>
    <row r="32" spans="1:30" ht="15.5" x14ac:dyDescent="0.35">
      <c r="A32" s="115" t="s">
        <v>40</v>
      </c>
      <c r="B32" s="115" t="s">
        <v>255</v>
      </c>
      <c r="C32" s="115" t="s">
        <v>256</v>
      </c>
      <c r="D32" s="115" t="s">
        <v>202</v>
      </c>
      <c r="E32" s="115">
        <v>70576</v>
      </c>
      <c r="F32" s="115" t="s">
        <v>203</v>
      </c>
      <c r="G32" s="115" t="s">
        <v>204</v>
      </c>
      <c r="H32" s="115" t="s">
        <v>5</v>
      </c>
      <c r="I32" s="115">
        <v>43.825305535585898</v>
      </c>
      <c r="J32" s="115">
        <v>261.15243902438709</v>
      </c>
      <c r="K32" s="115">
        <v>20.871951219512191</v>
      </c>
      <c r="L32" s="115">
        <v>19.298780487804876</v>
      </c>
      <c r="M32" s="115">
        <v>12.731707317073164</v>
      </c>
      <c r="N32" s="115">
        <v>48.036585365853625</v>
      </c>
      <c r="O32" s="115">
        <v>266.01829268292403</v>
      </c>
      <c r="P32" s="115">
        <v>0</v>
      </c>
      <c r="Q32" s="115">
        <v>0</v>
      </c>
      <c r="R32" s="115">
        <v>31.384146341463421</v>
      </c>
      <c r="S32" s="115">
        <v>5.8353658536585362</v>
      </c>
      <c r="T32" s="115">
        <v>7.2682926829268286</v>
      </c>
      <c r="U32" s="115">
        <v>269.56707317072915</v>
      </c>
      <c r="V32" s="115">
        <v>200.7743902439027</v>
      </c>
      <c r="W32" s="115"/>
      <c r="X32" s="114" t="s">
        <v>184</v>
      </c>
      <c r="Y32" s="114" t="s">
        <v>657</v>
      </c>
      <c r="Z32" s="114" t="s">
        <v>186</v>
      </c>
      <c r="AA32" s="113" t="s">
        <v>671</v>
      </c>
      <c r="AB32" s="114" t="s">
        <v>184</v>
      </c>
      <c r="AC32" s="114" t="s">
        <v>657</v>
      </c>
      <c r="AD32" s="113">
        <v>44140</v>
      </c>
    </row>
    <row r="33" spans="1:30" ht="15.5" x14ac:dyDescent="0.35">
      <c r="A33" s="115" t="s">
        <v>8</v>
      </c>
      <c r="B33" s="115" t="s">
        <v>282</v>
      </c>
      <c r="C33" s="115" t="s">
        <v>283</v>
      </c>
      <c r="D33" s="115" t="s">
        <v>276</v>
      </c>
      <c r="E33" s="115">
        <v>33073</v>
      </c>
      <c r="F33" s="115" t="s">
        <v>30</v>
      </c>
      <c r="G33" s="115" t="s">
        <v>196</v>
      </c>
      <c r="H33" s="115" t="s">
        <v>183</v>
      </c>
      <c r="I33" s="115">
        <v>25.043027475375801</v>
      </c>
      <c r="J33" s="115">
        <v>293.5060975609789</v>
      </c>
      <c r="K33" s="115">
        <v>20.170731707317074</v>
      </c>
      <c r="L33" s="115">
        <v>0</v>
      </c>
      <c r="M33" s="115">
        <v>0</v>
      </c>
      <c r="N33" s="115">
        <v>19.743902439024389</v>
      </c>
      <c r="O33" s="115">
        <v>245.25609756097663</v>
      </c>
      <c r="P33" s="115">
        <v>0.5792682926829269</v>
      </c>
      <c r="Q33" s="115">
        <v>48.097560975609767</v>
      </c>
      <c r="R33" s="115">
        <v>0.96341463414634165</v>
      </c>
      <c r="S33" s="115">
        <v>7.4268292682926829</v>
      </c>
      <c r="T33" s="115">
        <v>4.8353658536585344</v>
      </c>
      <c r="U33" s="115">
        <v>300.45121951219852</v>
      </c>
      <c r="V33" s="115">
        <v>146.71951219512161</v>
      </c>
      <c r="W33" s="115">
        <v>700</v>
      </c>
      <c r="X33" s="114" t="s">
        <v>184</v>
      </c>
      <c r="Y33" s="114" t="s">
        <v>657</v>
      </c>
      <c r="Z33" s="114" t="s">
        <v>186</v>
      </c>
      <c r="AA33" s="113" t="s">
        <v>637</v>
      </c>
      <c r="AB33" s="114" t="s">
        <v>184</v>
      </c>
      <c r="AC33" s="114" t="s">
        <v>185</v>
      </c>
      <c r="AD33" s="113">
        <v>44098</v>
      </c>
    </row>
    <row r="34" spans="1:30" ht="15.5" x14ac:dyDescent="0.35">
      <c r="A34" s="115" t="s">
        <v>263</v>
      </c>
      <c r="B34" s="115" t="s">
        <v>264</v>
      </c>
      <c r="C34" s="115" t="s">
        <v>41</v>
      </c>
      <c r="D34" s="115" t="s">
        <v>194</v>
      </c>
      <c r="E34" s="115">
        <v>76009</v>
      </c>
      <c r="F34" s="115" t="s">
        <v>265</v>
      </c>
      <c r="G34" s="115" t="s">
        <v>182</v>
      </c>
      <c r="H34" s="115" t="s">
        <v>183</v>
      </c>
      <c r="I34" s="115">
        <v>21.662114709324999</v>
      </c>
      <c r="J34" s="115">
        <v>163.94512195122215</v>
      </c>
      <c r="K34" s="115">
        <v>42.957317073170742</v>
      </c>
      <c r="L34" s="115">
        <v>56.695121951219569</v>
      </c>
      <c r="M34" s="115">
        <v>48.786585365853732</v>
      </c>
      <c r="N34" s="115">
        <v>137.59146341463386</v>
      </c>
      <c r="O34" s="115">
        <v>158.57926829268547</v>
      </c>
      <c r="P34" s="115">
        <v>6.9817073170731705</v>
      </c>
      <c r="Q34" s="115">
        <v>9.2317073170731678</v>
      </c>
      <c r="R34" s="115">
        <v>74.689024390244015</v>
      </c>
      <c r="S34" s="115">
        <v>20.579268292682922</v>
      </c>
      <c r="T34" s="115">
        <v>19.786585365853657</v>
      </c>
      <c r="U34" s="115">
        <v>197.32926829268564</v>
      </c>
      <c r="V34" s="115">
        <v>192.20121951219545</v>
      </c>
      <c r="W34" s="115">
        <v>525</v>
      </c>
      <c r="X34" s="114" t="s">
        <v>184</v>
      </c>
      <c r="Y34" s="114" t="s">
        <v>657</v>
      </c>
      <c r="Z34" s="114" t="s">
        <v>186</v>
      </c>
      <c r="AA34" s="113" t="s">
        <v>682</v>
      </c>
      <c r="AB34" s="114" t="s">
        <v>184</v>
      </c>
      <c r="AC34" s="114" t="s">
        <v>657</v>
      </c>
      <c r="AD34" s="113">
        <v>44237</v>
      </c>
    </row>
    <row r="35" spans="1:30" ht="15.5" x14ac:dyDescent="0.35">
      <c r="A35" s="115" t="s">
        <v>708</v>
      </c>
      <c r="B35" s="115" t="s">
        <v>288</v>
      </c>
      <c r="C35" s="115" t="s">
        <v>35</v>
      </c>
      <c r="D35" s="115" t="s">
        <v>194</v>
      </c>
      <c r="E35" s="115">
        <v>76574</v>
      </c>
      <c r="F35" s="115" t="s">
        <v>195</v>
      </c>
      <c r="G35" s="115" t="s">
        <v>182</v>
      </c>
      <c r="H35" s="115" t="s">
        <v>10</v>
      </c>
      <c r="I35" s="115">
        <v>13.288276231263399</v>
      </c>
      <c r="J35" s="115">
        <v>310.14024390243793</v>
      </c>
      <c r="K35" s="115">
        <v>0.88414634146341475</v>
      </c>
      <c r="L35" s="115">
        <v>0</v>
      </c>
      <c r="M35" s="115">
        <v>0</v>
      </c>
      <c r="N35" s="115">
        <v>0.80487804878048796</v>
      </c>
      <c r="O35" s="115">
        <v>148.03658536585348</v>
      </c>
      <c r="P35" s="115">
        <v>1.4207317073170731</v>
      </c>
      <c r="Q35" s="115">
        <v>160.76219512195181</v>
      </c>
      <c r="R35" s="115">
        <v>6.097560975609756E-2</v>
      </c>
      <c r="S35" s="115">
        <v>0.64634146341463417</v>
      </c>
      <c r="T35" s="115">
        <v>0.9085365853658538</v>
      </c>
      <c r="U35" s="115">
        <v>309.40853658536463</v>
      </c>
      <c r="V35" s="115">
        <v>167.50609756097569</v>
      </c>
      <c r="W35" s="115">
        <v>461</v>
      </c>
      <c r="X35" s="114" t="s">
        <v>184</v>
      </c>
      <c r="Y35" s="114" t="s">
        <v>657</v>
      </c>
      <c r="Z35" s="114" t="s">
        <v>186</v>
      </c>
      <c r="AA35" s="113" t="s">
        <v>707</v>
      </c>
      <c r="AB35" s="114" t="s">
        <v>184</v>
      </c>
      <c r="AC35" s="114" t="s">
        <v>198</v>
      </c>
      <c r="AD35" s="113">
        <v>43706</v>
      </c>
    </row>
    <row r="36" spans="1:30" ht="15.5" x14ac:dyDescent="0.35">
      <c r="A36" s="115" t="s">
        <v>372</v>
      </c>
      <c r="B36" s="115" t="s">
        <v>373</v>
      </c>
      <c r="C36" s="115" t="s">
        <v>374</v>
      </c>
      <c r="D36" s="115" t="s">
        <v>194</v>
      </c>
      <c r="E36" s="115">
        <v>79501</v>
      </c>
      <c r="F36" s="115" t="s">
        <v>265</v>
      </c>
      <c r="G36" s="115" t="s">
        <v>204</v>
      </c>
      <c r="H36" s="115" t="s">
        <v>5</v>
      </c>
      <c r="I36" s="115">
        <v>17.7551808921672</v>
      </c>
      <c r="J36" s="115">
        <v>223.81097560976025</v>
      </c>
      <c r="K36" s="115">
        <v>45.042682926829301</v>
      </c>
      <c r="L36" s="115">
        <v>11.439024390243901</v>
      </c>
      <c r="M36" s="115">
        <v>13.945121951219511</v>
      </c>
      <c r="N36" s="115">
        <v>41.329268292682926</v>
      </c>
      <c r="O36" s="115">
        <v>167.17682926829463</v>
      </c>
      <c r="P36" s="115">
        <v>3.036585365853659</v>
      </c>
      <c r="Q36" s="115">
        <v>82.695121951219448</v>
      </c>
      <c r="R36" s="115">
        <v>11.134146341463419</v>
      </c>
      <c r="S36" s="115">
        <v>4.7682926829268295</v>
      </c>
      <c r="T36" s="115">
        <v>5.2195121951219505</v>
      </c>
      <c r="U36" s="115">
        <v>273.11585365853489</v>
      </c>
      <c r="V36" s="115">
        <v>131.59756097561035</v>
      </c>
      <c r="W36" s="115">
        <v>750</v>
      </c>
      <c r="X36" s="114" t="s">
        <v>184</v>
      </c>
      <c r="Y36" s="114" t="s">
        <v>657</v>
      </c>
      <c r="Z36" s="114" t="s">
        <v>186</v>
      </c>
      <c r="AA36" s="113" t="s">
        <v>698</v>
      </c>
      <c r="AB36" s="114" t="s">
        <v>184</v>
      </c>
      <c r="AC36" s="114" t="s">
        <v>657</v>
      </c>
      <c r="AD36" s="113">
        <v>44378</v>
      </c>
    </row>
    <row r="37" spans="1:30" ht="15.5" x14ac:dyDescent="0.35">
      <c r="A37" s="115" t="s">
        <v>257</v>
      </c>
      <c r="B37" s="115" t="s">
        <v>258</v>
      </c>
      <c r="C37" s="115" t="s">
        <v>259</v>
      </c>
      <c r="D37" s="115" t="s">
        <v>202</v>
      </c>
      <c r="E37" s="115">
        <v>70515</v>
      </c>
      <c r="F37" s="115" t="s">
        <v>203</v>
      </c>
      <c r="G37" s="115" t="s">
        <v>182</v>
      </c>
      <c r="H37" s="115" t="s">
        <v>183</v>
      </c>
      <c r="I37" s="115">
        <v>40.544637507489497</v>
      </c>
      <c r="J37" s="115">
        <v>267.11585365853693</v>
      </c>
      <c r="K37" s="115">
        <v>20.09146341463412</v>
      </c>
      <c r="L37" s="115">
        <v>3.7621951219512191</v>
      </c>
      <c r="M37" s="115">
        <v>0.87195121951219523</v>
      </c>
      <c r="N37" s="115">
        <v>3.6585365853658541E-2</v>
      </c>
      <c r="O37" s="115">
        <v>0.36585365853658541</v>
      </c>
      <c r="P37" s="115">
        <v>5.4512195121951201</v>
      </c>
      <c r="Q37" s="115">
        <v>285.98780487804885</v>
      </c>
      <c r="R37" s="115">
        <v>4.5914634146341458</v>
      </c>
      <c r="S37" s="115">
        <v>0.3841463414634147</v>
      </c>
      <c r="T37" s="115">
        <v>0.3048780487804878</v>
      </c>
      <c r="U37" s="115">
        <v>286.5609756097561</v>
      </c>
      <c r="V37" s="115">
        <v>157.28658536585428</v>
      </c>
      <c r="W37" s="115">
        <v>700</v>
      </c>
      <c r="X37" s="114" t="s">
        <v>184</v>
      </c>
      <c r="Y37" s="114" t="s">
        <v>657</v>
      </c>
      <c r="Z37" s="114" t="s">
        <v>186</v>
      </c>
      <c r="AA37" s="113" t="s">
        <v>641</v>
      </c>
      <c r="AB37" s="114" t="s">
        <v>184</v>
      </c>
      <c r="AC37" s="114" t="s">
        <v>657</v>
      </c>
      <c r="AD37" s="113">
        <v>44176</v>
      </c>
    </row>
    <row r="38" spans="1:30" ht="15.5" x14ac:dyDescent="0.35">
      <c r="A38" s="115" t="s">
        <v>706</v>
      </c>
      <c r="B38" s="115" t="s">
        <v>705</v>
      </c>
      <c r="C38" s="115" t="s">
        <v>704</v>
      </c>
      <c r="D38" s="115" t="s">
        <v>286</v>
      </c>
      <c r="E38" s="115">
        <v>16866</v>
      </c>
      <c r="F38" s="115" t="s">
        <v>287</v>
      </c>
      <c r="G38" s="115" t="s">
        <v>182</v>
      </c>
      <c r="H38" s="115" t="s">
        <v>183</v>
      </c>
      <c r="I38" s="115">
        <v>21.704545454545499</v>
      </c>
      <c r="J38" s="115">
        <v>149.1036585365857</v>
      </c>
      <c r="K38" s="115">
        <v>13.63414634146341</v>
      </c>
      <c r="L38" s="115">
        <v>56.98170731707318</v>
      </c>
      <c r="M38" s="115">
        <v>64.225609756097541</v>
      </c>
      <c r="N38" s="115">
        <v>98.96951219512205</v>
      </c>
      <c r="O38" s="115">
        <v>180.50000000000011</v>
      </c>
      <c r="P38" s="115">
        <v>3.1097560975609753</v>
      </c>
      <c r="Q38" s="115">
        <v>1.3658536585365855</v>
      </c>
      <c r="R38" s="115">
        <v>54.109756097560968</v>
      </c>
      <c r="S38" s="115">
        <v>13.103658536585364</v>
      </c>
      <c r="T38" s="115">
        <v>10.951219512195124</v>
      </c>
      <c r="U38" s="115">
        <v>205.78048780487828</v>
      </c>
      <c r="V38" s="115">
        <v>135.48170731707336</v>
      </c>
      <c r="W38" s="115">
        <v>800</v>
      </c>
      <c r="X38" s="114" t="s">
        <v>184</v>
      </c>
      <c r="Y38" s="114" t="s">
        <v>657</v>
      </c>
      <c r="Z38" s="114"/>
      <c r="AA38" s="113" t="s">
        <v>674</v>
      </c>
      <c r="AB38" s="114" t="s">
        <v>205</v>
      </c>
      <c r="AC38" s="114"/>
      <c r="AD38" s="113"/>
    </row>
    <row r="39" spans="1:30" ht="15.5" x14ac:dyDescent="0.35">
      <c r="A39" s="115" t="s">
        <v>15</v>
      </c>
      <c r="B39" s="115" t="s">
        <v>299</v>
      </c>
      <c r="C39" s="115" t="s">
        <v>300</v>
      </c>
      <c r="D39" s="115" t="s">
        <v>194</v>
      </c>
      <c r="E39" s="115">
        <v>78046</v>
      </c>
      <c r="F39" s="115" t="s">
        <v>630</v>
      </c>
      <c r="G39" s="115" t="s">
        <v>221</v>
      </c>
      <c r="H39" s="115" t="s">
        <v>5</v>
      </c>
      <c r="I39" s="115">
        <v>30.740270727580398</v>
      </c>
      <c r="J39" s="115">
        <v>262.81097560975707</v>
      </c>
      <c r="K39" s="115">
        <v>3.1707317073170729</v>
      </c>
      <c r="L39" s="115">
        <v>7.926829268292683E-2</v>
      </c>
      <c r="M39" s="115">
        <v>0</v>
      </c>
      <c r="N39" s="115">
        <v>5.8963414634146334</v>
      </c>
      <c r="O39" s="115">
        <v>260.1646341463416</v>
      </c>
      <c r="P39" s="115">
        <v>0</v>
      </c>
      <c r="Q39" s="115">
        <v>0</v>
      </c>
      <c r="R39" s="115">
        <v>0.24390243902439024</v>
      </c>
      <c r="S39" s="115">
        <v>2.2012195121951219</v>
      </c>
      <c r="T39" s="115">
        <v>1.9756097560975612</v>
      </c>
      <c r="U39" s="115">
        <v>261.64024390243975</v>
      </c>
      <c r="V39" s="115">
        <v>133.67073170731678</v>
      </c>
      <c r="W39" s="115">
        <v>275</v>
      </c>
      <c r="X39" s="114" t="s">
        <v>184</v>
      </c>
      <c r="Y39" s="114" t="s">
        <v>248</v>
      </c>
      <c r="Z39" s="114" t="s">
        <v>186</v>
      </c>
      <c r="AA39" s="113" t="s">
        <v>703</v>
      </c>
      <c r="AB39" s="114" t="s">
        <v>184</v>
      </c>
      <c r="AC39" s="114" t="s">
        <v>248</v>
      </c>
      <c r="AD39" s="113">
        <v>43902</v>
      </c>
    </row>
    <row r="40" spans="1:30" ht="15.5" x14ac:dyDescent="0.35">
      <c r="A40" s="115" t="s">
        <v>252</v>
      </c>
      <c r="B40" s="115" t="s">
        <v>253</v>
      </c>
      <c r="C40" s="115" t="s">
        <v>254</v>
      </c>
      <c r="D40" s="115" t="s">
        <v>194</v>
      </c>
      <c r="E40" s="115">
        <v>77032</v>
      </c>
      <c r="F40" s="115" t="s">
        <v>239</v>
      </c>
      <c r="G40" s="115" t="s">
        <v>196</v>
      </c>
      <c r="H40" s="115" t="s">
        <v>183</v>
      </c>
      <c r="I40" s="115">
        <v>14.8135775862069</v>
      </c>
      <c r="J40" s="115">
        <v>246.09146341463696</v>
      </c>
      <c r="K40" s="115">
        <v>15.304878048780465</v>
      </c>
      <c r="L40" s="115">
        <v>0.71951219512195119</v>
      </c>
      <c r="M40" s="115">
        <v>0.87804878048780488</v>
      </c>
      <c r="N40" s="115">
        <v>4.5975609756097553</v>
      </c>
      <c r="O40" s="115">
        <v>201.31707317073375</v>
      </c>
      <c r="P40" s="115">
        <v>7.3170731707317069E-2</v>
      </c>
      <c r="Q40" s="115">
        <v>57.006097560975469</v>
      </c>
      <c r="R40" s="115">
        <v>2.4695121951219514</v>
      </c>
      <c r="S40" s="115">
        <v>0.59146341463414642</v>
      </c>
      <c r="T40" s="115">
        <v>1.1646341463414633</v>
      </c>
      <c r="U40" s="115">
        <v>258.76829268292943</v>
      </c>
      <c r="V40" s="115">
        <v>88.060975609756582</v>
      </c>
      <c r="W40" s="115">
        <v>750</v>
      </c>
      <c r="X40" s="114" t="s">
        <v>184</v>
      </c>
      <c r="Y40" s="114" t="s">
        <v>657</v>
      </c>
      <c r="Z40" s="114" t="s">
        <v>186</v>
      </c>
      <c r="AA40" s="113" t="s">
        <v>702</v>
      </c>
      <c r="AB40" s="114" t="s">
        <v>184</v>
      </c>
      <c r="AC40" s="114" t="s">
        <v>657</v>
      </c>
      <c r="AD40" s="113">
        <v>44202</v>
      </c>
    </row>
    <row r="41" spans="1:30" ht="15.5" x14ac:dyDescent="0.35">
      <c r="A41" s="115" t="s">
        <v>301</v>
      </c>
      <c r="B41" s="115" t="s">
        <v>302</v>
      </c>
      <c r="C41" s="115" t="s">
        <v>303</v>
      </c>
      <c r="D41" s="115" t="s">
        <v>202</v>
      </c>
      <c r="E41" s="115">
        <v>71334</v>
      </c>
      <c r="F41" s="115" t="s">
        <v>203</v>
      </c>
      <c r="G41" s="115" t="s">
        <v>182</v>
      </c>
      <c r="H41" s="115" t="s">
        <v>5</v>
      </c>
      <c r="I41" s="115">
        <v>55.845528455284601</v>
      </c>
      <c r="J41" s="115">
        <v>257.70731707316901</v>
      </c>
      <c r="K41" s="115">
        <v>4.7378048780487809</v>
      </c>
      <c r="L41" s="115">
        <v>0</v>
      </c>
      <c r="M41" s="115">
        <v>0</v>
      </c>
      <c r="N41" s="115">
        <v>7.6280487804878057</v>
      </c>
      <c r="O41" s="115">
        <v>254.81707317073156</v>
      </c>
      <c r="P41" s="115">
        <v>0</v>
      </c>
      <c r="Q41" s="115">
        <v>0</v>
      </c>
      <c r="R41" s="115">
        <v>1.4512195121951219</v>
      </c>
      <c r="S41" s="115">
        <v>2.9146341463414633</v>
      </c>
      <c r="T41" s="115">
        <v>3.0304878048780481</v>
      </c>
      <c r="U41" s="115">
        <v>255.04878048780472</v>
      </c>
      <c r="V41" s="115">
        <v>176.10975609756082</v>
      </c>
      <c r="W41" s="115">
        <v>361</v>
      </c>
      <c r="X41" s="114" t="s">
        <v>184</v>
      </c>
      <c r="Y41" s="114" t="s">
        <v>657</v>
      </c>
      <c r="Z41" s="114" t="s">
        <v>186</v>
      </c>
      <c r="AA41" s="113" t="s">
        <v>691</v>
      </c>
      <c r="AB41" s="114" t="s">
        <v>184</v>
      </c>
      <c r="AC41" s="114" t="s">
        <v>608</v>
      </c>
      <c r="AD41" s="113">
        <v>44272</v>
      </c>
    </row>
    <row r="42" spans="1:30" ht="15.5" x14ac:dyDescent="0.35">
      <c r="A42" s="115" t="s">
        <v>291</v>
      </c>
      <c r="B42" s="115" t="s">
        <v>292</v>
      </c>
      <c r="C42" s="115" t="s">
        <v>293</v>
      </c>
      <c r="D42" s="115" t="s">
        <v>294</v>
      </c>
      <c r="E42" s="115">
        <v>14020</v>
      </c>
      <c r="F42" s="115" t="s">
        <v>295</v>
      </c>
      <c r="G42" s="115" t="s">
        <v>230</v>
      </c>
      <c r="H42" s="115" t="s">
        <v>183</v>
      </c>
      <c r="I42" s="115">
        <v>75.48</v>
      </c>
      <c r="J42" s="115">
        <v>42.24390243902441</v>
      </c>
      <c r="K42" s="115">
        <v>17.560975609756099</v>
      </c>
      <c r="L42" s="115">
        <v>85.621951219512184</v>
      </c>
      <c r="M42" s="115">
        <v>112.94512195121952</v>
      </c>
      <c r="N42" s="115">
        <v>170.39024390243921</v>
      </c>
      <c r="O42" s="115">
        <v>87.981707317073102</v>
      </c>
      <c r="P42" s="115">
        <v>0</v>
      </c>
      <c r="Q42" s="115">
        <v>0</v>
      </c>
      <c r="R42" s="115">
        <v>112.3719512195122</v>
      </c>
      <c r="S42" s="115">
        <v>15.262195121951217</v>
      </c>
      <c r="T42" s="115">
        <v>9.7378048780487791</v>
      </c>
      <c r="U42" s="115">
        <v>120.99999999999982</v>
      </c>
      <c r="V42" s="115">
        <v>192.34146341463432</v>
      </c>
      <c r="W42" s="115">
        <v>400</v>
      </c>
      <c r="X42" s="114" t="s">
        <v>184</v>
      </c>
      <c r="Y42" s="114" t="s">
        <v>657</v>
      </c>
      <c r="Z42" s="114"/>
      <c r="AA42" s="113" t="s">
        <v>661</v>
      </c>
      <c r="AB42" s="114" t="s">
        <v>184</v>
      </c>
      <c r="AC42" s="114" t="s">
        <v>657</v>
      </c>
      <c r="AD42" s="113">
        <v>44266</v>
      </c>
    </row>
    <row r="43" spans="1:30" ht="15.5" x14ac:dyDescent="0.35">
      <c r="A43" s="115" t="s">
        <v>701</v>
      </c>
      <c r="B43" s="115" t="s">
        <v>700</v>
      </c>
      <c r="C43" s="115" t="s">
        <v>311</v>
      </c>
      <c r="D43" s="115" t="s">
        <v>207</v>
      </c>
      <c r="E43" s="115">
        <v>85132</v>
      </c>
      <c r="F43" s="115" t="s">
        <v>208</v>
      </c>
      <c r="G43" s="115" t="s">
        <v>247</v>
      </c>
      <c r="H43" s="115" t="s">
        <v>5</v>
      </c>
      <c r="I43" s="115">
        <v>20.996941896024499</v>
      </c>
      <c r="J43" s="115">
        <v>161.59146341463455</v>
      </c>
      <c r="K43" s="115">
        <v>9.140243902439023</v>
      </c>
      <c r="L43" s="115">
        <v>21.463414634146321</v>
      </c>
      <c r="M43" s="115">
        <v>37.164634146341477</v>
      </c>
      <c r="N43" s="115">
        <v>60.402439024390489</v>
      </c>
      <c r="O43" s="115">
        <v>150.21341463414674</v>
      </c>
      <c r="P43" s="115">
        <v>1.2987804878048783</v>
      </c>
      <c r="Q43" s="115">
        <v>17.445121951219527</v>
      </c>
      <c r="R43" s="115">
        <v>27.323170731707314</v>
      </c>
      <c r="S43" s="115">
        <v>2.1768292682926824</v>
      </c>
      <c r="T43" s="115">
        <v>2.5731707317073171</v>
      </c>
      <c r="U43" s="115">
        <v>197.28658536585368</v>
      </c>
      <c r="V43" s="115">
        <v>115.10975609756134</v>
      </c>
      <c r="W43" s="115"/>
      <c r="X43" s="114" t="s">
        <v>184</v>
      </c>
      <c r="Y43" s="114" t="s">
        <v>248</v>
      </c>
      <c r="Z43" s="114" t="s">
        <v>186</v>
      </c>
      <c r="AA43" s="113" t="s">
        <v>661</v>
      </c>
      <c r="AB43" s="114" t="s">
        <v>184</v>
      </c>
      <c r="AC43" s="114" t="s">
        <v>248</v>
      </c>
      <c r="AD43" s="113">
        <v>44141</v>
      </c>
    </row>
    <row r="44" spans="1:30" ht="15.5" x14ac:dyDescent="0.35">
      <c r="A44" s="115" t="s">
        <v>332</v>
      </c>
      <c r="B44" s="115" t="s">
        <v>333</v>
      </c>
      <c r="C44" s="115" t="s">
        <v>334</v>
      </c>
      <c r="D44" s="115" t="s">
        <v>271</v>
      </c>
      <c r="E44" s="115">
        <v>22427</v>
      </c>
      <c r="F44" s="115" t="s">
        <v>272</v>
      </c>
      <c r="G44" s="115" t="s">
        <v>182</v>
      </c>
      <c r="H44" s="115" t="s">
        <v>183</v>
      </c>
      <c r="I44" s="115">
        <v>63.969465648855</v>
      </c>
      <c r="J44" s="115">
        <v>37.585365853658537</v>
      </c>
      <c r="K44" s="115">
        <v>29.725609756097558</v>
      </c>
      <c r="L44" s="115">
        <v>52.140243902439018</v>
      </c>
      <c r="M44" s="115">
        <v>80.774390243902459</v>
      </c>
      <c r="N44" s="115">
        <v>132.6219512195122</v>
      </c>
      <c r="O44" s="115">
        <v>67.591463414634092</v>
      </c>
      <c r="P44" s="115">
        <v>1.2195121951219513E-2</v>
      </c>
      <c r="Q44" s="115">
        <v>0</v>
      </c>
      <c r="R44" s="115">
        <v>52.621951219512198</v>
      </c>
      <c r="S44" s="115">
        <v>21.884146341463417</v>
      </c>
      <c r="T44" s="115">
        <v>8.5304878048780495</v>
      </c>
      <c r="U44" s="115">
        <v>117.18902439024379</v>
      </c>
      <c r="V44" s="115">
        <v>140.72560975609741</v>
      </c>
      <c r="W44" s="115">
        <v>224</v>
      </c>
      <c r="X44" s="114" t="s">
        <v>184</v>
      </c>
      <c r="Y44" s="114" t="s">
        <v>657</v>
      </c>
      <c r="Z44" s="114" t="s">
        <v>186</v>
      </c>
      <c r="AA44" s="113" t="s">
        <v>683</v>
      </c>
      <c r="AB44" s="114" t="s">
        <v>184</v>
      </c>
      <c r="AC44" s="114" t="s">
        <v>185</v>
      </c>
      <c r="AD44" s="113">
        <v>44091</v>
      </c>
    </row>
    <row r="45" spans="1:30" ht="15.5" x14ac:dyDescent="0.35">
      <c r="A45" s="115" t="s">
        <v>338</v>
      </c>
      <c r="B45" s="115" t="s">
        <v>339</v>
      </c>
      <c r="C45" s="115" t="s">
        <v>281</v>
      </c>
      <c r="D45" s="115" t="s">
        <v>190</v>
      </c>
      <c r="E45" s="115">
        <v>31537</v>
      </c>
      <c r="F45" s="115" t="s">
        <v>191</v>
      </c>
      <c r="G45" s="115" t="s">
        <v>182</v>
      </c>
      <c r="H45" s="115" t="s">
        <v>5</v>
      </c>
      <c r="I45" s="115">
        <v>35.598795180722902</v>
      </c>
      <c r="J45" s="115">
        <v>102.7865853658537</v>
      </c>
      <c r="K45" s="115">
        <v>32.786585365853675</v>
      </c>
      <c r="L45" s="115">
        <v>26.774390243902442</v>
      </c>
      <c r="M45" s="115">
        <v>33.103658536585371</v>
      </c>
      <c r="N45" s="115">
        <v>69.115853658536565</v>
      </c>
      <c r="O45" s="115">
        <v>126.33536585365862</v>
      </c>
      <c r="P45" s="115">
        <v>0</v>
      </c>
      <c r="Q45" s="115">
        <v>0</v>
      </c>
      <c r="R45" s="115">
        <v>20.262195121951226</v>
      </c>
      <c r="S45" s="115">
        <v>6.3170731707317067</v>
      </c>
      <c r="T45" s="115">
        <v>5.1890243902439019</v>
      </c>
      <c r="U45" s="115">
        <v>163.68292682926736</v>
      </c>
      <c r="V45" s="115">
        <v>137.80487804878021</v>
      </c>
      <c r="W45" s="115"/>
      <c r="X45" s="114" t="s">
        <v>184</v>
      </c>
      <c r="Y45" s="114" t="s">
        <v>657</v>
      </c>
      <c r="Z45" s="114" t="s">
        <v>186</v>
      </c>
      <c r="AA45" s="113" t="s">
        <v>699</v>
      </c>
      <c r="AB45" s="114" t="s">
        <v>184</v>
      </c>
      <c r="AC45" s="114" t="s">
        <v>185</v>
      </c>
      <c r="AD45" s="113">
        <v>44113</v>
      </c>
    </row>
    <row r="46" spans="1:30" ht="15.5" x14ac:dyDescent="0.35">
      <c r="A46" s="115" t="s">
        <v>327</v>
      </c>
      <c r="B46" s="115" t="s">
        <v>328</v>
      </c>
      <c r="C46" s="115" t="s">
        <v>329</v>
      </c>
      <c r="D46" s="115" t="s">
        <v>234</v>
      </c>
      <c r="E46" s="115">
        <v>87016</v>
      </c>
      <c r="F46" s="115" t="s">
        <v>235</v>
      </c>
      <c r="G46" s="115" t="s">
        <v>204</v>
      </c>
      <c r="H46" s="115" t="s">
        <v>5</v>
      </c>
      <c r="I46" s="115">
        <v>49.219195849545997</v>
      </c>
      <c r="J46" s="115">
        <v>131.62195121951206</v>
      </c>
      <c r="K46" s="115">
        <v>54.847560975609717</v>
      </c>
      <c r="L46" s="115">
        <v>3.3475609756097566</v>
      </c>
      <c r="M46" s="115">
        <v>1.4146341463414633</v>
      </c>
      <c r="N46" s="115">
        <v>18.219512195121951</v>
      </c>
      <c r="O46" s="115">
        <v>173.0121951219509</v>
      </c>
      <c r="P46" s="115">
        <v>0</v>
      </c>
      <c r="Q46" s="115">
        <v>0</v>
      </c>
      <c r="R46" s="115">
        <v>2.8048780487804881</v>
      </c>
      <c r="S46" s="115">
        <v>2.25</v>
      </c>
      <c r="T46" s="115">
        <v>4.1524390243902438</v>
      </c>
      <c r="U46" s="115">
        <v>182.02439024390213</v>
      </c>
      <c r="V46" s="115">
        <v>41.268292682926813</v>
      </c>
      <c r="W46" s="115">
        <v>505</v>
      </c>
      <c r="X46" s="114" t="s">
        <v>184</v>
      </c>
      <c r="Y46" s="114" t="s">
        <v>657</v>
      </c>
      <c r="Z46" s="114"/>
      <c r="AA46" s="113" t="s">
        <v>698</v>
      </c>
      <c r="AB46" s="114" t="s">
        <v>184</v>
      </c>
      <c r="AC46" s="114" t="s">
        <v>657</v>
      </c>
      <c r="AD46" s="113">
        <v>44406</v>
      </c>
    </row>
    <row r="47" spans="1:30" ht="15.5" x14ac:dyDescent="0.35">
      <c r="A47" s="115" t="s">
        <v>26</v>
      </c>
      <c r="B47" s="115" t="s">
        <v>391</v>
      </c>
      <c r="C47" s="115" t="s">
        <v>300</v>
      </c>
      <c r="D47" s="115" t="s">
        <v>194</v>
      </c>
      <c r="E47" s="115">
        <v>78046</v>
      </c>
      <c r="F47" s="115" t="s">
        <v>630</v>
      </c>
      <c r="G47" s="115" t="s">
        <v>182</v>
      </c>
      <c r="H47" s="115" t="s">
        <v>183</v>
      </c>
      <c r="I47" s="115">
        <v>25.9251439539347</v>
      </c>
      <c r="J47" s="115">
        <v>137.43902439024336</v>
      </c>
      <c r="K47" s="115">
        <v>2.4512195121951219</v>
      </c>
      <c r="L47" s="115">
        <v>6.5243902439024399</v>
      </c>
      <c r="M47" s="115">
        <v>29.548780487804876</v>
      </c>
      <c r="N47" s="115">
        <v>28.201219512195134</v>
      </c>
      <c r="O47" s="115">
        <v>74.487804878048863</v>
      </c>
      <c r="P47" s="115">
        <v>4.3292682926829267</v>
      </c>
      <c r="Q47" s="115">
        <v>68.945121951219122</v>
      </c>
      <c r="R47" s="115">
        <v>8.6585365853658551</v>
      </c>
      <c r="S47" s="115">
        <v>3.5853658536585367</v>
      </c>
      <c r="T47" s="115">
        <v>3.9329268292682928</v>
      </c>
      <c r="U47" s="115">
        <v>159.78658536585334</v>
      </c>
      <c r="V47" s="115">
        <v>114.44512195121962</v>
      </c>
      <c r="W47" s="115"/>
      <c r="X47" s="114" t="s">
        <v>184</v>
      </c>
      <c r="Y47" s="114" t="s">
        <v>657</v>
      </c>
      <c r="Z47" s="114"/>
      <c r="AA47" s="113" t="s">
        <v>665</v>
      </c>
      <c r="AB47" s="114" t="s">
        <v>184</v>
      </c>
      <c r="AC47" s="114" t="s">
        <v>657</v>
      </c>
      <c r="AD47" s="113">
        <v>44230</v>
      </c>
    </row>
    <row r="48" spans="1:30" ht="15.5" x14ac:dyDescent="0.35">
      <c r="A48" s="115" t="s">
        <v>17</v>
      </c>
      <c r="B48" s="115" t="s">
        <v>340</v>
      </c>
      <c r="C48" s="115" t="s">
        <v>300</v>
      </c>
      <c r="D48" s="115" t="s">
        <v>194</v>
      </c>
      <c r="E48" s="115">
        <v>78041</v>
      </c>
      <c r="F48" s="115" t="s">
        <v>630</v>
      </c>
      <c r="G48" s="115" t="s">
        <v>182</v>
      </c>
      <c r="H48" s="115" t="s">
        <v>183</v>
      </c>
      <c r="I48" s="115">
        <v>17.407331975560101</v>
      </c>
      <c r="J48" s="115">
        <v>167.68292682926784</v>
      </c>
      <c r="K48" s="115">
        <v>0.14634146341463414</v>
      </c>
      <c r="L48" s="115">
        <v>0.11585365853658536</v>
      </c>
      <c r="M48" s="115">
        <v>0.13414634146341467</v>
      </c>
      <c r="N48" s="115">
        <v>0.28048780487804886</v>
      </c>
      <c r="O48" s="115">
        <v>11.030487804878041</v>
      </c>
      <c r="P48" s="115">
        <v>2.8780487804878052</v>
      </c>
      <c r="Q48" s="115">
        <v>153.89024390243867</v>
      </c>
      <c r="R48" s="115">
        <v>0.46341463414634149</v>
      </c>
      <c r="S48" s="115">
        <v>0.41463414634146345</v>
      </c>
      <c r="T48" s="115">
        <v>1.7621951219512195</v>
      </c>
      <c r="U48" s="115">
        <v>165.43902439024347</v>
      </c>
      <c r="V48" s="115">
        <v>106.67073170731729</v>
      </c>
      <c r="W48" s="115"/>
      <c r="X48" s="114" t="s">
        <v>184</v>
      </c>
      <c r="Y48" s="114" t="s">
        <v>608</v>
      </c>
      <c r="Z48" s="114" t="s">
        <v>298</v>
      </c>
      <c r="AA48" s="113" t="s">
        <v>697</v>
      </c>
      <c r="AB48" s="114" t="s">
        <v>184</v>
      </c>
      <c r="AC48" s="114" t="s">
        <v>284</v>
      </c>
      <c r="AD48" s="113">
        <v>44127</v>
      </c>
    </row>
    <row r="49" spans="1:30" ht="15.5" x14ac:dyDescent="0.35">
      <c r="A49" s="115" t="s">
        <v>335</v>
      </c>
      <c r="B49" s="115" t="s">
        <v>336</v>
      </c>
      <c r="C49" s="115" t="s">
        <v>337</v>
      </c>
      <c r="D49" s="115" t="s">
        <v>276</v>
      </c>
      <c r="E49" s="115">
        <v>32063</v>
      </c>
      <c r="F49" s="115" t="s">
        <v>30</v>
      </c>
      <c r="G49" s="115" t="s">
        <v>204</v>
      </c>
      <c r="H49" s="115" t="s">
        <v>183</v>
      </c>
      <c r="I49" s="115">
        <v>45.854415274463001</v>
      </c>
      <c r="J49" s="115">
        <v>4.3597560975609744</v>
      </c>
      <c r="K49" s="115">
        <v>21.640243902439021</v>
      </c>
      <c r="L49" s="115">
        <v>60.310975609756134</v>
      </c>
      <c r="M49" s="115">
        <v>58.725609756097583</v>
      </c>
      <c r="N49" s="115">
        <v>108.09756097560982</v>
      </c>
      <c r="O49" s="115">
        <v>24.59756097560976</v>
      </c>
      <c r="P49" s="115">
        <v>9.2926829268292686</v>
      </c>
      <c r="Q49" s="115">
        <v>3.0487804878048776</v>
      </c>
      <c r="R49" s="115">
        <v>55.201219512195145</v>
      </c>
      <c r="S49" s="115">
        <v>8.9146341463414611</v>
      </c>
      <c r="T49" s="115">
        <v>9.5975609756097544</v>
      </c>
      <c r="U49" s="115">
        <v>71.323170731707307</v>
      </c>
      <c r="V49" s="115">
        <v>116.15853658536584</v>
      </c>
      <c r="W49" s="115">
        <v>192</v>
      </c>
      <c r="X49" s="114" t="s">
        <v>184</v>
      </c>
      <c r="Y49" s="114" t="s">
        <v>608</v>
      </c>
      <c r="Z49" s="114" t="s">
        <v>298</v>
      </c>
      <c r="AA49" s="113" t="s">
        <v>681</v>
      </c>
      <c r="AB49" s="114" t="s">
        <v>184</v>
      </c>
      <c r="AC49" s="114" t="s">
        <v>608</v>
      </c>
      <c r="AD49" s="113">
        <v>44140</v>
      </c>
    </row>
    <row r="50" spans="1:30" ht="15.5" x14ac:dyDescent="0.35">
      <c r="A50" s="115" t="s">
        <v>309</v>
      </c>
      <c r="B50" s="115" t="s">
        <v>310</v>
      </c>
      <c r="C50" s="115" t="s">
        <v>311</v>
      </c>
      <c r="D50" s="115" t="s">
        <v>207</v>
      </c>
      <c r="E50" s="115">
        <v>85132</v>
      </c>
      <c r="F50" s="115" t="s">
        <v>208</v>
      </c>
      <c r="G50" s="115" t="s">
        <v>230</v>
      </c>
      <c r="H50" s="115" t="s">
        <v>5</v>
      </c>
      <c r="I50" s="115">
        <v>3.4270120797554902</v>
      </c>
      <c r="J50" s="115">
        <v>133.33536585365835</v>
      </c>
      <c r="K50" s="115">
        <v>6.5304878048780459</v>
      </c>
      <c r="L50" s="115">
        <v>1.2134146341463421</v>
      </c>
      <c r="M50" s="115">
        <v>0.65243902439024426</v>
      </c>
      <c r="N50" s="115">
        <v>3.8597560975609624</v>
      </c>
      <c r="O50" s="115">
        <v>137.81707317073165</v>
      </c>
      <c r="P50" s="115">
        <v>3.6585365853658534E-2</v>
      </c>
      <c r="Q50" s="115">
        <v>1.8292682926829271E-2</v>
      </c>
      <c r="R50" s="115">
        <v>1.5731707317073174</v>
      </c>
      <c r="S50" s="115">
        <v>0.26829268292682934</v>
      </c>
      <c r="T50" s="115">
        <v>0.26829268292682928</v>
      </c>
      <c r="U50" s="115">
        <v>139.62195121951251</v>
      </c>
      <c r="V50" s="115">
        <v>47.951219512195216</v>
      </c>
      <c r="W50" s="115">
        <v>392</v>
      </c>
      <c r="X50" s="114" t="s">
        <v>184</v>
      </c>
      <c r="Y50" s="114" t="s">
        <v>657</v>
      </c>
      <c r="Z50" s="114" t="s">
        <v>186</v>
      </c>
      <c r="AA50" s="113" t="s">
        <v>680</v>
      </c>
      <c r="AB50" s="114" t="s">
        <v>184</v>
      </c>
      <c r="AC50" s="114" t="s">
        <v>657</v>
      </c>
      <c r="AD50" s="113">
        <v>44139</v>
      </c>
    </row>
    <row r="51" spans="1:30" ht="15.5" x14ac:dyDescent="0.35">
      <c r="A51" s="115" t="s">
        <v>28</v>
      </c>
      <c r="B51" s="115" t="s">
        <v>382</v>
      </c>
      <c r="C51" s="115" t="s">
        <v>383</v>
      </c>
      <c r="D51" s="115" t="s">
        <v>294</v>
      </c>
      <c r="E51" s="115">
        <v>10924</v>
      </c>
      <c r="F51" s="115" t="s">
        <v>326</v>
      </c>
      <c r="G51" s="115" t="s">
        <v>204</v>
      </c>
      <c r="H51" s="115" t="s">
        <v>183</v>
      </c>
      <c r="I51" s="115">
        <v>56.560311284046698</v>
      </c>
      <c r="J51" s="115">
        <v>11.701219512195113</v>
      </c>
      <c r="K51" s="115">
        <v>24.347560975609763</v>
      </c>
      <c r="L51" s="115">
        <v>60.201219512195124</v>
      </c>
      <c r="M51" s="115">
        <v>45.079268292682912</v>
      </c>
      <c r="N51" s="115">
        <v>112.30487804878045</v>
      </c>
      <c r="O51" s="115">
        <v>24.841463414634141</v>
      </c>
      <c r="P51" s="115">
        <v>3.1158536585365848</v>
      </c>
      <c r="Q51" s="115">
        <v>1.0670731707317074</v>
      </c>
      <c r="R51" s="115">
        <v>40.817073170731703</v>
      </c>
      <c r="S51" s="115">
        <v>26.006097560975608</v>
      </c>
      <c r="T51" s="115">
        <v>19.585365853658541</v>
      </c>
      <c r="U51" s="115">
        <v>54.920731707317159</v>
      </c>
      <c r="V51" s="115">
        <v>92.012195121951052</v>
      </c>
      <c r="W51" s="115"/>
      <c r="X51" s="114" t="s">
        <v>184</v>
      </c>
      <c r="Y51" s="114" t="s">
        <v>608</v>
      </c>
      <c r="Z51" s="114" t="s">
        <v>298</v>
      </c>
      <c r="AA51" s="113" t="s">
        <v>696</v>
      </c>
      <c r="AB51" s="114" t="s">
        <v>184</v>
      </c>
      <c r="AC51" s="114" t="s">
        <v>608</v>
      </c>
      <c r="AD51" s="113">
        <v>44134</v>
      </c>
    </row>
    <row r="52" spans="1:30" ht="15.5" x14ac:dyDescent="0.35">
      <c r="A52" s="115" t="s">
        <v>315</v>
      </c>
      <c r="B52" s="115" t="s">
        <v>316</v>
      </c>
      <c r="C52" s="115" t="s">
        <v>317</v>
      </c>
      <c r="D52" s="115" t="s">
        <v>29</v>
      </c>
      <c r="E52" s="115">
        <v>2360</v>
      </c>
      <c r="F52" s="115" t="s">
        <v>318</v>
      </c>
      <c r="G52" s="115" t="s">
        <v>204</v>
      </c>
      <c r="H52" s="115" t="s">
        <v>5</v>
      </c>
      <c r="I52" s="115">
        <v>80.483720930232593</v>
      </c>
      <c r="J52" s="115">
        <v>0.23780487804878048</v>
      </c>
      <c r="K52" s="115">
        <v>0</v>
      </c>
      <c r="L52" s="115">
        <v>44.231707317073159</v>
      </c>
      <c r="M52" s="115">
        <v>92.932926829268311</v>
      </c>
      <c r="N52" s="115">
        <v>116.64024390243905</v>
      </c>
      <c r="O52" s="115">
        <v>20.762195121951219</v>
      </c>
      <c r="P52" s="115">
        <v>0</v>
      </c>
      <c r="Q52" s="115">
        <v>0</v>
      </c>
      <c r="R52" s="115">
        <v>67.713414634146346</v>
      </c>
      <c r="S52" s="115">
        <v>6.2378048780487809</v>
      </c>
      <c r="T52" s="115">
        <v>2.5731707317073171</v>
      </c>
      <c r="U52" s="115">
        <v>60.878048780487795</v>
      </c>
      <c r="V52" s="115">
        <v>118.61585365853658</v>
      </c>
      <c r="W52" s="115"/>
      <c r="X52" s="114" t="s">
        <v>184</v>
      </c>
      <c r="Y52" s="114" t="s">
        <v>608</v>
      </c>
      <c r="Z52" s="114" t="s">
        <v>298</v>
      </c>
      <c r="AA52" s="113" t="s">
        <v>695</v>
      </c>
      <c r="AB52" s="114" t="s">
        <v>184</v>
      </c>
      <c r="AC52" s="114" t="s">
        <v>608</v>
      </c>
      <c r="AD52" s="113">
        <v>44195</v>
      </c>
    </row>
    <row r="53" spans="1:30" ht="15.5" x14ac:dyDescent="0.35">
      <c r="A53" s="115" t="s">
        <v>694</v>
      </c>
      <c r="B53" s="115" t="s">
        <v>693</v>
      </c>
      <c r="C53" s="115" t="s">
        <v>692</v>
      </c>
      <c r="D53" s="115" t="s">
        <v>180</v>
      </c>
      <c r="E53" s="115">
        <v>93250</v>
      </c>
      <c r="F53" s="115" t="s">
        <v>314</v>
      </c>
      <c r="G53" s="115" t="s">
        <v>196</v>
      </c>
      <c r="H53" s="115" t="s">
        <v>183</v>
      </c>
      <c r="I53" s="115">
        <v>62.410628019323703</v>
      </c>
      <c r="J53" s="115">
        <v>0</v>
      </c>
      <c r="K53" s="115">
        <v>0.71341463414634132</v>
      </c>
      <c r="L53" s="115">
        <v>39.378048780487831</v>
      </c>
      <c r="M53" s="115">
        <v>91.256097560975647</v>
      </c>
      <c r="N53" s="115">
        <v>129.85365853658533</v>
      </c>
      <c r="O53" s="115">
        <v>1.4939024390243902</v>
      </c>
      <c r="P53" s="115">
        <v>0</v>
      </c>
      <c r="Q53" s="115">
        <v>0</v>
      </c>
      <c r="R53" s="115">
        <v>78.262195121951237</v>
      </c>
      <c r="S53" s="115">
        <v>5</v>
      </c>
      <c r="T53" s="115">
        <v>1</v>
      </c>
      <c r="U53" s="115">
        <v>47.085365853658523</v>
      </c>
      <c r="V53" s="115">
        <v>108.67073170731705</v>
      </c>
      <c r="W53" s="115">
        <v>560</v>
      </c>
      <c r="X53" s="114" t="s">
        <v>184</v>
      </c>
      <c r="Y53" s="114" t="s">
        <v>657</v>
      </c>
      <c r="Z53" s="114" t="s">
        <v>186</v>
      </c>
      <c r="AA53" s="113" t="s">
        <v>637</v>
      </c>
      <c r="AB53" s="114" t="s">
        <v>184</v>
      </c>
      <c r="AC53" s="114" t="s">
        <v>657</v>
      </c>
      <c r="AD53" s="113">
        <v>44272</v>
      </c>
    </row>
    <row r="54" spans="1:30" ht="15.5" x14ac:dyDescent="0.35">
      <c r="A54" s="115" t="s">
        <v>9</v>
      </c>
      <c r="B54" s="115" t="s">
        <v>330</v>
      </c>
      <c r="C54" s="115" t="s">
        <v>31</v>
      </c>
      <c r="D54" s="115" t="s">
        <v>202</v>
      </c>
      <c r="E54" s="115">
        <v>71303</v>
      </c>
      <c r="F54" s="115" t="s">
        <v>203</v>
      </c>
      <c r="G54" s="115" t="s">
        <v>331</v>
      </c>
      <c r="H54" s="115" t="s">
        <v>5</v>
      </c>
      <c r="I54" s="115">
        <v>4.6059877622377599</v>
      </c>
      <c r="J54" s="115">
        <v>62.987804878048266</v>
      </c>
      <c r="K54" s="115">
        <v>10.048780487804839</v>
      </c>
      <c r="L54" s="115">
        <v>25.103658536585332</v>
      </c>
      <c r="M54" s="115">
        <v>30.414634146341463</v>
      </c>
      <c r="N54" s="115">
        <v>59.920731707317358</v>
      </c>
      <c r="O54" s="115">
        <v>68.573170731706838</v>
      </c>
      <c r="P54" s="115">
        <v>6.097560975609756E-2</v>
      </c>
      <c r="Q54" s="115">
        <v>0</v>
      </c>
      <c r="R54" s="115">
        <v>34.414634146341506</v>
      </c>
      <c r="S54" s="115">
        <v>10.134146341463369</v>
      </c>
      <c r="T54" s="115">
        <v>7.1097560975609557</v>
      </c>
      <c r="U54" s="115">
        <v>76.896341463414387</v>
      </c>
      <c r="V54" s="115">
        <v>127.45731707317125</v>
      </c>
      <c r="W54" s="115"/>
      <c r="X54" s="114" t="s">
        <v>205</v>
      </c>
      <c r="Y54" s="114"/>
      <c r="Z54" s="114"/>
      <c r="AA54" s="113"/>
      <c r="AB54" s="114" t="s">
        <v>205</v>
      </c>
      <c r="AC54" s="114"/>
      <c r="AD54" s="113"/>
    </row>
    <row r="55" spans="1:30" ht="15.5" x14ac:dyDescent="0.35">
      <c r="A55" s="115" t="s">
        <v>7</v>
      </c>
      <c r="B55" s="115" t="s">
        <v>384</v>
      </c>
      <c r="C55" s="115" t="s">
        <v>385</v>
      </c>
      <c r="D55" s="115" t="s">
        <v>202</v>
      </c>
      <c r="E55" s="115">
        <v>70655</v>
      </c>
      <c r="F55" s="115" t="s">
        <v>203</v>
      </c>
      <c r="G55" s="115" t="s">
        <v>204</v>
      </c>
      <c r="H55" s="115" t="s">
        <v>5</v>
      </c>
      <c r="I55" s="115">
        <v>51.116666666666703</v>
      </c>
      <c r="J55" s="115">
        <v>101.94512195121949</v>
      </c>
      <c r="K55" s="115">
        <v>3.0000000000000004</v>
      </c>
      <c r="L55" s="115">
        <v>0.57317073170731703</v>
      </c>
      <c r="M55" s="115">
        <v>0.20121951219512196</v>
      </c>
      <c r="N55" s="115">
        <v>3.4207317073170733</v>
      </c>
      <c r="O55" s="115">
        <v>102.29878048780488</v>
      </c>
      <c r="P55" s="115">
        <v>0</v>
      </c>
      <c r="Q55" s="115">
        <v>0</v>
      </c>
      <c r="R55" s="115">
        <v>1.9817073170731707</v>
      </c>
      <c r="S55" s="115">
        <v>0</v>
      </c>
      <c r="T55" s="115">
        <v>0.69512195121951215</v>
      </c>
      <c r="U55" s="115">
        <v>103.04268292682927</v>
      </c>
      <c r="V55" s="115">
        <v>61.5</v>
      </c>
      <c r="W55" s="115">
        <v>170</v>
      </c>
      <c r="X55" s="114" t="s">
        <v>184</v>
      </c>
      <c r="Y55" s="114" t="s">
        <v>657</v>
      </c>
      <c r="Z55" s="114" t="s">
        <v>186</v>
      </c>
      <c r="AA55" s="113" t="s">
        <v>691</v>
      </c>
      <c r="AB55" s="114" t="s">
        <v>184</v>
      </c>
      <c r="AC55" s="114" t="s">
        <v>657</v>
      </c>
      <c r="AD55" s="113">
        <v>44174</v>
      </c>
    </row>
    <row r="56" spans="1:30" ht="15.5" x14ac:dyDescent="0.35">
      <c r="A56" s="115" t="s">
        <v>690</v>
      </c>
      <c r="B56" s="115" t="s">
        <v>689</v>
      </c>
      <c r="C56" s="115" t="s">
        <v>238</v>
      </c>
      <c r="D56" s="115" t="s">
        <v>194</v>
      </c>
      <c r="E56" s="115">
        <v>77301</v>
      </c>
      <c r="F56" s="115" t="s">
        <v>239</v>
      </c>
      <c r="G56" s="115" t="s">
        <v>204</v>
      </c>
      <c r="H56" s="115" t="s">
        <v>183</v>
      </c>
      <c r="I56" s="115">
        <v>18.9475446428571</v>
      </c>
      <c r="J56" s="115">
        <v>91.146341463415013</v>
      </c>
      <c r="K56" s="115">
        <v>7.9878048780487809</v>
      </c>
      <c r="L56" s="115">
        <v>3.4146341463414633</v>
      </c>
      <c r="M56" s="115">
        <v>1.2682926829268291</v>
      </c>
      <c r="N56" s="115">
        <v>9.2621951219512173</v>
      </c>
      <c r="O56" s="115">
        <v>94.554878048780878</v>
      </c>
      <c r="P56" s="115">
        <v>0</v>
      </c>
      <c r="Q56" s="115">
        <v>0</v>
      </c>
      <c r="R56" s="115">
        <v>4.4146341463414629</v>
      </c>
      <c r="S56" s="115">
        <v>0.75</v>
      </c>
      <c r="T56" s="115">
        <v>1.4695121951219514</v>
      </c>
      <c r="U56" s="115">
        <v>97.182926829268808</v>
      </c>
      <c r="V56" s="115">
        <v>40.45731707317065</v>
      </c>
      <c r="W56" s="115"/>
      <c r="X56" s="114" t="s">
        <v>184</v>
      </c>
      <c r="Y56" s="114" t="s">
        <v>608</v>
      </c>
      <c r="Z56" s="114" t="s">
        <v>298</v>
      </c>
      <c r="AA56" s="113" t="s">
        <v>656</v>
      </c>
      <c r="AB56" s="114" t="s">
        <v>184</v>
      </c>
      <c r="AC56" s="114" t="s">
        <v>608</v>
      </c>
      <c r="AD56" s="113">
        <v>44183</v>
      </c>
    </row>
    <row r="57" spans="1:30" ht="15.5" x14ac:dyDescent="0.35">
      <c r="A57" s="115" t="s">
        <v>341</v>
      </c>
      <c r="B57" s="115" t="s">
        <v>342</v>
      </c>
      <c r="C57" s="115" t="s">
        <v>343</v>
      </c>
      <c r="D57" s="115" t="s">
        <v>45</v>
      </c>
      <c r="E57" s="115">
        <v>35901</v>
      </c>
      <c r="F57" s="115" t="s">
        <v>203</v>
      </c>
      <c r="G57" s="115" t="s">
        <v>247</v>
      </c>
      <c r="H57" s="115" t="s">
        <v>5</v>
      </c>
      <c r="I57" s="115">
        <v>25.7450611476952</v>
      </c>
      <c r="J57" s="115">
        <v>70.46951219512313</v>
      </c>
      <c r="K57" s="115">
        <v>2.3841463414634152</v>
      </c>
      <c r="L57" s="115">
        <v>17.487804878048777</v>
      </c>
      <c r="M57" s="115">
        <v>11.554878048780482</v>
      </c>
      <c r="N57" s="115">
        <v>22.256097560975643</v>
      </c>
      <c r="O57" s="115">
        <v>78.847560975610975</v>
      </c>
      <c r="P57" s="115">
        <v>0.18902439024390244</v>
      </c>
      <c r="Q57" s="115">
        <v>0.60365853658536595</v>
      </c>
      <c r="R57" s="115">
        <v>8.6707317073170724</v>
      </c>
      <c r="S57" s="115">
        <v>3.0670731707317072</v>
      </c>
      <c r="T57" s="115">
        <v>1.9817073170731709</v>
      </c>
      <c r="U57" s="115">
        <v>88.176829268293901</v>
      </c>
      <c r="V57" s="115">
        <v>50.682926829269014</v>
      </c>
      <c r="W57" s="115"/>
      <c r="X57" s="114" t="s">
        <v>184</v>
      </c>
      <c r="Y57" s="114" t="s">
        <v>608</v>
      </c>
      <c r="Z57" s="114" t="s">
        <v>298</v>
      </c>
      <c r="AA57" s="113" t="s">
        <v>688</v>
      </c>
      <c r="AB57" s="114" t="s">
        <v>184</v>
      </c>
      <c r="AC57" s="114" t="s">
        <v>284</v>
      </c>
      <c r="AD57" s="113">
        <v>44127</v>
      </c>
    </row>
    <row r="58" spans="1:30" ht="15.5" x14ac:dyDescent="0.35">
      <c r="A58" s="115" t="s">
        <v>687</v>
      </c>
      <c r="B58" s="115" t="s">
        <v>686</v>
      </c>
      <c r="C58" s="115" t="s">
        <v>179</v>
      </c>
      <c r="D58" s="115" t="s">
        <v>180</v>
      </c>
      <c r="E58" s="115">
        <v>92301</v>
      </c>
      <c r="F58" s="115" t="s">
        <v>181</v>
      </c>
      <c r="G58" s="115" t="s">
        <v>196</v>
      </c>
      <c r="H58" s="115" t="s">
        <v>183</v>
      </c>
      <c r="I58" s="115">
        <v>81.840206185566998</v>
      </c>
      <c r="J58" s="115">
        <v>1.7195121951219512</v>
      </c>
      <c r="K58" s="115">
        <v>6.8475609756097553</v>
      </c>
      <c r="L58" s="115">
        <v>24.774390243902438</v>
      </c>
      <c r="M58" s="115">
        <v>63.957317073170721</v>
      </c>
      <c r="N58" s="115">
        <v>85.012195121951223</v>
      </c>
      <c r="O58" s="115">
        <v>7.3109756097560972</v>
      </c>
      <c r="P58" s="115">
        <v>2.3292682926829267</v>
      </c>
      <c r="Q58" s="115">
        <v>2.6463414634146338</v>
      </c>
      <c r="R58" s="115">
        <v>63.323170731707293</v>
      </c>
      <c r="S58" s="115">
        <v>10.591463414634143</v>
      </c>
      <c r="T58" s="115">
        <v>1.3719512195121952</v>
      </c>
      <c r="U58" s="115">
        <v>22.012195121951223</v>
      </c>
      <c r="V58" s="115">
        <v>70.432926829268268</v>
      </c>
      <c r="W58" s="115">
        <v>120</v>
      </c>
      <c r="X58" s="114" t="s">
        <v>184</v>
      </c>
      <c r="Y58" s="114" t="s">
        <v>657</v>
      </c>
      <c r="Z58" s="114" t="s">
        <v>186</v>
      </c>
      <c r="AA58" s="113" t="s">
        <v>685</v>
      </c>
      <c r="AB58" s="114" t="s">
        <v>184</v>
      </c>
      <c r="AC58" s="114" t="s">
        <v>657</v>
      </c>
      <c r="AD58" s="113">
        <v>44279</v>
      </c>
    </row>
    <row r="59" spans="1:30" ht="15.5" x14ac:dyDescent="0.35">
      <c r="A59" s="115" t="s">
        <v>344</v>
      </c>
      <c r="B59" s="115" t="s">
        <v>345</v>
      </c>
      <c r="C59" s="115" t="s">
        <v>23</v>
      </c>
      <c r="D59" s="115" t="s">
        <v>266</v>
      </c>
      <c r="E59" s="115">
        <v>7201</v>
      </c>
      <c r="F59" s="115" t="s">
        <v>267</v>
      </c>
      <c r="G59" s="115" t="s">
        <v>196</v>
      </c>
      <c r="H59" s="115" t="s">
        <v>183</v>
      </c>
      <c r="I59" s="115">
        <v>12.904233870967699</v>
      </c>
      <c r="J59" s="115">
        <v>73.262195121951336</v>
      </c>
      <c r="K59" s="115">
        <v>9.6219512195121979</v>
      </c>
      <c r="L59" s="115">
        <v>5.3658536585365741</v>
      </c>
      <c r="M59" s="115">
        <v>2.298780487804875</v>
      </c>
      <c r="N59" s="115">
        <v>7.5182926829268233</v>
      </c>
      <c r="O59" s="115">
        <v>76.939024390244015</v>
      </c>
      <c r="P59" s="115">
        <v>0.84756097560975618</v>
      </c>
      <c r="Q59" s="115">
        <v>5.2439024390243869</v>
      </c>
      <c r="R59" s="115">
        <v>1.6768292682926829</v>
      </c>
      <c r="S59" s="115">
        <v>2.2682926829268291</v>
      </c>
      <c r="T59" s="115">
        <v>1.6707317073170731</v>
      </c>
      <c r="U59" s="115">
        <v>84.932926829268368</v>
      </c>
      <c r="V59" s="115">
        <v>38.829268292682919</v>
      </c>
      <c r="W59" s="115">
        <v>285</v>
      </c>
      <c r="X59" s="114" t="s">
        <v>184</v>
      </c>
      <c r="Y59" s="114" t="s">
        <v>657</v>
      </c>
      <c r="Z59" s="114" t="s">
        <v>186</v>
      </c>
      <c r="AA59" s="113" t="s">
        <v>672</v>
      </c>
      <c r="AB59" s="114" t="s">
        <v>184</v>
      </c>
      <c r="AC59" s="114" t="s">
        <v>185</v>
      </c>
      <c r="AD59" s="113">
        <v>44091</v>
      </c>
    </row>
    <row r="60" spans="1:30" ht="15.5" x14ac:dyDescent="0.35">
      <c r="A60" s="115" t="s">
        <v>307</v>
      </c>
      <c r="B60" s="115" t="s">
        <v>308</v>
      </c>
      <c r="C60" s="115" t="s">
        <v>38</v>
      </c>
      <c r="D60" s="115" t="s">
        <v>194</v>
      </c>
      <c r="E60" s="115">
        <v>76837</v>
      </c>
      <c r="F60" s="115" t="s">
        <v>265</v>
      </c>
      <c r="G60" s="115" t="s">
        <v>247</v>
      </c>
      <c r="H60" s="115" t="s">
        <v>5</v>
      </c>
      <c r="I60" s="115">
        <v>29.634050880626202</v>
      </c>
      <c r="J60" s="115">
        <v>9.7012195121951077</v>
      </c>
      <c r="K60" s="115">
        <v>36.603658536585371</v>
      </c>
      <c r="L60" s="115">
        <v>15.524390243902443</v>
      </c>
      <c r="M60" s="115">
        <v>27.347560975609756</v>
      </c>
      <c r="N60" s="115">
        <v>68.371951219512226</v>
      </c>
      <c r="O60" s="115">
        <v>20.695121951219484</v>
      </c>
      <c r="P60" s="115">
        <v>0.10975609756097561</v>
      </c>
      <c r="Q60" s="115">
        <v>0</v>
      </c>
      <c r="R60" s="115">
        <v>29.658536585365873</v>
      </c>
      <c r="S60" s="115">
        <v>5.2378048780487783</v>
      </c>
      <c r="T60" s="115">
        <v>1.2560975609756095</v>
      </c>
      <c r="U60" s="115">
        <v>53.024390243902317</v>
      </c>
      <c r="V60" s="115">
        <v>67.158536585365766</v>
      </c>
      <c r="W60" s="115"/>
      <c r="X60" s="114" t="s">
        <v>184</v>
      </c>
      <c r="Y60" s="114" t="s">
        <v>284</v>
      </c>
      <c r="Z60" s="114" t="s">
        <v>298</v>
      </c>
      <c r="AA60" s="113" t="s">
        <v>684</v>
      </c>
      <c r="AB60" s="114" t="s">
        <v>184</v>
      </c>
      <c r="AC60" s="114" t="s">
        <v>284</v>
      </c>
      <c r="AD60" s="113">
        <v>44168</v>
      </c>
    </row>
    <row r="61" spans="1:30" ht="15.5" x14ac:dyDescent="0.35">
      <c r="A61" s="115" t="s">
        <v>424</v>
      </c>
      <c r="B61" s="115" t="s">
        <v>425</v>
      </c>
      <c r="C61" s="115" t="s">
        <v>426</v>
      </c>
      <c r="D61" s="115" t="s">
        <v>207</v>
      </c>
      <c r="E61" s="115">
        <v>85349</v>
      </c>
      <c r="F61" s="115" t="s">
        <v>220</v>
      </c>
      <c r="G61" s="115" t="s">
        <v>204</v>
      </c>
      <c r="H61" s="115" t="s">
        <v>183</v>
      </c>
      <c r="I61" s="115">
        <v>9.4262397991211593</v>
      </c>
      <c r="J61" s="115">
        <v>81.085365853658104</v>
      </c>
      <c r="K61" s="115">
        <v>1.0243902439024395</v>
      </c>
      <c r="L61" s="115">
        <v>2.4390243902439025E-2</v>
      </c>
      <c r="M61" s="115">
        <v>4.878048780487805E-2</v>
      </c>
      <c r="N61" s="115">
        <v>0.64024390243902463</v>
      </c>
      <c r="O61" s="115">
        <v>61.12195121951261</v>
      </c>
      <c r="P61" s="115">
        <v>0.21341463414634149</v>
      </c>
      <c r="Q61" s="115">
        <v>20.207317073170788</v>
      </c>
      <c r="R61" s="115">
        <v>7.3170731707317069E-2</v>
      </c>
      <c r="S61" s="115">
        <v>6.0975609756097563E-3</v>
      </c>
      <c r="T61" s="115">
        <v>1.8292682926829271E-2</v>
      </c>
      <c r="U61" s="115">
        <v>82.085365853657933</v>
      </c>
      <c r="V61" s="115">
        <v>50.695121951219974</v>
      </c>
      <c r="W61" s="115">
        <v>100</v>
      </c>
      <c r="X61" s="114" t="s">
        <v>184</v>
      </c>
      <c r="Y61" s="114" t="s">
        <v>608</v>
      </c>
      <c r="Z61" s="114" t="s">
        <v>298</v>
      </c>
      <c r="AA61" s="113" t="s">
        <v>683</v>
      </c>
      <c r="AB61" s="114" t="s">
        <v>184</v>
      </c>
      <c r="AC61" s="114" t="s">
        <v>608</v>
      </c>
      <c r="AD61" s="113">
        <v>44160</v>
      </c>
    </row>
    <row r="62" spans="1:30" ht="15.5" x14ac:dyDescent="0.35">
      <c r="A62" s="115" t="s">
        <v>375</v>
      </c>
      <c r="B62" s="115" t="s">
        <v>376</v>
      </c>
      <c r="C62" s="115" t="s">
        <v>377</v>
      </c>
      <c r="D62" s="115" t="s">
        <v>378</v>
      </c>
      <c r="E62" s="115">
        <v>41005</v>
      </c>
      <c r="F62" s="115" t="s">
        <v>36</v>
      </c>
      <c r="G62" s="115" t="s">
        <v>247</v>
      </c>
      <c r="H62" s="115" t="s">
        <v>183</v>
      </c>
      <c r="I62" s="115">
        <v>46.133136094674597</v>
      </c>
      <c r="J62" s="115">
        <v>9.5304878048780477</v>
      </c>
      <c r="K62" s="115">
        <v>15.237804878048777</v>
      </c>
      <c r="L62" s="115">
        <v>25.103658536585378</v>
      </c>
      <c r="M62" s="115">
        <v>30.981707317073173</v>
      </c>
      <c r="N62" s="115">
        <v>62.689024390243866</v>
      </c>
      <c r="O62" s="115">
        <v>16.414634146341459</v>
      </c>
      <c r="P62" s="115">
        <v>1.6341463414634145</v>
      </c>
      <c r="Q62" s="115">
        <v>0.11585365853658537</v>
      </c>
      <c r="R62" s="115">
        <v>18.060975609756099</v>
      </c>
      <c r="S62" s="115">
        <v>7.9695121951219514</v>
      </c>
      <c r="T62" s="115">
        <v>7.841463414634144</v>
      </c>
      <c r="U62" s="115">
        <v>46.981707317073145</v>
      </c>
      <c r="V62" s="115">
        <v>59.012195121951208</v>
      </c>
      <c r="W62" s="115"/>
      <c r="X62" s="114" t="s">
        <v>184</v>
      </c>
      <c r="Y62" s="114" t="s">
        <v>284</v>
      </c>
      <c r="Z62" s="114"/>
      <c r="AA62" s="113" t="s">
        <v>674</v>
      </c>
      <c r="AB62" s="114" t="s">
        <v>184</v>
      </c>
      <c r="AC62" s="114" t="s">
        <v>284</v>
      </c>
      <c r="AD62" s="113">
        <v>44258</v>
      </c>
    </row>
    <row r="63" spans="1:30" ht="15.5" x14ac:dyDescent="0.35">
      <c r="A63" s="115" t="s">
        <v>25</v>
      </c>
      <c r="B63" s="115" t="s">
        <v>386</v>
      </c>
      <c r="C63" s="115" t="s">
        <v>37</v>
      </c>
      <c r="D63" s="115" t="s">
        <v>234</v>
      </c>
      <c r="E63" s="115">
        <v>87021</v>
      </c>
      <c r="F63" s="115" t="s">
        <v>235</v>
      </c>
      <c r="G63" s="115" t="s">
        <v>204</v>
      </c>
      <c r="H63" s="115" t="s">
        <v>5</v>
      </c>
      <c r="I63" s="115">
        <v>53.9255813953488</v>
      </c>
      <c r="J63" s="115">
        <v>72.652439024390219</v>
      </c>
      <c r="K63" s="115">
        <v>4.4695121951219505</v>
      </c>
      <c r="L63" s="115">
        <v>0.72560975609756095</v>
      </c>
      <c r="M63" s="115">
        <v>0</v>
      </c>
      <c r="N63" s="115">
        <v>4.5</v>
      </c>
      <c r="O63" s="115">
        <v>73.347560975609724</v>
      </c>
      <c r="P63" s="115">
        <v>0</v>
      </c>
      <c r="Q63" s="115">
        <v>0</v>
      </c>
      <c r="R63" s="115">
        <v>0</v>
      </c>
      <c r="S63" s="115">
        <v>0</v>
      </c>
      <c r="T63" s="115">
        <v>3.4756097560975605</v>
      </c>
      <c r="U63" s="115">
        <v>74.371951219512184</v>
      </c>
      <c r="V63" s="115">
        <v>37.945121951219512</v>
      </c>
      <c r="W63" s="115"/>
      <c r="X63" s="114" t="s">
        <v>184</v>
      </c>
      <c r="Y63" s="114" t="s">
        <v>657</v>
      </c>
      <c r="Z63" s="114" t="s">
        <v>186</v>
      </c>
      <c r="AA63" s="113" t="s">
        <v>639</v>
      </c>
      <c r="AB63" s="114" t="s">
        <v>184</v>
      </c>
      <c r="AC63" s="114" t="s">
        <v>657</v>
      </c>
      <c r="AD63" s="113">
        <v>44168</v>
      </c>
    </row>
    <row r="64" spans="1:30" ht="15.5" x14ac:dyDescent="0.35">
      <c r="A64" s="115" t="s">
        <v>18</v>
      </c>
      <c r="B64" s="115" t="s">
        <v>296</v>
      </c>
      <c r="C64" s="115" t="s">
        <v>297</v>
      </c>
      <c r="D64" s="115" t="s">
        <v>276</v>
      </c>
      <c r="E64" s="115">
        <v>33471</v>
      </c>
      <c r="F64" s="115" t="s">
        <v>30</v>
      </c>
      <c r="G64" s="115" t="s">
        <v>204</v>
      </c>
      <c r="H64" s="115" t="s">
        <v>183</v>
      </c>
      <c r="I64" s="115">
        <v>91.6111111111111</v>
      </c>
      <c r="J64" s="115">
        <v>0</v>
      </c>
      <c r="K64" s="115">
        <v>0</v>
      </c>
      <c r="L64" s="115">
        <v>22.676829268292668</v>
      </c>
      <c r="M64" s="115">
        <v>51.243902439024424</v>
      </c>
      <c r="N64" s="115">
        <v>55.750000000000043</v>
      </c>
      <c r="O64" s="115">
        <v>7.475609756097561</v>
      </c>
      <c r="P64" s="115">
        <v>8.4451219512195141</v>
      </c>
      <c r="Q64" s="115">
        <v>2.2499999999999996</v>
      </c>
      <c r="R64" s="115">
        <v>9.0548780487804876</v>
      </c>
      <c r="S64" s="115">
        <v>0.17073170731707318</v>
      </c>
      <c r="T64" s="115">
        <v>0</v>
      </c>
      <c r="U64" s="115">
        <v>64.695121951219562</v>
      </c>
      <c r="V64" s="115">
        <v>66.103658536585471</v>
      </c>
      <c r="W64" s="115">
        <v>300</v>
      </c>
      <c r="X64" s="114" t="s">
        <v>184</v>
      </c>
      <c r="Y64" s="114" t="s">
        <v>608</v>
      </c>
      <c r="Z64" s="114" t="s">
        <v>298</v>
      </c>
      <c r="AA64" s="113" t="s">
        <v>682</v>
      </c>
      <c r="AB64" s="114" t="s">
        <v>184</v>
      </c>
      <c r="AC64" s="114" t="s">
        <v>608</v>
      </c>
      <c r="AD64" s="113">
        <v>44251</v>
      </c>
    </row>
    <row r="65" spans="1:30" ht="15.5" x14ac:dyDescent="0.35">
      <c r="A65" s="115" t="s">
        <v>399</v>
      </c>
      <c r="B65" s="115" t="s">
        <v>400</v>
      </c>
      <c r="C65" s="115" t="s">
        <v>359</v>
      </c>
      <c r="D65" s="115" t="s">
        <v>353</v>
      </c>
      <c r="E65" s="115">
        <v>89060</v>
      </c>
      <c r="F65" s="115" t="s">
        <v>354</v>
      </c>
      <c r="G65" s="115" t="s">
        <v>204</v>
      </c>
      <c r="H65" s="115" t="s">
        <v>183</v>
      </c>
      <c r="I65" s="115">
        <v>36.739436619718298</v>
      </c>
      <c r="J65" s="115">
        <v>7.4390243902439011</v>
      </c>
      <c r="K65" s="115">
        <v>8.7865853658536572</v>
      </c>
      <c r="L65" s="115">
        <v>22.902439024390237</v>
      </c>
      <c r="M65" s="115">
        <v>33.475609756097555</v>
      </c>
      <c r="N65" s="115">
        <v>63.585365853658523</v>
      </c>
      <c r="O65" s="115">
        <v>9.0182926829268286</v>
      </c>
      <c r="P65" s="115">
        <v>0</v>
      </c>
      <c r="Q65" s="115">
        <v>0</v>
      </c>
      <c r="R65" s="115">
        <v>35.536585365853654</v>
      </c>
      <c r="S65" s="115">
        <v>4.4756097560975601</v>
      </c>
      <c r="T65" s="115">
        <v>1.4451219512195124</v>
      </c>
      <c r="U65" s="115">
        <v>31.14634146341464</v>
      </c>
      <c r="V65" s="115">
        <v>66.725609756097512</v>
      </c>
      <c r="W65" s="115"/>
      <c r="X65" s="114" t="s">
        <v>184</v>
      </c>
      <c r="Y65" s="114" t="s">
        <v>608</v>
      </c>
      <c r="Z65" s="114" t="s">
        <v>298</v>
      </c>
      <c r="AA65" s="113" t="s">
        <v>681</v>
      </c>
      <c r="AB65" s="114" t="s">
        <v>184</v>
      </c>
      <c r="AC65" s="114" t="s">
        <v>608</v>
      </c>
      <c r="AD65" s="113">
        <v>44139</v>
      </c>
    </row>
    <row r="66" spans="1:30" ht="15.5" x14ac:dyDescent="0.35">
      <c r="A66" s="115" t="s">
        <v>387</v>
      </c>
      <c r="B66" s="115" t="s">
        <v>388</v>
      </c>
      <c r="C66" s="115" t="s">
        <v>389</v>
      </c>
      <c r="D66" s="115" t="s">
        <v>390</v>
      </c>
      <c r="E66" s="115">
        <v>2863</v>
      </c>
      <c r="F66" s="115" t="s">
        <v>318</v>
      </c>
      <c r="G66" s="115" t="s">
        <v>247</v>
      </c>
      <c r="H66" s="115" t="s">
        <v>5</v>
      </c>
      <c r="I66" s="115">
        <v>37.472934472934497</v>
      </c>
      <c r="J66" s="115">
        <v>58.347560975609795</v>
      </c>
      <c r="K66" s="115">
        <v>12.731707317073173</v>
      </c>
      <c r="L66" s="115">
        <v>0</v>
      </c>
      <c r="M66" s="115">
        <v>1.2195121951219513E-2</v>
      </c>
      <c r="N66" s="115">
        <v>12.128048780487807</v>
      </c>
      <c r="O66" s="115">
        <v>58.963414634146375</v>
      </c>
      <c r="P66" s="115">
        <v>0</v>
      </c>
      <c r="Q66" s="115">
        <v>0</v>
      </c>
      <c r="R66" s="115">
        <v>4.1585365853658534</v>
      </c>
      <c r="S66" s="115">
        <v>1.9390243902439026</v>
      </c>
      <c r="T66" s="115">
        <v>1.9390243902439024</v>
      </c>
      <c r="U66" s="115">
        <v>63.054878048780523</v>
      </c>
      <c r="V66" s="115">
        <v>26.603658536585346</v>
      </c>
      <c r="W66" s="115"/>
      <c r="X66" s="114" t="s">
        <v>184</v>
      </c>
      <c r="Y66" s="114" t="s">
        <v>608</v>
      </c>
      <c r="Z66" s="114" t="s">
        <v>298</v>
      </c>
      <c r="AA66" s="113" t="s">
        <v>680</v>
      </c>
      <c r="AB66" s="114" t="s">
        <v>184</v>
      </c>
      <c r="AC66" s="114" t="s">
        <v>608</v>
      </c>
      <c r="AD66" s="113">
        <v>44155</v>
      </c>
    </row>
    <row r="67" spans="1:30" ht="15.5" x14ac:dyDescent="0.35">
      <c r="A67" s="115" t="s">
        <v>392</v>
      </c>
      <c r="B67" s="115" t="s">
        <v>393</v>
      </c>
      <c r="C67" s="115" t="s">
        <v>394</v>
      </c>
      <c r="D67" s="115" t="s">
        <v>348</v>
      </c>
      <c r="E67" s="115">
        <v>74647</v>
      </c>
      <c r="F67" s="115" t="s">
        <v>36</v>
      </c>
      <c r="G67" s="115" t="s">
        <v>204</v>
      </c>
      <c r="H67" s="115" t="s">
        <v>183</v>
      </c>
      <c r="I67" s="115">
        <v>32.773195876288703</v>
      </c>
      <c r="J67" s="115">
        <v>39.585365853658566</v>
      </c>
      <c r="K67" s="115">
        <v>6.4878048780487791</v>
      </c>
      <c r="L67" s="115">
        <v>15.317073170731708</v>
      </c>
      <c r="M67" s="115">
        <v>5.426829268292682</v>
      </c>
      <c r="N67" s="115">
        <v>22.280487804878039</v>
      </c>
      <c r="O67" s="115">
        <v>39.115853658536608</v>
      </c>
      <c r="P67" s="115">
        <v>0.53658536585365857</v>
      </c>
      <c r="Q67" s="115">
        <v>4.8841463414634143</v>
      </c>
      <c r="R67" s="115">
        <v>12.347560975609756</v>
      </c>
      <c r="S67" s="115">
        <v>3.1524390243902443</v>
      </c>
      <c r="T67" s="115">
        <v>2.4268292682926833</v>
      </c>
      <c r="U67" s="115">
        <v>48.890243902438982</v>
      </c>
      <c r="V67" s="115">
        <v>42.658536585365859</v>
      </c>
      <c r="W67" s="115"/>
      <c r="X67" s="114" t="s">
        <v>184</v>
      </c>
      <c r="Y67" s="114" t="s">
        <v>657</v>
      </c>
      <c r="Z67" s="114" t="s">
        <v>186</v>
      </c>
      <c r="AA67" s="113" t="s">
        <v>679</v>
      </c>
      <c r="AB67" s="114" t="s">
        <v>184</v>
      </c>
      <c r="AC67" s="114" t="s">
        <v>185</v>
      </c>
      <c r="AD67" s="113">
        <v>44119</v>
      </c>
    </row>
    <row r="68" spans="1:30" ht="15.5" x14ac:dyDescent="0.35">
      <c r="A68" s="115" t="s">
        <v>349</v>
      </c>
      <c r="B68" s="115" t="s">
        <v>350</v>
      </c>
      <c r="C68" s="115" t="s">
        <v>42</v>
      </c>
      <c r="D68" s="115" t="s">
        <v>279</v>
      </c>
      <c r="E68" s="115">
        <v>80010</v>
      </c>
      <c r="F68" s="115" t="s">
        <v>280</v>
      </c>
      <c r="G68" s="115" t="s">
        <v>196</v>
      </c>
      <c r="H68" s="115" t="s">
        <v>183</v>
      </c>
      <c r="I68" s="115">
        <v>37.509977827051003</v>
      </c>
      <c r="J68" s="115">
        <v>53.469512195122036</v>
      </c>
      <c r="K68" s="115">
        <v>3.8841463414634156</v>
      </c>
      <c r="L68" s="115">
        <v>2.7621951219512191</v>
      </c>
      <c r="M68" s="115">
        <v>3.0670731707317067</v>
      </c>
      <c r="N68" s="115">
        <v>4.8841463414634134</v>
      </c>
      <c r="O68" s="115">
        <v>47.079268292683025</v>
      </c>
      <c r="P68" s="115">
        <v>3.5121951219512182</v>
      </c>
      <c r="Q68" s="115">
        <v>7.7073170731707208</v>
      </c>
      <c r="R68" s="115">
        <v>0.70121951219512191</v>
      </c>
      <c r="S68" s="115">
        <v>0.33536585365853661</v>
      </c>
      <c r="T68" s="115">
        <v>0.48780487804878048</v>
      </c>
      <c r="U68" s="115">
        <v>61.658536585365937</v>
      </c>
      <c r="V68" s="115">
        <v>31.128048780487838</v>
      </c>
      <c r="W68" s="115"/>
      <c r="X68" s="114" t="s">
        <v>184</v>
      </c>
      <c r="Y68" s="114" t="s">
        <v>657</v>
      </c>
      <c r="Z68" s="114"/>
      <c r="AA68" s="113" t="s">
        <v>678</v>
      </c>
      <c r="AB68" s="114" t="s">
        <v>184</v>
      </c>
      <c r="AC68" s="114" t="s">
        <v>657</v>
      </c>
      <c r="AD68" s="113">
        <v>44225</v>
      </c>
    </row>
    <row r="69" spans="1:30" ht="15.5" x14ac:dyDescent="0.35">
      <c r="A69" s="115" t="s">
        <v>6</v>
      </c>
      <c r="B69" s="115" t="s">
        <v>178</v>
      </c>
      <c r="C69" s="115" t="s">
        <v>179</v>
      </c>
      <c r="D69" s="115" t="s">
        <v>180</v>
      </c>
      <c r="E69" s="115">
        <v>92301</v>
      </c>
      <c r="F69" s="115" t="s">
        <v>181</v>
      </c>
      <c r="G69" s="115" t="s">
        <v>196</v>
      </c>
      <c r="H69" s="115" t="s">
        <v>183</v>
      </c>
      <c r="I69" s="115">
        <v>683.10526315789502</v>
      </c>
      <c r="J69" s="115">
        <v>4.3475609756097562</v>
      </c>
      <c r="K69" s="115">
        <v>2.4146341463414633</v>
      </c>
      <c r="L69" s="115">
        <v>12.536585365853659</v>
      </c>
      <c r="M69" s="115">
        <v>42.548780487804869</v>
      </c>
      <c r="N69" s="115">
        <v>51.067073170731682</v>
      </c>
      <c r="O69" s="115">
        <v>3.5975609756097562</v>
      </c>
      <c r="P69" s="115">
        <v>6.4329268292682924</v>
      </c>
      <c r="Q69" s="115">
        <v>0.75</v>
      </c>
      <c r="R69" s="115">
        <v>43.152439024390226</v>
      </c>
      <c r="S69" s="115">
        <v>7.9146341463414647</v>
      </c>
      <c r="T69" s="115">
        <v>1.3231707317073171</v>
      </c>
      <c r="U69" s="115">
        <v>9.4573170731707314</v>
      </c>
      <c r="V69" s="115">
        <v>54.920731707317046</v>
      </c>
      <c r="W69" s="115">
        <v>1455</v>
      </c>
      <c r="X69" s="114" t="s">
        <v>184</v>
      </c>
      <c r="Y69" s="114" t="s">
        <v>657</v>
      </c>
      <c r="Z69" s="114" t="s">
        <v>186</v>
      </c>
      <c r="AA69" s="113" t="s">
        <v>677</v>
      </c>
      <c r="AB69" s="114" t="s">
        <v>184</v>
      </c>
      <c r="AC69" s="114" t="s">
        <v>657</v>
      </c>
      <c r="AD69" s="113">
        <v>44155</v>
      </c>
    </row>
    <row r="70" spans="1:30" ht="15.5" x14ac:dyDescent="0.35">
      <c r="A70" s="115" t="s">
        <v>407</v>
      </c>
      <c r="B70" s="115" t="s">
        <v>408</v>
      </c>
      <c r="C70" s="115" t="s">
        <v>409</v>
      </c>
      <c r="D70" s="115" t="s">
        <v>410</v>
      </c>
      <c r="E70" s="115">
        <v>66845</v>
      </c>
      <c r="F70" s="115" t="s">
        <v>36</v>
      </c>
      <c r="G70" s="115" t="s">
        <v>204</v>
      </c>
      <c r="H70" s="115" t="s">
        <v>183</v>
      </c>
      <c r="I70" s="115">
        <v>34.3541666666667</v>
      </c>
      <c r="J70" s="115">
        <v>5.0060975609756087</v>
      </c>
      <c r="K70" s="115">
        <v>14.451219512195122</v>
      </c>
      <c r="L70" s="115">
        <v>22.030487804878049</v>
      </c>
      <c r="M70" s="115">
        <v>17.073170731707314</v>
      </c>
      <c r="N70" s="115">
        <v>42.567073170731746</v>
      </c>
      <c r="O70" s="115">
        <v>11.664634146341463</v>
      </c>
      <c r="P70" s="115">
        <v>2.1219512195121952</v>
      </c>
      <c r="Q70" s="115">
        <v>2.2073170731707314</v>
      </c>
      <c r="R70" s="115">
        <v>14.573170731707314</v>
      </c>
      <c r="S70" s="115">
        <v>4.9329268292682906</v>
      </c>
      <c r="T70" s="115">
        <v>5.640243902439023</v>
      </c>
      <c r="U70" s="115">
        <v>33.41463414634147</v>
      </c>
      <c r="V70" s="115">
        <v>51.750000000000014</v>
      </c>
      <c r="W70" s="115"/>
      <c r="X70" s="114" t="s">
        <v>184</v>
      </c>
      <c r="Y70" s="114" t="s">
        <v>608</v>
      </c>
      <c r="Z70" s="114" t="s">
        <v>298</v>
      </c>
      <c r="AA70" s="113" t="s">
        <v>676</v>
      </c>
      <c r="AB70" s="114" t="s">
        <v>184</v>
      </c>
      <c r="AC70" s="114" t="s">
        <v>608</v>
      </c>
      <c r="AD70" s="113">
        <v>44223</v>
      </c>
    </row>
    <row r="71" spans="1:30" ht="15.5" x14ac:dyDescent="0.35">
      <c r="A71" s="115" t="s">
        <v>48</v>
      </c>
      <c r="B71" s="115" t="s">
        <v>312</v>
      </c>
      <c r="C71" s="115" t="s">
        <v>313</v>
      </c>
      <c r="D71" s="115" t="s">
        <v>180</v>
      </c>
      <c r="E71" s="115">
        <v>93301</v>
      </c>
      <c r="F71" s="115" t="s">
        <v>314</v>
      </c>
      <c r="G71" s="115" t="s">
        <v>196</v>
      </c>
      <c r="H71" s="115" t="s">
        <v>183</v>
      </c>
      <c r="I71" s="115">
        <v>186.96296296296299</v>
      </c>
      <c r="J71" s="115">
        <v>0</v>
      </c>
      <c r="K71" s="115">
        <v>0</v>
      </c>
      <c r="L71" s="115">
        <v>19.012195121951219</v>
      </c>
      <c r="M71" s="115">
        <v>34.475609756097569</v>
      </c>
      <c r="N71" s="115">
        <v>52.786585365853668</v>
      </c>
      <c r="O71" s="115">
        <v>0.70121951219512191</v>
      </c>
      <c r="P71" s="115">
        <v>0</v>
      </c>
      <c r="Q71" s="115">
        <v>0</v>
      </c>
      <c r="R71" s="115">
        <v>34.207317073170735</v>
      </c>
      <c r="S71" s="115">
        <v>4.1036585365853657</v>
      </c>
      <c r="T71" s="115">
        <v>0</v>
      </c>
      <c r="U71" s="115">
        <v>15.17682926829268</v>
      </c>
      <c r="V71" s="115">
        <v>45.384146341463428</v>
      </c>
      <c r="W71" s="115">
        <v>320</v>
      </c>
      <c r="X71" s="114" t="s">
        <v>184</v>
      </c>
      <c r="Y71" s="114" t="s">
        <v>657</v>
      </c>
      <c r="Z71" s="114" t="s">
        <v>186</v>
      </c>
      <c r="AA71" s="113" t="s">
        <v>675</v>
      </c>
      <c r="AB71" s="114" t="s">
        <v>184</v>
      </c>
      <c r="AC71" s="114" t="s">
        <v>185</v>
      </c>
      <c r="AD71" s="113">
        <v>44118</v>
      </c>
    </row>
    <row r="72" spans="1:30" ht="15.5" x14ac:dyDescent="0.35">
      <c r="A72" s="115" t="s">
        <v>367</v>
      </c>
      <c r="B72" s="115" t="s">
        <v>368</v>
      </c>
      <c r="C72" s="115" t="s">
        <v>369</v>
      </c>
      <c r="D72" s="115" t="s">
        <v>370</v>
      </c>
      <c r="E72" s="115">
        <v>49014</v>
      </c>
      <c r="F72" s="115" t="s">
        <v>365</v>
      </c>
      <c r="G72" s="115" t="s">
        <v>204</v>
      </c>
      <c r="H72" s="115" t="s">
        <v>183</v>
      </c>
      <c r="I72" s="115">
        <v>35.327188940092199</v>
      </c>
      <c r="J72" s="115">
        <v>7.8780487804878012</v>
      </c>
      <c r="K72" s="115">
        <v>12.103658536585362</v>
      </c>
      <c r="L72" s="115">
        <v>17.957317073170731</v>
      </c>
      <c r="M72" s="115">
        <v>14.524390243902436</v>
      </c>
      <c r="N72" s="115">
        <v>43.652439024390254</v>
      </c>
      <c r="O72" s="115">
        <v>7.6524390243902403</v>
      </c>
      <c r="P72" s="115">
        <v>0.73780487804878048</v>
      </c>
      <c r="Q72" s="115">
        <v>0.42073170731707321</v>
      </c>
      <c r="R72" s="115">
        <v>22.743902439024389</v>
      </c>
      <c r="S72" s="115">
        <v>11.036585365853657</v>
      </c>
      <c r="T72" s="115">
        <v>2.9085365853658534</v>
      </c>
      <c r="U72" s="115">
        <v>15.77439024390244</v>
      </c>
      <c r="V72" s="115">
        <v>47.5</v>
      </c>
      <c r="W72" s="115">
        <v>75</v>
      </c>
      <c r="X72" s="114" t="s">
        <v>184</v>
      </c>
      <c r="Y72" s="114" t="s">
        <v>608</v>
      </c>
      <c r="Z72" s="114"/>
      <c r="AA72" s="113" t="s">
        <v>674</v>
      </c>
      <c r="AB72" s="114" t="s">
        <v>184</v>
      </c>
      <c r="AC72" s="114" t="s">
        <v>608</v>
      </c>
      <c r="AD72" s="113">
        <v>44258</v>
      </c>
    </row>
    <row r="73" spans="1:30" ht="15.5" x14ac:dyDescent="0.35">
      <c r="A73" s="115" t="s">
        <v>433</v>
      </c>
      <c r="B73" s="115" t="s">
        <v>434</v>
      </c>
      <c r="C73" s="115" t="s">
        <v>12</v>
      </c>
      <c r="D73" s="115" t="s">
        <v>435</v>
      </c>
      <c r="E73" s="115">
        <v>47834</v>
      </c>
      <c r="F73" s="115" t="s">
        <v>36</v>
      </c>
      <c r="G73" s="115" t="s">
        <v>247</v>
      </c>
      <c r="H73" s="115" t="s">
        <v>183</v>
      </c>
      <c r="I73" s="115">
        <v>15.462328767123299</v>
      </c>
      <c r="J73" s="115">
        <v>8.8597560975609682</v>
      </c>
      <c r="K73" s="115">
        <v>8.5853658536585336</v>
      </c>
      <c r="L73" s="115">
        <v>18.152439024390237</v>
      </c>
      <c r="M73" s="115">
        <v>16.725609756097558</v>
      </c>
      <c r="N73" s="115">
        <v>33.914634146341491</v>
      </c>
      <c r="O73" s="115">
        <v>16.957317073170724</v>
      </c>
      <c r="P73" s="115">
        <v>0.55487804878048785</v>
      </c>
      <c r="Q73" s="115">
        <v>0.89634146341463405</v>
      </c>
      <c r="R73" s="115">
        <v>5.6219512195121952</v>
      </c>
      <c r="S73" s="115">
        <v>1.7560975609756098</v>
      </c>
      <c r="T73" s="115">
        <v>2.7987804878048776</v>
      </c>
      <c r="U73" s="115">
        <v>42.146341463414686</v>
      </c>
      <c r="V73" s="115">
        <v>35.335365853658658</v>
      </c>
      <c r="W73" s="115"/>
      <c r="X73" s="114" t="s">
        <v>184</v>
      </c>
      <c r="Y73" s="114" t="s">
        <v>248</v>
      </c>
      <c r="Z73" s="114" t="s">
        <v>186</v>
      </c>
      <c r="AA73" s="113" t="s">
        <v>667</v>
      </c>
      <c r="AB73" s="114" t="s">
        <v>184</v>
      </c>
      <c r="AC73" s="114" t="s">
        <v>248</v>
      </c>
      <c r="AD73" s="113">
        <v>44441</v>
      </c>
    </row>
    <row r="74" spans="1:30" ht="15.5" x14ac:dyDescent="0.35">
      <c r="A74" s="115" t="s">
        <v>32</v>
      </c>
      <c r="B74" s="115" t="s">
        <v>358</v>
      </c>
      <c r="C74" s="115" t="s">
        <v>359</v>
      </c>
      <c r="D74" s="115" t="s">
        <v>353</v>
      </c>
      <c r="E74" s="115">
        <v>89060</v>
      </c>
      <c r="F74" s="115" t="s">
        <v>354</v>
      </c>
      <c r="G74" s="115" t="s">
        <v>247</v>
      </c>
      <c r="H74" s="115" t="s">
        <v>183</v>
      </c>
      <c r="I74" s="115">
        <v>51.885057471264403</v>
      </c>
      <c r="J74" s="115">
        <v>45.353658536585392</v>
      </c>
      <c r="K74" s="115">
        <v>4.25</v>
      </c>
      <c r="L74" s="115">
        <v>2.6341463414634152</v>
      </c>
      <c r="M74" s="115">
        <v>1.8292682926829267E-2</v>
      </c>
      <c r="N74" s="115">
        <v>6.2317073170731714</v>
      </c>
      <c r="O74" s="115">
        <v>29.128048780487795</v>
      </c>
      <c r="P74" s="115">
        <v>1.0121951219512195</v>
      </c>
      <c r="Q74" s="115">
        <v>15.884146341463421</v>
      </c>
      <c r="R74" s="115">
        <v>2.1829268292682928</v>
      </c>
      <c r="S74" s="115">
        <v>1.225609756097561</v>
      </c>
      <c r="T74" s="115">
        <v>3.048780487804878E-2</v>
      </c>
      <c r="U74" s="115">
        <v>48.817073170731717</v>
      </c>
      <c r="V74" s="115">
        <v>19.5731707317073</v>
      </c>
      <c r="W74" s="115"/>
      <c r="X74" s="114" t="s">
        <v>184</v>
      </c>
      <c r="Y74" s="114" t="s">
        <v>248</v>
      </c>
      <c r="Z74" s="114" t="s">
        <v>186</v>
      </c>
      <c r="AA74" s="113" t="s">
        <v>669</v>
      </c>
      <c r="AB74" s="114" t="s">
        <v>184</v>
      </c>
      <c r="AC74" s="114" t="s">
        <v>248</v>
      </c>
      <c r="AD74" s="113">
        <v>44154</v>
      </c>
    </row>
    <row r="75" spans="1:30" ht="15.5" x14ac:dyDescent="0.35">
      <c r="A75" s="115" t="s">
        <v>427</v>
      </c>
      <c r="B75" s="115" t="s">
        <v>428</v>
      </c>
      <c r="C75" s="115" t="s">
        <v>429</v>
      </c>
      <c r="D75" s="115" t="s">
        <v>321</v>
      </c>
      <c r="E75" s="115">
        <v>56201</v>
      </c>
      <c r="F75" s="115" t="s">
        <v>322</v>
      </c>
      <c r="G75" s="115" t="s">
        <v>204</v>
      </c>
      <c r="H75" s="115" t="s">
        <v>183</v>
      </c>
      <c r="I75" s="115">
        <v>73.925619834710702</v>
      </c>
      <c r="J75" s="115">
        <v>4.7317073170731714</v>
      </c>
      <c r="K75" s="115">
        <v>3.9878048780487805</v>
      </c>
      <c r="L75" s="115">
        <v>27.46951219512194</v>
      </c>
      <c r="M75" s="115">
        <v>13.859756097560975</v>
      </c>
      <c r="N75" s="115">
        <v>35.353658536585364</v>
      </c>
      <c r="O75" s="115">
        <v>8.7621951219512226</v>
      </c>
      <c r="P75" s="115">
        <v>4.7987804878048772</v>
      </c>
      <c r="Q75" s="115">
        <v>1.1341463414634145</v>
      </c>
      <c r="R75" s="115">
        <v>23.463414634146339</v>
      </c>
      <c r="S75" s="115">
        <v>4.0060975609756104</v>
      </c>
      <c r="T75" s="115">
        <v>0.75609756097560976</v>
      </c>
      <c r="U75" s="115">
        <v>21.823170731707307</v>
      </c>
      <c r="V75" s="115">
        <v>43.054878048780502</v>
      </c>
      <c r="W75" s="115"/>
      <c r="X75" s="114" t="s">
        <v>184</v>
      </c>
      <c r="Y75" s="114" t="s">
        <v>284</v>
      </c>
      <c r="Z75" s="114"/>
      <c r="AA75" s="113" t="s">
        <v>673</v>
      </c>
      <c r="AB75" s="114" t="s">
        <v>184</v>
      </c>
      <c r="AC75" s="114" t="s">
        <v>284</v>
      </c>
      <c r="AD75" s="113">
        <v>43657</v>
      </c>
    </row>
    <row r="76" spans="1:30" ht="15.5" x14ac:dyDescent="0.35">
      <c r="A76" s="115" t="s">
        <v>411</v>
      </c>
      <c r="B76" s="115" t="s">
        <v>412</v>
      </c>
      <c r="C76" s="115" t="s">
        <v>413</v>
      </c>
      <c r="D76" s="115" t="s">
        <v>286</v>
      </c>
      <c r="E76" s="115">
        <v>17745</v>
      </c>
      <c r="F76" s="115" t="s">
        <v>287</v>
      </c>
      <c r="G76" s="115" t="s">
        <v>247</v>
      </c>
      <c r="H76" s="115" t="s">
        <v>5</v>
      </c>
      <c r="I76" s="115">
        <v>53.378151260504197</v>
      </c>
      <c r="J76" s="115">
        <v>2.2987804878048781</v>
      </c>
      <c r="K76" s="115">
        <v>7.390243902439023</v>
      </c>
      <c r="L76" s="115">
        <v>17.914634146341463</v>
      </c>
      <c r="M76" s="115">
        <v>19.902439024390247</v>
      </c>
      <c r="N76" s="115">
        <v>45.048780487804855</v>
      </c>
      <c r="O76" s="115">
        <v>2.2682926829268295</v>
      </c>
      <c r="P76" s="115">
        <v>0.18902439024390244</v>
      </c>
      <c r="Q76" s="115">
        <v>0</v>
      </c>
      <c r="R76" s="115">
        <v>28.170731707317067</v>
      </c>
      <c r="S76" s="115">
        <v>6.1402439024390247</v>
      </c>
      <c r="T76" s="115">
        <v>2.719512195121951</v>
      </c>
      <c r="U76" s="115">
        <v>10.47560975609756</v>
      </c>
      <c r="V76" s="115">
        <v>40.079268292682912</v>
      </c>
      <c r="W76" s="115"/>
      <c r="X76" s="114" t="s">
        <v>184</v>
      </c>
      <c r="Y76" s="114" t="s">
        <v>608</v>
      </c>
      <c r="Z76" s="114" t="s">
        <v>298</v>
      </c>
      <c r="AA76" s="113" t="s">
        <v>672</v>
      </c>
      <c r="AB76" s="114" t="s">
        <v>184</v>
      </c>
      <c r="AC76" s="114" t="s">
        <v>608</v>
      </c>
      <c r="AD76" s="113">
        <v>44160</v>
      </c>
    </row>
    <row r="77" spans="1:30" ht="15.5" x14ac:dyDescent="0.35">
      <c r="A77" s="115" t="s">
        <v>355</v>
      </c>
      <c r="B77" s="115" t="s">
        <v>356</v>
      </c>
      <c r="C77" s="115" t="s">
        <v>357</v>
      </c>
      <c r="D77" s="115" t="s">
        <v>286</v>
      </c>
      <c r="E77" s="115">
        <v>18428</v>
      </c>
      <c r="F77" s="115" t="s">
        <v>287</v>
      </c>
      <c r="G77" s="115" t="s">
        <v>204</v>
      </c>
      <c r="H77" s="115" t="s">
        <v>5</v>
      </c>
      <c r="I77" s="115">
        <v>58.807228915662598</v>
      </c>
      <c r="J77" s="115">
        <v>7.1097560975609735</v>
      </c>
      <c r="K77" s="115">
        <v>3.975609756097561</v>
      </c>
      <c r="L77" s="115">
        <v>12.286585365853655</v>
      </c>
      <c r="M77" s="115">
        <v>19.018292682926823</v>
      </c>
      <c r="N77" s="115">
        <v>31.646341463414622</v>
      </c>
      <c r="O77" s="115">
        <v>10.743902439024385</v>
      </c>
      <c r="P77" s="115">
        <v>0</v>
      </c>
      <c r="Q77" s="115">
        <v>0</v>
      </c>
      <c r="R77" s="115">
        <v>15.695121951219512</v>
      </c>
      <c r="S77" s="115">
        <v>6.1524390243902438</v>
      </c>
      <c r="T77" s="115">
        <v>3.9939024390243905</v>
      </c>
      <c r="U77" s="115">
        <v>16.54878048780488</v>
      </c>
      <c r="V77" s="115">
        <v>26.463414634146336</v>
      </c>
      <c r="W77" s="115">
        <v>100</v>
      </c>
      <c r="X77" s="114" t="s">
        <v>184</v>
      </c>
      <c r="Y77" s="114" t="s">
        <v>248</v>
      </c>
      <c r="Z77" s="114" t="s">
        <v>186</v>
      </c>
      <c r="AA77" s="113" t="s">
        <v>671</v>
      </c>
      <c r="AB77" s="114" t="s">
        <v>184</v>
      </c>
      <c r="AC77" s="114" t="s">
        <v>248</v>
      </c>
      <c r="AD77" s="113">
        <v>44132</v>
      </c>
    </row>
    <row r="78" spans="1:30" ht="15.5" x14ac:dyDescent="0.35">
      <c r="A78" s="115" t="s">
        <v>13</v>
      </c>
      <c r="B78" s="115" t="s">
        <v>310</v>
      </c>
      <c r="C78" s="115" t="s">
        <v>311</v>
      </c>
      <c r="D78" s="115" t="s">
        <v>207</v>
      </c>
      <c r="E78" s="115">
        <v>85232</v>
      </c>
      <c r="F78" s="115" t="s">
        <v>208</v>
      </c>
      <c r="G78" s="115" t="s">
        <v>331</v>
      </c>
      <c r="H78" s="115" t="s">
        <v>5</v>
      </c>
      <c r="I78" s="115">
        <v>1.3436324024559301</v>
      </c>
      <c r="J78" s="115">
        <v>23.914634146341953</v>
      </c>
      <c r="K78" s="115">
        <v>6.6341463414633157</v>
      </c>
      <c r="L78" s="115">
        <v>6.0487804878048124</v>
      </c>
      <c r="M78" s="115">
        <v>4.628048780487779</v>
      </c>
      <c r="N78" s="115">
        <v>14.085365853658281</v>
      </c>
      <c r="O78" s="115">
        <v>22.957317073171033</v>
      </c>
      <c r="P78" s="115">
        <v>0.60975609756097571</v>
      </c>
      <c r="Q78" s="115">
        <v>3.5731707317072816</v>
      </c>
      <c r="R78" s="115">
        <v>3.3353658536585082</v>
      </c>
      <c r="S78" s="115">
        <v>0.93902439024390316</v>
      </c>
      <c r="T78" s="115">
        <v>0.85975609756097626</v>
      </c>
      <c r="U78" s="115">
        <v>36.091463414636273</v>
      </c>
      <c r="V78" s="115">
        <v>27.207317073171179</v>
      </c>
      <c r="W78" s="115"/>
      <c r="X78" s="114" t="s">
        <v>205</v>
      </c>
      <c r="Y78" s="114"/>
      <c r="Z78" s="114"/>
      <c r="AA78" s="113"/>
      <c r="AB78" s="114" t="s">
        <v>205</v>
      </c>
      <c r="AC78" s="114"/>
      <c r="AD78" s="113"/>
    </row>
    <row r="79" spans="1:30" ht="15.5" x14ac:dyDescent="0.35">
      <c r="A79" s="115" t="s">
        <v>379</v>
      </c>
      <c r="B79" s="115" t="s">
        <v>380</v>
      </c>
      <c r="C79" s="115" t="s">
        <v>381</v>
      </c>
      <c r="D79" s="115" t="s">
        <v>366</v>
      </c>
      <c r="E79" s="115">
        <v>53039</v>
      </c>
      <c r="F79" s="115" t="s">
        <v>36</v>
      </c>
      <c r="G79" s="115" t="s">
        <v>247</v>
      </c>
      <c r="H79" s="115" t="s">
        <v>183</v>
      </c>
      <c r="I79" s="115">
        <v>70.066666666666706</v>
      </c>
      <c r="J79" s="115">
        <v>6.1646341463414638</v>
      </c>
      <c r="K79" s="115">
        <v>2.3109756097560976</v>
      </c>
      <c r="L79" s="115">
        <v>9.9695121951219541</v>
      </c>
      <c r="M79" s="115">
        <v>20.993902439024382</v>
      </c>
      <c r="N79" s="115">
        <v>32.554878048780495</v>
      </c>
      <c r="O79" s="115">
        <v>6.5853658536585362</v>
      </c>
      <c r="P79" s="115">
        <v>0.2073170731707317</v>
      </c>
      <c r="Q79" s="115">
        <v>9.1463414634146339E-2</v>
      </c>
      <c r="R79" s="115">
        <v>8.9756097560975583</v>
      </c>
      <c r="S79" s="115">
        <v>4.5304878048780495</v>
      </c>
      <c r="T79" s="115">
        <v>2.9573170731707319</v>
      </c>
      <c r="U79" s="115">
        <v>22.975609756097558</v>
      </c>
      <c r="V79" s="115">
        <v>32.067073170731703</v>
      </c>
      <c r="W79" s="115"/>
      <c r="X79" s="114" t="s">
        <v>184</v>
      </c>
      <c r="Y79" s="114" t="s">
        <v>608</v>
      </c>
      <c r="Z79" s="114" t="s">
        <v>298</v>
      </c>
      <c r="AA79" s="113" t="s">
        <v>668</v>
      </c>
      <c r="AB79" s="114" t="s">
        <v>184</v>
      </c>
      <c r="AC79" s="114" t="s">
        <v>284</v>
      </c>
      <c r="AD79" s="113">
        <v>44133</v>
      </c>
    </row>
    <row r="80" spans="1:30" ht="15.5" x14ac:dyDescent="0.35">
      <c r="A80" s="115" t="s">
        <v>14</v>
      </c>
      <c r="B80" s="115" t="s">
        <v>422</v>
      </c>
      <c r="C80" s="115" t="s">
        <v>423</v>
      </c>
      <c r="D80" s="115" t="s">
        <v>364</v>
      </c>
      <c r="E80" s="115">
        <v>44883</v>
      </c>
      <c r="F80" s="115" t="s">
        <v>365</v>
      </c>
      <c r="G80" s="115" t="s">
        <v>204</v>
      </c>
      <c r="H80" s="115" t="s">
        <v>183</v>
      </c>
      <c r="I80" s="115">
        <v>88.370370370370395</v>
      </c>
      <c r="J80" s="115">
        <v>1.4024390243902438</v>
      </c>
      <c r="K80" s="115">
        <v>3.7439024390243905</v>
      </c>
      <c r="L80" s="115">
        <v>15.865853658536583</v>
      </c>
      <c r="M80" s="115">
        <v>15.22560975609756</v>
      </c>
      <c r="N80" s="115">
        <v>29.225609756097565</v>
      </c>
      <c r="O80" s="115">
        <v>3.1890243902439019</v>
      </c>
      <c r="P80" s="115">
        <v>3.0426829268292686</v>
      </c>
      <c r="Q80" s="115">
        <v>0.7804878048780487</v>
      </c>
      <c r="R80" s="115">
        <v>20.975609756097565</v>
      </c>
      <c r="S80" s="115">
        <v>4.8414634146341475</v>
      </c>
      <c r="T80" s="115">
        <v>2.0975609756097562</v>
      </c>
      <c r="U80" s="115">
        <v>8.323170731707318</v>
      </c>
      <c r="V80" s="115">
        <v>32.371951219512205</v>
      </c>
      <c r="W80" s="115"/>
      <c r="X80" s="114" t="s">
        <v>184</v>
      </c>
      <c r="Y80" s="114" t="s">
        <v>284</v>
      </c>
      <c r="Z80" s="114" t="s">
        <v>298</v>
      </c>
      <c r="AA80" s="113" t="s">
        <v>670</v>
      </c>
      <c r="AB80" s="114" t="s">
        <v>184</v>
      </c>
      <c r="AC80" s="114" t="s">
        <v>284</v>
      </c>
      <c r="AD80" s="113">
        <v>44209</v>
      </c>
    </row>
    <row r="81" spans="1:30" ht="15.5" x14ac:dyDescent="0.35">
      <c r="A81" s="115" t="s">
        <v>351</v>
      </c>
      <c r="B81" s="115" t="s">
        <v>352</v>
      </c>
      <c r="C81" s="115" t="s">
        <v>46</v>
      </c>
      <c r="D81" s="115" t="s">
        <v>353</v>
      </c>
      <c r="E81" s="115">
        <v>89015</v>
      </c>
      <c r="F81" s="115" t="s">
        <v>354</v>
      </c>
      <c r="G81" s="115" t="s">
        <v>247</v>
      </c>
      <c r="H81" s="115" t="s">
        <v>183</v>
      </c>
      <c r="I81" s="115">
        <v>32.140969162995603</v>
      </c>
      <c r="J81" s="115">
        <v>16.792682926829254</v>
      </c>
      <c r="K81" s="115">
        <v>5.6158536585365804</v>
      </c>
      <c r="L81" s="115">
        <v>6.085365853658538</v>
      </c>
      <c r="M81" s="115">
        <v>6.774390243902439</v>
      </c>
      <c r="N81" s="115">
        <v>16.213414634146332</v>
      </c>
      <c r="O81" s="115">
        <v>16.353658536585353</v>
      </c>
      <c r="P81" s="115">
        <v>2.2073170731707319</v>
      </c>
      <c r="Q81" s="115">
        <v>0.49390243902439035</v>
      </c>
      <c r="R81" s="115">
        <v>7.2926829268292686</v>
      </c>
      <c r="S81" s="115">
        <v>1.0365853658536586</v>
      </c>
      <c r="T81" s="115">
        <v>1.2865853658536586</v>
      </c>
      <c r="U81" s="115">
        <v>25.652439024390244</v>
      </c>
      <c r="V81" s="115">
        <v>20.457317073170803</v>
      </c>
      <c r="W81" s="115"/>
      <c r="X81" s="114" t="s">
        <v>184</v>
      </c>
      <c r="Y81" s="114" t="s">
        <v>284</v>
      </c>
      <c r="Z81" s="114" t="s">
        <v>298</v>
      </c>
      <c r="AA81" s="113" t="s">
        <v>669</v>
      </c>
      <c r="AB81" s="114" t="s">
        <v>184</v>
      </c>
      <c r="AC81" s="114" t="s">
        <v>284</v>
      </c>
      <c r="AD81" s="113">
        <v>44155</v>
      </c>
    </row>
    <row r="82" spans="1:30" ht="15.5" x14ac:dyDescent="0.35">
      <c r="A82" s="115" t="s">
        <v>430</v>
      </c>
      <c r="B82" s="115" t="s">
        <v>431</v>
      </c>
      <c r="C82" s="115" t="s">
        <v>432</v>
      </c>
      <c r="D82" s="115" t="s">
        <v>321</v>
      </c>
      <c r="E82" s="115">
        <v>56007</v>
      </c>
      <c r="F82" s="115" t="s">
        <v>322</v>
      </c>
      <c r="G82" s="115" t="s">
        <v>204</v>
      </c>
      <c r="H82" s="115" t="s">
        <v>5</v>
      </c>
      <c r="I82" s="115">
        <v>51.516853932584297</v>
      </c>
      <c r="J82" s="115">
        <v>12.121951219512193</v>
      </c>
      <c r="K82" s="115">
        <v>1.0853658536585367</v>
      </c>
      <c r="L82" s="115">
        <v>10.371951219512191</v>
      </c>
      <c r="M82" s="115">
        <v>1.4207317073170733</v>
      </c>
      <c r="N82" s="115">
        <v>10.676829268292684</v>
      </c>
      <c r="O82" s="115">
        <v>14.323170731707311</v>
      </c>
      <c r="P82" s="115">
        <v>0</v>
      </c>
      <c r="Q82" s="115">
        <v>0</v>
      </c>
      <c r="R82" s="115">
        <v>5.2560975609756104</v>
      </c>
      <c r="S82" s="115">
        <v>2.713414634146341</v>
      </c>
      <c r="T82" s="115">
        <v>0.17073170731707318</v>
      </c>
      <c r="U82" s="115">
        <v>16.859756097560968</v>
      </c>
      <c r="V82" s="115">
        <v>18.390243902439025</v>
      </c>
      <c r="W82" s="115"/>
      <c r="X82" s="114" t="s">
        <v>184</v>
      </c>
      <c r="Y82" s="114" t="s">
        <v>608</v>
      </c>
      <c r="Z82" s="114"/>
      <c r="AA82" s="113" t="s">
        <v>668</v>
      </c>
      <c r="AB82" s="114" t="s">
        <v>184</v>
      </c>
      <c r="AC82" s="114" t="s">
        <v>284</v>
      </c>
      <c r="AD82" s="113">
        <v>44084</v>
      </c>
    </row>
    <row r="83" spans="1:30" ht="15.5" x14ac:dyDescent="0.35">
      <c r="A83" s="115" t="s">
        <v>395</v>
      </c>
      <c r="B83" s="115" t="s">
        <v>396</v>
      </c>
      <c r="C83" s="115" t="s">
        <v>397</v>
      </c>
      <c r="D83" s="115" t="s">
        <v>398</v>
      </c>
      <c r="E83" s="115">
        <v>3820</v>
      </c>
      <c r="F83" s="115" t="s">
        <v>318</v>
      </c>
      <c r="G83" s="115" t="s">
        <v>204</v>
      </c>
      <c r="H83" s="115" t="s">
        <v>183</v>
      </c>
      <c r="I83" s="115">
        <v>113.70270270270299</v>
      </c>
      <c r="J83" s="115">
        <v>0.20121951219512196</v>
      </c>
      <c r="K83" s="115">
        <v>2.3658536585365857</v>
      </c>
      <c r="L83" s="115">
        <v>7.0365853658536581</v>
      </c>
      <c r="M83" s="115">
        <v>15.006097560975608</v>
      </c>
      <c r="N83" s="115">
        <v>18.128048780487806</v>
      </c>
      <c r="O83" s="115">
        <v>4.7987804878048772</v>
      </c>
      <c r="P83" s="115">
        <v>1.6707317073170733</v>
      </c>
      <c r="Q83" s="115">
        <v>1.2195121951219513E-2</v>
      </c>
      <c r="R83" s="115">
        <v>12.615853658536585</v>
      </c>
      <c r="S83" s="115">
        <v>2.1036585365853657</v>
      </c>
      <c r="T83" s="115">
        <v>0.11585365853658537</v>
      </c>
      <c r="U83" s="115">
        <v>9.7743902439024382</v>
      </c>
      <c r="V83" s="115">
        <v>17.579268292682926</v>
      </c>
      <c r="W83" s="115"/>
      <c r="X83" s="114" t="s">
        <v>184</v>
      </c>
      <c r="Y83" s="114" t="s">
        <v>248</v>
      </c>
      <c r="Z83" s="114" t="s">
        <v>186</v>
      </c>
      <c r="AA83" s="113" t="s">
        <v>667</v>
      </c>
      <c r="AB83" s="114" t="s">
        <v>184</v>
      </c>
      <c r="AC83" s="114" t="s">
        <v>248</v>
      </c>
      <c r="AD83" s="113">
        <v>44175</v>
      </c>
    </row>
    <row r="84" spans="1:30" ht="15.5" x14ac:dyDescent="0.35">
      <c r="A84" s="115" t="s">
        <v>22</v>
      </c>
      <c r="B84" s="115" t="s">
        <v>405</v>
      </c>
      <c r="C84" s="115" t="s">
        <v>406</v>
      </c>
      <c r="D84" s="115" t="s">
        <v>370</v>
      </c>
      <c r="E84" s="115">
        <v>48161</v>
      </c>
      <c r="F84" s="115" t="s">
        <v>365</v>
      </c>
      <c r="G84" s="115" t="s">
        <v>204</v>
      </c>
      <c r="H84" s="115" t="s">
        <v>5</v>
      </c>
      <c r="I84" s="115">
        <v>28</v>
      </c>
      <c r="J84" s="115">
        <v>6.7195121951219523</v>
      </c>
      <c r="K84" s="115">
        <v>6.0731707317073171</v>
      </c>
      <c r="L84" s="115">
        <v>4.5121951219512191</v>
      </c>
      <c r="M84" s="115">
        <v>4.823170731707318</v>
      </c>
      <c r="N84" s="115">
        <v>15.84146341463414</v>
      </c>
      <c r="O84" s="115">
        <v>6.286585365853659</v>
      </c>
      <c r="P84" s="115">
        <v>0</v>
      </c>
      <c r="Q84" s="115">
        <v>0</v>
      </c>
      <c r="R84" s="115">
        <v>7.9573170731707341</v>
      </c>
      <c r="S84" s="115">
        <v>2.0609756097560976</v>
      </c>
      <c r="T84" s="115">
        <v>6.097560975609756E-2</v>
      </c>
      <c r="U84" s="115">
        <v>12.048780487804883</v>
      </c>
      <c r="V84" s="115">
        <v>21.859756097560947</v>
      </c>
      <c r="W84" s="115"/>
      <c r="X84" s="114" t="s">
        <v>184</v>
      </c>
      <c r="Y84" s="114" t="s">
        <v>608</v>
      </c>
      <c r="Z84" s="114" t="s">
        <v>298</v>
      </c>
      <c r="AA84" s="113" t="s">
        <v>666</v>
      </c>
      <c r="AB84" s="114" t="s">
        <v>184</v>
      </c>
      <c r="AC84" s="114" t="s">
        <v>608</v>
      </c>
      <c r="AD84" s="113">
        <v>44195</v>
      </c>
    </row>
    <row r="85" spans="1:30" ht="15.5" x14ac:dyDescent="0.35">
      <c r="A85" s="115" t="s">
        <v>33</v>
      </c>
      <c r="B85" s="115" t="s">
        <v>346</v>
      </c>
      <c r="C85" s="115" t="s">
        <v>347</v>
      </c>
      <c r="D85" s="115" t="s">
        <v>348</v>
      </c>
      <c r="E85" s="115">
        <v>74447</v>
      </c>
      <c r="F85" s="115" t="s">
        <v>265</v>
      </c>
      <c r="G85" s="115" t="s">
        <v>204</v>
      </c>
      <c r="H85" s="115" t="s">
        <v>5</v>
      </c>
      <c r="I85" s="115">
        <v>43.918604651162802</v>
      </c>
      <c r="J85" s="115">
        <v>1.0792682926829269</v>
      </c>
      <c r="K85" s="115">
        <v>3.3414634146341458</v>
      </c>
      <c r="L85" s="115">
        <v>5.9817073170731687</v>
      </c>
      <c r="M85" s="115">
        <v>10.97560975609756</v>
      </c>
      <c r="N85" s="115">
        <v>17.646341463414636</v>
      </c>
      <c r="O85" s="115">
        <v>3.7317073170731714</v>
      </c>
      <c r="P85" s="115">
        <v>0</v>
      </c>
      <c r="Q85" s="115">
        <v>0</v>
      </c>
      <c r="R85" s="115">
        <v>8.0304878048780459</v>
      </c>
      <c r="S85" s="115">
        <v>0.46341463414634149</v>
      </c>
      <c r="T85" s="115">
        <v>1.2560975609756098</v>
      </c>
      <c r="U85" s="115">
        <v>11.628048780487806</v>
      </c>
      <c r="V85" s="115">
        <v>16.61585365853659</v>
      </c>
      <c r="W85" s="115"/>
      <c r="X85" s="114" t="s">
        <v>184</v>
      </c>
      <c r="Y85" s="114" t="s">
        <v>657</v>
      </c>
      <c r="Z85" s="114"/>
      <c r="AA85" s="113" t="s">
        <v>665</v>
      </c>
      <c r="AB85" s="114" t="s">
        <v>184</v>
      </c>
      <c r="AC85" s="114" t="s">
        <v>657</v>
      </c>
      <c r="AD85" s="113">
        <v>44497</v>
      </c>
    </row>
    <row r="86" spans="1:30" ht="15.5" x14ac:dyDescent="0.35">
      <c r="A86" s="115" t="s">
        <v>664</v>
      </c>
      <c r="B86" s="115" t="s">
        <v>663</v>
      </c>
      <c r="C86" s="115" t="s">
        <v>662</v>
      </c>
      <c r="D86" s="115" t="s">
        <v>39</v>
      </c>
      <c r="E86" s="115">
        <v>21613</v>
      </c>
      <c r="F86" s="115" t="s">
        <v>371</v>
      </c>
      <c r="G86" s="115" t="s">
        <v>204</v>
      </c>
      <c r="H86" s="115" t="s">
        <v>183</v>
      </c>
      <c r="I86" s="115">
        <v>125.515151515152</v>
      </c>
      <c r="J86" s="115">
        <v>0</v>
      </c>
      <c r="K86" s="115">
        <v>0.12195121951219512</v>
      </c>
      <c r="L86" s="115">
        <v>7.3048780487804876</v>
      </c>
      <c r="M86" s="115">
        <v>11.737804878048776</v>
      </c>
      <c r="N86" s="115">
        <v>17.201219512195117</v>
      </c>
      <c r="O86" s="115">
        <v>1.9634146341463414</v>
      </c>
      <c r="P86" s="115">
        <v>0</v>
      </c>
      <c r="Q86" s="115">
        <v>0</v>
      </c>
      <c r="R86" s="115">
        <v>6.9939024390243905</v>
      </c>
      <c r="S86" s="115">
        <v>0.80487804878048785</v>
      </c>
      <c r="T86" s="115">
        <v>0.70121951219512191</v>
      </c>
      <c r="U86" s="115">
        <v>10.664634146341461</v>
      </c>
      <c r="V86" s="115">
        <v>14.40243902439024</v>
      </c>
      <c r="W86" s="115"/>
      <c r="X86" s="114" t="s">
        <v>184</v>
      </c>
      <c r="Y86" s="114" t="s">
        <v>608</v>
      </c>
      <c r="Z86" s="114" t="s">
        <v>298</v>
      </c>
      <c r="AA86" s="113" t="s">
        <v>646</v>
      </c>
      <c r="AB86" s="114" t="s">
        <v>184</v>
      </c>
      <c r="AC86" s="114" t="s">
        <v>284</v>
      </c>
      <c r="AD86" s="113">
        <v>43908</v>
      </c>
    </row>
    <row r="87" spans="1:30" ht="15.5" x14ac:dyDescent="0.35">
      <c r="A87" s="115" t="s">
        <v>401</v>
      </c>
      <c r="B87" s="115" t="s">
        <v>402</v>
      </c>
      <c r="C87" s="115" t="s">
        <v>403</v>
      </c>
      <c r="D87" s="115" t="s">
        <v>404</v>
      </c>
      <c r="E87" s="115">
        <v>68801</v>
      </c>
      <c r="F87" s="115" t="s">
        <v>322</v>
      </c>
      <c r="G87" s="115" t="s">
        <v>204</v>
      </c>
      <c r="H87" s="115" t="s">
        <v>183</v>
      </c>
      <c r="I87" s="115">
        <v>37.269230769230802</v>
      </c>
      <c r="J87" s="115">
        <v>0.80487804878048774</v>
      </c>
      <c r="K87" s="115">
        <v>2.2926829268292681</v>
      </c>
      <c r="L87" s="115">
        <v>6.8902439024390238</v>
      </c>
      <c r="M87" s="115">
        <v>7.7682926829268277</v>
      </c>
      <c r="N87" s="115">
        <v>16.195121951219509</v>
      </c>
      <c r="O87" s="115">
        <v>0</v>
      </c>
      <c r="P87" s="115">
        <v>1.4817073170731709</v>
      </c>
      <c r="Q87" s="115">
        <v>7.926829268292683E-2</v>
      </c>
      <c r="R87" s="115">
        <v>7.2743902439024373</v>
      </c>
      <c r="S87" s="115">
        <v>1.024390243902439</v>
      </c>
      <c r="T87" s="115">
        <v>2.8902439024390247</v>
      </c>
      <c r="U87" s="115">
        <v>6.5670731707317067</v>
      </c>
      <c r="V87" s="115">
        <v>14.554878048780488</v>
      </c>
      <c r="W87" s="115"/>
      <c r="X87" s="114" t="s">
        <v>184</v>
      </c>
      <c r="Y87" s="114" t="s">
        <v>608</v>
      </c>
      <c r="Z87" s="114"/>
      <c r="AA87" s="113" t="s">
        <v>661</v>
      </c>
      <c r="AB87" s="114" t="s">
        <v>184</v>
      </c>
      <c r="AC87" s="114" t="s">
        <v>284</v>
      </c>
      <c r="AD87" s="113">
        <v>44091</v>
      </c>
    </row>
    <row r="88" spans="1:30" ht="15.5" x14ac:dyDescent="0.35">
      <c r="A88" s="115" t="s">
        <v>44</v>
      </c>
      <c r="B88" s="115" t="s">
        <v>436</v>
      </c>
      <c r="C88" s="115" t="s">
        <v>437</v>
      </c>
      <c r="D88" s="115" t="s">
        <v>364</v>
      </c>
      <c r="E88" s="115">
        <v>44024</v>
      </c>
      <c r="F88" s="115" t="s">
        <v>365</v>
      </c>
      <c r="G88" s="115" t="s">
        <v>247</v>
      </c>
      <c r="H88" s="115" t="s">
        <v>183</v>
      </c>
      <c r="I88" s="115">
        <v>71.758620689655203</v>
      </c>
      <c r="J88" s="115">
        <v>2.6585365853658538</v>
      </c>
      <c r="K88" s="115">
        <v>1.6524390243902438</v>
      </c>
      <c r="L88" s="115">
        <v>6.5609756097560972</v>
      </c>
      <c r="M88" s="115">
        <v>6.2804878048780486</v>
      </c>
      <c r="N88" s="115">
        <v>13.128048780487806</v>
      </c>
      <c r="O88" s="115">
        <v>1.7134146341463414</v>
      </c>
      <c r="P88" s="115">
        <v>1.2682926829268293</v>
      </c>
      <c r="Q88" s="115">
        <v>1.0426829268292683</v>
      </c>
      <c r="R88" s="115">
        <v>8.2317073170731714</v>
      </c>
      <c r="S88" s="115">
        <v>3.3353658536585367</v>
      </c>
      <c r="T88" s="115">
        <v>1.1646341463414633</v>
      </c>
      <c r="U88" s="115">
        <v>4.4207317073170733</v>
      </c>
      <c r="V88" s="115">
        <v>12.49390243902439</v>
      </c>
      <c r="W88" s="115"/>
      <c r="X88" s="114" t="s">
        <v>184</v>
      </c>
      <c r="Y88" s="114" t="s">
        <v>284</v>
      </c>
      <c r="Z88" s="114" t="s">
        <v>298</v>
      </c>
      <c r="AA88" s="113" t="s">
        <v>660</v>
      </c>
      <c r="AB88" s="114" t="s">
        <v>184</v>
      </c>
      <c r="AC88" s="114" t="s">
        <v>284</v>
      </c>
      <c r="AD88" s="113">
        <v>44175</v>
      </c>
    </row>
    <row r="89" spans="1:30" ht="15.5" x14ac:dyDescent="0.35">
      <c r="A89" s="115" t="s">
        <v>418</v>
      </c>
      <c r="B89" s="115" t="s">
        <v>419</v>
      </c>
      <c r="C89" s="115" t="s">
        <v>420</v>
      </c>
      <c r="D89" s="115" t="s">
        <v>370</v>
      </c>
      <c r="E89" s="115">
        <v>48060</v>
      </c>
      <c r="F89" s="115" t="s">
        <v>365</v>
      </c>
      <c r="G89" s="115" t="s">
        <v>204</v>
      </c>
      <c r="H89" s="115" t="s">
        <v>5</v>
      </c>
      <c r="I89" s="115">
        <v>76.591836734693899</v>
      </c>
      <c r="J89" s="115">
        <v>2.8536585365853653</v>
      </c>
      <c r="K89" s="115">
        <v>2.030487804878049</v>
      </c>
      <c r="L89" s="115">
        <v>5.3048780487804885</v>
      </c>
      <c r="M89" s="115">
        <v>2.6829268292682928</v>
      </c>
      <c r="N89" s="115">
        <v>10.603658536585364</v>
      </c>
      <c r="O89" s="115">
        <v>2.2682926829268295</v>
      </c>
      <c r="P89" s="115">
        <v>0</v>
      </c>
      <c r="Q89" s="115">
        <v>0</v>
      </c>
      <c r="R89" s="115">
        <v>7.5304878048780486</v>
      </c>
      <c r="S89" s="115">
        <v>0.29878048780487809</v>
      </c>
      <c r="T89" s="115">
        <v>0.71341463414634154</v>
      </c>
      <c r="U89" s="115">
        <v>4.3292682926829267</v>
      </c>
      <c r="V89" s="115">
        <v>11.871951219512191</v>
      </c>
      <c r="W89" s="115"/>
      <c r="X89" s="114" t="s">
        <v>184</v>
      </c>
      <c r="Y89" s="114" t="s">
        <v>248</v>
      </c>
      <c r="Z89" s="114" t="s">
        <v>186</v>
      </c>
      <c r="AA89" s="113" t="s">
        <v>659</v>
      </c>
      <c r="AB89" s="114" t="s">
        <v>184</v>
      </c>
      <c r="AC89" s="114" t="s">
        <v>248</v>
      </c>
      <c r="AD89" s="113">
        <v>43769</v>
      </c>
    </row>
    <row r="90" spans="1:30" ht="15.5" x14ac:dyDescent="0.35">
      <c r="A90" s="115" t="s">
        <v>268</v>
      </c>
      <c r="B90" s="115" t="s">
        <v>269</v>
      </c>
      <c r="C90" s="115" t="s">
        <v>270</v>
      </c>
      <c r="D90" s="115" t="s">
        <v>271</v>
      </c>
      <c r="E90" s="115">
        <v>23901</v>
      </c>
      <c r="F90" s="115" t="s">
        <v>272</v>
      </c>
      <c r="G90" s="115" t="s">
        <v>182</v>
      </c>
      <c r="H90" s="115" t="s">
        <v>5</v>
      </c>
      <c r="I90" s="115">
        <v>704.75</v>
      </c>
      <c r="J90" s="115">
        <v>0</v>
      </c>
      <c r="K90" s="115">
        <v>0</v>
      </c>
      <c r="L90" s="115">
        <v>4.5182926829268286</v>
      </c>
      <c r="M90" s="115">
        <v>7.2560975609756095</v>
      </c>
      <c r="N90" s="115">
        <v>11.774390243902438</v>
      </c>
      <c r="O90" s="115">
        <v>0</v>
      </c>
      <c r="P90" s="115">
        <v>0</v>
      </c>
      <c r="Q90" s="115">
        <v>0</v>
      </c>
      <c r="R90" s="115">
        <v>6.9390243902439028</v>
      </c>
      <c r="S90" s="115">
        <v>3</v>
      </c>
      <c r="T90" s="115">
        <v>0</v>
      </c>
      <c r="U90" s="115">
        <v>1.8353658536585367</v>
      </c>
      <c r="V90" s="115">
        <v>8.7743902439024382</v>
      </c>
      <c r="W90" s="115">
        <v>500</v>
      </c>
      <c r="X90" s="114" t="s">
        <v>184</v>
      </c>
      <c r="Y90" s="114" t="s">
        <v>657</v>
      </c>
      <c r="Z90" s="114"/>
      <c r="AA90" s="113" t="s">
        <v>658</v>
      </c>
      <c r="AB90" s="114" t="s">
        <v>184</v>
      </c>
      <c r="AC90" s="114" t="s">
        <v>657</v>
      </c>
      <c r="AD90" s="113">
        <v>44251</v>
      </c>
    </row>
    <row r="91" spans="1:30" ht="15.5" x14ac:dyDescent="0.35">
      <c r="A91" s="115" t="s">
        <v>20</v>
      </c>
      <c r="B91" s="115" t="s">
        <v>319</v>
      </c>
      <c r="C91" s="115" t="s">
        <v>320</v>
      </c>
      <c r="D91" s="115" t="s">
        <v>321</v>
      </c>
      <c r="E91" s="115">
        <v>55330</v>
      </c>
      <c r="F91" s="115" t="s">
        <v>322</v>
      </c>
      <c r="G91" s="115" t="s">
        <v>204</v>
      </c>
      <c r="H91" s="115" t="s">
        <v>183</v>
      </c>
      <c r="I91" s="115">
        <v>139.42424242424201</v>
      </c>
      <c r="J91" s="115">
        <v>1.8292682926829267E-2</v>
      </c>
      <c r="K91" s="115">
        <v>0.91463414634146334</v>
      </c>
      <c r="L91" s="115">
        <v>5.7073170731707297</v>
      </c>
      <c r="M91" s="115">
        <v>4.6219512195121943</v>
      </c>
      <c r="N91" s="115">
        <v>10.432926829268295</v>
      </c>
      <c r="O91" s="115">
        <v>0.59146341463414642</v>
      </c>
      <c r="P91" s="115">
        <v>0.23780487804878048</v>
      </c>
      <c r="Q91" s="115">
        <v>0</v>
      </c>
      <c r="R91" s="115">
        <v>6.6463414634146334</v>
      </c>
      <c r="S91" s="115">
        <v>0.68902439024390238</v>
      </c>
      <c r="T91" s="115">
        <v>0</v>
      </c>
      <c r="U91" s="115">
        <v>3.9268292682926815</v>
      </c>
      <c r="V91" s="115">
        <v>9.2743902439024399</v>
      </c>
      <c r="W91" s="115"/>
      <c r="X91" s="114" t="s">
        <v>184</v>
      </c>
      <c r="Y91" s="114" t="s">
        <v>608</v>
      </c>
      <c r="Z91" s="114"/>
      <c r="AA91" s="113" t="s">
        <v>656</v>
      </c>
      <c r="AB91" s="114" t="s">
        <v>184</v>
      </c>
      <c r="AC91" s="114" t="s">
        <v>608</v>
      </c>
      <c r="AD91" s="113">
        <v>44217</v>
      </c>
    </row>
    <row r="92" spans="1:30" ht="15.5" x14ac:dyDescent="0.35">
      <c r="A92" s="115" t="s">
        <v>447</v>
      </c>
      <c r="B92" s="115" t="s">
        <v>448</v>
      </c>
      <c r="C92" s="115" t="s">
        <v>449</v>
      </c>
      <c r="D92" s="115" t="s">
        <v>417</v>
      </c>
      <c r="E92" s="115">
        <v>50313</v>
      </c>
      <c r="F92" s="115" t="s">
        <v>322</v>
      </c>
      <c r="G92" s="115" t="s">
        <v>247</v>
      </c>
      <c r="H92" s="115" t="s">
        <v>183</v>
      </c>
      <c r="I92" s="115">
        <v>79.307692307692307</v>
      </c>
      <c r="J92" s="115">
        <v>0.75</v>
      </c>
      <c r="K92" s="115">
        <v>2.0548780487804876</v>
      </c>
      <c r="L92" s="115">
        <v>3.1646341463414638</v>
      </c>
      <c r="M92" s="115">
        <v>4.8109756097560981</v>
      </c>
      <c r="N92" s="115">
        <v>9.9695121951219505</v>
      </c>
      <c r="O92" s="115">
        <v>0.81097560975609762</v>
      </c>
      <c r="P92" s="115">
        <v>0</v>
      </c>
      <c r="Q92" s="115">
        <v>0</v>
      </c>
      <c r="R92" s="115">
        <v>6.0670731707317076</v>
      </c>
      <c r="S92" s="115">
        <v>1.6585365853658536</v>
      </c>
      <c r="T92" s="115">
        <v>0</v>
      </c>
      <c r="U92" s="115">
        <v>3.0548780487804881</v>
      </c>
      <c r="V92" s="115">
        <v>10.371951219512194</v>
      </c>
      <c r="W92" s="115"/>
      <c r="X92" s="114" t="s">
        <v>184</v>
      </c>
      <c r="Y92" s="114" t="s">
        <v>284</v>
      </c>
      <c r="Z92" s="114" t="s">
        <v>298</v>
      </c>
      <c r="AA92" s="113" t="s">
        <v>655</v>
      </c>
      <c r="AB92" s="114" t="s">
        <v>184</v>
      </c>
      <c r="AC92" s="114" t="s">
        <v>284</v>
      </c>
      <c r="AD92" s="113">
        <v>43678</v>
      </c>
    </row>
    <row r="93" spans="1:30" ht="15.5" x14ac:dyDescent="0.35">
      <c r="A93" s="115" t="s">
        <v>442</v>
      </c>
      <c r="B93" s="115" t="s">
        <v>443</v>
      </c>
      <c r="C93" s="115" t="s">
        <v>444</v>
      </c>
      <c r="D93" s="115" t="s">
        <v>445</v>
      </c>
      <c r="E93" s="115">
        <v>96819</v>
      </c>
      <c r="F93" s="115" t="s">
        <v>314</v>
      </c>
      <c r="G93" s="115" t="s">
        <v>446</v>
      </c>
      <c r="H93" s="115" t="s">
        <v>183</v>
      </c>
      <c r="I93" s="115">
        <v>251.444444444444</v>
      </c>
      <c r="J93" s="115">
        <v>0.11585365853658536</v>
      </c>
      <c r="K93" s="115">
        <v>4.2926829268292686</v>
      </c>
      <c r="L93" s="115">
        <v>0.3597560975609756</v>
      </c>
      <c r="M93" s="115">
        <v>4.9634146341463419</v>
      </c>
      <c r="N93" s="115">
        <v>7.1097560975609753</v>
      </c>
      <c r="O93" s="115">
        <v>0.43902439024390244</v>
      </c>
      <c r="P93" s="115">
        <v>1.6951219512195121</v>
      </c>
      <c r="Q93" s="115">
        <v>0.48780487804878048</v>
      </c>
      <c r="R93" s="115">
        <v>7.8841463414634152</v>
      </c>
      <c r="S93" s="115">
        <v>0.14634146341463414</v>
      </c>
      <c r="T93" s="115">
        <v>0</v>
      </c>
      <c r="U93" s="115">
        <v>1.7012195121951221</v>
      </c>
      <c r="V93" s="115">
        <v>9.7256097560975618</v>
      </c>
      <c r="W93" s="115"/>
      <c r="X93" s="114" t="s">
        <v>205</v>
      </c>
      <c r="Y93" s="114"/>
      <c r="Z93" s="114"/>
      <c r="AA93" s="113"/>
      <c r="AB93" s="114" t="s">
        <v>205</v>
      </c>
      <c r="AC93" s="114"/>
      <c r="AD93" s="113"/>
    </row>
    <row r="94" spans="1:30" ht="15.5" x14ac:dyDescent="0.35">
      <c r="A94" s="115" t="s">
        <v>438</v>
      </c>
      <c r="B94" s="115" t="s">
        <v>439</v>
      </c>
      <c r="C94" s="115" t="s">
        <v>440</v>
      </c>
      <c r="D94" s="115" t="s">
        <v>441</v>
      </c>
      <c r="E94" s="115">
        <v>27253</v>
      </c>
      <c r="F94" s="115" t="s">
        <v>191</v>
      </c>
      <c r="G94" s="115" t="s">
        <v>204</v>
      </c>
      <c r="H94" s="115" t="s">
        <v>183</v>
      </c>
      <c r="I94" s="115">
        <v>4.1329639889196699</v>
      </c>
      <c r="J94" s="115">
        <v>0.26829268292682928</v>
      </c>
      <c r="K94" s="115">
        <v>0.65853658536585402</v>
      </c>
      <c r="L94" s="115">
        <v>3.7926829268292659</v>
      </c>
      <c r="M94" s="115">
        <v>4.4573170731707235</v>
      </c>
      <c r="N94" s="115">
        <v>8.3170731707316712</v>
      </c>
      <c r="O94" s="115">
        <v>0.8292682926829269</v>
      </c>
      <c r="P94" s="115">
        <v>0</v>
      </c>
      <c r="Q94" s="115">
        <v>3.048780487804878E-2</v>
      </c>
      <c r="R94" s="115">
        <v>0.59146341463414631</v>
      </c>
      <c r="S94" s="115">
        <v>0.11585365853658537</v>
      </c>
      <c r="T94" s="115">
        <v>3.048780487804878E-2</v>
      </c>
      <c r="U94" s="115">
        <v>8.4390243902438602</v>
      </c>
      <c r="V94" s="115">
        <v>7.5609756097560696</v>
      </c>
      <c r="W94" s="115">
        <v>50</v>
      </c>
      <c r="X94" s="114" t="s">
        <v>184</v>
      </c>
      <c r="Y94" s="114" t="s">
        <v>284</v>
      </c>
      <c r="Z94" s="114" t="s">
        <v>298</v>
      </c>
      <c r="AA94" s="113" t="s">
        <v>654</v>
      </c>
      <c r="AB94" s="114" t="s">
        <v>184</v>
      </c>
      <c r="AC94" s="114" t="s">
        <v>284</v>
      </c>
      <c r="AD94" s="113">
        <v>44364</v>
      </c>
    </row>
    <row r="95" spans="1:30" ht="15.5" x14ac:dyDescent="0.35">
      <c r="A95" s="115" t="s">
        <v>453</v>
      </c>
      <c r="B95" s="115" t="s">
        <v>454</v>
      </c>
      <c r="C95" s="115" t="s">
        <v>455</v>
      </c>
      <c r="D95" s="115" t="s">
        <v>194</v>
      </c>
      <c r="E95" s="115">
        <v>78380</v>
      </c>
      <c r="F95" s="115" t="s">
        <v>630</v>
      </c>
      <c r="G95" s="115" t="s">
        <v>247</v>
      </c>
      <c r="H95" s="115" t="s">
        <v>5</v>
      </c>
      <c r="I95" s="115">
        <v>3.5983606557377099</v>
      </c>
      <c r="J95" s="115">
        <v>2.3780487804878034</v>
      </c>
      <c r="K95" s="115">
        <v>4.6158536585365768</v>
      </c>
      <c r="L95" s="115">
        <v>1.2134146341463421</v>
      </c>
      <c r="M95" s="115">
        <v>6.7073170731707321E-2</v>
      </c>
      <c r="N95" s="115">
        <v>2.9451219512195101</v>
      </c>
      <c r="O95" s="115">
        <v>3.5914634146341391</v>
      </c>
      <c r="P95" s="115">
        <v>6.7073170731707321E-2</v>
      </c>
      <c r="Q95" s="115">
        <v>1.670731707317074</v>
      </c>
      <c r="R95" s="115">
        <v>0.58536585365853677</v>
      </c>
      <c r="S95" s="115">
        <v>0.39024390243902451</v>
      </c>
      <c r="T95" s="115">
        <v>0.12195121951219512</v>
      </c>
      <c r="U95" s="115">
        <v>7.176829268292658</v>
      </c>
      <c r="V95" s="115">
        <v>6.6097560975609531</v>
      </c>
      <c r="W95" s="115"/>
      <c r="X95" s="114" t="s">
        <v>184</v>
      </c>
      <c r="Y95" s="114" t="s">
        <v>608</v>
      </c>
      <c r="Z95" s="114"/>
      <c r="AA95" s="113" t="s">
        <v>629</v>
      </c>
      <c r="AB95" s="114" t="s">
        <v>184</v>
      </c>
      <c r="AC95" s="114" t="s">
        <v>248</v>
      </c>
      <c r="AD95" s="113">
        <v>43839</v>
      </c>
    </row>
    <row r="96" spans="1:30" ht="15.5" x14ac:dyDescent="0.35">
      <c r="A96" s="115" t="s">
        <v>507</v>
      </c>
      <c r="B96" s="115" t="s">
        <v>508</v>
      </c>
      <c r="C96" s="115" t="s">
        <v>509</v>
      </c>
      <c r="D96" s="115" t="s">
        <v>417</v>
      </c>
      <c r="E96" s="115">
        <v>51501</v>
      </c>
      <c r="F96" s="115" t="s">
        <v>322</v>
      </c>
      <c r="G96" s="115" t="s">
        <v>247</v>
      </c>
      <c r="H96" s="115" t="s">
        <v>183</v>
      </c>
      <c r="I96" s="115">
        <v>24.218181818181801</v>
      </c>
      <c r="J96" s="115">
        <v>0.16463414634146342</v>
      </c>
      <c r="K96" s="115">
        <v>0.51829268292682928</v>
      </c>
      <c r="L96" s="115">
        <v>3.067073170731708</v>
      </c>
      <c r="M96" s="115">
        <v>3.8475609756097562</v>
      </c>
      <c r="N96" s="115">
        <v>7.030487804878045</v>
      </c>
      <c r="O96" s="115">
        <v>0.56707317073170738</v>
      </c>
      <c r="P96" s="115">
        <v>0</v>
      </c>
      <c r="Q96" s="115">
        <v>0</v>
      </c>
      <c r="R96" s="115">
        <v>0.82317073170731703</v>
      </c>
      <c r="S96" s="115">
        <v>0.95731707317073178</v>
      </c>
      <c r="T96" s="115">
        <v>0.6707317073170731</v>
      </c>
      <c r="U96" s="115">
        <v>5.1463414634146334</v>
      </c>
      <c r="V96" s="115">
        <v>7.182926829268288</v>
      </c>
      <c r="W96" s="115"/>
      <c r="X96" s="114" t="s">
        <v>184</v>
      </c>
      <c r="Y96" s="114" t="s">
        <v>608</v>
      </c>
      <c r="Z96" s="114"/>
      <c r="AA96" s="113" t="s">
        <v>653</v>
      </c>
      <c r="AB96" s="114" t="s">
        <v>184</v>
      </c>
      <c r="AC96" s="114" t="s">
        <v>284</v>
      </c>
      <c r="AD96" s="113">
        <v>43202</v>
      </c>
    </row>
    <row r="97" spans="1:30" ht="18.5" x14ac:dyDescent="0.35">
      <c r="A97" s="115" t="s">
        <v>744</v>
      </c>
      <c r="B97" s="115" t="s">
        <v>652</v>
      </c>
      <c r="C97" s="115" t="s">
        <v>421</v>
      </c>
      <c r="D97" s="115" t="s">
        <v>286</v>
      </c>
      <c r="E97" s="115">
        <v>19533</v>
      </c>
      <c r="F97" s="115" t="s">
        <v>287</v>
      </c>
      <c r="G97" s="115" t="s">
        <v>182</v>
      </c>
      <c r="H97" s="115" t="s">
        <v>10</v>
      </c>
      <c r="I97" s="115">
        <v>18.842105263157901</v>
      </c>
      <c r="J97" s="115">
        <v>7.2926829268292792</v>
      </c>
      <c r="K97" s="115">
        <v>0</v>
      </c>
      <c r="L97" s="115">
        <v>0</v>
      </c>
      <c r="M97" s="115">
        <v>0</v>
      </c>
      <c r="N97" s="115">
        <v>0</v>
      </c>
      <c r="O97" s="115">
        <v>0</v>
      </c>
      <c r="P97" s="115">
        <v>9.1463414634146339E-2</v>
      </c>
      <c r="Q97" s="115">
        <v>7.2012195121951326</v>
      </c>
      <c r="R97" s="115">
        <v>0</v>
      </c>
      <c r="S97" s="115">
        <v>0</v>
      </c>
      <c r="T97" s="115">
        <v>9.1463414634146339E-2</v>
      </c>
      <c r="U97" s="115">
        <v>7.2012195121951326</v>
      </c>
      <c r="V97" s="115">
        <v>4.1036585365853666</v>
      </c>
      <c r="W97" s="115">
        <v>78</v>
      </c>
      <c r="X97" s="114" t="s">
        <v>205</v>
      </c>
      <c r="Y97" s="114"/>
      <c r="Z97" s="114"/>
      <c r="AA97" s="113" t="s">
        <v>290</v>
      </c>
      <c r="AB97" s="114" t="s">
        <v>205</v>
      </c>
      <c r="AC97" s="114"/>
      <c r="AD97" s="113"/>
    </row>
    <row r="98" spans="1:30" ht="15.5" x14ac:dyDescent="0.35">
      <c r="A98" s="115" t="s">
        <v>465</v>
      </c>
      <c r="B98" s="115" t="s">
        <v>466</v>
      </c>
      <c r="C98" s="115" t="s">
        <v>467</v>
      </c>
      <c r="D98" s="115" t="s">
        <v>353</v>
      </c>
      <c r="E98" s="115">
        <v>89512</v>
      </c>
      <c r="F98" s="115" t="s">
        <v>354</v>
      </c>
      <c r="G98" s="115" t="s">
        <v>247</v>
      </c>
      <c r="H98" s="115" t="s">
        <v>183</v>
      </c>
      <c r="I98" s="115">
        <v>11.6395348837209</v>
      </c>
      <c r="J98" s="115">
        <v>0.40243902439024387</v>
      </c>
      <c r="K98" s="115">
        <v>0.79268292682926822</v>
      </c>
      <c r="L98" s="115">
        <v>1.3597560975609762</v>
      </c>
      <c r="M98" s="115">
        <v>4.3048780487804876</v>
      </c>
      <c r="N98" s="115">
        <v>6.457317073170727</v>
      </c>
      <c r="O98" s="115">
        <v>0.40243902439024387</v>
      </c>
      <c r="P98" s="115">
        <v>0</v>
      </c>
      <c r="Q98" s="115">
        <v>0</v>
      </c>
      <c r="R98" s="115">
        <v>1.8536585365853659</v>
      </c>
      <c r="S98" s="115">
        <v>0.11585365853658537</v>
      </c>
      <c r="T98" s="115">
        <v>0</v>
      </c>
      <c r="U98" s="115">
        <v>4.890243902439023</v>
      </c>
      <c r="V98" s="115">
        <v>6.5243902439024346</v>
      </c>
      <c r="W98" s="115"/>
      <c r="X98" s="114" t="s">
        <v>184</v>
      </c>
      <c r="Y98" s="114" t="s">
        <v>284</v>
      </c>
      <c r="Z98" s="114" t="s">
        <v>298</v>
      </c>
      <c r="AA98" s="113" t="s">
        <v>651</v>
      </c>
      <c r="AB98" s="114" t="s">
        <v>184</v>
      </c>
      <c r="AC98" s="114" t="s">
        <v>284</v>
      </c>
      <c r="AD98" s="113">
        <v>43342</v>
      </c>
    </row>
    <row r="99" spans="1:30" ht="15.5" x14ac:dyDescent="0.35">
      <c r="A99" s="115" t="s">
        <v>492</v>
      </c>
      <c r="B99" s="115" t="s">
        <v>493</v>
      </c>
      <c r="C99" s="115" t="s">
        <v>494</v>
      </c>
      <c r="D99" s="115" t="s">
        <v>417</v>
      </c>
      <c r="E99" s="115">
        <v>52401</v>
      </c>
      <c r="F99" s="115" t="s">
        <v>322</v>
      </c>
      <c r="G99" s="115" t="s">
        <v>247</v>
      </c>
      <c r="H99" s="115" t="s">
        <v>183</v>
      </c>
      <c r="I99" s="115">
        <v>46.473684210526301</v>
      </c>
      <c r="J99" s="115">
        <v>0.46341463414634143</v>
      </c>
      <c r="K99" s="115">
        <v>2.5</v>
      </c>
      <c r="L99" s="115">
        <v>1.2317073170731709</v>
      </c>
      <c r="M99" s="115">
        <v>1.6219512195121952</v>
      </c>
      <c r="N99" s="115">
        <v>4.4085365853658534</v>
      </c>
      <c r="O99" s="115">
        <v>0.6402439024390244</v>
      </c>
      <c r="P99" s="115">
        <v>0.76829268292682928</v>
      </c>
      <c r="Q99" s="115">
        <v>0</v>
      </c>
      <c r="R99" s="115">
        <v>1.4634146341463417</v>
      </c>
      <c r="S99" s="115">
        <v>0</v>
      </c>
      <c r="T99" s="115">
        <v>9.1463414634146339E-2</v>
      </c>
      <c r="U99" s="115">
        <v>4.26219512195122</v>
      </c>
      <c r="V99" s="115">
        <v>5.451219512195121</v>
      </c>
      <c r="W99" s="115"/>
      <c r="X99" s="114" t="s">
        <v>184</v>
      </c>
      <c r="Y99" s="114" t="s">
        <v>608</v>
      </c>
      <c r="Z99" s="114"/>
      <c r="AA99" s="113" t="s">
        <v>650</v>
      </c>
      <c r="AB99" s="114" t="s">
        <v>184</v>
      </c>
      <c r="AC99" s="114" t="s">
        <v>284</v>
      </c>
      <c r="AD99" s="113">
        <v>43636</v>
      </c>
    </row>
    <row r="100" spans="1:30" ht="15.5" x14ac:dyDescent="0.35">
      <c r="A100" s="115" t="s">
        <v>488</v>
      </c>
      <c r="B100" s="115" t="s">
        <v>489</v>
      </c>
      <c r="C100" s="115" t="s">
        <v>490</v>
      </c>
      <c r="D100" s="115" t="s">
        <v>491</v>
      </c>
      <c r="E100" s="115">
        <v>96910</v>
      </c>
      <c r="F100" s="115" t="s">
        <v>314</v>
      </c>
      <c r="G100" s="115" t="s">
        <v>247</v>
      </c>
      <c r="H100" s="115" t="s">
        <v>183</v>
      </c>
      <c r="I100" s="115">
        <v>253.375</v>
      </c>
      <c r="J100" s="115">
        <v>0</v>
      </c>
      <c r="K100" s="115">
        <v>7.3170731707317069E-2</v>
      </c>
      <c r="L100" s="115">
        <v>4.975609756097561</v>
      </c>
      <c r="M100" s="115">
        <v>0.71341463414634143</v>
      </c>
      <c r="N100" s="115">
        <v>5.76219512195122</v>
      </c>
      <c r="O100" s="115">
        <v>0</v>
      </c>
      <c r="P100" s="115">
        <v>0</v>
      </c>
      <c r="Q100" s="115">
        <v>0</v>
      </c>
      <c r="R100" s="115">
        <v>4.8963414634146343</v>
      </c>
      <c r="S100" s="115">
        <v>0.86585365853658536</v>
      </c>
      <c r="T100" s="115">
        <v>0</v>
      </c>
      <c r="U100" s="115">
        <v>0</v>
      </c>
      <c r="V100" s="115">
        <v>5.76219512195122</v>
      </c>
      <c r="W100" s="115"/>
      <c r="X100" s="114" t="s">
        <v>205</v>
      </c>
      <c r="Y100" s="114"/>
      <c r="Z100" s="114"/>
      <c r="AA100" s="113"/>
      <c r="AB100" s="114" t="s">
        <v>205</v>
      </c>
      <c r="AC100" s="114"/>
      <c r="AD100" s="113"/>
    </row>
    <row r="101" spans="1:30" ht="15.5" x14ac:dyDescent="0.35">
      <c r="A101" s="115" t="s">
        <v>483</v>
      </c>
      <c r="B101" s="115" t="s">
        <v>484</v>
      </c>
      <c r="C101" s="115" t="s">
        <v>485</v>
      </c>
      <c r="D101" s="115" t="s">
        <v>486</v>
      </c>
      <c r="E101" s="115">
        <v>96950</v>
      </c>
      <c r="F101" s="115" t="s">
        <v>314</v>
      </c>
      <c r="G101" s="115" t="s">
        <v>247</v>
      </c>
      <c r="H101" s="115" t="s">
        <v>183</v>
      </c>
      <c r="I101" s="115">
        <v>133.5</v>
      </c>
      <c r="J101" s="115">
        <v>0.51829268292682928</v>
      </c>
      <c r="K101" s="115">
        <v>4.786585365853659</v>
      </c>
      <c r="L101" s="115">
        <v>0</v>
      </c>
      <c r="M101" s="115">
        <v>0.42073170731707316</v>
      </c>
      <c r="N101" s="115">
        <v>4.4878048780487809</v>
      </c>
      <c r="O101" s="115">
        <v>0.51829268292682928</v>
      </c>
      <c r="P101" s="115">
        <v>0.71951219512195119</v>
      </c>
      <c r="Q101" s="115">
        <v>0</v>
      </c>
      <c r="R101" s="115">
        <v>3.7378048780487805</v>
      </c>
      <c r="S101" s="115">
        <v>6.7073170731707321E-2</v>
      </c>
      <c r="T101" s="115">
        <v>0</v>
      </c>
      <c r="U101" s="115">
        <v>1.9207317073170731</v>
      </c>
      <c r="V101" s="115">
        <v>5.7256097560975618</v>
      </c>
      <c r="W101" s="115"/>
      <c r="X101" s="114" t="s">
        <v>205</v>
      </c>
      <c r="Y101" s="114"/>
      <c r="Z101" s="114"/>
      <c r="AA101" s="113"/>
      <c r="AB101" s="114" t="s">
        <v>205</v>
      </c>
      <c r="AC101" s="114"/>
      <c r="AD101" s="113"/>
    </row>
    <row r="102" spans="1:30" ht="15.5" x14ac:dyDescent="0.35">
      <c r="A102" s="115" t="s">
        <v>649</v>
      </c>
      <c r="B102" s="115" t="s">
        <v>648</v>
      </c>
      <c r="C102" s="115" t="s">
        <v>647</v>
      </c>
      <c r="D102" s="115" t="s">
        <v>481</v>
      </c>
      <c r="E102" s="115">
        <v>965</v>
      </c>
      <c r="F102" s="115" t="s">
        <v>30</v>
      </c>
      <c r="G102" s="115" t="s">
        <v>331</v>
      </c>
      <c r="H102" s="115" t="s">
        <v>183</v>
      </c>
      <c r="I102" s="115">
        <v>2.09139784946237</v>
      </c>
      <c r="J102" s="115">
        <v>4.7317073170731527</v>
      </c>
      <c r="K102" s="115">
        <v>5.4878048780487798E-2</v>
      </c>
      <c r="L102" s="115">
        <v>1.2195121951219513E-2</v>
      </c>
      <c r="M102" s="115">
        <v>0</v>
      </c>
      <c r="N102" s="115">
        <v>7.926829268292683E-2</v>
      </c>
      <c r="O102" s="115">
        <v>4.5792682926829089</v>
      </c>
      <c r="P102" s="115">
        <v>0</v>
      </c>
      <c r="Q102" s="115">
        <v>0.14024390243902443</v>
      </c>
      <c r="R102" s="115">
        <v>0</v>
      </c>
      <c r="S102" s="115">
        <v>6.0975609756097563E-3</v>
      </c>
      <c r="T102" s="115">
        <v>0</v>
      </c>
      <c r="U102" s="115">
        <v>4.7926829268292481</v>
      </c>
      <c r="V102" s="115">
        <v>3.3841463414634081</v>
      </c>
      <c r="W102" s="115"/>
      <c r="X102" s="114" t="s">
        <v>205</v>
      </c>
      <c r="Y102" s="114"/>
      <c r="Z102" s="114"/>
      <c r="AA102" s="113"/>
      <c r="AB102" s="114" t="s">
        <v>205</v>
      </c>
      <c r="AC102" s="114"/>
      <c r="AD102" s="113"/>
    </row>
    <row r="103" spans="1:30" ht="15.5" x14ac:dyDescent="0.35">
      <c r="A103" s="115" t="s">
        <v>450</v>
      </c>
      <c r="B103" s="115" t="s">
        <v>451</v>
      </c>
      <c r="C103" s="115" t="s">
        <v>452</v>
      </c>
      <c r="D103" s="115" t="s">
        <v>370</v>
      </c>
      <c r="E103" s="115">
        <v>49783</v>
      </c>
      <c r="F103" s="115" t="s">
        <v>365</v>
      </c>
      <c r="G103" s="115" t="s">
        <v>204</v>
      </c>
      <c r="H103" s="115" t="s">
        <v>183</v>
      </c>
      <c r="I103" s="115">
        <v>34.818181818181799</v>
      </c>
      <c r="J103" s="115">
        <v>1.0670731707317074</v>
      </c>
      <c r="K103" s="115">
        <v>0.45731707317073167</v>
      </c>
      <c r="L103" s="115">
        <v>1.4878048780487807</v>
      </c>
      <c r="M103" s="115">
        <v>1.0304878048780488</v>
      </c>
      <c r="N103" s="115">
        <v>2.9756097560975605</v>
      </c>
      <c r="O103" s="115">
        <v>1.0670731707317074</v>
      </c>
      <c r="P103" s="115">
        <v>0</v>
      </c>
      <c r="Q103" s="115">
        <v>0</v>
      </c>
      <c r="R103" s="115">
        <v>2</v>
      </c>
      <c r="S103" s="115">
        <v>0</v>
      </c>
      <c r="T103" s="115">
        <v>0.23780487804878048</v>
      </c>
      <c r="U103" s="115">
        <v>1.8048780487804879</v>
      </c>
      <c r="V103" s="115">
        <v>3.0060975609756091</v>
      </c>
      <c r="W103" s="115"/>
      <c r="X103" s="114" t="s">
        <v>184</v>
      </c>
      <c r="Y103" s="114" t="s">
        <v>608</v>
      </c>
      <c r="Z103" s="114" t="s">
        <v>298</v>
      </c>
      <c r="AA103" s="113" t="s">
        <v>646</v>
      </c>
      <c r="AB103" s="114" t="s">
        <v>184</v>
      </c>
      <c r="AC103" s="114" t="s">
        <v>284</v>
      </c>
      <c r="AD103" s="113">
        <v>43552</v>
      </c>
    </row>
    <row r="104" spans="1:30" ht="15.5" x14ac:dyDescent="0.35">
      <c r="A104" s="115" t="s">
        <v>645</v>
      </c>
      <c r="B104" s="115" t="s">
        <v>644</v>
      </c>
      <c r="C104" s="115" t="s">
        <v>643</v>
      </c>
      <c r="D104" s="115" t="s">
        <v>294</v>
      </c>
      <c r="E104" s="115">
        <v>12901</v>
      </c>
      <c r="F104" s="115" t="s">
        <v>295</v>
      </c>
      <c r="G104" s="115" t="s">
        <v>247</v>
      </c>
      <c r="H104" s="115" t="s">
        <v>183</v>
      </c>
      <c r="I104" s="115">
        <v>14.8780487804878</v>
      </c>
      <c r="J104" s="115">
        <v>1.1585365853658538</v>
      </c>
      <c r="K104" s="115">
        <v>0.86585365853658547</v>
      </c>
      <c r="L104" s="115">
        <v>0.15853658536585366</v>
      </c>
      <c r="M104" s="115">
        <v>1.2317073170731709</v>
      </c>
      <c r="N104" s="115">
        <v>0.91463414634146356</v>
      </c>
      <c r="O104" s="115">
        <v>1.2987804878048783</v>
      </c>
      <c r="P104" s="115">
        <v>0.95121951219512202</v>
      </c>
      <c r="Q104" s="115">
        <v>0.25</v>
      </c>
      <c r="R104" s="115">
        <v>0.82317073170731714</v>
      </c>
      <c r="S104" s="115">
        <v>4.2682926829268296E-2</v>
      </c>
      <c r="T104" s="115">
        <v>0.37195121951219512</v>
      </c>
      <c r="U104" s="115">
        <v>2.1768292682926838</v>
      </c>
      <c r="V104" s="115">
        <v>2</v>
      </c>
      <c r="W104" s="115"/>
      <c r="X104" s="114" t="s">
        <v>184</v>
      </c>
      <c r="Y104" s="114" t="s">
        <v>608</v>
      </c>
      <c r="Z104" s="114"/>
      <c r="AA104" s="113" t="s">
        <v>642</v>
      </c>
      <c r="AB104" s="114" t="s">
        <v>184</v>
      </c>
      <c r="AC104" s="114" t="s">
        <v>284</v>
      </c>
      <c r="AD104" s="113">
        <v>43398</v>
      </c>
    </row>
    <row r="105" spans="1:30" ht="15.5" x14ac:dyDescent="0.35">
      <c r="A105" s="115" t="s">
        <v>469</v>
      </c>
      <c r="B105" s="115" t="s">
        <v>470</v>
      </c>
      <c r="C105" s="115" t="s">
        <v>471</v>
      </c>
      <c r="D105" s="115" t="s">
        <v>276</v>
      </c>
      <c r="E105" s="115">
        <v>34112</v>
      </c>
      <c r="F105" s="115" t="s">
        <v>30</v>
      </c>
      <c r="G105" s="115" t="s">
        <v>204</v>
      </c>
      <c r="H105" s="115" t="s">
        <v>183</v>
      </c>
      <c r="I105" s="115">
        <v>2.42631578947368</v>
      </c>
      <c r="J105" s="115">
        <v>1.0731707317073178</v>
      </c>
      <c r="K105" s="115">
        <v>0.51219512195121963</v>
      </c>
      <c r="L105" s="115">
        <v>1.0670731707317078</v>
      </c>
      <c r="M105" s="115">
        <v>0.62804878048780521</v>
      </c>
      <c r="N105" s="115">
        <v>2.225609756097561</v>
      </c>
      <c r="O105" s="115">
        <v>0.90243902439024448</v>
      </c>
      <c r="P105" s="115">
        <v>5.4878048780487798E-2</v>
      </c>
      <c r="Q105" s="115">
        <v>9.7560975609756101E-2</v>
      </c>
      <c r="R105" s="115">
        <v>0.17682926829268292</v>
      </c>
      <c r="S105" s="115">
        <v>0.23780487804878048</v>
      </c>
      <c r="T105" s="115">
        <v>0.1524390243902439</v>
      </c>
      <c r="U105" s="115">
        <v>2.7134146341463383</v>
      </c>
      <c r="V105" s="115">
        <v>1.4573170731707328</v>
      </c>
      <c r="W105" s="115"/>
      <c r="X105" s="114" t="s">
        <v>184</v>
      </c>
      <c r="Y105" s="114" t="s">
        <v>608</v>
      </c>
      <c r="Z105" s="114"/>
      <c r="AA105" s="113" t="s">
        <v>641</v>
      </c>
      <c r="AB105" s="114" t="s">
        <v>184</v>
      </c>
      <c r="AC105" s="114" t="s">
        <v>284</v>
      </c>
      <c r="AD105" s="113">
        <v>43503</v>
      </c>
    </row>
    <row r="106" spans="1:30" ht="15.5" x14ac:dyDescent="0.35">
      <c r="A106" s="115" t="s">
        <v>456</v>
      </c>
      <c r="B106" s="115" t="s">
        <v>457</v>
      </c>
      <c r="C106" s="115" t="s">
        <v>458</v>
      </c>
      <c r="D106" s="115" t="s">
        <v>190</v>
      </c>
      <c r="E106" s="115">
        <v>30250</v>
      </c>
      <c r="F106" s="115" t="s">
        <v>191</v>
      </c>
      <c r="G106" s="115" t="s">
        <v>221</v>
      </c>
      <c r="H106" s="115" t="s">
        <v>183</v>
      </c>
      <c r="I106" s="115">
        <v>3.8898305084745801</v>
      </c>
      <c r="J106" s="115">
        <v>0.31707317073170738</v>
      </c>
      <c r="K106" s="115">
        <v>0.79878048780487843</v>
      </c>
      <c r="L106" s="115">
        <v>1.2439024390243907</v>
      </c>
      <c r="M106" s="115">
        <v>0.62195121951219523</v>
      </c>
      <c r="N106" s="115">
        <v>2.2439024390243905</v>
      </c>
      <c r="O106" s="115">
        <v>0.7378048780487807</v>
      </c>
      <c r="P106" s="115">
        <v>0</v>
      </c>
      <c r="Q106" s="115">
        <v>0</v>
      </c>
      <c r="R106" s="115">
        <v>0.51829268292682928</v>
      </c>
      <c r="S106" s="115">
        <v>0</v>
      </c>
      <c r="T106" s="115">
        <v>6.0975609756097563E-3</v>
      </c>
      <c r="U106" s="115">
        <v>2.4573170731707292</v>
      </c>
      <c r="V106" s="115">
        <v>2.7256097560975574</v>
      </c>
      <c r="W106" s="115"/>
      <c r="X106" s="114" t="s">
        <v>184</v>
      </c>
      <c r="Y106" s="114" t="s">
        <v>608</v>
      </c>
      <c r="Z106" s="114" t="s">
        <v>298</v>
      </c>
      <c r="AA106" s="113" t="s">
        <v>640</v>
      </c>
      <c r="AB106" s="114" t="s">
        <v>184</v>
      </c>
      <c r="AC106" s="114" t="s">
        <v>284</v>
      </c>
      <c r="AD106" s="113">
        <v>43804</v>
      </c>
    </row>
    <row r="107" spans="1:30" ht="15.5" x14ac:dyDescent="0.35">
      <c r="A107" s="115" t="s">
        <v>323</v>
      </c>
      <c r="B107" s="115" t="s">
        <v>324</v>
      </c>
      <c r="C107" s="115" t="s">
        <v>325</v>
      </c>
      <c r="D107" s="115" t="s">
        <v>266</v>
      </c>
      <c r="E107" s="115">
        <v>7032</v>
      </c>
      <c r="F107" s="115" t="s">
        <v>326</v>
      </c>
      <c r="G107" s="115" t="s">
        <v>204</v>
      </c>
      <c r="H107" s="115" t="s">
        <v>183</v>
      </c>
      <c r="I107" s="115">
        <v>113.771428571429</v>
      </c>
      <c r="J107" s="115">
        <v>6.097560975609756E-2</v>
      </c>
      <c r="K107" s="115">
        <v>3.6585365853658534E-2</v>
      </c>
      <c r="L107" s="115">
        <v>1.8902439024390252</v>
      </c>
      <c r="M107" s="115">
        <v>0.67682926829268286</v>
      </c>
      <c r="N107" s="115">
        <v>1.8963414634146347</v>
      </c>
      <c r="O107" s="115">
        <v>0.76829268292682928</v>
      </c>
      <c r="P107" s="115">
        <v>0</v>
      </c>
      <c r="Q107" s="115">
        <v>0</v>
      </c>
      <c r="R107" s="115">
        <v>0</v>
      </c>
      <c r="S107" s="115">
        <v>0</v>
      </c>
      <c r="T107" s="115">
        <v>8.5365853658536592E-2</v>
      </c>
      <c r="U107" s="115">
        <v>2.579268292682928</v>
      </c>
      <c r="V107" s="115">
        <v>1.8292682926829276</v>
      </c>
      <c r="W107" s="115"/>
      <c r="X107" s="114" t="s">
        <v>184</v>
      </c>
      <c r="Y107" s="114" t="s">
        <v>248</v>
      </c>
      <c r="Z107" s="114" t="s">
        <v>186</v>
      </c>
      <c r="AA107" s="113" t="s">
        <v>639</v>
      </c>
      <c r="AB107" s="114" t="s">
        <v>184</v>
      </c>
      <c r="AC107" s="114" t="s">
        <v>248</v>
      </c>
      <c r="AD107" s="113">
        <v>44111</v>
      </c>
    </row>
    <row r="108" spans="1:30" ht="15.5" x14ac:dyDescent="0.35">
      <c r="A108" s="115" t="s">
        <v>495</v>
      </c>
      <c r="B108" s="115" t="s">
        <v>496</v>
      </c>
      <c r="C108" s="115" t="s">
        <v>497</v>
      </c>
      <c r="D108" s="115" t="s">
        <v>498</v>
      </c>
      <c r="E108" s="115">
        <v>25309</v>
      </c>
      <c r="F108" s="115" t="s">
        <v>287</v>
      </c>
      <c r="G108" s="115" t="s">
        <v>247</v>
      </c>
      <c r="H108" s="115" t="s">
        <v>183</v>
      </c>
      <c r="I108" s="115">
        <v>7.7358490566037696</v>
      </c>
      <c r="J108" s="115">
        <v>2.4390243902439025E-2</v>
      </c>
      <c r="K108" s="115">
        <v>0.57317073170731714</v>
      </c>
      <c r="L108" s="115">
        <v>1.3780487804878054</v>
      </c>
      <c r="M108" s="115">
        <v>0.59756097560975618</v>
      </c>
      <c r="N108" s="115">
        <v>2.5304878048780481</v>
      </c>
      <c r="O108" s="115">
        <v>4.2682926829268296E-2</v>
      </c>
      <c r="P108" s="115">
        <v>0</v>
      </c>
      <c r="Q108" s="115">
        <v>0</v>
      </c>
      <c r="R108" s="115">
        <v>0.60975609756097571</v>
      </c>
      <c r="S108" s="115">
        <v>0</v>
      </c>
      <c r="T108" s="115">
        <v>0</v>
      </c>
      <c r="U108" s="115">
        <v>1.9634146341463423</v>
      </c>
      <c r="V108" s="115">
        <v>2.457317073170731</v>
      </c>
      <c r="W108" s="115"/>
      <c r="X108" s="114" t="s">
        <v>459</v>
      </c>
      <c r="Y108" s="114" t="s">
        <v>284</v>
      </c>
      <c r="Z108" s="114" t="s">
        <v>298</v>
      </c>
      <c r="AA108" s="113" t="s">
        <v>499</v>
      </c>
      <c r="AB108" s="114" t="s">
        <v>459</v>
      </c>
      <c r="AC108" s="114" t="s">
        <v>284</v>
      </c>
      <c r="AD108" s="113">
        <v>42996</v>
      </c>
    </row>
    <row r="109" spans="1:30" ht="15.5" x14ac:dyDescent="0.35">
      <c r="A109" s="115" t="s">
        <v>460</v>
      </c>
      <c r="B109" s="115" t="s">
        <v>461</v>
      </c>
      <c r="C109" s="115" t="s">
        <v>462</v>
      </c>
      <c r="D109" s="115" t="s">
        <v>463</v>
      </c>
      <c r="E109" s="115">
        <v>84321</v>
      </c>
      <c r="F109" s="115" t="s">
        <v>354</v>
      </c>
      <c r="G109" s="115" t="s">
        <v>247</v>
      </c>
      <c r="H109" s="115" t="s">
        <v>183</v>
      </c>
      <c r="I109" s="115">
        <v>3.2222222222222201</v>
      </c>
      <c r="J109" s="115">
        <v>6.0975609756097553E-2</v>
      </c>
      <c r="K109" s="115">
        <v>0.68902439024390283</v>
      </c>
      <c r="L109" s="115">
        <v>0.62195121951219523</v>
      </c>
      <c r="M109" s="115">
        <v>1.01219512195122</v>
      </c>
      <c r="N109" s="115">
        <v>2.1951219512195124</v>
      </c>
      <c r="O109" s="115">
        <v>0.18902439024390244</v>
      </c>
      <c r="P109" s="115">
        <v>0</v>
      </c>
      <c r="Q109" s="115">
        <v>0</v>
      </c>
      <c r="R109" s="115">
        <v>0.62195121951219534</v>
      </c>
      <c r="S109" s="115">
        <v>3.6585365853658534E-2</v>
      </c>
      <c r="T109" s="115">
        <v>3.048780487804878E-2</v>
      </c>
      <c r="U109" s="115">
        <v>1.6951219512195133</v>
      </c>
      <c r="V109" s="115">
        <v>2.1158536585365857</v>
      </c>
      <c r="W109" s="115"/>
      <c r="X109" s="114" t="s">
        <v>184</v>
      </c>
      <c r="Y109" s="114" t="s">
        <v>284</v>
      </c>
      <c r="Z109" s="114" t="s">
        <v>298</v>
      </c>
      <c r="AA109" s="113" t="s">
        <v>464</v>
      </c>
      <c r="AB109" s="114" t="s">
        <v>184</v>
      </c>
      <c r="AC109" s="114" t="s">
        <v>284</v>
      </c>
      <c r="AD109" s="113">
        <v>42810</v>
      </c>
    </row>
    <row r="110" spans="1:30" ht="15.5" x14ac:dyDescent="0.35">
      <c r="A110" s="115" t="s">
        <v>520</v>
      </c>
      <c r="B110" s="115" t="s">
        <v>521</v>
      </c>
      <c r="C110" s="115" t="s">
        <v>519</v>
      </c>
      <c r="D110" s="115" t="s">
        <v>468</v>
      </c>
      <c r="E110" s="115">
        <v>29072</v>
      </c>
      <c r="F110" s="115" t="s">
        <v>191</v>
      </c>
      <c r="G110" s="115" t="s">
        <v>247</v>
      </c>
      <c r="H110" s="115" t="s">
        <v>183</v>
      </c>
      <c r="I110" s="115">
        <v>1.8277511961722499</v>
      </c>
      <c r="J110" s="115">
        <v>0.17073170731707318</v>
      </c>
      <c r="K110" s="115">
        <v>1.1463414634146349</v>
      </c>
      <c r="L110" s="115">
        <v>0.58536585365853688</v>
      </c>
      <c r="M110" s="115">
        <v>0.46951219512195141</v>
      </c>
      <c r="N110" s="115">
        <v>1.8841463414634161</v>
      </c>
      <c r="O110" s="115">
        <v>0.48170731707317094</v>
      </c>
      <c r="P110" s="115">
        <v>6.0975609756097563E-3</v>
      </c>
      <c r="Q110" s="115">
        <v>0</v>
      </c>
      <c r="R110" s="115">
        <v>8.5365853658536592E-2</v>
      </c>
      <c r="S110" s="115">
        <v>6.0975609756097563E-3</v>
      </c>
      <c r="T110" s="115">
        <v>0</v>
      </c>
      <c r="U110" s="115">
        <v>2.2804878048780468</v>
      </c>
      <c r="V110" s="115">
        <v>1.7743902439024404</v>
      </c>
      <c r="W110" s="115"/>
      <c r="X110" s="114" t="s">
        <v>459</v>
      </c>
      <c r="Y110" s="114" t="s">
        <v>284</v>
      </c>
      <c r="Z110" s="114" t="s">
        <v>298</v>
      </c>
      <c r="AA110" s="113" t="s">
        <v>522</v>
      </c>
      <c r="AB110" s="114" t="s">
        <v>459</v>
      </c>
      <c r="AC110" s="114" t="s">
        <v>284</v>
      </c>
      <c r="AD110" s="113">
        <v>42629</v>
      </c>
    </row>
    <row r="111" spans="1:30" ht="15.5" x14ac:dyDescent="0.35">
      <c r="A111" s="115" t="s">
        <v>514</v>
      </c>
      <c r="B111" s="115" t="s">
        <v>515</v>
      </c>
      <c r="C111" s="115" t="s">
        <v>487</v>
      </c>
      <c r="D111" s="115" t="s">
        <v>294</v>
      </c>
      <c r="E111" s="115">
        <v>12180</v>
      </c>
      <c r="F111" s="115" t="s">
        <v>295</v>
      </c>
      <c r="G111" s="115" t="s">
        <v>247</v>
      </c>
      <c r="H111" s="115" t="s">
        <v>183</v>
      </c>
      <c r="I111" s="115">
        <v>37.928571428571402</v>
      </c>
      <c r="J111" s="115">
        <v>1.4268292682926831</v>
      </c>
      <c r="K111" s="115">
        <v>0.46951219512195125</v>
      </c>
      <c r="L111" s="115">
        <v>0.1951219512195122</v>
      </c>
      <c r="M111" s="115">
        <v>5.4878048780487805E-2</v>
      </c>
      <c r="N111" s="115">
        <v>0.17073170731707318</v>
      </c>
      <c r="O111" s="115">
        <v>7.3170731707317083E-2</v>
      </c>
      <c r="P111" s="115">
        <v>1.9024390243902438</v>
      </c>
      <c r="Q111" s="115">
        <v>0</v>
      </c>
      <c r="R111" s="115">
        <v>0.88414634146341464</v>
      </c>
      <c r="S111" s="115">
        <v>0</v>
      </c>
      <c r="T111" s="115">
        <v>1</v>
      </c>
      <c r="U111" s="115">
        <v>0.26219512195121952</v>
      </c>
      <c r="V111" s="115">
        <v>1.0975609756097562</v>
      </c>
      <c r="W111" s="115"/>
      <c r="X111" s="114" t="s">
        <v>184</v>
      </c>
      <c r="Y111" s="114" t="s">
        <v>608</v>
      </c>
      <c r="Z111" s="114"/>
      <c r="AA111" s="113" t="s">
        <v>638</v>
      </c>
      <c r="AB111" s="114" t="s">
        <v>205</v>
      </c>
      <c r="AC111" s="114"/>
      <c r="AD111" s="113"/>
    </row>
    <row r="112" spans="1:30" ht="15.5" x14ac:dyDescent="0.35">
      <c r="A112" s="115" t="s">
        <v>472</v>
      </c>
      <c r="B112" s="115" t="s">
        <v>473</v>
      </c>
      <c r="C112" s="115" t="s">
        <v>474</v>
      </c>
      <c r="D112" s="115" t="s">
        <v>194</v>
      </c>
      <c r="E112" s="115">
        <v>75202</v>
      </c>
      <c r="F112" s="115" t="s">
        <v>265</v>
      </c>
      <c r="G112" s="115" t="s">
        <v>247</v>
      </c>
      <c r="H112" s="115" t="s">
        <v>183</v>
      </c>
      <c r="I112" s="115">
        <v>1.6162790697674401</v>
      </c>
      <c r="J112" s="115">
        <v>1.7743902439024404</v>
      </c>
      <c r="K112" s="115">
        <v>0</v>
      </c>
      <c r="L112" s="115">
        <v>1.8292682926829271E-2</v>
      </c>
      <c r="M112" s="115">
        <v>1.8292682926829271E-2</v>
      </c>
      <c r="N112" s="115">
        <v>1.1280487804878057</v>
      </c>
      <c r="O112" s="115">
        <v>0.6463414634146345</v>
      </c>
      <c r="P112" s="115">
        <v>1.2195121951219513E-2</v>
      </c>
      <c r="Q112" s="115">
        <v>2.4390243902439025E-2</v>
      </c>
      <c r="R112" s="115">
        <v>2.4390243902439025E-2</v>
      </c>
      <c r="S112" s="115">
        <v>0</v>
      </c>
      <c r="T112" s="115">
        <v>1.2195121951219513E-2</v>
      </c>
      <c r="U112" s="115">
        <v>1.7743902439024404</v>
      </c>
      <c r="V112" s="115">
        <v>0.98170731707317138</v>
      </c>
      <c r="W112" s="115"/>
      <c r="X112" s="114" t="s">
        <v>459</v>
      </c>
      <c r="Y112" s="114" t="s">
        <v>284</v>
      </c>
      <c r="Z112" s="114" t="s">
        <v>298</v>
      </c>
      <c r="AA112" s="113" t="s">
        <v>475</v>
      </c>
      <c r="AB112" s="114" t="s">
        <v>205</v>
      </c>
      <c r="AC112" s="114"/>
      <c r="AD112" s="113"/>
    </row>
    <row r="113" spans="1:30" ht="15.5" x14ac:dyDescent="0.35">
      <c r="A113" s="115" t="s">
        <v>47</v>
      </c>
      <c r="B113" s="115" t="s">
        <v>479</v>
      </c>
      <c r="C113" s="115" t="s">
        <v>480</v>
      </c>
      <c r="D113" s="115" t="s">
        <v>481</v>
      </c>
      <c r="E113" s="115">
        <v>939</v>
      </c>
      <c r="F113" s="115" t="s">
        <v>30</v>
      </c>
      <c r="G113" s="115" t="s">
        <v>446</v>
      </c>
      <c r="H113" s="115" t="s">
        <v>183</v>
      </c>
      <c r="I113" s="115">
        <v>12.2727272727273</v>
      </c>
      <c r="J113" s="115">
        <v>0</v>
      </c>
      <c r="K113" s="115">
        <v>3.6585365853658534E-2</v>
      </c>
      <c r="L113" s="115">
        <v>0.76219512195121941</v>
      </c>
      <c r="M113" s="115">
        <v>0.97560975609756095</v>
      </c>
      <c r="N113" s="115">
        <v>1.5914634146341469</v>
      </c>
      <c r="O113" s="115">
        <v>0.18292682926829268</v>
      </c>
      <c r="P113" s="115">
        <v>0</v>
      </c>
      <c r="Q113" s="115">
        <v>0</v>
      </c>
      <c r="R113" s="115">
        <v>0.23780487804878048</v>
      </c>
      <c r="S113" s="115">
        <v>0</v>
      </c>
      <c r="T113" s="115">
        <v>0</v>
      </c>
      <c r="U113" s="115">
        <v>1.536585365853659</v>
      </c>
      <c r="V113" s="115">
        <v>1.7012195121951224</v>
      </c>
      <c r="W113" s="115"/>
      <c r="X113" s="114" t="s">
        <v>184</v>
      </c>
      <c r="Y113" s="114" t="s">
        <v>284</v>
      </c>
      <c r="Z113" s="114" t="s">
        <v>285</v>
      </c>
      <c r="AA113" s="113" t="s">
        <v>482</v>
      </c>
      <c r="AB113" s="114" t="s">
        <v>184</v>
      </c>
      <c r="AC113" s="114" t="s">
        <v>284</v>
      </c>
      <c r="AD113" s="113">
        <v>39241</v>
      </c>
    </row>
    <row r="114" spans="1:30" ht="15.5" x14ac:dyDescent="0.35">
      <c r="A114" s="115" t="s">
        <v>361</v>
      </c>
      <c r="B114" s="115" t="s">
        <v>362</v>
      </c>
      <c r="C114" s="115" t="s">
        <v>363</v>
      </c>
      <c r="D114" s="115" t="s">
        <v>180</v>
      </c>
      <c r="E114" s="115">
        <v>95901</v>
      </c>
      <c r="F114" s="115" t="s">
        <v>314</v>
      </c>
      <c r="G114" s="115" t="s">
        <v>204</v>
      </c>
      <c r="H114" s="115" t="s">
        <v>183</v>
      </c>
      <c r="I114" s="115">
        <v>302.66666666666703</v>
      </c>
      <c r="J114" s="115">
        <v>0</v>
      </c>
      <c r="K114" s="115">
        <v>0</v>
      </c>
      <c r="L114" s="115">
        <v>0.3597560975609756</v>
      </c>
      <c r="M114" s="115">
        <v>1.1036585365853657</v>
      </c>
      <c r="N114" s="115">
        <v>1.4634146341463414</v>
      </c>
      <c r="O114" s="115">
        <v>0</v>
      </c>
      <c r="P114" s="115">
        <v>0</v>
      </c>
      <c r="Q114" s="115">
        <v>0</v>
      </c>
      <c r="R114" s="115">
        <v>0.82926829268292679</v>
      </c>
      <c r="S114" s="115">
        <v>0</v>
      </c>
      <c r="T114" s="115">
        <v>0</v>
      </c>
      <c r="U114" s="115">
        <v>0.63414634146341464</v>
      </c>
      <c r="V114" s="115">
        <v>1.1829268292682926</v>
      </c>
      <c r="W114" s="115">
        <v>150</v>
      </c>
      <c r="X114" s="114" t="s">
        <v>184</v>
      </c>
      <c r="Y114" s="114" t="s">
        <v>608</v>
      </c>
      <c r="Z114" s="114" t="s">
        <v>298</v>
      </c>
      <c r="AA114" s="113" t="s">
        <v>637</v>
      </c>
      <c r="AB114" s="114" t="s">
        <v>184</v>
      </c>
      <c r="AC114" s="114" t="s">
        <v>608</v>
      </c>
      <c r="AD114" s="113">
        <v>44195</v>
      </c>
    </row>
    <row r="115" spans="1:30" ht="15.5" x14ac:dyDescent="0.35">
      <c r="A115" s="115" t="s">
        <v>43</v>
      </c>
      <c r="B115" s="115" t="s">
        <v>476</v>
      </c>
      <c r="C115" s="115" t="s">
        <v>477</v>
      </c>
      <c r="D115" s="115" t="s">
        <v>276</v>
      </c>
      <c r="E115" s="115">
        <v>33762</v>
      </c>
      <c r="F115" s="115" t="s">
        <v>30</v>
      </c>
      <c r="G115" s="115" t="s">
        <v>247</v>
      </c>
      <c r="H115" s="115" t="s">
        <v>183</v>
      </c>
      <c r="I115" s="115">
        <v>1.57281553398058</v>
      </c>
      <c r="J115" s="115">
        <v>6.097560975609756E-2</v>
      </c>
      <c r="K115" s="115">
        <v>0.39634146341463428</v>
      </c>
      <c r="L115" s="115">
        <v>0.31707317073170743</v>
      </c>
      <c r="M115" s="115">
        <v>0.22560975609756106</v>
      </c>
      <c r="N115" s="115">
        <v>0.76219512195121997</v>
      </c>
      <c r="O115" s="115">
        <v>0.20731707317073175</v>
      </c>
      <c r="P115" s="115">
        <v>1.2195121951219513E-2</v>
      </c>
      <c r="Q115" s="115">
        <v>1.8292682926829271E-2</v>
      </c>
      <c r="R115" s="115">
        <v>1.2195121951219513E-2</v>
      </c>
      <c r="S115" s="115">
        <v>0</v>
      </c>
      <c r="T115" s="115">
        <v>3.6585365853658534E-2</v>
      </c>
      <c r="U115" s="115">
        <v>0.95121951219512269</v>
      </c>
      <c r="V115" s="115">
        <v>0.66463414634146389</v>
      </c>
      <c r="W115" s="115"/>
      <c r="X115" s="114" t="s">
        <v>459</v>
      </c>
      <c r="Y115" s="114" t="s">
        <v>284</v>
      </c>
      <c r="Z115" s="114" t="s">
        <v>298</v>
      </c>
      <c r="AA115" s="113" t="s">
        <v>478</v>
      </c>
      <c r="AB115" s="114" t="s">
        <v>459</v>
      </c>
      <c r="AC115" s="114" t="s">
        <v>284</v>
      </c>
      <c r="AD115" s="113">
        <v>43019</v>
      </c>
    </row>
    <row r="116" spans="1:30" ht="15.5" x14ac:dyDescent="0.35">
      <c r="A116" s="115" t="s">
        <v>503</v>
      </c>
      <c r="B116" s="115" t="s">
        <v>504</v>
      </c>
      <c r="C116" s="115" t="s">
        <v>505</v>
      </c>
      <c r="D116" s="115" t="s">
        <v>506</v>
      </c>
      <c r="E116" s="115">
        <v>83318</v>
      </c>
      <c r="F116" s="115" t="s">
        <v>354</v>
      </c>
      <c r="G116" s="115" t="s">
        <v>204</v>
      </c>
      <c r="H116" s="115" t="s">
        <v>183</v>
      </c>
      <c r="I116" s="115">
        <v>4.2258064516129004</v>
      </c>
      <c r="J116" s="115">
        <v>9.7560975609756101E-2</v>
      </c>
      <c r="K116" s="115">
        <v>0.13414634146341464</v>
      </c>
      <c r="L116" s="115">
        <v>0.27439024390243905</v>
      </c>
      <c r="M116" s="115">
        <v>0.32926829268292684</v>
      </c>
      <c r="N116" s="115">
        <v>0.68292682926829273</v>
      </c>
      <c r="O116" s="115">
        <v>0.14634146341463417</v>
      </c>
      <c r="P116" s="115">
        <v>6.0975609756097563E-3</v>
      </c>
      <c r="Q116" s="115">
        <v>0</v>
      </c>
      <c r="R116" s="115">
        <v>0.21951219512195122</v>
      </c>
      <c r="S116" s="115">
        <v>7.3170731707317069E-2</v>
      </c>
      <c r="T116" s="115">
        <v>0</v>
      </c>
      <c r="U116" s="115">
        <v>0.54268292682926844</v>
      </c>
      <c r="V116" s="115">
        <v>0.73170731707317094</v>
      </c>
      <c r="W116" s="115"/>
      <c r="X116" s="114" t="s">
        <v>184</v>
      </c>
      <c r="Y116" s="114" t="s">
        <v>608</v>
      </c>
      <c r="Z116" s="114"/>
      <c r="AA116" s="113" t="s">
        <v>636</v>
      </c>
      <c r="AB116" s="114" t="s">
        <v>459</v>
      </c>
      <c r="AC116" s="114" t="s">
        <v>284</v>
      </c>
      <c r="AD116" s="113">
        <v>43360</v>
      </c>
    </row>
    <row r="117" spans="1:30" ht="15.5" x14ac:dyDescent="0.35">
      <c r="A117" s="115" t="s">
        <v>635</v>
      </c>
      <c r="B117" s="115" t="s">
        <v>634</v>
      </c>
      <c r="C117" s="115" t="s">
        <v>633</v>
      </c>
      <c r="D117" s="115" t="s">
        <v>506</v>
      </c>
      <c r="E117" s="115">
        <v>83647</v>
      </c>
      <c r="F117" s="115" t="s">
        <v>354</v>
      </c>
      <c r="G117" s="115" t="s">
        <v>247</v>
      </c>
      <c r="H117" s="115" t="s">
        <v>183</v>
      </c>
      <c r="I117" s="115">
        <v>4.3333333333333304</v>
      </c>
      <c r="J117" s="115">
        <v>6.097560975609756E-2</v>
      </c>
      <c r="K117" s="115">
        <v>6.097560975609756E-2</v>
      </c>
      <c r="L117" s="115">
        <v>0.50609756097560976</v>
      </c>
      <c r="M117" s="115">
        <v>0.1951219512195122</v>
      </c>
      <c r="N117" s="115">
        <v>0.78658536585365879</v>
      </c>
      <c r="O117" s="115">
        <v>0</v>
      </c>
      <c r="P117" s="115">
        <v>3.6585365853658534E-2</v>
      </c>
      <c r="Q117" s="115">
        <v>0</v>
      </c>
      <c r="R117" s="115">
        <v>0</v>
      </c>
      <c r="S117" s="115">
        <v>0</v>
      </c>
      <c r="T117" s="115">
        <v>3.048780487804878E-2</v>
      </c>
      <c r="U117" s="115">
        <v>0.79268292682926844</v>
      </c>
      <c r="V117" s="115">
        <v>0.70121951219512213</v>
      </c>
      <c r="W117" s="115"/>
      <c r="X117" s="114" t="s">
        <v>184</v>
      </c>
      <c r="Y117" s="114" t="s">
        <v>608</v>
      </c>
      <c r="Z117" s="114"/>
      <c r="AA117" s="113" t="s">
        <v>632</v>
      </c>
      <c r="AB117" s="114" t="s">
        <v>459</v>
      </c>
      <c r="AC117" s="114" t="s">
        <v>284</v>
      </c>
      <c r="AD117" s="113">
        <v>43360</v>
      </c>
    </row>
    <row r="118" spans="1:30" ht="15.5" x14ac:dyDescent="0.35">
      <c r="A118" s="115" t="s">
        <v>414</v>
      </c>
      <c r="B118" s="115" t="s">
        <v>415</v>
      </c>
      <c r="C118" s="115" t="s">
        <v>416</v>
      </c>
      <c r="D118" s="115" t="s">
        <v>348</v>
      </c>
      <c r="E118" s="115">
        <v>74103</v>
      </c>
      <c r="F118" s="115" t="s">
        <v>265</v>
      </c>
      <c r="G118" s="115" t="s">
        <v>204</v>
      </c>
      <c r="H118" s="115" t="s">
        <v>183</v>
      </c>
      <c r="I118" s="115">
        <v>2.1052631578947398</v>
      </c>
      <c r="J118" s="115">
        <v>0.17073170731707316</v>
      </c>
      <c r="K118" s="115">
        <v>0.27439024390243905</v>
      </c>
      <c r="L118" s="115">
        <v>0.10365853658536585</v>
      </c>
      <c r="M118" s="115">
        <v>0.21951219512195125</v>
      </c>
      <c r="N118" s="115">
        <v>0.66463414634146378</v>
      </c>
      <c r="O118" s="115">
        <v>7.926829268292683E-2</v>
      </c>
      <c r="P118" s="115">
        <v>6.0975609756097563E-3</v>
      </c>
      <c r="Q118" s="115">
        <v>1.8292682926829267E-2</v>
      </c>
      <c r="R118" s="115">
        <v>3.6585365853658534E-2</v>
      </c>
      <c r="S118" s="115">
        <v>1.8292682926829267E-2</v>
      </c>
      <c r="T118" s="115">
        <v>2.4390243902439025E-2</v>
      </c>
      <c r="U118" s="115">
        <v>0.68902439024390283</v>
      </c>
      <c r="V118" s="115">
        <v>0.6463414634146345</v>
      </c>
      <c r="W118" s="115"/>
      <c r="X118" s="114" t="s">
        <v>184</v>
      </c>
      <c r="Y118" s="114" t="s">
        <v>284</v>
      </c>
      <c r="Z118" s="114"/>
      <c r="AA118" s="113" t="s">
        <v>631</v>
      </c>
      <c r="AB118" s="114" t="s">
        <v>184</v>
      </c>
      <c r="AC118" s="114" t="s">
        <v>284</v>
      </c>
      <c r="AD118" s="113">
        <v>44187</v>
      </c>
    </row>
    <row r="119" spans="1:30" ht="15.5" x14ac:dyDescent="0.35">
      <c r="A119" s="115" t="s">
        <v>516</v>
      </c>
      <c r="B119" s="115" t="s">
        <v>517</v>
      </c>
      <c r="C119" s="115" t="s">
        <v>518</v>
      </c>
      <c r="D119" s="115" t="s">
        <v>194</v>
      </c>
      <c r="E119" s="115">
        <v>78562</v>
      </c>
      <c r="F119" s="115" t="s">
        <v>630</v>
      </c>
      <c r="G119" s="115" t="s">
        <v>247</v>
      </c>
      <c r="H119" s="115" t="s">
        <v>183</v>
      </c>
      <c r="I119" s="115">
        <v>1.38636363636364</v>
      </c>
      <c r="J119" s="115">
        <v>0.34756097560975618</v>
      </c>
      <c r="K119" s="115">
        <v>8.5365853658536592E-2</v>
      </c>
      <c r="L119" s="115">
        <v>0.12195121951219516</v>
      </c>
      <c r="M119" s="115">
        <v>4.2682926829268289E-2</v>
      </c>
      <c r="N119" s="115">
        <v>0.56097560975609784</v>
      </c>
      <c r="O119" s="115">
        <v>3.6585365853658541E-2</v>
      </c>
      <c r="P119" s="115">
        <v>0</v>
      </c>
      <c r="Q119" s="115">
        <v>0</v>
      </c>
      <c r="R119" s="115">
        <v>0.41463414634146356</v>
      </c>
      <c r="S119" s="115">
        <v>6.0975609756097553E-2</v>
      </c>
      <c r="T119" s="115">
        <v>0</v>
      </c>
      <c r="U119" s="115">
        <v>0.12195121951219515</v>
      </c>
      <c r="V119" s="115">
        <v>0.52439024390243927</v>
      </c>
      <c r="W119" s="115"/>
      <c r="X119" s="114" t="s">
        <v>184</v>
      </c>
      <c r="Y119" s="114" t="s">
        <v>608</v>
      </c>
      <c r="Z119" s="114"/>
      <c r="AA119" s="113" t="s">
        <v>629</v>
      </c>
      <c r="AB119" s="114" t="s">
        <v>184</v>
      </c>
      <c r="AC119" s="114" t="s">
        <v>284</v>
      </c>
      <c r="AD119" s="113">
        <v>44113</v>
      </c>
    </row>
    <row r="120" spans="1:30" ht="15.5" x14ac:dyDescent="0.35">
      <c r="A120" s="115" t="s">
        <v>510</v>
      </c>
      <c r="B120" s="115" t="s">
        <v>511</v>
      </c>
      <c r="C120" s="115" t="s">
        <v>512</v>
      </c>
      <c r="D120" s="115" t="s">
        <v>378</v>
      </c>
      <c r="E120" s="115">
        <v>40031</v>
      </c>
      <c r="F120" s="115" t="s">
        <v>36</v>
      </c>
      <c r="G120" s="115" t="s">
        <v>247</v>
      </c>
      <c r="H120" s="115" t="s">
        <v>183</v>
      </c>
      <c r="I120" s="115">
        <v>1.5869565217391299</v>
      </c>
      <c r="J120" s="115">
        <v>2.4390243902439025E-2</v>
      </c>
      <c r="K120" s="115">
        <v>0.15243902439024393</v>
      </c>
      <c r="L120" s="115">
        <v>0.22560975609756098</v>
      </c>
      <c r="M120" s="115">
        <v>0.12195121951219512</v>
      </c>
      <c r="N120" s="115">
        <v>0.33536585365853672</v>
      </c>
      <c r="O120" s="115">
        <v>0.14634146341463417</v>
      </c>
      <c r="P120" s="115">
        <v>4.2682926829268289E-2</v>
      </c>
      <c r="Q120" s="115">
        <v>0</v>
      </c>
      <c r="R120" s="115">
        <v>3.6585365853658534E-2</v>
      </c>
      <c r="S120" s="115">
        <v>6.0975609756097563E-3</v>
      </c>
      <c r="T120" s="115">
        <v>0</v>
      </c>
      <c r="U120" s="115">
        <v>0.48170731707317099</v>
      </c>
      <c r="V120" s="115">
        <v>0.40243902439024409</v>
      </c>
      <c r="W120" s="115"/>
      <c r="X120" s="114" t="s">
        <v>459</v>
      </c>
      <c r="Y120" s="114" t="s">
        <v>284</v>
      </c>
      <c r="Z120" s="114" t="s">
        <v>298</v>
      </c>
      <c r="AA120" s="113" t="s">
        <v>513</v>
      </c>
      <c r="AB120" s="114" t="s">
        <v>459</v>
      </c>
      <c r="AC120" s="114" t="s">
        <v>284</v>
      </c>
      <c r="AD120" s="113">
        <v>42983</v>
      </c>
    </row>
    <row r="121" spans="1:30" ht="15.5" x14ac:dyDescent="0.35">
      <c r="A121" s="115" t="s">
        <v>628</v>
      </c>
      <c r="B121" s="115" t="s">
        <v>627</v>
      </c>
      <c r="C121" s="115" t="s">
        <v>626</v>
      </c>
      <c r="D121" s="115" t="s">
        <v>194</v>
      </c>
      <c r="E121" s="115">
        <v>78611</v>
      </c>
      <c r="F121" s="115" t="s">
        <v>195</v>
      </c>
      <c r="G121" s="115" t="s">
        <v>247</v>
      </c>
      <c r="H121" s="115" t="s">
        <v>5</v>
      </c>
      <c r="I121" s="115">
        <v>1.3333333333333299</v>
      </c>
      <c r="J121" s="115">
        <v>1.8292682926829267E-2</v>
      </c>
      <c r="K121" s="115">
        <v>0.15243902439024393</v>
      </c>
      <c r="L121" s="115">
        <v>0.18902439024390252</v>
      </c>
      <c r="M121" s="115">
        <v>4.2682926829268289E-2</v>
      </c>
      <c r="N121" s="115">
        <v>0.24390243902439029</v>
      </c>
      <c r="O121" s="115">
        <v>0.15853658536585369</v>
      </c>
      <c r="P121" s="115">
        <v>0</v>
      </c>
      <c r="Q121" s="115">
        <v>0</v>
      </c>
      <c r="R121" s="115">
        <v>0</v>
      </c>
      <c r="S121" s="115">
        <v>0</v>
      </c>
      <c r="T121" s="115">
        <v>0</v>
      </c>
      <c r="U121" s="115">
        <v>0.40243902439024409</v>
      </c>
      <c r="V121" s="115">
        <v>0.16463414634146348</v>
      </c>
      <c r="W121" s="115"/>
      <c r="X121" s="114" t="s">
        <v>459</v>
      </c>
      <c r="Y121" s="114" t="s">
        <v>284</v>
      </c>
      <c r="Z121" s="114" t="s">
        <v>298</v>
      </c>
      <c r="AA121" s="113" t="s">
        <v>523</v>
      </c>
      <c r="AB121" s="114" t="s">
        <v>459</v>
      </c>
      <c r="AC121" s="114" t="s">
        <v>284</v>
      </c>
      <c r="AD121" s="113">
        <v>42991</v>
      </c>
    </row>
    <row r="122" spans="1:30" ht="15.5" x14ac:dyDescent="0.35">
      <c r="A122" s="115" t="s">
        <v>625</v>
      </c>
      <c r="B122" s="115" t="s">
        <v>624</v>
      </c>
      <c r="C122" s="115" t="s">
        <v>623</v>
      </c>
      <c r="D122" s="115" t="s">
        <v>410</v>
      </c>
      <c r="E122" s="115">
        <v>67846</v>
      </c>
      <c r="F122" s="115" t="s">
        <v>36</v>
      </c>
      <c r="G122" s="115" t="s">
        <v>204</v>
      </c>
      <c r="H122" s="115" t="s">
        <v>183</v>
      </c>
      <c r="I122" s="115">
        <v>2.1666666666666701</v>
      </c>
      <c r="J122" s="115">
        <v>1.8292682926829267E-2</v>
      </c>
      <c r="K122" s="115">
        <v>6.097560975609756E-2</v>
      </c>
      <c r="L122" s="115">
        <v>0.25609756097560976</v>
      </c>
      <c r="M122" s="115">
        <v>3.048780487804878E-2</v>
      </c>
      <c r="N122" s="115">
        <v>0.25609756097560976</v>
      </c>
      <c r="O122" s="115">
        <v>9.7560975609756087E-2</v>
      </c>
      <c r="P122" s="115">
        <v>1.2195121951219513E-2</v>
      </c>
      <c r="Q122" s="115">
        <v>0</v>
      </c>
      <c r="R122" s="115">
        <v>3.048780487804878E-2</v>
      </c>
      <c r="S122" s="115">
        <v>1.8292682926829267E-2</v>
      </c>
      <c r="T122" s="115">
        <v>0</v>
      </c>
      <c r="U122" s="115">
        <v>0.31707317073170738</v>
      </c>
      <c r="V122" s="115">
        <v>0.3292682926829269</v>
      </c>
      <c r="W122" s="115"/>
      <c r="X122" s="114" t="s">
        <v>184</v>
      </c>
      <c r="Y122" s="114" t="s">
        <v>284</v>
      </c>
      <c r="Z122" s="114" t="s">
        <v>285</v>
      </c>
      <c r="AA122" s="113" t="s">
        <v>622</v>
      </c>
      <c r="AB122" s="114" t="s">
        <v>205</v>
      </c>
      <c r="AC122" s="114"/>
      <c r="AD122" s="113"/>
    </row>
    <row r="123" spans="1:30" ht="15.5" x14ac:dyDescent="0.35">
      <c r="A123" s="115" t="s">
        <v>500</v>
      </c>
      <c r="B123" s="115" t="s">
        <v>501</v>
      </c>
      <c r="C123" s="115" t="s">
        <v>502</v>
      </c>
      <c r="D123" s="115" t="s">
        <v>45</v>
      </c>
      <c r="E123" s="115">
        <v>36507</v>
      </c>
      <c r="F123" s="115" t="s">
        <v>203</v>
      </c>
      <c r="G123" s="115" t="s">
        <v>204</v>
      </c>
      <c r="H123" s="115" t="s">
        <v>183</v>
      </c>
      <c r="I123" s="115">
        <v>2.25925925925926</v>
      </c>
      <c r="J123" s="115">
        <v>0</v>
      </c>
      <c r="K123" s="115">
        <v>9.7560975609756101E-2</v>
      </c>
      <c r="L123" s="115">
        <v>0.21341463414634149</v>
      </c>
      <c r="M123" s="115">
        <v>4.878048780487805E-2</v>
      </c>
      <c r="N123" s="115">
        <v>0.21951219512195122</v>
      </c>
      <c r="O123" s="115">
        <v>0.12195121951219512</v>
      </c>
      <c r="P123" s="115">
        <v>1.8292682926829267E-2</v>
      </c>
      <c r="Q123" s="115">
        <v>0</v>
      </c>
      <c r="R123" s="115">
        <v>6.0975609756097563E-3</v>
      </c>
      <c r="S123" s="115">
        <v>0</v>
      </c>
      <c r="T123" s="115">
        <v>0</v>
      </c>
      <c r="U123" s="115">
        <v>0.35365853658536595</v>
      </c>
      <c r="V123" s="115">
        <v>0.26829268292682928</v>
      </c>
      <c r="W123" s="115"/>
      <c r="X123" s="114" t="s">
        <v>184</v>
      </c>
      <c r="Y123" s="114" t="s">
        <v>608</v>
      </c>
      <c r="Z123" s="114"/>
      <c r="AA123" s="113" t="s">
        <v>621</v>
      </c>
      <c r="AB123" s="114" t="s">
        <v>459</v>
      </c>
      <c r="AC123" s="114" t="s">
        <v>284</v>
      </c>
      <c r="AD123" s="113">
        <v>43354</v>
      </c>
    </row>
    <row r="124" spans="1:30" ht="15.5" x14ac:dyDescent="0.35">
      <c r="A124" s="115" t="s">
        <v>620</v>
      </c>
      <c r="B124" s="115" t="s">
        <v>619</v>
      </c>
      <c r="C124" s="115" t="s">
        <v>618</v>
      </c>
      <c r="D124" s="115" t="s">
        <v>194</v>
      </c>
      <c r="E124" s="115">
        <v>76903</v>
      </c>
      <c r="F124" s="115" t="s">
        <v>265</v>
      </c>
      <c r="G124" s="115" t="s">
        <v>247</v>
      </c>
      <c r="H124" s="115" t="s">
        <v>183</v>
      </c>
      <c r="I124" s="115"/>
      <c r="J124" s="115">
        <v>0</v>
      </c>
      <c r="K124" s="115">
        <v>0.21341463414634146</v>
      </c>
      <c r="L124" s="115">
        <v>0</v>
      </c>
      <c r="M124" s="115">
        <v>0</v>
      </c>
      <c r="N124" s="115">
        <v>0.21341463414634146</v>
      </c>
      <c r="O124" s="115">
        <v>0</v>
      </c>
      <c r="P124" s="115">
        <v>0</v>
      </c>
      <c r="Q124" s="115">
        <v>0</v>
      </c>
      <c r="R124" s="115">
        <v>0</v>
      </c>
      <c r="S124" s="115">
        <v>0.21341463414634146</v>
      </c>
      <c r="T124" s="115">
        <v>0</v>
      </c>
      <c r="U124" s="115">
        <v>0</v>
      </c>
      <c r="V124" s="115">
        <v>0</v>
      </c>
      <c r="W124" s="115"/>
      <c r="X124" s="114" t="s">
        <v>184</v>
      </c>
      <c r="Y124" s="114" t="s">
        <v>284</v>
      </c>
      <c r="Z124" s="114" t="s">
        <v>285</v>
      </c>
      <c r="AA124" s="113" t="s">
        <v>617</v>
      </c>
      <c r="AB124" s="114" t="s">
        <v>184</v>
      </c>
      <c r="AC124" s="114" t="s">
        <v>284</v>
      </c>
      <c r="AD124" s="113">
        <v>39290</v>
      </c>
    </row>
    <row r="125" spans="1:30" ht="15.5" x14ac:dyDescent="0.35">
      <c r="A125" s="115" t="s">
        <v>616</v>
      </c>
      <c r="B125" s="115" t="s">
        <v>615</v>
      </c>
      <c r="C125" s="115" t="s">
        <v>614</v>
      </c>
      <c r="D125" s="115" t="s">
        <v>498</v>
      </c>
      <c r="E125" s="115">
        <v>26041</v>
      </c>
      <c r="F125" s="115" t="s">
        <v>287</v>
      </c>
      <c r="G125" s="115" t="s">
        <v>247</v>
      </c>
      <c r="H125" s="115" t="s">
        <v>183</v>
      </c>
      <c r="I125" s="115"/>
      <c r="J125" s="115">
        <v>0</v>
      </c>
      <c r="K125" s="115">
        <v>0</v>
      </c>
      <c r="L125" s="115">
        <v>0</v>
      </c>
      <c r="M125" s="115">
        <v>0.1524390243902439</v>
      </c>
      <c r="N125" s="115">
        <v>0.1524390243902439</v>
      </c>
      <c r="O125" s="115">
        <v>0</v>
      </c>
      <c r="P125" s="115">
        <v>0</v>
      </c>
      <c r="Q125" s="115">
        <v>0</v>
      </c>
      <c r="R125" s="115">
        <v>0.1524390243902439</v>
      </c>
      <c r="S125" s="115">
        <v>0</v>
      </c>
      <c r="T125" s="115">
        <v>0</v>
      </c>
      <c r="U125" s="115">
        <v>0</v>
      </c>
      <c r="V125" s="115">
        <v>0.1524390243902439</v>
      </c>
      <c r="W125" s="115"/>
      <c r="X125" s="114" t="s">
        <v>459</v>
      </c>
      <c r="Y125" s="114" t="s">
        <v>284</v>
      </c>
      <c r="Z125" s="114" t="s">
        <v>298</v>
      </c>
      <c r="AA125" s="113" t="s">
        <v>613</v>
      </c>
      <c r="AB125" s="114" t="s">
        <v>459</v>
      </c>
      <c r="AC125" s="114" t="s">
        <v>284</v>
      </c>
      <c r="AD125" s="113">
        <v>42570</v>
      </c>
    </row>
    <row r="126" spans="1:30" ht="15.5" x14ac:dyDescent="0.35">
      <c r="A126" s="115" t="s">
        <v>612</v>
      </c>
      <c r="B126" s="115" t="s">
        <v>611</v>
      </c>
      <c r="C126" s="115" t="s">
        <v>610</v>
      </c>
      <c r="D126" s="115" t="s">
        <v>609</v>
      </c>
      <c r="E126" s="115">
        <v>4102</v>
      </c>
      <c r="F126" s="115" t="s">
        <v>318</v>
      </c>
      <c r="G126" s="115" t="s">
        <v>247</v>
      </c>
      <c r="H126" s="115" t="s">
        <v>183</v>
      </c>
      <c r="I126" s="115">
        <v>3</v>
      </c>
      <c r="J126" s="115">
        <v>3.6585365853658534E-2</v>
      </c>
      <c r="K126" s="115">
        <v>1.2195121951219513E-2</v>
      </c>
      <c r="L126" s="115">
        <v>4.2682926829268289E-2</v>
      </c>
      <c r="M126" s="115">
        <v>3.6585365853658534E-2</v>
      </c>
      <c r="N126" s="115">
        <v>9.1463414634146339E-2</v>
      </c>
      <c r="O126" s="115">
        <v>3.6585365853658534E-2</v>
      </c>
      <c r="P126" s="115">
        <v>0</v>
      </c>
      <c r="Q126" s="115">
        <v>0</v>
      </c>
      <c r="R126" s="115">
        <v>1.8292682926829267E-2</v>
      </c>
      <c r="S126" s="115">
        <v>1.8292682926829267E-2</v>
      </c>
      <c r="T126" s="115">
        <v>0</v>
      </c>
      <c r="U126" s="115">
        <v>9.1463414634146353E-2</v>
      </c>
      <c r="V126" s="115">
        <v>9.1463414634146353E-2</v>
      </c>
      <c r="W126" s="115"/>
      <c r="X126" s="114" t="s">
        <v>184</v>
      </c>
      <c r="Y126" s="114" t="s">
        <v>608</v>
      </c>
      <c r="Z126" s="114"/>
      <c r="AA126" s="113" t="s">
        <v>607</v>
      </c>
      <c r="AB126" s="114" t="s">
        <v>459</v>
      </c>
      <c r="AC126" s="114" t="s">
        <v>284</v>
      </c>
      <c r="AD126" s="113">
        <v>43348</v>
      </c>
    </row>
    <row r="128" spans="1:30" x14ac:dyDescent="0.35">
      <c r="A128" s="207" t="s">
        <v>745</v>
      </c>
      <c r="B128" s="207"/>
      <c r="C128" s="207"/>
      <c r="D128" s="207"/>
      <c r="E128" s="207"/>
      <c r="F128" s="207"/>
      <c r="G128" s="207"/>
      <c r="H128" s="207"/>
      <c r="I128" s="207"/>
      <c r="J128" s="207"/>
      <c r="K128" s="207"/>
      <c r="L128" s="207"/>
      <c r="M128" s="207"/>
      <c r="N128" s="207"/>
      <c r="O128" s="207"/>
      <c r="P128" s="207"/>
      <c r="Q128" s="207"/>
    </row>
    <row r="129" spans="1:17" x14ac:dyDescent="0.35">
      <c r="A129" s="207" t="s">
        <v>746</v>
      </c>
      <c r="B129" s="207"/>
      <c r="C129" s="207"/>
      <c r="D129" s="207"/>
      <c r="E129" s="207"/>
      <c r="F129" s="207"/>
      <c r="G129" s="207"/>
      <c r="H129" s="207"/>
      <c r="I129" s="207"/>
      <c r="J129" s="207"/>
      <c r="K129" s="207"/>
      <c r="L129" s="207"/>
      <c r="M129" s="207"/>
      <c r="N129" s="207"/>
      <c r="O129" s="207"/>
      <c r="P129" s="207"/>
      <c r="Q129" s="207"/>
    </row>
    <row r="130" spans="1:17" x14ac:dyDescent="0.35">
      <c r="A130" s="207" t="s">
        <v>747</v>
      </c>
      <c r="B130" s="207"/>
      <c r="C130" s="207"/>
      <c r="D130" s="207"/>
      <c r="E130" s="207"/>
      <c r="F130" s="207"/>
      <c r="G130" s="207"/>
      <c r="H130" s="207"/>
      <c r="I130" s="207"/>
      <c r="J130" s="207"/>
      <c r="K130" s="207"/>
      <c r="L130" s="207"/>
      <c r="M130" s="207"/>
      <c r="N130" s="207"/>
      <c r="O130" s="207"/>
      <c r="P130" s="207"/>
      <c r="Q130" s="207"/>
    </row>
  </sheetData>
  <mergeCells count="18">
    <mergeCell ref="A128:Q128"/>
    <mergeCell ref="A129:Q129"/>
    <mergeCell ref="A130:Q130"/>
    <mergeCell ref="Q3:T3"/>
    <mergeCell ref="U3:X3"/>
    <mergeCell ref="Y3:AB3"/>
    <mergeCell ref="AC3:AD3"/>
    <mergeCell ref="A4:V4"/>
    <mergeCell ref="J5:M5"/>
    <mergeCell ref="N5:Q5"/>
    <mergeCell ref="R5:U5"/>
    <mergeCell ref="W5:AD5"/>
    <mergeCell ref="M3:P3"/>
    <mergeCell ref="A1:D1"/>
    <mergeCell ref="A2:D2"/>
    <mergeCell ref="A3:D3"/>
    <mergeCell ref="E3:H3"/>
    <mergeCell ref="I3:L3"/>
  </mergeCells>
  <conditionalFormatting sqref="AD7">
    <cfRule type="cellIs" dxfId="62"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D566-B1A8-4E3A-8AD0-67A3B1B84776}">
  <dimension ref="A1:F19"/>
  <sheetViews>
    <sheetView workbookViewId="0">
      <selection sqref="A1:F1"/>
    </sheetView>
  </sheetViews>
  <sheetFormatPr defaultRowHeight="14.5" x14ac:dyDescent="0.35"/>
  <cols>
    <col min="1" max="1" width="45.54296875" customWidth="1"/>
    <col min="2" max="2" width="19" customWidth="1"/>
  </cols>
  <sheetData>
    <row r="1" spans="1:6" ht="26" x14ac:dyDescent="0.35">
      <c r="A1" s="160" t="s">
        <v>49</v>
      </c>
      <c r="B1" s="160"/>
      <c r="C1" s="160"/>
      <c r="D1" s="160"/>
      <c r="E1" s="160"/>
      <c r="F1" s="160"/>
    </row>
    <row r="3" spans="1:6" ht="15" customHeight="1" x14ac:dyDescent="0.35">
      <c r="A3" s="171" t="s">
        <v>741</v>
      </c>
      <c r="B3" s="208"/>
      <c r="C3" s="208"/>
      <c r="D3" s="208"/>
      <c r="E3" s="208"/>
    </row>
    <row r="4" spans="1:6" x14ac:dyDescent="0.35">
      <c r="A4" s="108" t="s">
        <v>740</v>
      </c>
      <c r="B4" s="108" t="s">
        <v>739</v>
      </c>
    </row>
    <row r="5" spans="1:6" ht="15" thickBot="1" x14ac:dyDescent="0.4">
      <c r="A5" s="146" t="s">
        <v>738</v>
      </c>
      <c r="B5" s="145">
        <v>60</v>
      </c>
    </row>
    <row r="6" spans="1:6" ht="15" thickTop="1" x14ac:dyDescent="0.35">
      <c r="A6" s="142" t="s">
        <v>737</v>
      </c>
      <c r="B6" s="144">
        <v>11</v>
      </c>
    </row>
    <row r="7" spans="1:6" x14ac:dyDescent="0.35">
      <c r="A7" s="143" t="s">
        <v>736</v>
      </c>
      <c r="B7" s="109">
        <v>3</v>
      </c>
    </row>
    <row r="8" spans="1:6" x14ac:dyDescent="0.35">
      <c r="A8" s="143" t="s">
        <v>735</v>
      </c>
      <c r="B8" s="109">
        <v>8</v>
      </c>
    </row>
    <row r="9" spans="1:6" x14ac:dyDescent="0.35">
      <c r="A9" s="142" t="s">
        <v>734</v>
      </c>
      <c r="B9" s="142">
        <v>11</v>
      </c>
    </row>
    <row r="10" spans="1:6" x14ac:dyDescent="0.35">
      <c r="A10" s="141" t="s">
        <v>733</v>
      </c>
      <c r="B10" s="140">
        <v>3</v>
      </c>
    </row>
    <row r="11" spans="1:6" x14ac:dyDescent="0.35">
      <c r="A11" s="141" t="s">
        <v>732</v>
      </c>
      <c r="B11" s="140">
        <v>3</v>
      </c>
    </row>
    <row r="12" spans="1:6" x14ac:dyDescent="0.35">
      <c r="A12" s="141" t="s">
        <v>731</v>
      </c>
      <c r="B12" s="140">
        <v>2</v>
      </c>
    </row>
    <row r="13" spans="1:6" x14ac:dyDescent="0.35">
      <c r="A13" s="141" t="s">
        <v>730</v>
      </c>
      <c r="B13" s="140">
        <v>2</v>
      </c>
    </row>
    <row r="14" spans="1:6" x14ac:dyDescent="0.35">
      <c r="A14" s="141" t="s">
        <v>729</v>
      </c>
      <c r="B14" s="140">
        <v>1</v>
      </c>
    </row>
    <row r="16" spans="1:6" x14ac:dyDescent="0.35">
      <c r="A16" s="209" t="s">
        <v>728</v>
      </c>
      <c r="B16" s="209"/>
    </row>
    <row r="17" spans="1:2" x14ac:dyDescent="0.35">
      <c r="A17" s="209"/>
      <c r="B17" s="209"/>
    </row>
    <row r="18" spans="1:2" x14ac:dyDescent="0.35">
      <c r="A18" s="209"/>
      <c r="B18" s="209"/>
    </row>
    <row r="19" spans="1:2" x14ac:dyDescent="0.35">
      <c r="A19" s="209"/>
      <c r="B19" s="209"/>
    </row>
  </sheetData>
  <mergeCells count="3">
    <mergeCell ref="A1:F1"/>
    <mergeCell ref="A3:E3"/>
    <mergeCell ref="A16:B1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370FD-94F0-44F5-9855-8540FA9C646C}">
  <sheetPr>
    <pageSetUpPr fitToPage="1"/>
  </sheetPr>
  <dimension ref="A1:AE115"/>
  <sheetViews>
    <sheetView showGridLines="0" zoomScale="80" zoomScaleNormal="80" workbookViewId="0">
      <selection sqref="A1:D1"/>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160" t="s">
        <v>49</v>
      </c>
      <c r="B1" s="160"/>
      <c r="C1" s="160"/>
      <c r="D1" s="16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s="8" customFormat="1" ht="74.25" customHeight="1" x14ac:dyDescent="0.35">
      <c r="A2" s="161" t="s">
        <v>50</v>
      </c>
      <c r="B2" s="161"/>
      <c r="C2" s="161"/>
      <c r="D2" s="161"/>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s="8" customFormat="1" ht="48.65" customHeight="1" thickBot="1" x14ac:dyDescent="0.4">
      <c r="A3" s="34" t="s">
        <v>557</v>
      </c>
      <c r="B3" s="34"/>
      <c r="C3" s="37"/>
      <c r="D3" s="37"/>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row>
    <row r="4" spans="1:31" ht="18.5" thickBot="1" x14ac:dyDescent="0.4">
      <c r="A4" s="344" t="s">
        <v>119</v>
      </c>
      <c r="B4" s="345" t="s">
        <v>120</v>
      </c>
    </row>
    <row r="5" spans="1:31" ht="15.5" x14ac:dyDescent="0.35">
      <c r="A5" s="346" t="s">
        <v>51</v>
      </c>
      <c r="B5" s="347" t="s">
        <v>52</v>
      </c>
    </row>
    <row r="6" spans="1:31" ht="15.5" x14ac:dyDescent="0.35">
      <c r="A6" s="157" t="s">
        <v>53</v>
      </c>
      <c r="B6" s="98" t="s">
        <v>54</v>
      </c>
    </row>
    <row r="7" spans="1:31" ht="15.5" x14ac:dyDescent="0.35">
      <c r="A7" s="157" t="s">
        <v>55</v>
      </c>
      <c r="B7" s="98" t="s">
        <v>56</v>
      </c>
    </row>
    <row r="8" spans="1:31" ht="15.5" x14ac:dyDescent="0.35">
      <c r="A8" s="157" t="s">
        <v>57</v>
      </c>
      <c r="B8" s="98" t="s">
        <v>58</v>
      </c>
    </row>
    <row r="9" spans="1:31" ht="15.5" x14ac:dyDescent="0.35">
      <c r="A9" s="157" t="s">
        <v>4</v>
      </c>
      <c r="B9" s="98" t="s">
        <v>59</v>
      </c>
    </row>
    <row r="10" spans="1:31" ht="15.5" x14ac:dyDescent="0.35">
      <c r="A10" s="157" t="s">
        <v>60</v>
      </c>
      <c r="B10" s="98" t="s">
        <v>61</v>
      </c>
    </row>
    <row r="11" spans="1:31" ht="15.5" x14ac:dyDescent="0.35">
      <c r="A11" s="157" t="s">
        <v>62</v>
      </c>
      <c r="B11" s="98" t="s">
        <v>63</v>
      </c>
    </row>
    <row r="12" spans="1:31" ht="15.5" x14ac:dyDescent="0.35">
      <c r="A12" s="157" t="s">
        <v>64</v>
      </c>
      <c r="B12" s="98" t="s">
        <v>65</v>
      </c>
      <c r="Z12" s="36"/>
    </row>
    <row r="13" spans="1:31" ht="46.5" x14ac:dyDescent="0.35">
      <c r="A13" s="157" t="s">
        <v>66</v>
      </c>
      <c r="B13" s="98" t="s">
        <v>67</v>
      </c>
    </row>
    <row r="14" spans="1:31" ht="46.5" x14ac:dyDescent="0.35">
      <c r="A14" s="157" t="s">
        <v>69</v>
      </c>
      <c r="B14" s="98" t="s">
        <v>70</v>
      </c>
    </row>
    <row r="15" spans="1:31" ht="15.5" x14ac:dyDescent="0.35">
      <c r="A15" s="157" t="s">
        <v>71</v>
      </c>
      <c r="B15" s="98" t="s">
        <v>72</v>
      </c>
    </row>
    <row r="16" spans="1:31" ht="47.25" customHeight="1" x14ac:dyDescent="0.35">
      <c r="A16" s="213" t="s">
        <v>73</v>
      </c>
      <c r="B16" s="98" t="s">
        <v>74</v>
      </c>
    </row>
    <row r="17" spans="1:2" ht="46.5" x14ac:dyDescent="0.35">
      <c r="A17" s="213"/>
      <c r="B17" s="98" t="s">
        <v>75</v>
      </c>
    </row>
    <row r="18" spans="1:2" ht="47.15" customHeight="1" x14ac:dyDescent="0.35">
      <c r="A18" s="213" t="s">
        <v>564</v>
      </c>
      <c r="B18" s="98" t="s">
        <v>565</v>
      </c>
    </row>
    <row r="19" spans="1:2" ht="46.5" x14ac:dyDescent="0.35">
      <c r="A19" s="213"/>
      <c r="B19" s="98" t="s">
        <v>566</v>
      </c>
    </row>
    <row r="20" spans="1:2" ht="186" x14ac:dyDescent="0.35">
      <c r="A20" s="157" t="s">
        <v>76</v>
      </c>
      <c r="B20" s="98" t="s">
        <v>801</v>
      </c>
    </row>
    <row r="21" spans="1:2" ht="15.5" x14ac:dyDescent="0.35">
      <c r="A21" s="157" t="s">
        <v>77</v>
      </c>
      <c r="B21" s="98" t="s">
        <v>78</v>
      </c>
    </row>
    <row r="22" spans="1:2" ht="15.5" x14ac:dyDescent="0.35">
      <c r="A22" s="157" t="s">
        <v>79</v>
      </c>
      <c r="B22" s="98" t="s">
        <v>80</v>
      </c>
    </row>
    <row r="23" spans="1:2" ht="15.5" x14ac:dyDescent="0.35">
      <c r="A23" s="157" t="s">
        <v>81</v>
      </c>
      <c r="B23" s="98" t="s">
        <v>82</v>
      </c>
    </row>
    <row r="24" spans="1:2" ht="46.5" x14ac:dyDescent="0.35">
      <c r="A24" s="157" t="s">
        <v>83</v>
      </c>
      <c r="B24" s="98" t="s">
        <v>84</v>
      </c>
    </row>
    <row r="25" spans="1:2" ht="31" x14ac:dyDescent="0.35">
      <c r="A25" s="157" t="s">
        <v>85</v>
      </c>
      <c r="B25" s="98" t="s">
        <v>86</v>
      </c>
    </row>
    <row r="26" spans="1:2" ht="15.5" x14ac:dyDescent="0.35">
      <c r="A26" s="157" t="s">
        <v>87</v>
      </c>
      <c r="B26" s="98" t="s">
        <v>88</v>
      </c>
    </row>
    <row r="27" spans="1:2" ht="15.5" x14ac:dyDescent="0.35">
      <c r="A27" s="157" t="s">
        <v>89</v>
      </c>
      <c r="B27" s="98" t="s">
        <v>90</v>
      </c>
    </row>
    <row r="28" spans="1:2" ht="15.5" x14ac:dyDescent="0.35">
      <c r="A28" s="157" t="s">
        <v>91</v>
      </c>
      <c r="B28" s="98" t="s">
        <v>92</v>
      </c>
    </row>
    <row r="29" spans="1:2" ht="31" x14ac:dyDescent="0.35">
      <c r="A29" s="157" t="s">
        <v>93</v>
      </c>
      <c r="B29" s="98" t="s">
        <v>94</v>
      </c>
    </row>
    <row r="30" spans="1:2" ht="15.5" x14ac:dyDescent="0.35">
      <c r="A30" s="157" t="s">
        <v>95</v>
      </c>
      <c r="B30" s="98" t="s">
        <v>96</v>
      </c>
    </row>
    <row r="31" spans="1:2" ht="15.5" x14ac:dyDescent="0.35">
      <c r="A31" s="157" t="s">
        <v>2</v>
      </c>
      <c r="B31" s="98" t="s">
        <v>97</v>
      </c>
    </row>
    <row r="32" spans="1:2" ht="31" x14ac:dyDescent="0.35">
      <c r="A32" s="157" t="s">
        <v>594</v>
      </c>
      <c r="B32" s="98" t="s">
        <v>98</v>
      </c>
    </row>
    <row r="33" spans="1:2" ht="15.5" x14ac:dyDescent="0.35">
      <c r="A33" s="157" t="s">
        <v>3</v>
      </c>
      <c r="B33" s="98" t="s">
        <v>99</v>
      </c>
    </row>
    <row r="34" spans="1:2" ht="31" x14ac:dyDescent="0.35">
      <c r="A34" s="157" t="s">
        <v>101</v>
      </c>
      <c r="B34" s="98" t="s">
        <v>102</v>
      </c>
    </row>
    <row r="35" spans="1:2" ht="15.5" x14ac:dyDescent="0.35">
      <c r="A35" s="157" t="s">
        <v>103</v>
      </c>
      <c r="B35" s="98" t="s">
        <v>104</v>
      </c>
    </row>
    <row r="36" spans="1:2" ht="31" x14ac:dyDescent="0.35">
      <c r="A36" s="157" t="s">
        <v>105</v>
      </c>
      <c r="B36" s="98" t="s">
        <v>106</v>
      </c>
    </row>
    <row r="37" spans="1:2" ht="15.5" x14ac:dyDescent="0.35">
      <c r="A37" s="157" t="s">
        <v>107</v>
      </c>
      <c r="B37" s="98" t="s">
        <v>567</v>
      </c>
    </row>
    <row r="38" spans="1:2" ht="15.5" x14ac:dyDescent="0.35">
      <c r="A38" s="157" t="s">
        <v>24</v>
      </c>
      <c r="B38" s="98" t="s">
        <v>568</v>
      </c>
    </row>
    <row r="39" spans="1:2" ht="15.5" x14ac:dyDescent="0.35">
      <c r="A39" s="213" t="s">
        <v>108</v>
      </c>
      <c r="B39" s="98" t="s">
        <v>109</v>
      </c>
    </row>
    <row r="40" spans="1:2" ht="15.5" x14ac:dyDescent="0.35">
      <c r="A40" s="213"/>
      <c r="B40" s="98" t="s">
        <v>110</v>
      </c>
    </row>
    <row r="41" spans="1:2" ht="46.5" x14ac:dyDescent="0.35">
      <c r="A41" s="213"/>
      <c r="B41" s="98" t="s">
        <v>111</v>
      </c>
    </row>
    <row r="42" spans="1:2" ht="15.5" x14ac:dyDescent="0.35">
      <c r="A42" s="213"/>
      <c r="B42" s="98" t="s">
        <v>112</v>
      </c>
    </row>
    <row r="43" spans="1:2" ht="46.5" x14ac:dyDescent="0.35">
      <c r="A43" s="213"/>
      <c r="B43" s="98" t="s">
        <v>113</v>
      </c>
    </row>
    <row r="44" spans="1:2" ht="15.5" x14ac:dyDescent="0.35">
      <c r="A44" s="213"/>
      <c r="B44" s="98" t="s">
        <v>114</v>
      </c>
    </row>
    <row r="45" spans="1:2" ht="31" x14ac:dyDescent="0.35">
      <c r="A45" s="213"/>
      <c r="B45" s="98" t="s">
        <v>115</v>
      </c>
    </row>
    <row r="46" spans="1:2" ht="31" x14ac:dyDescent="0.35">
      <c r="A46" s="213"/>
      <c r="B46" s="98" t="s">
        <v>116</v>
      </c>
    </row>
    <row r="47" spans="1:2" ht="15.5" x14ac:dyDescent="0.35">
      <c r="A47" s="157" t="s">
        <v>117</v>
      </c>
      <c r="B47" s="98" t="s">
        <v>118</v>
      </c>
    </row>
    <row r="48" spans="1:2" ht="31" x14ac:dyDescent="0.35">
      <c r="A48" s="213" t="s">
        <v>586</v>
      </c>
      <c r="B48" s="98" t="s">
        <v>569</v>
      </c>
    </row>
    <row r="49" spans="1:2" ht="15.5" x14ac:dyDescent="0.35">
      <c r="A49" s="213"/>
      <c r="B49" s="98" t="s">
        <v>570</v>
      </c>
    </row>
    <row r="50" spans="1:2" ht="15.5" x14ac:dyDescent="0.35">
      <c r="A50" s="213"/>
      <c r="B50" s="98" t="s">
        <v>571</v>
      </c>
    </row>
    <row r="51" spans="1:2" ht="15.75" customHeight="1" x14ac:dyDescent="0.35">
      <c r="A51" s="213" t="s">
        <v>802</v>
      </c>
      <c r="B51" s="99" t="s">
        <v>803</v>
      </c>
    </row>
    <row r="52" spans="1:2" ht="15.5" x14ac:dyDescent="0.35">
      <c r="A52" s="213"/>
      <c r="B52" s="98" t="s">
        <v>572</v>
      </c>
    </row>
    <row r="53" spans="1:2" ht="35.5" customHeight="1" x14ac:dyDescent="0.35">
      <c r="A53" s="213"/>
      <c r="B53" s="98" t="s">
        <v>573</v>
      </c>
    </row>
    <row r="54" spans="1:2" ht="86.25" customHeight="1" x14ac:dyDescent="0.35">
      <c r="A54" s="213"/>
      <c r="B54" s="98" t="s">
        <v>804</v>
      </c>
    </row>
    <row r="55" spans="1:2" ht="87.65" customHeight="1" x14ac:dyDescent="0.35">
      <c r="A55" s="213"/>
      <c r="B55" s="98" t="s">
        <v>590</v>
      </c>
    </row>
    <row r="56" spans="1:2" ht="31" x14ac:dyDescent="0.35">
      <c r="A56" s="213"/>
      <c r="B56" s="98" t="s">
        <v>574</v>
      </c>
    </row>
    <row r="57" spans="1:2" ht="77.5" x14ac:dyDescent="0.35">
      <c r="A57" s="213"/>
      <c r="B57" s="98" t="s">
        <v>587</v>
      </c>
    </row>
    <row r="58" spans="1:2" ht="15.5" x14ac:dyDescent="0.35">
      <c r="A58" s="213"/>
      <c r="B58" s="98" t="s">
        <v>575</v>
      </c>
    </row>
    <row r="59" spans="1:2" ht="31" x14ac:dyDescent="0.35">
      <c r="A59" s="213"/>
      <c r="B59" s="98" t="s">
        <v>805</v>
      </c>
    </row>
    <row r="60" spans="1:2" ht="170.5" x14ac:dyDescent="0.35">
      <c r="A60" s="213"/>
      <c r="B60" s="98" t="s">
        <v>806</v>
      </c>
    </row>
    <row r="61" spans="1:2" ht="15.5" x14ac:dyDescent="0.35">
      <c r="A61" s="213" t="s">
        <v>807</v>
      </c>
      <c r="B61" s="99" t="s">
        <v>808</v>
      </c>
    </row>
    <row r="62" spans="1:2" ht="31" x14ac:dyDescent="0.35">
      <c r="A62" s="213"/>
      <c r="B62" s="98" t="s">
        <v>576</v>
      </c>
    </row>
    <row r="63" spans="1:2" ht="15.5" x14ac:dyDescent="0.35">
      <c r="A63" s="213"/>
      <c r="B63" s="98" t="s">
        <v>577</v>
      </c>
    </row>
    <row r="64" spans="1:2" ht="15.5" x14ac:dyDescent="0.35">
      <c r="A64" s="213"/>
      <c r="B64" s="98" t="s">
        <v>578</v>
      </c>
    </row>
    <row r="65" spans="1:2" ht="77.5" x14ac:dyDescent="0.35">
      <c r="A65" s="213"/>
      <c r="B65" s="98" t="s">
        <v>589</v>
      </c>
    </row>
    <row r="66" spans="1:2" ht="178" customHeight="1" x14ac:dyDescent="0.35">
      <c r="A66" s="213"/>
      <c r="B66" s="98" t="s">
        <v>806</v>
      </c>
    </row>
    <row r="67" spans="1:2" ht="15.5" x14ac:dyDescent="0.35">
      <c r="A67" s="213"/>
      <c r="B67" s="99" t="s">
        <v>808</v>
      </c>
    </row>
    <row r="68" spans="1:2" ht="15.5" x14ac:dyDescent="0.35">
      <c r="A68" s="213"/>
      <c r="B68" s="98" t="s">
        <v>579</v>
      </c>
    </row>
    <row r="69" spans="1:2" ht="50.5" customHeight="1" x14ac:dyDescent="0.35">
      <c r="A69" s="213"/>
      <c r="B69" s="98" t="s">
        <v>809</v>
      </c>
    </row>
    <row r="70" spans="1:2" ht="62" x14ac:dyDescent="0.35">
      <c r="A70" s="213"/>
      <c r="B70" s="98" t="s">
        <v>810</v>
      </c>
    </row>
    <row r="71" spans="1:2" ht="170.5" x14ac:dyDescent="0.35">
      <c r="A71" s="213"/>
      <c r="B71" s="98" t="s">
        <v>806</v>
      </c>
    </row>
    <row r="72" spans="1:2" ht="15.5" x14ac:dyDescent="0.35">
      <c r="A72" s="210" t="s">
        <v>591</v>
      </c>
      <c r="B72" s="348" t="s">
        <v>811</v>
      </c>
    </row>
    <row r="73" spans="1:2" ht="15.5" x14ac:dyDescent="0.35">
      <c r="A73" s="211"/>
      <c r="B73" s="98" t="s">
        <v>580</v>
      </c>
    </row>
    <row r="74" spans="1:2" ht="83.5" customHeight="1" x14ac:dyDescent="0.35">
      <c r="A74" s="211"/>
      <c r="B74" s="98" t="s">
        <v>589</v>
      </c>
    </row>
    <row r="75" spans="1:2" ht="77.5" x14ac:dyDescent="0.35">
      <c r="A75" s="211"/>
      <c r="B75" s="99" t="s">
        <v>587</v>
      </c>
    </row>
    <row r="76" spans="1:2" ht="15.5" x14ac:dyDescent="0.35">
      <c r="A76" s="211"/>
      <c r="B76" s="98" t="s">
        <v>575</v>
      </c>
    </row>
    <row r="77" spans="1:2" ht="31" x14ac:dyDescent="0.35">
      <c r="A77" s="211"/>
      <c r="B77" s="98" t="s">
        <v>812</v>
      </c>
    </row>
    <row r="78" spans="1:2" ht="170.5" x14ac:dyDescent="0.35">
      <c r="A78" s="212"/>
      <c r="B78" s="98" t="s">
        <v>806</v>
      </c>
    </row>
    <row r="79" spans="1:2" ht="15.5" x14ac:dyDescent="0.35">
      <c r="A79" s="349" t="s">
        <v>813</v>
      </c>
      <c r="B79" s="99" t="s">
        <v>803</v>
      </c>
    </row>
    <row r="80" spans="1:2" ht="15.5" x14ac:dyDescent="0.35">
      <c r="A80" s="350"/>
      <c r="B80" s="98" t="s">
        <v>580</v>
      </c>
    </row>
    <row r="81" spans="1:2" ht="31" x14ac:dyDescent="0.35">
      <c r="A81" s="350"/>
      <c r="B81" s="98" t="s">
        <v>574</v>
      </c>
    </row>
    <row r="82" spans="1:2" ht="15.5" x14ac:dyDescent="0.35">
      <c r="A82" s="350"/>
      <c r="B82" s="98" t="s">
        <v>581</v>
      </c>
    </row>
    <row r="83" spans="1:2" ht="46.5" x14ac:dyDescent="0.35">
      <c r="A83" s="350"/>
      <c r="B83" s="98" t="s">
        <v>582</v>
      </c>
    </row>
    <row r="84" spans="1:2" ht="31" x14ac:dyDescent="0.35">
      <c r="A84" s="350"/>
      <c r="B84" s="98" t="s">
        <v>583</v>
      </c>
    </row>
    <row r="85" spans="1:2" ht="15.5" x14ac:dyDescent="0.35">
      <c r="A85" s="350"/>
      <c r="B85" s="98" t="s">
        <v>584</v>
      </c>
    </row>
    <row r="86" spans="1:2" ht="15.5" x14ac:dyDescent="0.35">
      <c r="A86" s="350"/>
      <c r="B86" s="98" t="s">
        <v>575</v>
      </c>
    </row>
    <row r="87" spans="1:2" ht="77.5" x14ac:dyDescent="0.35">
      <c r="A87" s="350"/>
      <c r="B87" s="98" t="s">
        <v>589</v>
      </c>
    </row>
    <row r="88" spans="1:2" ht="170.5" x14ac:dyDescent="0.35">
      <c r="A88" s="351"/>
      <c r="B88" s="98" t="s">
        <v>806</v>
      </c>
    </row>
    <row r="89" spans="1:2" ht="15.65" customHeight="1" x14ac:dyDescent="0.35">
      <c r="A89" s="352" t="s">
        <v>597</v>
      </c>
      <c r="B89" s="100" t="s">
        <v>814</v>
      </c>
    </row>
    <row r="90" spans="1:2" ht="15.5" x14ac:dyDescent="0.35">
      <c r="A90" s="352"/>
      <c r="B90" s="100" t="s">
        <v>815</v>
      </c>
    </row>
    <row r="91" spans="1:2" ht="15.5" x14ac:dyDescent="0.35">
      <c r="A91" s="352"/>
      <c r="B91" s="101" t="s">
        <v>580</v>
      </c>
    </row>
    <row r="92" spans="1:2" ht="15.5" x14ac:dyDescent="0.35">
      <c r="A92" s="352"/>
      <c r="B92" s="100" t="s">
        <v>816</v>
      </c>
    </row>
    <row r="93" spans="1:2" ht="77.5" x14ac:dyDescent="0.35">
      <c r="A93" s="352"/>
      <c r="B93" s="101" t="s">
        <v>817</v>
      </c>
    </row>
    <row r="94" spans="1:2" ht="31" x14ac:dyDescent="0.35">
      <c r="A94" s="352"/>
      <c r="B94" s="101" t="s">
        <v>592</v>
      </c>
    </row>
    <row r="95" spans="1:2" ht="49" customHeight="1" x14ac:dyDescent="0.35">
      <c r="A95" s="352"/>
      <c r="B95" s="100" t="s">
        <v>818</v>
      </c>
    </row>
    <row r="96" spans="1:2" ht="31" x14ac:dyDescent="0.35">
      <c r="A96" s="352"/>
      <c r="B96" s="101" t="s">
        <v>819</v>
      </c>
    </row>
    <row r="97" spans="1:2" ht="143.5" customHeight="1" x14ac:dyDescent="0.35">
      <c r="A97" s="352"/>
      <c r="B97" s="100" t="s">
        <v>820</v>
      </c>
    </row>
    <row r="98" spans="1:2" ht="66" customHeight="1" x14ac:dyDescent="0.35">
      <c r="A98" s="352"/>
      <c r="B98" s="101" t="s">
        <v>593</v>
      </c>
    </row>
    <row r="99" spans="1:2" ht="31" x14ac:dyDescent="0.35">
      <c r="A99" s="352" t="s">
        <v>821</v>
      </c>
      <c r="B99" s="101" t="s">
        <v>822</v>
      </c>
    </row>
    <row r="100" spans="1:2" ht="148" customHeight="1" x14ac:dyDescent="0.35">
      <c r="A100" s="352"/>
      <c r="B100" s="353" t="s">
        <v>823</v>
      </c>
    </row>
    <row r="101" spans="1:2" ht="15.5" customHeight="1" x14ac:dyDescent="0.35">
      <c r="A101" s="352"/>
      <c r="B101" s="101" t="s">
        <v>824</v>
      </c>
    </row>
    <row r="102" spans="1:2" ht="176" customHeight="1" x14ac:dyDescent="0.35">
      <c r="A102" s="352"/>
      <c r="B102" s="354" t="s">
        <v>806</v>
      </c>
    </row>
    <row r="103" spans="1:2" ht="31" x14ac:dyDescent="0.35">
      <c r="A103" s="352"/>
      <c r="B103" s="355" t="s">
        <v>825</v>
      </c>
    </row>
    <row r="104" spans="1:2" ht="15.5" x14ac:dyDescent="0.35">
      <c r="A104" s="352"/>
      <c r="B104" s="101" t="s">
        <v>826</v>
      </c>
    </row>
    <row r="105" spans="1:2" ht="15.5" x14ac:dyDescent="0.35">
      <c r="A105" s="356" t="s">
        <v>827</v>
      </c>
      <c r="B105" s="99" t="s">
        <v>828</v>
      </c>
    </row>
    <row r="106" spans="1:2" ht="31" x14ac:dyDescent="0.35">
      <c r="A106" s="356"/>
      <c r="B106" s="98" t="s">
        <v>829</v>
      </c>
    </row>
    <row r="107" spans="1:2" ht="15.5" x14ac:dyDescent="0.35">
      <c r="A107" s="356"/>
      <c r="B107" s="98" t="s">
        <v>577</v>
      </c>
    </row>
    <row r="108" spans="1:2" ht="15.5" x14ac:dyDescent="0.35">
      <c r="A108" s="356"/>
      <c r="B108" s="98" t="s">
        <v>578</v>
      </c>
    </row>
    <row r="109" spans="1:2" ht="15.5" x14ac:dyDescent="0.35">
      <c r="A109" s="356"/>
      <c r="B109" s="100" t="s">
        <v>830</v>
      </c>
    </row>
    <row r="110" spans="1:2" ht="21" customHeight="1" x14ac:dyDescent="0.35">
      <c r="A110" s="356"/>
      <c r="B110" s="100" t="s">
        <v>831</v>
      </c>
    </row>
    <row r="111" spans="1:2" ht="31" x14ac:dyDescent="0.35">
      <c r="A111" s="356"/>
      <c r="B111" s="100" t="s">
        <v>832</v>
      </c>
    </row>
    <row r="112" spans="1:2" ht="31" x14ac:dyDescent="0.35">
      <c r="A112" s="356"/>
      <c r="B112" s="100" t="s">
        <v>833</v>
      </c>
    </row>
    <row r="113" spans="1:2" ht="15.5" x14ac:dyDescent="0.35">
      <c r="A113" s="357" t="s">
        <v>834</v>
      </c>
      <c r="B113" s="99" t="s">
        <v>835</v>
      </c>
    </row>
    <row r="114" spans="1:2" ht="15.5" x14ac:dyDescent="0.35">
      <c r="A114" s="357"/>
      <c r="B114" s="100" t="s">
        <v>836</v>
      </c>
    </row>
    <row r="115" spans="1:2" ht="16" thickBot="1" x14ac:dyDescent="0.4">
      <c r="A115" s="358"/>
      <c r="B115" s="359" t="s">
        <v>837</v>
      </c>
    </row>
  </sheetData>
  <mergeCells count="22">
    <mergeCell ref="A89:A98"/>
    <mergeCell ref="A99:A104"/>
    <mergeCell ref="A105:A112"/>
    <mergeCell ref="A113:A115"/>
    <mergeCell ref="A48:A50"/>
    <mergeCell ref="A51:A60"/>
    <mergeCell ref="A61:A66"/>
    <mergeCell ref="A67:A71"/>
    <mergeCell ref="A72:A78"/>
    <mergeCell ref="A79:A88"/>
    <mergeCell ref="U3:X3"/>
    <mergeCell ref="Y3:AB3"/>
    <mergeCell ref="AC3:AE3"/>
    <mergeCell ref="A16:A17"/>
    <mergeCell ref="A18:A19"/>
    <mergeCell ref="A39:A46"/>
    <mergeCell ref="A1:D1"/>
    <mergeCell ref="A2:D2"/>
    <mergeCell ref="E3:H3"/>
    <mergeCell ref="I3:L3"/>
    <mergeCell ref="M3:P3"/>
    <mergeCell ref="Q3:T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e609a19f23a60aafdb6a872205b62140">
  <xsd:schema xmlns:xsd="http://www.w3.org/2001/XMLSchema" xmlns:xs="http://www.w3.org/2001/XMLSchema" xmlns:p="http://schemas.microsoft.com/office/2006/metadata/properties" xmlns:ns2="4fb1db5d-19c2-4c8a-82e5-c8fdf1b06038" targetNamespace="http://schemas.microsoft.com/office/2006/metadata/properties" ma:root="true" ma:fieldsID="2e86461e76a76e7de41e2ae68b260417"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4fb1db5d-19c2-4c8a-82e5-c8fdf1b06038"/>
    <ds:schemaRef ds:uri="http://www.w3.org/XML/1998/namespace"/>
  </ds:schemaRefs>
</ds:datastoreItem>
</file>

<file path=customXml/itemProps3.xml><?xml version="1.0" encoding="utf-8"?>
<ds:datastoreItem xmlns:ds="http://schemas.openxmlformats.org/officeDocument/2006/customXml" ds:itemID="{692988CF-1FC7-496D-95BC-975B748654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Header</vt:lpstr>
      <vt:lpstr>ATD FY22 YTD</vt:lpstr>
      <vt:lpstr>Detention FY22</vt:lpstr>
      <vt:lpstr> ICLOS and Detainees</vt:lpstr>
      <vt:lpstr>Monthly Bond Statistics</vt:lpstr>
      <vt:lpstr>Facilities FY22</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LESA STU</cp:lastModifiedBy>
  <cp:lastPrinted>2020-02-10T19:14:43Z</cp:lastPrinted>
  <dcterms:created xsi:type="dcterms:W3CDTF">2020-01-31T18:40:16Z</dcterms:created>
  <dcterms:modified xsi:type="dcterms:W3CDTF">2022-03-30T21:27:28Z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