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0" documentId="8_{01695067-0CE7-48F9-844C-77F78B2F84ED}" xr6:coauthVersionLast="47" xr6:coauthVersionMax="47" xr10:uidLastSave="{00000000-0000-0000-0000-000000000000}"/>
  <bookViews>
    <workbookView xWindow="25800" yWindow="0" windowWidth="25800" windowHeight="21000" tabRatio="668" firstSheet="1" activeTab="5" xr2:uid="{00000000-000D-0000-FFFF-FFFF00000000}"/>
  </bookViews>
  <sheets>
    <sheet name="Header" sheetId="9" r:id="rId1"/>
    <sheet name="ATD FY22 YTD" sheetId="12" r:id="rId2"/>
    <sheet name="Detention FY22" sheetId="15" r:id="rId3"/>
    <sheet name=" ICLOS and Detainees" sheetId="16" r:id="rId4"/>
    <sheet name="Monthly Bond Statistics" sheetId="17" r:id="rId5"/>
    <sheet name="Facilities FY22 " sheetId="14" r:id="rId6"/>
    <sheet name="Trans. Detainee Pop. FY22 YTD " sheetId="13" r:id="rId7"/>
    <sheet name="Footnotes" sheetId="19" r:id="rId8"/>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7" l="1"/>
  <c r="L6" i="17"/>
  <c r="K6" i="17"/>
  <c r="J6" i="17"/>
  <c r="I6" i="17"/>
  <c r="H6" i="17"/>
  <c r="G6" i="17"/>
  <c r="F6" i="17"/>
  <c r="E6" i="17"/>
  <c r="D6" i="17"/>
  <c r="C6" i="17"/>
  <c r="B6" i="17"/>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AS36" i="16"/>
  <c r="AR36" i="16"/>
  <c r="AQ36" i="16"/>
  <c r="AP36" i="16"/>
  <c r="AO36" i="16"/>
  <c r="AN36" i="16"/>
  <c r="AM36" i="16"/>
  <c r="AL36" i="16"/>
  <c r="AK36" i="16"/>
  <c r="AJ36" i="16"/>
  <c r="AI36" i="16"/>
  <c r="AH36" i="16"/>
  <c r="AG36" i="16"/>
  <c r="AF36" i="16"/>
  <c r="AS30" i="16"/>
  <c r="AR30" i="16"/>
  <c r="AQ30" i="16"/>
  <c r="AP30" i="16"/>
  <c r="AO30" i="16"/>
  <c r="AN30" i="16"/>
  <c r="AM30" i="16"/>
  <c r="AL30" i="16"/>
  <c r="AK30" i="16"/>
  <c r="AJ30" i="16"/>
  <c r="AI30" i="16"/>
  <c r="AH30" i="16"/>
  <c r="AG30" i="16"/>
  <c r="AF30" i="16"/>
  <c r="M30" i="16"/>
  <c r="L30" i="16"/>
  <c r="K30" i="16"/>
  <c r="J30" i="16"/>
  <c r="I30" i="16"/>
  <c r="H30" i="16"/>
  <c r="G30" i="16"/>
  <c r="F30" i="16"/>
  <c r="E30" i="16"/>
  <c r="D30" i="16"/>
  <c r="C30" i="16"/>
  <c r="B30" i="16"/>
  <c r="AS24" i="16"/>
  <c r="AR24" i="16"/>
  <c r="AQ24" i="16"/>
  <c r="AP24" i="16"/>
  <c r="AO24" i="16"/>
  <c r="AN24" i="16"/>
  <c r="AM24" i="16"/>
  <c r="AL24" i="16"/>
  <c r="AK24" i="16"/>
  <c r="AJ24" i="16"/>
  <c r="AI24" i="16"/>
  <c r="AH24" i="16"/>
  <c r="AG24" i="16"/>
  <c r="AF24" i="16"/>
  <c r="M24" i="16"/>
  <c r="L24" i="16"/>
  <c r="K24" i="16"/>
  <c r="J24" i="16"/>
  <c r="I24" i="16"/>
  <c r="H24" i="16"/>
  <c r="G24" i="16"/>
  <c r="F24" i="16"/>
  <c r="E24" i="16"/>
  <c r="D24" i="16"/>
  <c r="C24" i="16"/>
  <c r="B24" i="16"/>
  <c r="O128" i="15"/>
  <c r="O127" i="15"/>
  <c r="O126" i="15"/>
  <c r="O125" i="15"/>
  <c r="N121" i="15"/>
  <c r="N120" i="15"/>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F55" i="15"/>
  <c r="E55" i="15"/>
  <c r="D55" i="15"/>
  <c r="C55" i="15"/>
  <c r="O55" i="15" s="1"/>
  <c r="O54" i="15"/>
  <c r="O53" i="15"/>
  <c r="O52" i="15"/>
  <c r="N51" i="15"/>
  <c r="M51" i="15"/>
  <c r="L51" i="15"/>
  <c r="K51" i="15"/>
  <c r="J51" i="15"/>
  <c r="I51" i="15"/>
  <c r="H51" i="15"/>
  <c r="G51" i="15"/>
  <c r="F51" i="15"/>
  <c r="E51" i="15"/>
  <c r="D51" i="15"/>
  <c r="C51" i="15"/>
  <c r="O51" i="15" s="1"/>
  <c r="O50" i="15"/>
  <c r="O49" i="15"/>
  <c r="O48" i="15"/>
  <c r="N47" i="15"/>
  <c r="M47" i="15"/>
  <c r="L47" i="15"/>
  <c r="K47" i="15"/>
  <c r="J47" i="15"/>
  <c r="I47" i="15"/>
  <c r="H47" i="15"/>
  <c r="G47" i="15"/>
  <c r="F47" i="15"/>
  <c r="E47" i="15"/>
  <c r="D47" i="15"/>
  <c r="C47" i="15"/>
  <c r="O47" i="15" s="1"/>
  <c r="O46" i="15"/>
  <c r="O45" i="15"/>
  <c r="O44" i="15"/>
  <c r="N43" i="15"/>
  <c r="N39" i="15" s="1"/>
  <c r="M43" i="15"/>
  <c r="M39" i="15" s="1"/>
  <c r="L43" i="15"/>
  <c r="L39" i="15" s="1"/>
  <c r="K43" i="15"/>
  <c r="K39" i="15" s="1"/>
  <c r="J43" i="15"/>
  <c r="I43" i="15"/>
  <c r="I38" i="15" s="1"/>
  <c r="H43" i="15"/>
  <c r="G43" i="15"/>
  <c r="F43" i="15"/>
  <c r="F39" i="15" s="1"/>
  <c r="E43" i="15"/>
  <c r="E39" i="15" s="1"/>
  <c r="D43" i="15"/>
  <c r="D39" i="15" s="1"/>
  <c r="C43" i="15"/>
  <c r="O43" i="15" s="1"/>
  <c r="N42" i="15"/>
  <c r="M42" i="15"/>
  <c r="L42" i="15"/>
  <c r="K42" i="15"/>
  <c r="O42" i="15" s="1"/>
  <c r="N41" i="15"/>
  <c r="M41" i="15"/>
  <c r="O41" i="15" s="1"/>
  <c r="L41" i="15"/>
  <c r="K41" i="15"/>
  <c r="N40" i="15"/>
  <c r="M40" i="15"/>
  <c r="L40" i="15"/>
  <c r="K40" i="15"/>
  <c r="O40" i="15" s="1"/>
  <c r="J39" i="15"/>
  <c r="I39" i="15"/>
  <c r="H39" i="15"/>
  <c r="G39" i="15"/>
  <c r="N38" i="15"/>
  <c r="M38" i="15"/>
  <c r="L38" i="15"/>
  <c r="J38" i="15"/>
  <c r="H38" i="15"/>
  <c r="G38" i="15"/>
  <c r="F38" i="15"/>
  <c r="E38" i="15"/>
  <c r="D38" i="15"/>
  <c r="E31" i="15"/>
  <c r="E30" i="15"/>
  <c r="J29" i="15"/>
  <c r="D29" i="15"/>
  <c r="C29" i="15"/>
  <c r="B29" i="15"/>
  <c r="E29" i="15" s="1"/>
  <c r="F23" i="15"/>
  <c r="C23" i="15" s="1"/>
  <c r="V22" i="15"/>
  <c r="F22" i="15"/>
  <c r="E22" i="15"/>
  <c r="C22" i="15"/>
  <c r="V21" i="15"/>
  <c r="F21" i="15"/>
  <c r="C21" i="15" s="1"/>
  <c r="U20" i="15"/>
  <c r="T20" i="15"/>
  <c r="S20" i="15"/>
  <c r="R20" i="15"/>
  <c r="Q20" i="15"/>
  <c r="P20" i="15"/>
  <c r="O20" i="15"/>
  <c r="N20" i="15"/>
  <c r="M20" i="15"/>
  <c r="L20" i="15"/>
  <c r="K20" i="15"/>
  <c r="J20" i="15"/>
  <c r="V20" i="15" s="1"/>
  <c r="D20" i="15"/>
  <c r="B20" i="15"/>
  <c r="D14" i="15"/>
  <c r="D13" i="15"/>
  <c r="D12" i="15"/>
  <c r="D11" i="15"/>
  <c r="D10" i="15" s="1"/>
  <c r="O10" i="15"/>
  <c r="C10" i="15"/>
  <c r="B10" i="15"/>
  <c r="E21" i="15" l="1"/>
  <c r="E23" i="15"/>
  <c r="F20" i="15"/>
  <c r="E20" i="15" s="1"/>
  <c r="C38" i="15"/>
  <c r="K38" i="15"/>
  <c r="C39" i="15"/>
  <c r="O39" i="15" s="1"/>
  <c r="O38" i="15" l="1"/>
  <c r="C20" i="15"/>
</calcChain>
</file>

<file path=xl/sharedStrings.xml><?xml version="1.0" encoding="utf-8"?>
<sst xmlns="http://schemas.openxmlformats.org/spreadsheetml/2006/main" count="2363" uniqueCount="886">
  <si>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</si>
  <si>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</si>
  <si>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</si>
  <si>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</si>
  <si>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</si>
  <si>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</si>
  <si>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</si>
  <si>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</si>
  <si>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</si>
  <si>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</si>
  <si>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</si>
  <si>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</si>
  <si>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</si>
  <si>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</si>
  <si>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</si>
  <si>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</si>
  <si>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</si>
  <si>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</si>
  <si>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</si>
  <si>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</si>
  <si>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</si>
  <si>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</si>
  <si>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</si>
  <si>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</si>
  <si>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</si>
  <si>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</si>
  <si>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</si>
  <si>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</si>
  <si>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</si>
  <si>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</si>
  <si>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</si>
  <si>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</si>
  <si>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</si>
  <si>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</si>
  <si>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</si>
  <si>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</si>
  <si>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</si>
  <si>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</si>
  <si>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</si>
  <si>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</si>
  <si>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</si>
  <si>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</si>
  <si>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</si>
  <si>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</si>
  <si>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</si>
  <si>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</si>
  <si>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</si>
  <si>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</si>
  <si>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</si>
  <si>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</si>
  <si>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</si>
  <si>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</si>
  <si>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</si>
  <si>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</si>
  <si>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</si>
  <si>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</si>
  <si>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</si>
  <si>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</si>
  <si>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</si>
  <si>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</si>
  <si>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</si>
  <si>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</si>
  <si>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</si>
  <si>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</si>
  <si>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</si>
  <si>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</si>
  <si>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</si>
  <si>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</si>
  <si>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</si>
  <si>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</si>
  <si>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</si>
  <si>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</si>
  <si>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</si>
  <si>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</si>
  <si>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</si>
  <si>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</si>
  <si>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</si>
  <si>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</si>
  <si>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</si>
  <si>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</si>
  <si>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</si>
  <si>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</si>
  <si>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</si>
  <si>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</si>
  <si>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</si>
  <si>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</si>
  <si>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</si>
  <si>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</si>
  <si>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</si>
  <si>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</si>
  <si>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</si>
  <si>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</si>
  <si>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</si>
  <si>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</si>
  <si>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</si>
  <si>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</si>
  <si>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</si>
  <si>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</si>
  <si>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</si>
  <si>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</si>
  <si>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</si>
  <si>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</si>
  <si>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</si>
  <si>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</si>
  <si>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</si>
  <si>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</si>
  <si>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</si>
  <si>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</si>
  <si>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</si>
  <si>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</si>
  <si>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</si>
  <si>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</si>
  <si>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</si>
  <si>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</si>
  <si>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</si>
  <si>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</si>
  <si>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</si>
  <si>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</si>
  <si>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</si>
  <si>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</si>
  <si>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</si>
  <si>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</si>
  <si>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</si>
  <si>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</si>
  <si>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</si>
  <si>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</si>
  <si>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</si>
  <si>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</si>
  <si>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</si>
  <si>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</si>
  <si>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</si>
  <si>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</si>
  <si>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</si>
  <si>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</si>
  <si>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</si>
  <si>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</si>
  <si>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</si>
  <si>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</si>
  <si>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</si>
  <si>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</si>
  <si>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</si>
  <si>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</si>
  <si>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</si>
  <si>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</si>
  <si>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</si>
  <si>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</si>
  <si>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</si>
  <si>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</si>
  <si>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</si>
  <si>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</si>
  <si>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</si>
  <si>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</si>
  <si>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</si>
  <si>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</si>
  <si>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</si>
  <si>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</si>
  <si>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</si>
  <si>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</si>
  <si>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</si>
  <si>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</si>
  <si>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</si>
  <si>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</si>
  <si>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</si>
  <si>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</si>
  <si>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</si>
  <si>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</si>
  <si>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</si>
  <si>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</si>
  <si>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</si>
  <si>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</si>
  <si>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</si>
  <si>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</si>
  <si>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</si>
  <si>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</si>
  <si>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</si>
  <si>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</si>
  <si>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</si>
  <si>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</si>
  <si>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</si>
  <si>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</si>
  <si>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</si>
  <si>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</si>
  <si>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</si>
  <si>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</si>
  <si>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</si>
  <si>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</si>
  <si>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</si>
  <si>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</si>
  <si>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</si>
  <si>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</si>
  <si>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</si>
  <si>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</si>
  <si>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</si>
  <si>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</si>
  <si>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</si>
  <si>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</si>
  <si>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</si>
  <si>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</si>
  <si>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</si>
  <si>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</si>
  <si>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</si>
  <si>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</si>
  <si>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</si>
  <si>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</si>
  <si>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</si>
  <si>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</si>
  <si>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</si>
  <si>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</si>
  <si>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</si>
  <si>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</si>
  <si>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</si>
  <si>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</si>
  <si>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</si>
  <si>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</si>
  <si>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</si>
  <si>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</si>
  <si>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</si>
  <si>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</si>
  <si>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</si>
  <si>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</si>
  <si>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</si>
  <si>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</si>
  <si>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</si>
  <si>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</si>
  <si>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</si>
  <si>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</si>
  <si>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</si>
  <si>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</si>
  <si>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</si>
  <si>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</si>
  <si>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</si>
  <si>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</si>
  <si>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</si>
  <si>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</si>
  <si>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</si>
  <si>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</si>
  <si>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</si>
  <si>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</si>
  <si>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</si>
  <si>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</si>
  <si>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</si>
  <si>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</si>
  <si>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</si>
  <si>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</si>
  <si>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</si>
  <si>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</si>
  <si>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</si>
  <si>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</si>
  <si>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</si>
  <si>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</si>
  <si>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</si>
  <si>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</si>
  <si>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</si>
  <si>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</si>
  <si>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</si>
  <si>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</si>
  <si>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</si>
  <si>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</si>
  <si>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</si>
  <si>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</si>
  <si>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</si>
  <si>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</si>
  <si>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</si>
  <si>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</si>
  <si>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</si>
  <si>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</si>
  <si>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</si>
  <si>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</si>
  <si>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</si>
  <si>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</si>
  <si>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</si>
  <si>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</si>
  <si>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</si>
  <si>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</si>
  <si>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</si>
  <si>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</si>
  <si>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</si>
  <si>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</si>
  <si>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</si>
  <si>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</si>
  <si>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</si>
  <si>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</si>
  <si>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</si>
  <si>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</si>
  <si>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</si>
  <si>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</si>
  <si>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</si>
  <si>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</si>
  <si>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</si>
  <si>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</si>
  <si>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</si>
  <si>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</si>
  <si>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</si>
  <si>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</si>
  <si>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</si>
  <si>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</si>
  <si>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</si>
  <si>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</si>
  <si>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</si>
  <si>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</si>
  <si>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</si>
  <si>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</si>
  <si>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</si>
  <si>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</si>
  <si>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</si>
  <si>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</si>
  <si>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</si>
  <si>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</si>
  <si>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</si>
  <si>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</si>
  <si>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</si>
  <si>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</si>
  <si>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</si>
  <si>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</si>
  <si>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</si>
  <si>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</si>
  <si>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</si>
  <si>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</si>
  <si>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</si>
  <si>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</si>
  <si>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</si>
  <si>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</si>
  <si>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</si>
  <si>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</si>
  <si>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</si>
  <si>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</si>
  <si>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</si>
  <si>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</si>
  <si>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</si>
  <si>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</si>
  <si>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</si>
  <si>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</si>
  <si>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</si>
  <si>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</si>
  <si>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</si>
  <si>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</si>
  <si>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</si>
  <si>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</si>
  <si>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</si>
  <si>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</si>
  <si>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</si>
  <si>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</si>
  <si>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</si>
  <si>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</si>
  <si>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</si>
  <si>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</si>
  <si>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</si>
  <si>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</si>
  <si>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</si>
  <si>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</si>
  <si>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</si>
  <si>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</si>
  <si>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</si>
  <si>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</si>
  <si>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</si>
  <si>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</si>
  <si>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</si>
  <si>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</si>
  <si>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</si>
  <si>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</si>
  <si>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</si>
  <si>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</si>
  <si>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</si>
  <si>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</si>
  <si>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</si>
  <si>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</si>
  <si>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</si>
  <si>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</si>
  <si>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</si>
  <si>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</si>
  <si>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</si>
  <si>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</si>
  <si>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</si>
  <si>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</si>
  <si>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</si>
  <si>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</si>
  <si>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</si>
  <si>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</si>
  <si>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</si>
  <si>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</si>
  <si>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</si>
  <si>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</si>
  <si>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</si>
  <si>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</si>
  <si>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</si>
  <si>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</si>
  <si>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</si>
  <si>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</si>
  <si>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</si>
  <si>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</si>
  <si>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</si>
  <si>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</si>
  <si>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</si>
  <si>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</si>
  <si>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</si>
  <si>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</si>
  <si>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</si>
  <si>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</si>
  <si>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</si>
  <si>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</si>
  <si>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</si>
  <si>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</si>
  <si>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</si>
  <si>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</si>
  <si>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</si>
  <si>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</si>
  <si>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</si>
  <si>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</si>
  <si>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</si>
  <si>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</si>
  <si>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</si>
  <si>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</si>
  <si>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</si>
  <si>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</si>
  <si>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</si>
  <si>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</si>
  <si>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</si>
  <si>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</si>
  <si>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</si>
  <si>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</si>
  <si>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</si>
  <si>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</si>
  <si>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</si>
  <si>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</si>
  <si>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</si>
  <si>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</si>
  <si>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</si>
  <si>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</si>
  <si>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</si>
  <si>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</si>
  <si>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</si>
  <si>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</si>
  <si>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</si>
  <si>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</si>
  <si>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</si>
  <si>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</si>
  <si>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</si>
  <si>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</si>
  <si>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</si>
  <si>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</si>
  <si>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</si>
  <si>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</si>
  <si>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</si>
  <si>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</si>
  <si>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</si>
  <si>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</si>
  <si>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</si>
  <si>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</si>
  <si>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</si>
  <si>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</si>
  <si>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</si>
  <si>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</si>
  <si>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</si>
  <si>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</si>
  <si>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</si>
  <si>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</si>
  <si>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</si>
  <si>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</si>
  <si>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</si>
  <si>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</si>
  <si>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</si>
  <si>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</si>
  <si>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</si>
  <si>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WASHINGTON COUNTY JAIL (PURGATORY CORRECTIONAL FAC</t>
  </si>
  <si>
    <t>HURRICANE</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</si>
  <si>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</si>
  <si>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</si>
  <si>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</si>
  <si>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</si>
  <si>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</si>
  <si>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</si>
  <si>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</si>
  <si>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</si>
  <si>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</si>
  <si>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</si>
  <si>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</si>
  <si>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</si>
  <si>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</si>
  <si>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</si>
  <si>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</si>
  <si>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</si>
  <si>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</si>
  <si>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</si>
  <si>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</si>
  <si>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</si>
  <si>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</si>
  <si>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</si>
  <si>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</si>
  <si>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BALDWIN COUNTY CORRECTIONAL CENTER</t>
  </si>
  <si>
    <t>200 HAND AVE.</t>
  </si>
  <si>
    <t>BAY MINETTE</t>
  </si>
  <si>
    <t>ID</t>
  </si>
  <si>
    <t>MADISON COUNTY JAIL</t>
  </si>
  <si>
    <t>2935 HIGHWAY 51</t>
  </si>
  <si>
    <t>CANTON</t>
  </si>
  <si>
    <t>POTTAWATTAMIE COUNTY JAIL</t>
  </si>
  <si>
    <t>1400 BIG LAKE ROAD</t>
  </si>
  <si>
    <t>COUNCIL BLUFFS</t>
  </si>
  <si>
    <t>5001 Maloneyville Rd</t>
  </si>
  <si>
    <t>Knoxville</t>
  </si>
  <si>
    <t>TN</t>
  </si>
  <si>
    <t>OLDHAM COUNTY JAIL</t>
  </si>
  <si>
    <t>100 W MAIN STREET</t>
  </si>
  <si>
    <t>LA GRANGE</t>
  </si>
  <si>
    <t>LA PAZ COUNTY ADULT DETENTION FACILITY</t>
  </si>
  <si>
    <t>1109 ARIZONA AVE.</t>
  </si>
  <si>
    <t>PARKER</t>
  </si>
  <si>
    <t>RENSSELAER COUNTY CORRECTIONAL FACILITY</t>
  </si>
  <si>
    <t>4000 MAIN STREET</t>
  </si>
  <si>
    <t>AR</t>
  </si>
  <si>
    <t>EAST HIDALGO DETENTION CENTER</t>
  </si>
  <si>
    <t>1330 HIGHWAY 107</t>
  </si>
  <si>
    <t>LA VILLA</t>
  </si>
  <si>
    <t>FAYETTE COUNTY DETENTION CENTER</t>
  </si>
  <si>
    <t>600 OLD FRANKFORD CR</t>
  </si>
  <si>
    <t>LEXINGTON</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</si>
  <si>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</si>
  <si>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</si>
  <si>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</si>
  <si>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</si>
  <si>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</si>
  <si>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</si>
  <si>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</si>
  <si>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</si>
  <si>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</si>
  <si>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</si>
  <si>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</si>
  <si>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SEBASTIAN COUNTY DETENTION CENTER</t>
  </si>
  <si>
    <t>801 SOUTH A STREET</t>
  </si>
  <si>
    <t>FORT SMITH</t>
  </si>
  <si>
    <t>10/1/2018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</si>
  <si>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</si>
  <si>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</si>
  <si>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</si>
  <si>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</si>
  <si>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</si>
  <si>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</si>
  <si>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</si>
  <si>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</si>
  <si>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</si>
  <si>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</si>
  <si>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</si>
  <si>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</si>
  <si>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</si>
  <si>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</si>
  <si>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</si>
  <si>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</si>
  <si>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</si>
  <si>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</si>
  <si>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</si>
  <si>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</si>
  <si>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</si>
  <si>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</si>
  <si>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</si>
  <si>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</si>
  <si>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</si>
  <si>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</si>
  <si>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</si>
  <si>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</si>
  <si>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</si>
  <si>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</si>
  <si>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</si>
  <si>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</si>
  <si>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</si>
  <si>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</si>
  <si>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</si>
  <si>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</si>
  <si>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</si>
  <si>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</si>
  <si>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</si>
  <si>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</si>
  <si>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</si>
  <si>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</si>
  <si>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</si>
  <si>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</si>
  <si>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</si>
  <si>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</si>
  <si>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</si>
  <si>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</si>
  <si>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</si>
  <si>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</si>
  <si>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</si>
  <si>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</si>
  <si>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</si>
  <si>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</si>
  <si>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</si>
  <si>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</si>
  <si>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</si>
  <si>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</si>
  <si>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</si>
  <si>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</si>
  <si>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</si>
  <si>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</si>
  <si>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</si>
  <si>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</si>
  <si>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</si>
  <si>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</si>
  <si>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</si>
  <si>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</si>
  <si>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</si>
  <si>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</si>
  <si>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</si>
  <si>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</si>
  <si>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</si>
  <si>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</si>
  <si>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</si>
  <si>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</si>
  <si>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</si>
  <si>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</si>
  <si>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</si>
  <si>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</si>
  <si>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5.07.2022</t>
  </si>
  <si>
    <t>Data from OBP Report, 04.30.2022</t>
  </si>
  <si>
    <t>Active ATD Participants and Average Length in Program, FY22,  as of 5/7/2022, by AOR and Technology</t>
  </si>
  <si>
    <t xml:space="preserve">* Data are based on an individuals self-identification as transgender and are subject to change daily, depending on the number of individuals booked in and out of ICE custody. </t>
  </si>
  <si>
    <t>San Diego Area of Responsibility</t>
  </si>
  <si>
    <t>Denver Area of Responsibility</t>
  </si>
  <si>
    <t>Seattle Area of Responsibility</t>
  </si>
  <si>
    <t>San Francisco Area of Responsibility</t>
  </si>
  <si>
    <t>Houston Area of Responsibility</t>
  </si>
  <si>
    <t>New Orleans Area of Responsibility</t>
  </si>
  <si>
    <t>Miami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</si>
  <si>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</si>
  <si>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</si>
  <si>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</si>
  <si>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</si>
  <si>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</si>
  <si>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</si>
  <si>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2022 YTD</t>
  </si>
  <si>
    <t>ICE Transgender* Detainee Population FY 2022 YTD:  as of 5/9/2022</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</si>
  <si>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</si>
  <si>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</si>
  <si>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</si>
  <si>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4/15/2022</t>
  </si>
  <si>
    <t>NDS 2019</t>
  </si>
  <si>
    <t>AK</t>
  </si>
  <si>
    <t>ANCHORAGE</t>
  </si>
  <si>
    <t>1400 E. 4TH AVE</t>
  </si>
  <si>
    <t>ANCHORAGE CORRECTIONAL COMPLEX</t>
  </si>
  <si>
    <t>STUART</t>
  </si>
  <si>
    <t>800 SOUTHEAST MONTEREY ROAD</t>
  </si>
  <si>
    <t>MARTIN COUNTY JAIL</t>
  </si>
  <si>
    <t>1/19/2022</t>
  </si>
  <si>
    <t>12/7/2021</t>
  </si>
  <si>
    <t>2/11/2022</t>
  </si>
  <si>
    <t>GARDEN CITY</t>
  </si>
  <si>
    <t>304 N. 9TH STREET</t>
  </si>
  <si>
    <t>FINNEY COUNTY JAIL</t>
  </si>
  <si>
    <t>12/2/2021</t>
  </si>
  <si>
    <t>MARIETTA</t>
  </si>
  <si>
    <t>1825 COUNTY SERVICES PARKWAY</t>
  </si>
  <si>
    <t>COBB COUNTY JAIL</t>
  </si>
  <si>
    <t>10/31/2021</t>
  </si>
  <si>
    <t>11/19/2021</t>
  </si>
  <si>
    <t>11/3/2021</t>
  </si>
  <si>
    <t>2/9/2022</t>
  </si>
  <si>
    <t>FT. WAYNE</t>
  </si>
  <si>
    <t>417 S. CALHOUN</t>
  </si>
  <si>
    <t>ALLEN COUNTY JAIL</t>
  </si>
  <si>
    <t>10/22/2021</t>
  </si>
  <si>
    <t>PAULS VALLEY</t>
  </si>
  <si>
    <t>201 WEST GRANT AVENUE</t>
  </si>
  <si>
    <t>GARVIN COUNTY DETENTION CENTER</t>
  </si>
  <si>
    <t>AMARILLO</t>
  </si>
  <si>
    <t>9100 SOUTH GEORGIA STREET</t>
  </si>
  <si>
    <t>RANDALL COUNTY JAIL</t>
  </si>
  <si>
    <t>2/17/2022</t>
  </si>
  <si>
    <t>11/8/2021</t>
  </si>
  <si>
    <t>HLG</t>
  </si>
  <si>
    <t>3/12/2021</t>
  </si>
  <si>
    <t>2/18/2022</t>
  </si>
  <si>
    <t>12/8/2021</t>
  </si>
  <si>
    <t>MOUNTAIN HOME</t>
  </si>
  <si>
    <t>2255 E. 8TH NORTH</t>
  </si>
  <si>
    <t>ELMORE COUNTY JAIL</t>
  </si>
  <si>
    <t>2/10/2022</t>
  </si>
  <si>
    <t>750 SOUTH 5300 WEST</t>
  </si>
  <si>
    <t>8/19/2021</t>
  </si>
  <si>
    <t>12/31/2021</t>
  </si>
  <si>
    <t>10/21/2021</t>
  </si>
  <si>
    <t>11/30/2021</t>
  </si>
  <si>
    <t>12/3/2021</t>
  </si>
  <si>
    <t>7/15/2021</t>
  </si>
  <si>
    <t>12/17/2020</t>
  </si>
  <si>
    <t>3/24/2021</t>
  </si>
  <si>
    <t>12/13/2021</t>
  </si>
  <si>
    <t>CARROLLTON</t>
  </si>
  <si>
    <t>188 CEMETERY ST</t>
  </si>
  <si>
    <t>PICKENS COUNTY DET CTR</t>
  </si>
  <si>
    <t>2/26/2022</t>
  </si>
  <si>
    <t>12/20/2021</t>
  </si>
  <si>
    <t>PLATTSBURGH</t>
  </si>
  <si>
    <t>25 MCCARTHY DRIVE</t>
  </si>
  <si>
    <t>CLINTON COUNTY JAIL</t>
  </si>
  <si>
    <t>12/10/2021</t>
  </si>
  <si>
    <t>11/16/2021</t>
  </si>
  <si>
    <t>12/30/2021</t>
  </si>
  <si>
    <t>1040 BERKS RD</t>
  </si>
  <si>
    <r>
      <t>BERKS COUNTY RESIDENTIAL CENTER</t>
    </r>
    <r>
      <rPr>
        <vertAlign val="superscript"/>
        <sz val="12"/>
        <color rgb="FF000000"/>
        <rFont val="Times New Roman"/>
        <family val="1"/>
      </rPr>
      <t>3</t>
    </r>
  </si>
  <si>
    <t>12/16/2021</t>
  </si>
  <si>
    <t>PBNDS 2011 - 2016 Revisions</t>
  </si>
  <si>
    <t>7/29/2021</t>
  </si>
  <si>
    <t>10/28/2021</t>
  </si>
  <si>
    <t>10/1/2020</t>
  </si>
  <si>
    <t>11/18/2021</t>
  </si>
  <si>
    <t>8/26/2021</t>
  </si>
  <si>
    <t>CAMBRIDGE</t>
  </si>
  <si>
    <t>829 FIELDCREST ROAD</t>
  </si>
  <si>
    <t>DORCHESTER COUNTY DETENTION CENTER</t>
  </si>
  <si>
    <t>8/12/2021</t>
  </si>
  <si>
    <t>4/14/2022</t>
  </si>
  <si>
    <t>12/9/2021</t>
  </si>
  <si>
    <t>2/3/2022</t>
  </si>
  <si>
    <t>9/23/2021</t>
  </si>
  <si>
    <t>7/22/2021</t>
  </si>
  <si>
    <t>9/30/2021</t>
  </si>
  <si>
    <t>4/21/2022</t>
  </si>
  <si>
    <t>7/1/2021</t>
  </si>
  <si>
    <t>6/24/2021</t>
  </si>
  <si>
    <t>3/3/2022</t>
  </si>
  <si>
    <t>8/5/2021</t>
  </si>
  <si>
    <t>11/10/2021</t>
  </si>
  <si>
    <t>4/8/2021</t>
  </si>
  <si>
    <t>5/20/2021</t>
  </si>
  <si>
    <t>5/6/2021</t>
  </si>
  <si>
    <t>4/28/2021</t>
  </si>
  <si>
    <t>12/17/2021</t>
  </si>
  <si>
    <t>11/5/2021</t>
  </si>
  <si>
    <t>10450 RANCHO ROAD</t>
  </si>
  <si>
    <t>DESERT VIEW</t>
  </si>
  <si>
    <t>6/10/2021</t>
  </si>
  <si>
    <t>MCFARLAND</t>
  </si>
  <si>
    <t>611 FRONTAGE RD</t>
  </si>
  <si>
    <t>GOLDEN STATE ANNEX</t>
  </si>
  <si>
    <t>500 HILBIG RD</t>
  </si>
  <si>
    <t>JOE CORLEY PROCESSING CTR</t>
  </si>
  <si>
    <t>4/7/2022</t>
  </si>
  <si>
    <t>3/17/2022</t>
  </si>
  <si>
    <t>PHILIPSBURG</t>
  </si>
  <si>
    <t>555 GEO Drive</t>
  </si>
  <si>
    <t>MOSHANNON VALLEY CORRECTIONAL</t>
  </si>
  <si>
    <t>5/27/2021</t>
  </si>
  <si>
    <t>3/31/2022</t>
  </si>
  <si>
    <t>7/30/2021</t>
  </si>
  <si>
    <t>4/28/2022</t>
  </si>
  <si>
    <t>1100 BOWLING ROAD</t>
  </si>
  <si>
    <t>CCA, FLORENCE CORRECTIONAL CENTER</t>
  </si>
  <si>
    <t>3/10/2022</t>
  </si>
  <si>
    <t>T. DON HUTTO DETENTION CENTER</t>
  </si>
  <si>
    <t>11/4/2021</t>
  </si>
  <si>
    <t>4/21/2021</t>
  </si>
  <si>
    <t>1/6/2022</t>
  </si>
  <si>
    <t>11/17/2021</t>
  </si>
  <si>
    <t>2/25/2022</t>
  </si>
  <si>
    <t>10/7/2021</t>
  </si>
  <si>
    <t>1/20/2022</t>
  </si>
  <si>
    <t>409 FM 1144</t>
  </si>
  <si>
    <r>
      <t>KARNES COUNTY RESIDENTIAL CENTER</t>
    </r>
    <r>
      <rPr>
        <vertAlign val="superscript"/>
        <sz val="12"/>
        <color rgb="FF000000"/>
        <rFont val="Times New Roman"/>
        <family val="1"/>
      </rPr>
      <t>2</t>
    </r>
  </si>
  <si>
    <t>5/13/2021</t>
  </si>
  <si>
    <t>1/27/2022</t>
  </si>
  <si>
    <t>3026 HWY 252 EAST</t>
  </si>
  <si>
    <t>FOLKSTON MAIN IPC</t>
  </si>
  <si>
    <t>1/13/2022</t>
  </si>
  <si>
    <t>300 EL RANCHO WAY</t>
  </si>
  <si>
    <r>
      <t>SOUTH TEXAS FAMILY RESIDENTIAL CENTER</t>
    </r>
    <r>
      <rPr>
        <vertAlign val="superscript"/>
        <sz val="12"/>
        <color rgb="FF000000"/>
        <rFont val="Times New Roman"/>
        <family val="1"/>
      </rPr>
      <t>1</t>
    </r>
  </si>
  <si>
    <t>FY22 ALOS</t>
  </si>
  <si>
    <t>Source: ICE Integrated Decision Support (IIDS), 05/05/2022</t>
  </si>
  <si>
    <t>FY22 ADP: Mandatory</t>
  </si>
  <si>
    <t>FY22 ADP: ICE Threat Level</t>
  </si>
  <si>
    <t>FY22 ADP: Criminality</t>
  </si>
  <si>
    <t>FY22 ADP: Detainee Classification Level</t>
  </si>
  <si>
    <t>ICE Enforcement and Removal Operations Data, EOFY2022</t>
  </si>
  <si>
    <t xml:space="preserve">ICE FACILITIES DATA, FY22 </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</si>
  <si>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</si>
  <si>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</si>
  <si>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</si>
  <si>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</si>
  <si>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</si>
  <si>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</si>
  <si>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</si>
  <si>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</si>
  <si>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</si>
  <si>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</si>
  <si>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</si>
  <si>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</si>
  <si>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</si>
  <si>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</si>
  <si>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</si>
  <si>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</si>
  <si>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</si>
  <si>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</si>
  <si>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</si>
  <si>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</si>
  <si>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</si>
  <si>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</si>
  <si>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</si>
  <si>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</si>
  <si>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</si>
  <si>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</si>
  <si>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</si>
  <si>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</si>
  <si>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</si>
  <si>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</si>
  <si>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</si>
  <si>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</si>
  <si>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</si>
  <si>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</si>
  <si>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</si>
  <si>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</si>
  <si>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</si>
  <si>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</si>
  <si>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</si>
  <si>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</si>
  <si>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</si>
  <si>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</si>
  <si>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</si>
  <si>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</si>
  <si>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</si>
  <si>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</si>
  <si>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</si>
  <si>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</si>
  <si>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</si>
  <si>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</si>
  <si>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</si>
  <si>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</si>
  <si>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</si>
  <si>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</si>
  <si>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</si>
  <si>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</si>
  <si>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05/07/2022 (IIDS v.2.0 run date 05/09/2022; EID as of 05/07/2022).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</si>
  <si>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</si>
  <si>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</si>
  <si>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</si>
  <si>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</si>
  <si>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05/07/2022 (IIDS v.2.0 run date 05/09/2022; EID as of 05/07/2022).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</si>
  <si>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</si>
  <si>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</si>
  <si>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</si>
  <si>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05/09/2022 (IIDS v.2.0 run date 05/10/2022; EID as of 05/09/2022).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</si>
  <si>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</si>
  <si>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</si>
  <si>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05/09/2022 (IIDS v.2.0 run date 05/10/2022; EID as of 05/09/2022).</t>
  </si>
  <si>
    <t>FY2022 ICE Releases data are updated through 05/07/2022 (IIDS v.2.0 run date 05/09/2022; EID as of 05/07/2022).</t>
  </si>
  <si>
    <t>USCIS provided data containing APSO (Asylum Pre Screening Officer) cases clocked during FY2020 - FY2022 YTD. Data were received on 05/09/2022.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</si>
  <si>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</si>
  <si>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145,403 records in the USCIS provided data, the breakdown of the fear screening determinations is as follows; 62,866 positive fear screening determinations, 43,514 negative fear screening determinations and 39,023 without an identified determination. Of the 62,866 with positive fear screening determinations; 49,053 have Persecution Claim Established and 13,813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</si>
  <si>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</si>
  <si>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145,403 unique fear determinations and 3,176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</si>
  <si>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</si>
  <si>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</si>
  <si>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</si>
  <si>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</si>
  <si>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04/30/2022 (IIDS v.2.0 run date 05/10/2022; EID as of 05/09/2022).</t>
  </si>
  <si>
    <t>Monthly Bond Statistics</t>
  </si>
  <si>
    <t>FY2022 ICE Final Releases Data are updated through 05/09/2022 (IIDS v.2.0 run date 05/10/2022; EID as of 05/09/2022).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</si>
  <si>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</si>
  <si>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03/01/2021 - 05/09/2022 . Data were received on 05/10/2022.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</si>
  <si>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</si>
  <si>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</si>
  <si>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</si>
  <si>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</si>
  <si>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05/09/2022 (IIDS v.2.0 run date 05/10/2022; EID as of 05/09/2022).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</si>
  <si>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</si>
  <si>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</si>
  <si>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</si>
  <si>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</si>
  <si>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</si>
  <si>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FY2022 ICE Arrests data are updated through 03/31/2022 (IIDS v.2.0 run date 04/25/2022; EID as of 04/24/2022).</t>
  </si>
  <si>
    <t>FY2022 ICE Detention data are updated through 03/31/2022 (IIDS v.2.0 run date 04/25/2022; EID as of 04/24/2022).</t>
  </si>
  <si>
    <t>FY2022 YTD ICE Removals data are updated through 03/31/2022 (IIDS v2.0 run date 04/25/2022; EID as of 04/24/2022).</t>
  </si>
  <si>
    <t>FY2018 - 2021 data are historical and remain static.</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</si>
  <si>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</si>
  <si>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</si>
  <si>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</si>
  <si>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</si>
  <si>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</si>
  <si>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</si>
  <si>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</si>
  <si>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</si>
  <si>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</si>
  <si>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</si>
  <si>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</si>
  <si>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</si>
  <si>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</si>
  <si>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</si>
  <si>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Seven USC Removals records are undergoing data quality review and appear to be data anomalies. These Case IDs include 18977994, 16163688, 18065070, 17123620, 17914812, 18179083, 16146250.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</si>
</sst>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vertAlign val="superscript"/>
      <sz val="12"/>
      <color rgb="FF000000"/>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5" fillId="0" borderId="0"/>
  </cellStyleXfs>
  <cellXfs count="35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4" fillId="2" borderId="34" xfId="0" applyNumberFormat="1" applyFont="1" applyFill="1" applyBorder="1" applyAlignment="1">
      <alignment vertical="top" wrapText="1"/>
    </xf>
    <xf numFmtId="49" fontId="34"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37" xfId="0" applyBorder="1"/>
    <xf numFmtId="0" fontId="36" fillId="0" borderId="37" xfId="0" applyFont="1" applyBorder="1" applyAlignment="1">
      <alignment horizontal="lef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0" fillId="0" borderId="0" xfId="0" applyNumberFormat="1"/>
    <xf numFmtId="1" fontId="0" fillId="0" borderId="0" xfId="0" applyNumberFormat="1"/>
    <xf numFmtId="0" fontId="8" fillId="0" borderId="0" xfId="0" applyFont="1"/>
    <xf numFmtId="14" fontId="8" fillId="0" borderId="0" xfId="0" applyNumberFormat="1" applyFont="1"/>
    <xf numFmtId="1" fontId="8" fillId="0" borderId="0" xfId="0" applyNumberFormat="1" applyFont="1"/>
    <xf numFmtId="14" fontId="8" fillId="0" borderId="1" xfId="0" applyNumberFormat="1" applyFont="1" applyBorder="1" applyAlignment="1">
      <alignment horizontal="right" vertical="center"/>
    </xf>
    <xf numFmtId="14" fontId="8" fillId="0" borderId="1" xfId="0" applyNumberFormat="1" applyFont="1" applyBorder="1" applyAlignment="1">
      <alignment horizontal="left" vertical="center"/>
    </xf>
    <xf numFmtId="14" fontId="15" fillId="0" borderId="1" xfId="0" applyNumberFormat="1" applyFont="1" applyBorder="1" applyAlignment="1">
      <alignment vertical="center"/>
    </xf>
    <xf numFmtId="3" fontId="15" fillId="0" borderId="1" xfId="1" applyNumberFormat="1" applyFont="1" applyFill="1" applyBorder="1" applyAlignment="1">
      <alignment vertical="center"/>
    </xf>
    <xf numFmtId="3" fontId="13" fillId="0" borderId="0" xfId="0" applyNumberFormat="1" applyFont="1" applyAlignment="1">
      <alignment horizontal="left" vertical="center"/>
    </xf>
    <xf numFmtId="0" fontId="6" fillId="0" borderId="0" xfId="0" applyFont="1" applyAlignment="1">
      <alignment horizontal="center" vertical="center"/>
    </xf>
    <xf numFmtId="0" fontId="13" fillId="0" borderId="0" xfId="4" applyFont="1" applyAlignment="1">
      <alignment horizontal="left"/>
    </xf>
    <xf numFmtId="1" fontId="14" fillId="4" borderId="38" xfId="4" applyNumberFormat="1" applyFont="1" applyFill="1" applyBorder="1" applyAlignment="1">
      <alignment horizontal="left" wrapText="1"/>
    </xf>
    <xf numFmtId="1" fontId="14" fillId="4" borderId="39" xfId="0" applyNumberFormat="1" applyFont="1" applyFill="1" applyBorder="1" applyAlignment="1">
      <alignment horizontal="left" wrapText="1"/>
    </xf>
    <xf numFmtId="1" fontId="14" fillId="4" borderId="40"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38"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1"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9"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4"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41" fillId="11" borderId="12" xfId="0" applyFont="1" applyFill="1" applyBorder="1"/>
    <xf numFmtId="0" fontId="41" fillId="11" borderId="13" xfId="0" applyFont="1" applyFill="1" applyBorder="1"/>
    <xf numFmtId="0" fontId="41" fillId="11" borderId="33" xfId="0" applyFont="1" applyFill="1" applyBorder="1"/>
    <xf numFmtId="0" fontId="41" fillId="12" borderId="12" xfId="0" applyFont="1" applyFill="1" applyBorder="1"/>
    <xf numFmtId="0" fontId="41" fillId="12" borderId="13" xfId="0" applyFont="1" applyFill="1" applyBorder="1"/>
    <xf numFmtId="0" fontId="41" fillId="12" borderId="33" xfId="0" applyFont="1" applyFill="1" applyBorder="1"/>
    <xf numFmtId="0" fontId="41" fillId="13" borderId="12" xfId="0" applyFont="1" applyFill="1" applyBorder="1"/>
    <xf numFmtId="0" fontId="41" fillId="13" borderId="13" xfId="0" applyFont="1" applyFill="1" applyBorder="1"/>
    <xf numFmtId="0" fontId="41" fillId="13" borderId="33" xfId="0" applyFont="1" applyFill="1" applyBorder="1"/>
    <xf numFmtId="0" fontId="41" fillId="11" borderId="1" xfId="0" applyFont="1" applyFill="1" applyBorder="1" applyAlignment="1">
      <alignment horizontal="center"/>
    </xf>
    <xf numFmtId="0" fontId="41" fillId="12" borderId="1" xfId="0" applyFont="1" applyFill="1" applyBorder="1" applyAlignment="1">
      <alignment horizontal="center"/>
    </xf>
    <xf numFmtId="0" fontId="41" fillId="13" borderId="1" xfId="0" applyFont="1" applyFill="1" applyBorder="1" applyAlignment="1">
      <alignment horizontal="center"/>
    </xf>
    <xf numFmtId="0" fontId="41" fillId="0" borderId="1" xfId="0" applyFont="1" applyBorder="1"/>
    <xf numFmtId="171" fontId="42" fillId="2" borderId="1" xfId="1" applyNumberFormat="1" applyFont="1" applyFill="1" applyBorder="1" applyAlignment="1">
      <alignment horizontal="left"/>
    </xf>
    <xf numFmtId="170" fontId="42" fillId="2" borderId="1" xfId="1" applyNumberFormat="1" applyFont="1" applyFill="1" applyBorder="1" applyAlignment="1">
      <alignment horizontal="left"/>
    </xf>
    <xf numFmtId="0" fontId="41" fillId="0" borderId="45" xfId="0" applyFont="1" applyBorder="1"/>
    <xf numFmtId="171" fontId="42" fillId="2" borderId="45" xfId="1" applyNumberFormat="1" applyFont="1" applyFill="1" applyBorder="1" applyAlignment="1">
      <alignment horizontal="left"/>
    </xf>
    <xf numFmtId="170" fontId="42" fillId="2" borderId="45" xfId="1" applyNumberFormat="1" applyFont="1" applyFill="1" applyBorder="1" applyAlignment="1">
      <alignment horizontal="left"/>
    </xf>
    <xf numFmtId="0" fontId="40" fillId="5" borderId="3" xfId="0" applyFont="1" applyFill="1" applyBorder="1"/>
    <xf numFmtId="171" fontId="42" fillId="2" borderId="3" xfId="1" applyNumberFormat="1" applyFont="1" applyFill="1" applyBorder="1" applyAlignment="1">
      <alignment horizontal="left"/>
    </xf>
    <xf numFmtId="170" fontId="42" fillId="2" borderId="3" xfId="1" applyNumberFormat="1" applyFont="1" applyFill="1" applyBorder="1" applyAlignment="1">
      <alignment horizontal="left"/>
    </xf>
    <xf numFmtId="0" fontId="38" fillId="0" borderId="0" xfId="0" applyFont="1"/>
    <xf numFmtId="3" fontId="8" fillId="0" borderId="0" xfId="0" applyNumberFormat="1" applyFont="1"/>
    <xf numFmtId="0" fontId="40" fillId="5" borderId="0" xfId="0" applyFont="1" applyFill="1"/>
    <xf numFmtId="0" fontId="41" fillId="5" borderId="0" xfId="0" applyFont="1" applyFill="1"/>
    <xf numFmtId="164" fontId="42" fillId="2" borderId="1" xfId="1" applyNumberFormat="1" applyFont="1" applyFill="1" applyBorder="1" applyAlignment="1">
      <alignment horizontal="left"/>
    </xf>
    <xf numFmtId="164" fontId="42" fillId="2" borderId="45" xfId="1" applyNumberFormat="1" applyFont="1" applyFill="1" applyBorder="1" applyAlignment="1">
      <alignment horizontal="left"/>
    </xf>
    <xf numFmtId="164" fontId="42" fillId="2" borderId="3" xfId="1" applyNumberFormat="1" applyFont="1" applyFill="1" applyBorder="1" applyAlignment="1">
      <alignment horizontal="left"/>
    </xf>
    <xf numFmtId="172" fontId="31" fillId="3" borderId="20" xfId="0" applyNumberFormat="1" applyFont="1" applyFill="1" applyBorder="1" applyAlignment="1">
      <alignment horizontal="center" vertical="center" wrapText="1"/>
    </xf>
    <xf numFmtId="172" fontId="31" fillId="14" borderId="20" xfId="0" applyNumberFormat="1" applyFont="1" applyFill="1" applyBorder="1" applyAlignment="1">
      <alignment horizontal="center" vertical="center" wrapText="1"/>
    </xf>
    <xf numFmtId="172" fontId="31" fillId="14" borderId="46" xfId="0" applyNumberFormat="1" applyFont="1" applyFill="1" applyBorder="1" applyAlignment="1">
      <alignment horizontal="center" vertical="center" wrapText="1"/>
    </xf>
    <xf numFmtId="172" fontId="31" fillId="14" borderId="23"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2" fillId="10" borderId="47" xfId="1" applyNumberFormat="1" applyFont="1" applyFill="1" applyBorder="1" applyAlignment="1">
      <alignment horizontal="left"/>
    </xf>
    <xf numFmtId="171" fontId="8" fillId="2" borderId="45" xfId="1" applyNumberFormat="1" applyFont="1" applyFill="1" applyBorder="1" applyAlignment="1">
      <alignment horizontal="right"/>
    </xf>
    <xf numFmtId="171" fontId="8" fillId="2" borderId="48" xfId="1" applyNumberFormat="1" applyFont="1" applyFill="1" applyBorder="1" applyAlignment="1">
      <alignment horizontal="right"/>
    </xf>
    <xf numFmtId="171" fontId="8" fillId="2" borderId="36" xfId="1" applyNumberFormat="1" applyFont="1" applyFill="1" applyBorder="1" applyAlignment="1">
      <alignment horizontal="right"/>
    </xf>
    <xf numFmtId="0" fontId="28" fillId="5" borderId="49" xfId="2" applyFont="1" applyFill="1" applyBorder="1" applyAlignment="1">
      <alignment horizontal="center" vertical="top"/>
    </xf>
    <xf numFmtId="0" fontId="8" fillId="2" borderId="34" xfId="0" applyFont="1" applyFill="1" applyBorder="1" applyAlignment="1">
      <alignment horizontal="left" vertical="top"/>
    </xf>
    <xf numFmtId="49" fontId="34"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42"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41" fillId="11" borderId="12" xfId="0" applyFont="1" applyFill="1" applyBorder="1" applyAlignment="1">
      <alignment horizontal="center"/>
    </xf>
    <xf numFmtId="0" fontId="41" fillId="11" borderId="33" xfId="0" applyFont="1" applyFill="1" applyBorder="1" applyAlignment="1">
      <alignment horizontal="center"/>
    </xf>
    <xf numFmtId="0" fontId="40" fillId="4" borderId="1" xfId="0" applyFont="1" applyFill="1" applyBorder="1" applyAlignment="1">
      <alignment horizontal="center" vertical="center"/>
    </xf>
    <xf numFmtId="0" fontId="41" fillId="13" borderId="12" xfId="0" applyFont="1" applyFill="1" applyBorder="1" applyAlignment="1">
      <alignment horizontal="center"/>
    </xf>
    <xf numFmtId="0" fontId="41" fillId="13" borderId="33" xfId="0" applyFont="1" applyFill="1" applyBorder="1" applyAlignment="1">
      <alignment horizontal="center"/>
    </xf>
    <xf numFmtId="0" fontId="40" fillId="5" borderId="1" xfId="0" applyFont="1" applyFill="1" applyBorder="1" applyAlignment="1">
      <alignment horizontal="center" vertical="center"/>
    </xf>
    <xf numFmtId="0" fontId="41" fillId="12" borderId="12" xfId="0" applyFont="1" applyFill="1" applyBorder="1" applyAlignment="1">
      <alignment horizontal="center"/>
    </xf>
    <xf numFmtId="0" fontId="41" fillId="12" borderId="33" xfId="0" applyFont="1" applyFill="1" applyBorder="1" applyAlignment="1">
      <alignment horizontal="center"/>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0" borderId="5" xfId="0" applyFont="1" applyBorder="1" applyAlignment="1">
      <alignment horizontal="left" vertical="top" wrapText="1"/>
    </xf>
    <xf numFmtId="0" fontId="28" fillId="0" borderId="0" xfId="2" applyFont="1" applyAlignment="1">
      <alignment horizontal="center" vertical="top"/>
    </xf>
    <xf numFmtId="0" fontId="23" fillId="6" borderId="0" xfId="3" applyFont="1" applyFill="1" applyAlignment="1">
      <alignment horizontal="center" vertical="center" wrapText="1"/>
    </xf>
    <xf numFmtId="0" fontId="28" fillId="2" borderId="0" xfId="2" applyFont="1" applyFill="1" applyAlignment="1">
      <alignment horizontal="left" vertical="top"/>
    </xf>
    <xf numFmtId="0" fontId="41" fillId="0" borderId="5" xfId="0" applyFont="1" applyBorder="1" applyAlignment="1">
      <alignment horizontal="center" vertical="top"/>
    </xf>
    <xf numFmtId="0" fontId="41" fillId="0" borderId="47" xfId="0" applyFont="1" applyBorder="1" applyAlignment="1">
      <alignment horizontal="center"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41" fillId="0" borderId="35" xfId="0" applyFont="1" applyBorder="1" applyAlignment="1">
      <alignment horizontal="center" vertical="top" wrapText="1"/>
    </xf>
    <xf numFmtId="0" fontId="41" fillId="0" borderId="10" xfId="0" applyFont="1" applyBorder="1" applyAlignment="1">
      <alignment horizontal="center" vertical="top" wrapText="1"/>
    </xf>
    <xf numFmtId="0" fontId="41" fillId="0" borderId="2" xfId="0" applyFont="1" applyBorder="1" applyAlignment="1">
      <alignment horizontal="center" vertical="top"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1" formatCode="0"/>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5473C-A29F-4891-89F1-79D0A86B0305}" name="Table_Facility_List_Staging_8_26_2013.accdb_1143" displayName="Table_Facility_List_Staging_8_26_2013.accdb_1143" ref="A7:AD132" headerRowDxfId="62" dataDxfId="60" totalsRowDxfId="58" headerRowBorderDxfId="61" tableBorderDxfId="59">
  <autoFilter ref="A7:AD132" xr:uid="{1E9B972B-205E-4BF9-BE01-16D9AC41883A}"/>
  <tableColumns count="30">
    <tableColumn id="2" xr3:uid="{8263B50F-60BB-428E-BB3A-E92E24006903}" name="Name" dataDxfId="57" totalsRowDxfId="56"/>
    <tableColumn id="3" xr3:uid="{1464FA66-47CC-446E-9B7B-C5C07D983AC8}" name="Address" dataDxfId="55" totalsRowDxfId="54"/>
    <tableColumn id="4" xr3:uid="{26875EB2-AD79-43CF-80A4-4D2315FFBCA5}" name="City" dataDxfId="53" totalsRowDxfId="52"/>
    <tableColumn id="6" xr3:uid="{6EF792FF-351E-4953-ACEE-01919355FBEB}" name="State" dataDxfId="51"/>
    <tableColumn id="7" xr3:uid="{54DBCE79-7E7E-4243-B248-0EA46D5A9090}" name="Zip" dataDxfId="50" totalsRowDxfId="49"/>
    <tableColumn id="9" xr3:uid="{48F7808C-8E02-43F8-8C50-0432D2C2EF2D}" name="AOR" dataDxfId="48" totalsRowDxfId="47"/>
    <tableColumn id="12" xr3:uid="{EB6D5346-A7FF-47AE-8A15-33B10FC8BAAD}" name="Type Detailed" dataDxfId="46" totalsRowDxfId="45"/>
    <tableColumn id="81" xr3:uid="{675E0654-9AC6-4B0F-91C5-0574655B8955}" name="Male/Female" dataDxfId="44" totalsRowDxfId="43"/>
    <tableColumn id="43" xr3:uid="{2E58BFD2-907F-4D2C-A0E2-4F48AA87B598}" name="FY22 ALOS" dataDxfId="42" totalsRowDxfId="41"/>
    <tableColumn id="67" xr3:uid="{82EA5789-D913-49C4-8889-0E4EB18BA481}" name="Level A" dataDxfId="40" totalsRowDxfId="39"/>
    <tableColumn id="68" xr3:uid="{F9DCA472-6985-47B2-BE4E-7929A61360D4}" name="Level B" dataDxfId="38" totalsRowDxfId="37"/>
    <tableColumn id="69" xr3:uid="{3A20C088-94AB-44C3-9C2E-7DFEB096B19A}" name="Level C" dataDxfId="36" totalsRowDxfId="35"/>
    <tableColumn id="70" xr3:uid="{23150F69-7A2B-4117-8312-6EA4D72C5D16}" name="Level D" dataDxfId="34" totalsRowDxfId="33"/>
    <tableColumn id="71" xr3:uid="{F4BC31E5-A6B7-458E-A839-C2579AADC699}" name="Male Crim" dataDxfId="32" totalsRowDxfId="31"/>
    <tableColumn id="72" xr3:uid="{F156BC69-71F7-4D30-A0BE-C677B2BCEB49}" name="Male Non-Crim" dataDxfId="30" totalsRowDxfId="29"/>
    <tableColumn id="73" xr3:uid="{554B91BE-8B9D-4FD1-9D14-617F5FB046B1}" name="Female Crim" dataDxfId="28" totalsRowDxfId="27"/>
    <tableColumn id="74" xr3:uid="{EC3FFB51-6012-4B29-BA2C-A6D22E58C6AB}" name="Female Non-Crim" dataDxfId="26" totalsRowDxfId="25"/>
    <tableColumn id="75" xr3:uid="{C53BCE72-22BB-4920-8FE1-13708F8323B6}" name="ICE Threat Level 1" dataDxfId="24" totalsRowDxfId="23"/>
    <tableColumn id="76" xr3:uid="{C97F3862-20C6-4922-BCE8-C327521CA639}" name="ICE Threat Level 2" dataDxfId="22" totalsRowDxfId="21"/>
    <tableColumn id="77" xr3:uid="{58B3996B-E7C4-48D6-BFEC-46FE2AA5FD71}" name="ICE Threat Level 3" dataDxfId="20" totalsRowDxfId="19"/>
    <tableColumn id="78" xr3:uid="{9ED48E00-2A47-45C2-8DC4-EEA5F61CF5B7}" name="No ICE Threat Level" dataDxfId="18" totalsRowDxfId="17"/>
    <tableColumn id="79" xr3:uid="{B8CDF243-DFF3-4111-8D2F-C2C7934D012E}" name="Mandatory" dataDxfId="16" totalsRowDxfId="15"/>
    <tableColumn id="86" xr3:uid="{D16E5110-6950-40DD-8EB5-FFD7F3CD91E6}" name="Guaranteed Minimum" dataDxfId="14" totalsRowDxfId="13"/>
    <tableColumn id="124" xr3:uid="{774BE5F1-55B7-42A4-8CCE-181BA46E1E6A}" name="Last Inspection Type" dataDxfId="12" totalsRowDxfId="11"/>
    <tableColumn id="129" xr3:uid="{B66572BB-07D4-49E0-B5CB-2CB8DE074DCF}" name="Last Inspection Standard" dataDxfId="10" totalsRowDxfId="9"/>
    <tableColumn id="93" xr3:uid="{1D133D5C-30AA-421B-B1CC-72B3679494AC}" name="Last Inspection Rating - Final" dataDxfId="8"/>
    <tableColumn id="95" xr3:uid="{0E20B214-1D3C-4DEE-90AB-EC48A191B4C3}" name="Last Inspection Date" dataDxfId="7" totalsRowDxfId="6"/>
    <tableColumn id="125" xr3:uid="{AA067C94-53B6-463A-9F4D-9833406B1322}" name="Second to Last Inspection Type" dataDxfId="5" totalsRowDxfId="4"/>
    <tableColumn id="131" xr3:uid="{AC2A77AD-3C6E-42BF-A1DC-A3D872A34B03}" name="Second to Last Inspection Standard" dataDxfId="3" totalsRowDxfId="2"/>
    <tableColumn id="97" xr3:uid="{0DF9A6AC-AEC0-4AC2-8D96-67B6115A3E71}"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37" t="s">
        <v>560</v>
      </c>
    </row>
    <row r="2" spans="1:1" ht="51.75" customHeight="1" x14ac:dyDescent="0.25">
      <c r="A2" s="36" t="s">
        <v>49</v>
      </c>
    </row>
    <row r="3" spans="1:1" ht="76.349999999999994" customHeight="1" x14ac:dyDescent="0.25">
      <c r="A3" s="36" t="s">
        <v>607</v>
      </c>
    </row>
    <row r="4" spans="1:1" ht="22.5" customHeight="1" x14ac:dyDescent="0.25">
      <c r="A4" s="36" t="s">
        <v>559</v>
      </c>
    </row>
    <row r="5" spans="1:1" ht="36.75" customHeight="1" x14ac:dyDescent="0.25">
      <c r="A5" s="36" t="s">
        <v>531</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sqref="A1:D1"/>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15"/>
  </cols>
  <sheetData>
    <row r="1" spans="1:56" s="4" customFormat="1" ht="55.35" customHeight="1" x14ac:dyDescent="0.25">
      <c r="A1" s="272" t="s">
        <v>48</v>
      </c>
      <c r="B1" s="272"/>
      <c r="C1" s="272"/>
      <c r="D1" s="272"/>
      <c r="E1" s="15"/>
      <c r="F1" s="15"/>
      <c r="G1" s="15"/>
      <c r="H1" s="15"/>
      <c r="I1" s="17"/>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row>
    <row r="2" spans="1:56" s="4" customFormat="1" ht="55.35" customHeight="1" x14ac:dyDescent="0.25">
      <c r="A2" s="273" t="s">
        <v>49</v>
      </c>
      <c r="B2" s="273"/>
      <c r="C2" s="273"/>
      <c r="D2" s="273"/>
      <c r="E2" s="15"/>
      <c r="F2" s="15"/>
      <c r="G2" s="15"/>
      <c r="H2" s="15"/>
      <c r="I2" s="17"/>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spans="1:56" s="4" customFormat="1" ht="13.35" customHeight="1" x14ac:dyDescent="0.25">
      <c r="A3" s="15"/>
      <c r="B3" s="15"/>
      <c r="C3" s="15"/>
      <c r="D3" s="15"/>
      <c r="E3" s="15"/>
      <c r="F3" s="15"/>
      <c r="G3" s="18"/>
      <c r="H3" s="15"/>
      <c r="I3" s="17"/>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6" ht="55.35" customHeight="1" x14ac:dyDescent="0.25">
      <c r="A4" s="271" t="s">
        <v>608</v>
      </c>
      <c r="B4" s="271"/>
      <c r="C4" s="271"/>
      <c r="D4" s="271"/>
      <c r="E4" s="53"/>
      <c r="F4" s="53"/>
      <c r="G4" s="53"/>
      <c r="H4" s="53"/>
      <c r="I4" s="54"/>
      <c r="J4" s="17"/>
      <c r="K4" s="15"/>
      <c r="L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row>
    <row r="5" spans="1:56" ht="50.1" customHeight="1" x14ac:dyDescent="0.25">
      <c r="A5" s="274" t="s">
        <v>609</v>
      </c>
      <c r="B5" s="274"/>
      <c r="C5" s="274"/>
      <c r="D5" s="31"/>
      <c r="E5" s="15"/>
      <c r="F5" s="15"/>
      <c r="G5" s="15"/>
      <c r="H5" s="15"/>
      <c r="I5" s="17"/>
      <c r="J5" s="17"/>
      <c r="K5" s="15"/>
      <c r="L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row>
    <row r="6" spans="1:56" x14ac:dyDescent="0.25">
      <c r="A6" s="113" t="s">
        <v>532</v>
      </c>
      <c r="B6" s="113" t="s">
        <v>533</v>
      </c>
      <c r="C6" s="113" t="s">
        <v>52</v>
      </c>
      <c r="D6" s="15"/>
      <c r="E6" s="15"/>
      <c r="F6" s="15"/>
      <c r="G6" s="15"/>
      <c r="H6" s="15"/>
      <c r="I6" s="17"/>
      <c r="J6" s="17"/>
      <c r="K6" s="15"/>
      <c r="L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row>
    <row r="7" spans="1:56" x14ac:dyDescent="0.25">
      <c r="A7" s="32" t="s">
        <v>534</v>
      </c>
      <c r="B7" s="34">
        <v>95530</v>
      </c>
      <c r="C7" s="111">
        <v>519.4845074845598</v>
      </c>
      <c r="D7" s="15"/>
      <c r="E7" s="15"/>
      <c r="F7" s="15"/>
      <c r="G7" s="15"/>
      <c r="H7" s="15"/>
      <c r="I7" s="17"/>
      <c r="J7" s="17"/>
      <c r="K7" s="15"/>
      <c r="L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row>
    <row r="8" spans="1:56" x14ac:dyDescent="0.25">
      <c r="A8" s="32" t="s">
        <v>562</v>
      </c>
      <c r="B8" s="34">
        <v>551</v>
      </c>
      <c r="C8" s="111">
        <v>1027.578947368421</v>
      </c>
      <c r="D8" s="15"/>
      <c r="E8" s="15"/>
      <c r="F8" s="15"/>
      <c r="G8" s="15"/>
      <c r="H8" s="15"/>
      <c r="I8" s="17"/>
      <c r="J8" s="17"/>
      <c r="K8" s="15"/>
      <c r="L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row>
    <row r="9" spans="1:56" x14ac:dyDescent="0.25">
      <c r="A9" s="32" t="s">
        <v>561</v>
      </c>
      <c r="B9" s="34">
        <v>143471</v>
      </c>
      <c r="C9" s="111">
        <v>323.581469425877</v>
      </c>
      <c r="D9" s="15"/>
      <c r="E9" s="15"/>
      <c r="F9" s="15"/>
      <c r="G9" s="15"/>
      <c r="H9" s="15"/>
      <c r="I9" s="17"/>
      <c r="J9" s="17"/>
      <c r="K9" s="15"/>
      <c r="L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row>
    <row r="10" spans="1:56" x14ac:dyDescent="0.25">
      <c r="A10" s="32" t="s">
        <v>563</v>
      </c>
      <c r="B10" s="34">
        <v>405</v>
      </c>
      <c r="C10" s="111">
        <v>1004.883950617284</v>
      </c>
      <c r="D10" s="31"/>
      <c r="E10" s="15"/>
      <c r="F10" s="15"/>
      <c r="G10" s="15"/>
      <c r="H10" s="15"/>
      <c r="I10" s="17"/>
      <c r="J10" s="17"/>
      <c r="K10" s="15"/>
      <c r="L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row>
    <row r="11" spans="1:56" x14ac:dyDescent="0.25">
      <c r="A11" s="33" t="s">
        <v>1</v>
      </c>
      <c r="B11" s="35">
        <v>239957</v>
      </c>
      <c r="C11" s="112">
        <v>404.33946915489025</v>
      </c>
      <c r="D11" s="15"/>
      <c r="E11" s="15"/>
      <c r="F11" s="15"/>
      <c r="G11" s="15"/>
      <c r="H11" s="15"/>
      <c r="I11" s="17"/>
      <c r="J11" s="17"/>
      <c r="K11" s="15"/>
      <c r="L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spans="1:56" ht="15.75" customHeight="1" x14ac:dyDescent="0.25">
      <c r="A12" s="275" t="s">
        <v>611</v>
      </c>
      <c r="B12" s="275"/>
      <c r="C12" s="275"/>
      <c r="D12" s="15"/>
      <c r="E12" s="15"/>
      <c r="F12" s="15"/>
      <c r="G12" s="15"/>
      <c r="H12" s="15"/>
      <c r="I12" s="17"/>
      <c r="J12" s="17"/>
      <c r="K12" s="15"/>
      <c r="L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row>
    <row r="13" spans="1:56" ht="15.95" customHeight="1" x14ac:dyDescent="0.25">
      <c r="A13" s="275" t="s">
        <v>612</v>
      </c>
      <c r="B13" s="275"/>
      <c r="C13" s="275"/>
      <c r="D13" s="15"/>
      <c r="E13" s="15"/>
      <c r="F13" s="15"/>
      <c r="G13" s="15"/>
      <c r="H13" s="15"/>
      <c r="I13" s="17"/>
      <c r="J13" s="17"/>
      <c r="K13" s="15"/>
      <c r="L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row>
    <row r="14" spans="1:56" ht="14.45" customHeight="1" x14ac:dyDescent="0.25">
      <c r="A14" s="270"/>
      <c r="B14" s="270"/>
      <c r="C14" s="270"/>
      <c r="D14" s="15"/>
      <c r="E14" s="15"/>
      <c r="F14" s="15"/>
      <c r="G14" s="15"/>
      <c r="H14" s="15"/>
      <c r="I14" s="17"/>
      <c r="J14" s="17"/>
      <c r="K14" s="15"/>
      <c r="L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spans="1:56" ht="15.95" customHeight="1" x14ac:dyDescent="0.25">
      <c r="A15" s="270"/>
      <c r="B15" s="270"/>
      <c r="C15" s="270"/>
      <c r="D15" s="15"/>
      <c r="E15" s="15"/>
      <c r="F15" s="15"/>
      <c r="G15" s="15"/>
      <c r="H15" s="15"/>
      <c r="I15" s="17"/>
      <c r="J15" s="17"/>
      <c r="K15" s="15"/>
      <c r="L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spans="1:56" ht="34.35" customHeight="1" thickBot="1" x14ac:dyDescent="0.3">
      <c r="A16" s="270" t="s">
        <v>613</v>
      </c>
      <c r="B16" s="270"/>
      <c r="C16" s="270"/>
      <c r="D16" s="15"/>
      <c r="E16" s="15"/>
      <c r="F16" s="15"/>
      <c r="G16" s="15"/>
      <c r="H16" s="15"/>
      <c r="I16" s="15"/>
      <c r="J16" s="15"/>
      <c r="K16" s="15"/>
      <c r="L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row>
    <row r="17" spans="1:56" ht="31.5" x14ac:dyDescent="0.25">
      <c r="A17" s="42" t="s">
        <v>569</v>
      </c>
      <c r="B17" s="43" t="s">
        <v>533</v>
      </c>
      <c r="C17" s="43" t="s">
        <v>570</v>
      </c>
      <c r="D17" s="15"/>
      <c r="E17" s="15"/>
      <c r="F17" s="15"/>
      <c r="G17" s="15"/>
      <c r="H17" s="15"/>
      <c r="I17" s="15"/>
      <c r="J17" s="15"/>
      <c r="K17" s="15"/>
      <c r="L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row>
    <row r="18" spans="1:56" ht="16.5" thickBot="1" x14ac:dyDescent="0.3">
      <c r="A18" s="44" t="s">
        <v>1</v>
      </c>
      <c r="B18" s="45">
        <v>239957</v>
      </c>
      <c r="C18" s="46">
        <v>404.33946915489025</v>
      </c>
      <c r="D18" s="15"/>
      <c r="E18" s="15"/>
      <c r="F18" s="15"/>
      <c r="G18" s="15"/>
      <c r="H18" s="15"/>
      <c r="I18" s="15"/>
      <c r="J18" s="15"/>
      <c r="K18" s="15"/>
      <c r="L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spans="1:56" ht="16.5" thickTop="1" x14ac:dyDescent="0.25">
      <c r="A19" s="47" t="s">
        <v>536</v>
      </c>
      <c r="B19" s="48">
        <v>4620</v>
      </c>
      <c r="C19" s="49">
        <v>531.06926406926402</v>
      </c>
      <c r="D19" s="15"/>
      <c r="E19" s="15"/>
      <c r="F19" s="15"/>
      <c r="G19" s="15"/>
      <c r="H19" s="15"/>
      <c r="I19" s="15"/>
      <c r="J19" s="15"/>
      <c r="K19" s="15"/>
      <c r="L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spans="1:56" x14ac:dyDescent="0.25">
      <c r="A20" s="50" t="s">
        <v>76</v>
      </c>
      <c r="B20" s="51">
        <v>501</v>
      </c>
      <c r="C20" s="52">
        <v>345.57085828343315</v>
      </c>
      <c r="D20" s="15"/>
      <c r="E20" s="15"/>
      <c r="F20" s="15"/>
      <c r="G20" s="15"/>
      <c r="H20" s="15"/>
      <c r="I20" s="15"/>
      <c r="J20" s="15"/>
      <c r="K20" s="15"/>
      <c r="L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spans="1:56" x14ac:dyDescent="0.25">
      <c r="A21" s="50" t="s">
        <v>535</v>
      </c>
      <c r="B21" s="51">
        <v>3469</v>
      </c>
      <c r="C21" s="52">
        <v>375.30325742288846</v>
      </c>
      <c r="D21" s="15"/>
      <c r="E21" s="15"/>
      <c r="F21" s="15"/>
      <c r="G21" s="15"/>
      <c r="H21" s="15"/>
      <c r="I21" s="15"/>
      <c r="J21" s="15"/>
      <c r="K21" s="15"/>
      <c r="L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spans="1:56" x14ac:dyDescent="0.25">
      <c r="A22" s="50" t="s">
        <v>23</v>
      </c>
      <c r="B22" s="51">
        <v>650</v>
      </c>
      <c r="C22" s="52">
        <v>1505.3569230769231</v>
      </c>
      <c r="D22" s="15"/>
      <c r="E22" s="15"/>
      <c r="F22" s="15"/>
      <c r="G22" s="15"/>
      <c r="H22" s="15"/>
      <c r="I22" s="15"/>
      <c r="J22" s="15"/>
      <c r="K22" s="15"/>
      <c r="L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spans="1:56" x14ac:dyDescent="0.25">
      <c r="A23" s="47" t="s">
        <v>537</v>
      </c>
      <c r="B23" s="48">
        <v>2847</v>
      </c>
      <c r="C23" s="49">
        <v>622.49596066034417</v>
      </c>
      <c r="D23" s="15"/>
      <c r="E23" s="15"/>
      <c r="F23" s="15"/>
      <c r="G23" s="15"/>
      <c r="H23" s="15"/>
      <c r="I23" s="15"/>
      <c r="J23" s="15"/>
      <c r="K23" s="15"/>
      <c r="L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spans="1:56" x14ac:dyDescent="0.25">
      <c r="A24" s="50" t="s">
        <v>76</v>
      </c>
      <c r="B24" s="51">
        <v>111</v>
      </c>
      <c r="C24" s="52">
        <v>354.5765765765766</v>
      </c>
      <c r="D24" s="15"/>
      <c r="E24" s="15"/>
      <c r="F24" s="15"/>
      <c r="G24" s="15"/>
      <c r="H24" s="15"/>
      <c r="I24" s="15"/>
      <c r="J24" s="15"/>
      <c r="K24" s="15"/>
      <c r="L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spans="1:56" x14ac:dyDescent="0.25">
      <c r="A25" s="50" t="s">
        <v>535</v>
      </c>
      <c r="B25" s="51">
        <v>2411</v>
      </c>
      <c r="C25" s="52">
        <v>546.14350891746165</v>
      </c>
      <c r="D25" s="15"/>
      <c r="E25" s="15"/>
      <c r="F25" s="15"/>
      <c r="G25" s="15"/>
      <c r="H25" s="15"/>
      <c r="I25" s="15"/>
      <c r="J25" s="15"/>
      <c r="K25" s="15"/>
      <c r="L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spans="1:56" x14ac:dyDescent="0.25">
      <c r="A26" s="50" t="s">
        <v>23</v>
      </c>
      <c r="B26" s="51">
        <v>325</v>
      </c>
      <c r="C26" s="52">
        <v>1280.4184615384615</v>
      </c>
      <c r="D26" s="15"/>
      <c r="E26" s="15"/>
      <c r="F26" s="15"/>
      <c r="G26" s="15"/>
      <c r="H26" s="15"/>
      <c r="I26" s="15"/>
      <c r="J26" s="15"/>
      <c r="K26" s="15"/>
      <c r="L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spans="1:56" x14ac:dyDescent="0.25">
      <c r="A27" s="47" t="s">
        <v>538</v>
      </c>
      <c r="B27" s="48">
        <v>7332</v>
      </c>
      <c r="C27" s="49">
        <v>209.54923622476815</v>
      </c>
      <c r="D27" s="15"/>
      <c r="E27" s="15"/>
      <c r="F27" s="15"/>
      <c r="G27" s="15"/>
      <c r="H27" s="15"/>
      <c r="I27" s="15"/>
      <c r="J27" s="15"/>
      <c r="K27" s="15"/>
      <c r="L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spans="1:56" x14ac:dyDescent="0.25">
      <c r="A28" s="50" t="s">
        <v>76</v>
      </c>
      <c r="B28" s="51">
        <v>1043</v>
      </c>
      <c r="C28" s="52">
        <v>180.05848513902205</v>
      </c>
      <c r="D28" s="15"/>
      <c r="E28" s="15"/>
      <c r="F28" s="15"/>
      <c r="G28" s="15"/>
      <c r="H28" s="15"/>
      <c r="I28" s="15"/>
      <c r="J28" s="15"/>
      <c r="K28" s="15"/>
      <c r="L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spans="1:56" x14ac:dyDescent="0.25">
      <c r="A29" s="50" t="s">
        <v>535</v>
      </c>
      <c r="B29" s="51">
        <v>6229</v>
      </c>
      <c r="C29" s="52">
        <v>212.97495585166158</v>
      </c>
      <c r="D29" s="15"/>
      <c r="E29" s="15"/>
      <c r="F29" s="15"/>
      <c r="G29" s="15"/>
      <c r="H29" s="15"/>
      <c r="I29" s="15"/>
      <c r="J29" s="15"/>
      <c r="K29" s="15"/>
      <c r="L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spans="1:56" x14ac:dyDescent="0.25">
      <c r="A30" s="50" t="s">
        <v>23</v>
      </c>
      <c r="B30" s="51">
        <v>60</v>
      </c>
      <c r="C30" s="52">
        <v>366.55</v>
      </c>
      <c r="D30" s="15"/>
      <c r="E30" s="15"/>
      <c r="F30" s="15"/>
      <c r="G30" s="15"/>
      <c r="H30" s="15"/>
      <c r="I30" s="15"/>
      <c r="J30" s="15"/>
      <c r="K30" s="15"/>
      <c r="L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spans="1:56" x14ac:dyDescent="0.25">
      <c r="A31" s="47" t="s">
        <v>539</v>
      </c>
      <c r="B31" s="48">
        <v>624</v>
      </c>
      <c r="C31" s="49">
        <v>985.37019230769226</v>
      </c>
      <c r="D31" s="15"/>
      <c r="E31" s="15"/>
      <c r="F31" s="15"/>
      <c r="G31" s="15"/>
      <c r="H31" s="15"/>
      <c r="I31" s="15"/>
      <c r="J31" s="15"/>
      <c r="K31" s="15"/>
      <c r="L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spans="1:56" x14ac:dyDescent="0.25">
      <c r="A32" s="50" t="s">
        <v>76</v>
      </c>
      <c r="B32" s="51">
        <v>14</v>
      </c>
      <c r="C32" s="52">
        <v>394.21428571428572</v>
      </c>
      <c r="D32" s="15"/>
      <c r="E32" s="15"/>
      <c r="F32" s="15"/>
      <c r="G32" s="15"/>
      <c r="H32" s="15"/>
      <c r="I32" s="15"/>
      <c r="J32" s="15"/>
      <c r="K32" s="15"/>
      <c r="L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spans="1:56" x14ac:dyDescent="0.25">
      <c r="A33" s="50" t="s">
        <v>535</v>
      </c>
      <c r="B33" s="51">
        <v>116</v>
      </c>
      <c r="C33" s="52">
        <v>253.25862068965517</v>
      </c>
      <c r="D33" s="15"/>
      <c r="E33" s="15"/>
      <c r="F33" s="15"/>
      <c r="G33" s="15"/>
      <c r="H33" s="15"/>
      <c r="I33" s="15"/>
      <c r="J33" s="15"/>
      <c r="K33" s="15"/>
      <c r="L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spans="1:56" x14ac:dyDescent="0.25">
      <c r="A34" s="50" t="s">
        <v>23</v>
      </c>
      <c r="B34" s="51">
        <v>494</v>
      </c>
      <c r="C34" s="52">
        <v>1174.0364372469635</v>
      </c>
      <c r="D34" s="15"/>
      <c r="E34" s="15"/>
      <c r="F34" s="15"/>
      <c r="G34" s="15"/>
      <c r="H34" s="15"/>
      <c r="I34" s="15"/>
      <c r="J34" s="15"/>
      <c r="K34" s="15"/>
      <c r="L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spans="1:56" x14ac:dyDescent="0.25">
      <c r="A35" s="47" t="s">
        <v>540</v>
      </c>
      <c r="B35" s="48">
        <v>11063</v>
      </c>
      <c r="C35" s="49">
        <v>754.55898038506734</v>
      </c>
      <c r="D35" s="15"/>
      <c r="E35" s="15"/>
      <c r="F35" s="15"/>
      <c r="G35" s="15"/>
      <c r="H35" s="15"/>
      <c r="I35" s="15"/>
      <c r="J35" s="15"/>
      <c r="K35" s="15"/>
      <c r="L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spans="1:56" x14ac:dyDescent="0.25">
      <c r="A36" s="50" t="s">
        <v>76</v>
      </c>
      <c r="B36" s="51">
        <v>453</v>
      </c>
      <c r="C36" s="52">
        <v>426.46799116997795</v>
      </c>
      <c r="D36" s="15"/>
      <c r="E36" s="15"/>
      <c r="F36" s="15"/>
      <c r="G36" s="15"/>
      <c r="H36" s="15"/>
      <c r="I36" s="15"/>
      <c r="J36" s="15"/>
      <c r="K36" s="15"/>
      <c r="L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spans="1:56" x14ac:dyDescent="0.25">
      <c r="A37" s="50" t="s">
        <v>535</v>
      </c>
      <c r="B37" s="51">
        <v>8440</v>
      </c>
      <c r="C37" s="52">
        <v>526.12867298578203</v>
      </c>
      <c r="D37" s="15"/>
      <c r="E37" s="15"/>
      <c r="F37" s="15"/>
      <c r="G37" s="15"/>
      <c r="H37" s="15"/>
      <c r="I37" s="15"/>
      <c r="J37" s="15"/>
      <c r="K37" s="15"/>
      <c r="L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spans="1:56" x14ac:dyDescent="0.25">
      <c r="A38" s="50" t="s">
        <v>23</v>
      </c>
      <c r="B38" s="51">
        <v>2170</v>
      </c>
      <c r="C38" s="52">
        <v>1711.5069124423962</v>
      </c>
      <c r="D38" s="15"/>
      <c r="E38" s="15"/>
      <c r="F38" s="15"/>
      <c r="G38" s="15"/>
      <c r="H38" s="15"/>
      <c r="I38" s="15"/>
      <c r="J38" s="15"/>
      <c r="K38" s="15"/>
      <c r="L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spans="1:56" x14ac:dyDescent="0.25">
      <c r="A39" s="47" t="s">
        <v>541</v>
      </c>
      <c r="B39" s="48">
        <v>2857</v>
      </c>
      <c r="C39" s="49">
        <v>338.37661883094154</v>
      </c>
      <c r="D39" s="15"/>
      <c r="E39" s="15"/>
      <c r="F39" s="15"/>
      <c r="G39" s="15"/>
      <c r="H39" s="15"/>
      <c r="I39" s="15"/>
      <c r="J39" s="15"/>
      <c r="K39" s="15"/>
      <c r="L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spans="1:56" x14ac:dyDescent="0.25">
      <c r="A40" s="50" t="s">
        <v>76</v>
      </c>
      <c r="B40" s="51">
        <v>228</v>
      </c>
      <c r="C40" s="52">
        <v>268.60964912280701</v>
      </c>
      <c r="D40" s="15"/>
      <c r="E40" s="15"/>
      <c r="F40" s="15"/>
      <c r="G40" s="15"/>
      <c r="H40" s="15"/>
      <c r="I40" s="15"/>
      <c r="J40" s="15"/>
      <c r="K40" s="15"/>
      <c r="L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spans="1:56" x14ac:dyDescent="0.25">
      <c r="A41" s="50" t="s">
        <v>535</v>
      </c>
      <c r="B41" s="51">
        <v>2565</v>
      </c>
      <c r="C41" s="52">
        <v>326.8643274853801</v>
      </c>
      <c r="D41" s="15"/>
      <c r="E41" s="15"/>
      <c r="F41" s="15"/>
      <c r="G41" s="15"/>
      <c r="H41" s="15"/>
      <c r="I41" s="15"/>
      <c r="J41" s="15"/>
      <c r="K41" s="15"/>
      <c r="L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spans="1:56" x14ac:dyDescent="0.25">
      <c r="A42" s="50" t="s">
        <v>23</v>
      </c>
      <c r="B42" s="51">
        <v>64</v>
      </c>
      <c r="C42" s="52">
        <v>1048.3125</v>
      </c>
      <c r="D42" s="15"/>
      <c r="E42" s="15"/>
      <c r="F42" s="15"/>
      <c r="G42" s="15"/>
      <c r="H42" s="15"/>
      <c r="I42" s="15"/>
      <c r="J42" s="15"/>
      <c r="K42" s="15"/>
      <c r="L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spans="1:56" x14ac:dyDescent="0.25">
      <c r="A43" s="47" t="s">
        <v>542</v>
      </c>
      <c r="B43" s="48">
        <v>3466</v>
      </c>
      <c r="C43" s="49">
        <v>598.7781304096942</v>
      </c>
      <c r="D43" s="15"/>
      <c r="E43" s="15"/>
      <c r="F43" s="15"/>
      <c r="G43" s="15"/>
      <c r="H43" s="15"/>
      <c r="I43" s="15"/>
      <c r="J43" s="15"/>
      <c r="K43" s="15"/>
      <c r="L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spans="1:56" x14ac:dyDescent="0.25">
      <c r="A44" s="50" t="s">
        <v>76</v>
      </c>
      <c r="B44" s="51">
        <v>27</v>
      </c>
      <c r="C44" s="52">
        <v>273.22222222222223</v>
      </c>
      <c r="D44" s="15"/>
      <c r="E44" s="15"/>
      <c r="F44" s="15"/>
      <c r="G44" s="15"/>
      <c r="H44" s="15"/>
      <c r="I44" s="15"/>
      <c r="J44" s="15"/>
      <c r="K44" s="15"/>
      <c r="L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spans="1:56" x14ac:dyDescent="0.25">
      <c r="A45" s="50" t="s">
        <v>535</v>
      </c>
      <c r="B45" s="51">
        <v>3035</v>
      </c>
      <c r="C45" s="52">
        <v>428.65469522240528</v>
      </c>
      <c r="D45" s="15"/>
      <c r="E45" s="15"/>
      <c r="F45" s="15"/>
      <c r="G45" s="15"/>
      <c r="H45" s="15"/>
      <c r="I45" s="15"/>
      <c r="J45" s="15"/>
      <c r="K45" s="15"/>
      <c r="L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spans="1:56" x14ac:dyDescent="0.25">
      <c r="A46" s="50" t="s">
        <v>23</v>
      </c>
      <c r="B46" s="51">
        <v>404</v>
      </c>
      <c r="C46" s="52">
        <v>1898.5668316831684</v>
      </c>
      <c r="D46" s="15"/>
      <c r="E46" s="15"/>
      <c r="F46" s="15"/>
      <c r="G46" s="15"/>
      <c r="H46" s="15"/>
      <c r="I46" s="15"/>
      <c r="J46" s="15"/>
      <c r="K46" s="15"/>
      <c r="L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spans="1:56" x14ac:dyDescent="0.25">
      <c r="A47" s="47" t="s">
        <v>543</v>
      </c>
      <c r="B47" s="48">
        <v>8717</v>
      </c>
      <c r="C47" s="49">
        <v>972.21234369622573</v>
      </c>
      <c r="D47" s="15"/>
      <c r="E47" s="15"/>
      <c r="F47" s="15"/>
      <c r="G47" s="15"/>
      <c r="H47" s="15"/>
      <c r="I47" s="15"/>
      <c r="J47" s="15"/>
      <c r="K47" s="15"/>
      <c r="L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spans="1:56" x14ac:dyDescent="0.25">
      <c r="A48" s="50" t="s">
        <v>76</v>
      </c>
      <c r="B48" s="51">
        <v>155</v>
      </c>
      <c r="C48" s="52">
        <v>334.15483870967739</v>
      </c>
      <c r="D48" s="15"/>
      <c r="E48" s="15"/>
      <c r="F48" s="15"/>
      <c r="G48" s="15"/>
      <c r="H48" s="15"/>
      <c r="I48" s="15"/>
      <c r="J48" s="15"/>
      <c r="K48" s="15"/>
      <c r="L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spans="1:56" x14ac:dyDescent="0.25">
      <c r="A49" s="50" t="s">
        <v>535</v>
      </c>
      <c r="B49" s="51">
        <v>7222</v>
      </c>
      <c r="C49" s="52">
        <v>807.51689282747157</v>
      </c>
      <c r="D49" s="15"/>
      <c r="E49" s="15"/>
      <c r="F49" s="15"/>
      <c r="G49" s="15"/>
      <c r="H49" s="15"/>
      <c r="I49" s="15"/>
      <c r="J49" s="15"/>
      <c r="K49" s="15"/>
      <c r="L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spans="1:56" x14ac:dyDescent="0.25">
      <c r="A50" s="50" t="s">
        <v>23</v>
      </c>
      <c r="B50" s="51">
        <v>1340</v>
      </c>
      <c r="C50" s="52">
        <v>1933.6522388059702</v>
      </c>
      <c r="D50" s="15"/>
      <c r="E50" s="15"/>
      <c r="F50" s="15"/>
      <c r="G50" s="15"/>
      <c r="H50" s="15"/>
      <c r="I50" s="15"/>
      <c r="J50" s="15"/>
      <c r="K50" s="15"/>
      <c r="L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spans="1:56" x14ac:dyDescent="0.25">
      <c r="A51" s="47" t="s">
        <v>544</v>
      </c>
      <c r="B51" s="48">
        <v>15718</v>
      </c>
      <c r="C51" s="49">
        <v>123.04345336556814</v>
      </c>
      <c r="D51" s="15"/>
      <c r="E51" s="15"/>
      <c r="F51" s="15"/>
      <c r="G51" s="15"/>
      <c r="H51" s="15"/>
      <c r="I51" s="15"/>
      <c r="J51" s="15"/>
      <c r="K51" s="15"/>
      <c r="L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spans="1:56" x14ac:dyDescent="0.25">
      <c r="A52" s="50" t="s">
        <v>76</v>
      </c>
      <c r="B52" s="51">
        <v>1121</v>
      </c>
      <c r="C52" s="52">
        <v>200.05887600356823</v>
      </c>
      <c r="D52" s="15"/>
      <c r="E52" s="15"/>
      <c r="F52" s="15"/>
      <c r="G52" s="15"/>
      <c r="H52" s="15"/>
      <c r="I52" s="15"/>
      <c r="J52" s="15"/>
      <c r="K52" s="15"/>
      <c r="L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spans="1:56" x14ac:dyDescent="0.25">
      <c r="A53" s="50" t="s">
        <v>535</v>
      </c>
      <c r="B53" s="51">
        <v>13723</v>
      </c>
      <c r="C53" s="52">
        <v>65.273045252495805</v>
      </c>
      <c r="D53" s="15"/>
      <c r="E53" s="15"/>
      <c r="F53" s="15"/>
      <c r="G53" s="15"/>
      <c r="H53" s="15"/>
      <c r="I53" s="15"/>
      <c r="J53" s="15"/>
      <c r="K53" s="15"/>
      <c r="L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spans="1:56" x14ac:dyDescent="0.25">
      <c r="A54" s="50" t="s">
        <v>23</v>
      </c>
      <c r="B54" s="51">
        <v>874</v>
      </c>
      <c r="C54" s="52">
        <v>931.33752860411903</v>
      </c>
      <c r="D54" s="15"/>
      <c r="E54" s="15"/>
      <c r="F54" s="15"/>
      <c r="G54" s="15"/>
      <c r="H54" s="15"/>
      <c r="I54" s="15"/>
      <c r="J54" s="15"/>
      <c r="K54" s="15"/>
      <c r="L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spans="1:56" x14ac:dyDescent="0.25">
      <c r="A55" s="47" t="s">
        <v>610</v>
      </c>
      <c r="B55" s="48">
        <v>29616</v>
      </c>
      <c r="C55" s="49">
        <v>57.507394651539705</v>
      </c>
      <c r="D55" s="15"/>
      <c r="E55" s="15"/>
      <c r="F55" s="15"/>
      <c r="G55" s="15"/>
      <c r="H55" s="15"/>
      <c r="I55" s="15"/>
      <c r="J55" s="15"/>
      <c r="K55" s="15"/>
      <c r="L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spans="1:56" x14ac:dyDescent="0.25">
      <c r="A56" s="50" t="s">
        <v>76</v>
      </c>
      <c r="B56" s="51">
        <v>2850</v>
      </c>
      <c r="C56" s="52">
        <v>117.41964912280702</v>
      </c>
      <c r="D56" s="15"/>
      <c r="E56" s="15"/>
      <c r="F56" s="15"/>
      <c r="G56" s="15"/>
      <c r="H56" s="15"/>
      <c r="I56" s="15"/>
      <c r="J56" s="15"/>
      <c r="K56" s="15"/>
      <c r="L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x14ac:dyDescent="0.25">
      <c r="A57" s="50" t="s">
        <v>535</v>
      </c>
      <c r="B57" s="51">
        <v>25939</v>
      </c>
      <c r="C57" s="52">
        <v>48.693511700528163</v>
      </c>
      <c r="D57" s="15"/>
      <c r="E57" s="15"/>
      <c r="F57" s="15"/>
      <c r="G57" s="15"/>
      <c r="H57" s="15"/>
      <c r="I57" s="15"/>
      <c r="J57" s="15"/>
      <c r="K57" s="15"/>
      <c r="L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5">
      <c r="A58" s="50" t="s">
        <v>23</v>
      </c>
      <c r="B58" s="51">
        <v>827</v>
      </c>
      <c r="C58" s="52">
        <v>127.48730350665055</v>
      </c>
      <c r="D58" s="15"/>
      <c r="E58" s="15"/>
      <c r="F58" s="15"/>
      <c r="G58" s="15"/>
      <c r="H58" s="15"/>
      <c r="I58" s="15"/>
      <c r="J58" s="15"/>
      <c r="K58" s="15"/>
      <c r="L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25">
      <c r="A59" s="47" t="s">
        <v>545</v>
      </c>
      <c r="B59" s="48">
        <v>3285</v>
      </c>
      <c r="C59" s="49">
        <v>229.88675799086758</v>
      </c>
      <c r="D59" s="15"/>
      <c r="E59" s="15"/>
      <c r="F59" s="15"/>
      <c r="G59" s="15"/>
      <c r="H59" s="15"/>
      <c r="I59" s="15"/>
      <c r="J59" s="15"/>
      <c r="K59" s="15"/>
      <c r="L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25">
      <c r="A60" s="50" t="s">
        <v>76</v>
      </c>
      <c r="B60" s="51">
        <v>1065</v>
      </c>
      <c r="C60" s="52">
        <v>235.81596244131455</v>
      </c>
      <c r="D60" s="15"/>
      <c r="E60" s="15"/>
      <c r="F60" s="15"/>
      <c r="G60" s="15"/>
      <c r="H60" s="15"/>
      <c r="I60" s="15"/>
      <c r="J60" s="15"/>
      <c r="K60" s="15"/>
      <c r="L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50" t="s">
        <v>535</v>
      </c>
      <c r="B61" s="51">
        <v>2196</v>
      </c>
      <c r="C61" s="52">
        <v>220.15027322404373</v>
      </c>
      <c r="D61" s="15"/>
      <c r="E61" s="15"/>
      <c r="F61" s="15"/>
      <c r="G61" s="15"/>
      <c r="H61" s="15"/>
      <c r="I61" s="15"/>
      <c r="J61" s="15"/>
      <c r="K61" s="15"/>
      <c r="L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x14ac:dyDescent="0.25">
      <c r="A62" s="50" t="s">
        <v>23</v>
      </c>
      <c r="B62" s="51">
        <v>24</v>
      </c>
      <c r="C62" s="52">
        <v>857.66666666666663</v>
      </c>
      <c r="D62" s="15"/>
      <c r="E62" s="15"/>
      <c r="F62" s="15"/>
      <c r="G62" s="15"/>
      <c r="H62" s="15"/>
      <c r="I62" s="15"/>
      <c r="J62" s="15"/>
      <c r="K62" s="15"/>
      <c r="L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x14ac:dyDescent="0.25">
      <c r="A63" s="47" t="s">
        <v>546</v>
      </c>
      <c r="B63" s="48">
        <v>14575</v>
      </c>
      <c r="C63" s="49">
        <v>661.75293310463121</v>
      </c>
      <c r="D63" s="15"/>
      <c r="E63" s="15"/>
      <c r="F63" s="15"/>
      <c r="G63" s="15"/>
      <c r="H63" s="15"/>
      <c r="I63" s="15"/>
      <c r="J63" s="15"/>
      <c r="K63" s="15"/>
      <c r="L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50" t="s">
        <v>76</v>
      </c>
      <c r="B64" s="51">
        <v>1351</v>
      </c>
      <c r="C64" s="52">
        <v>276.77646188008885</v>
      </c>
      <c r="D64" s="15"/>
      <c r="E64" s="15"/>
      <c r="F64" s="15"/>
      <c r="G64" s="15"/>
      <c r="H64" s="15"/>
      <c r="I64" s="15"/>
      <c r="J64" s="15"/>
      <c r="K64" s="15"/>
      <c r="L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50" t="s">
        <v>535</v>
      </c>
      <c r="B65" s="51">
        <v>8163</v>
      </c>
      <c r="C65" s="52">
        <v>370.47445791988241</v>
      </c>
      <c r="D65" s="15"/>
      <c r="E65" s="15"/>
      <c r="F65" s="15"/>
      <c r="G65" s="15"/>
      <c r="H65" s="15"/>
      <c r="I65" s="15"/>
      <c r="J65" s="15"/>
      <c r="K65" s="15"/>
      <c r="L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50" t="s">
        <v>23</v>
      </c>
      <c r="B66" s="51">
        <v>5061</v>
      </c>
      <c r="C66" s="52">
        <v>1234.3293815451491</v>
      </c>
      <c r="D66" s="15"/>
      <c r="E66" s="15"/>
      <c r="F66" s="15"/>
      <c r="G66" s="15"/>
      <c r="H66" s="15"/>
      <c r="I66" s="15"/>
      <c r="J66" s="15"/>
      <c r="K66" s="15"/>
      <c r="L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x14ac:dyDescent="0.25">
      <c r="A67" s="47" t="s">
        <v>547</v>
      </c>
      <c r="B67" s="48">
        <v>14544</v>
      </c>
      <c r="C67" s="49">
        <v>278.77048954895491</v>
      </c>
      <c r="D67" s="15"/>
      <c r="E67" s="15"/>
      <c r="F67" s="15"/>
      <c r="G67" s="15"/>
      <c r="H67" s="15"/>
      <c r="I67" s="15"/>
      <c r="J67" s="15"/>
      <c r="K67" s="15"/>
      <c r="L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spans="1:56" x14ac:dyDescent="0.25">
      <c r="A68" s="50" t="s">
        <v>76</v>
      </c>
      <c r="B68" s="51">
        <v>1873</v>
      </c>
      <c r="C68" s="52">
        <v>209.78056593699947</v>
      </c>
      <c r="D68" s="15"/>
      <c r="E68" s="15"/>
      <c r="F68" s="15"/>
      <c r="G68" s="15"/>
      <c r="H68" s="15"/>
      <c r="I68" s="15"/>
      <c r="J68" s="15"/>
      <c r="K68" s="15"/>
      <c r="L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spans="1:56" x14ac:dyDescent="0.25">
      <c r="A69" s="50" t="s">
        <v>535</v>
      </c>
      <c r="B69" s="51">
        <v>12502</v>
      </c>
      <c r="C69" s="52">
        <v>285.6738121900496</v>
      </c>
      <c r="D69" s="15"/>
      <c r="E69" s="15"/>
      <c r="F69" s="15"/>
      <c r="G69" s="15"/>
      <c r="H69" s="15"/>
      <c r="I69" s="15"/>
      <c r="J69" s="15"/>
      <c r="K69" s="15"/>
      <c r="L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x14ac:dyDescent="0.25">
      <c r="A70" s="50" t="s">
        <v>23</v>
      </c>
      <c r="B70" s="51">
        <v>169</v>
      </c>
      <c r="C70" s="52">
        <v>532.69230769230774</v>
      </c>
      <c r="D70" s="15"/>
      <c r="E70" s="15"/>
      <c r="F70" s="15"/>
      <c r="G70" s="15"/>
      <c r="H70" s="15"/>
      <c r="I70" s="15"/>
      <c r="J70" s="15"/>
      <c r="K70" s="15"/>
      <c r="L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x14ac:dyDescent="0.25">
      <c r="A71" s="47" t="s">
        <v>548</v>
      </c>
      <c r="B71" s="48">
        <v>3673</v>
      </c>
      <c r="C71" s="49">
        <v>549.87312823305206</v>
      </c>
      <c r="D71" s="15"/>
      <c r="E71" s="15"/>
      <c r="F71" s="15"/>
      <c r="G71" s="15"/>
      <c r="H71" s="15"/>
      <c r="I71" s="15"/>
      <c r="J71" s="15"/>
      <c r="K71" s="15"/>
      <c r="L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x14ac:dyDescent="0.25">
      <c r="A72" s="50" t="s">
        <v>76</v>
      </c>
      <c r="B72" s="51">
        <v>95</v>
      </c>
      <c r="C72" s="52">
        <v>234.30526315789473</v>
      </c>
      <c r="D72" s="15"/>
      <c r="E72" s="15"/>
      <c r="F72" s="15"/>
      <c r="G72" s="15"/>
      <c r="H72" s="15"/>
      <c r="I72" s="15"/>
      <c r="J72" s="15"/>
      <c r="K72" s="15"/>
      <c r="L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x14ac:dyDescent="0.25">
      <c r="A73" s="50" t="s">
        <v>535</v>
      </c>
      <c r="B73" s="51">
        <v>3380</v>
      </c>
      <c r="C73" s="52">
        <v>520.30769230769226</v>
      </c>
      <c r="D73" s="15"/>
      <c r="E73" s="15"/>
      <c r="F73" s="15"/>
      <c r="G73" s="15"/>
      <c r="H73" s="15"/>
      <c r="I73" s="15"/>
      <c r="J73" s="15"/>
      <c r="K73" s="15"/>
      <c r="L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x14ac:dyDescent="0.25">
      <c r="A74" s="50" t="s">
        <v>23</v>
      </c>
      <c r="B74" s="51">
        <v>198</v>
      </c>
      <c r="C74" s="52">
        <v>1205.9848484848485</v>
      </c>
      <c r="D74" s="15"/>
      <c r="E74" s="15"/>
      <c r="F74" s="15"/>
      <c r="G74" s="15"/>
      <c r="H74" s="15"/>
      <c r="I74" s="15"/>
      <c r="J74" s="15"/>
      <c r="K74" s="15"/>
      <c r="L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spans="1:56" x14ac:dyDescent="0.25">
      <c r="A75" s="47" t="s">
        <v>549</v>
      </c>
      <c r="B75" s="48">
        <v>9530</v>
      </c>
      <c r="C75" s="49">
        <v>280.63347324239243</v>
      </c>
      <c r="D75" s="15"/>
      <c r="E75" s="15"/>
      <c r="F75" s="15"/>
      <c r="G75" s="15"/>
      <c r="H75" s="15"/>
      <c r="I75" s="15"/>
      <c r="J75" s="15"/>
      <c r="K75" s="15"/>
      <c r="L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spans="1:56" x14ac:dyDescent="0.25">
      <c r="A76" s="50" t="s">
        <v>76</v>
      </c>
      <c r="B76" s="51">
        <v>320</v>
      </c>
      <c r="C76" s="52">
        <v>369.3</v>
      </c>
      <c r="D76" s="15"/>
      <c r="E76" s="15"/>
      <c r="F76" s="15"/>
      <c r="G76" s="15"/>
      <c r="H76" s="15"/>
      <c r="I76" s="15"/>
      <c r="J76" s="15"/>
      <c r="K76" s="15"/>
      <c r="L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spans="1:56" x14ac:dyDescent="0.25">
      <c r="A77" s="50" t="s">
        <v>535</v>
      </c>
      <c r="B77" s="51">
        <v>8825</v>
      </c>
      <c r="C77" s="52">
        <v>221.73643059490084</v>
      </c>
      <c r="D77" s="15"/>
      <c r="E77" s="15"/>
      <c r="F77" s="15"/>
      <c r="G77" s="15"/>
      <c r="H77" s="15"/>
      <c r="I77" s="15"/>
      <c r="J77" s="15"/>
      <c r="K77" s="15"/>
      <c r="L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spans="1:56" x14ac:dyDescent="0.25">
      <c r="A78" s="50" t="s">
        <v>23</v>
      </c>
      <c r="B78" s="51">
        <v>385</v>
      </c>
      <c r="C78" s="52">
        <v>1556.9792207792207</v>
      </c>
      <c r="D78" s="15"/>
      <c r="E78" s="15"/>
      <c r="F78" s="15"/>
      <c r="G78" s="15"/>
      <c r="H78" s="15"/>
      <c r="I78" s="15"/>
      <c r="J78" s="15"/>
      <c r="K78" s="15"/>
      <c r="L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spans="1:56" x14ac:dyDescent="0.25">
      <c r="A79" s="47" t="s">
        <v>550</v>
      </c>
      <c r="B79" s="48">
        <v>14264</v>
      </c>
      <c r="C79" s="49">
        <v>739.73261357263038</v>
      </c>
      <c r="D79" s="15"/>
      <c r="E79" s="15"/>
      <c r="F79" s="15"/>
      <c r="G79" s="15"/>
      <c r="H79" s="15"/>
      <c r="I79" s="15"/>
      <c r="J79" s="15"/>
      <c r="K79" s="15"/>
      <c r="L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spans="1:56" x14ac:dyDescent="0.25">
      <c r="A80" s="50" t="s">
        <v>76</v>
      </c>
      <c r="B80" s="51">
        <v>331</v>
      </c>
      <c r="C80" s="52">
        <v>386.90634441087616</v>
      </c>
      <c r="D80" s="15"/>
      <c r="E80" s="15"/>
      <c r="F80" s="15"/>
      <c r="G80" s="15"/>
      <c r="H80" s="15"/>
      <c r="I80" s="15"/>
      <c r="J80" s="15"/>
      <c r="K80" s="15"/>
      <c r="L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spans="1:56" x14ac:dyDescent="0.25">
      <c r="A81" s="50" t="s">
        <v>535</v>
      </c>
      <c r="B81" s="51">
        <v>12047</v>
      </c>
      <c r="C81" s="52">
        <v>562.00215821366317</v>
      </c>
      <c r="D81" s="15"/>
      <c r="E81" s="15"/>
      <c r="F81" s="15"/>
      <c r="G81" s="15"/>
      <c r="H81" s="15"/>
      <c r="I81" s="15"/>
      <c r="J81" s="15"/>
      <c r="K81" s="15"/>
      <c r="L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spans="1:56" x14ac:dyDescent="0.25">
      <c r="A82" s="50" t="s">
        <v>23</v>
      </c>
      <c r="B82" s="51">
        <v>1886</v>
      </c>
      <c r="C82" s="52">
        <v>1936.9247083775185</v>
      </c>
      <c r="D82" s="15"/>
      <c r="E82" s="15"/>
      <c r="F82" s="15"/>
      <c r="G82" s="15"/>
      <c r="H82" s="15"/>
      <c r="I82" s="15"/>
      <c r="J82" s="15"/>
      <c r="K82" s="15"/>
      <c r="L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spans="1:56" x14ac:dyDescent="0.25">
      <c r="A83" s="47" t="s">
        <v>551</v>
      </c>
      <c r="B83" s="48">
        <v>5250</v>
      </c>
      <c r="C83" s="49">
        <v>381.32247619047621</v>
      </c>
      <c r="D83" s="15"/>
      <c r="E83" s="15"/>
      <c r="F83" s="15"/>
      <c r="G83" s="15"/>
      <c r="H83" s="15"/>
      <c r="I83" s="15"/>
      <c r="J83" s="15"/>
      <c r="K83" s="15"/>
      <c r="L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x14ac:dyDescent="0.25">
      <c r="A84" s="50" t="s">
        <v>76</v>
      </c>
      <c r="B84" s="51">
        <v>43</v>
      </c>
      <c r="C84" s="52">
        <v>239.23255813953489</v>
      </c>
      <c r="D84" s="15"/>
      <c r="E84" s="15"/>
      <c r="F84" s="15"/>
      <c r="G84" s="15"/>
      <c r="H84" s="15"/>
      <c r="I84" s="15"/>
      <c r="J84" s="15"/>
      <c r="K84" s="15"/>
      <c r="L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spans="1:56" x14ac:dyDescent="0.25">
      <c r="A85" s="50" t="s">
        <v>535</v>
      </c>
      <c r="B85" s="51">
        <v>5045</v>
      </c>
      <c r="C85" s="52">
        <v>357.61466798810704</v>
      </c>
      <c r="D85" s="15"/>
      <c r="E85" s="15"/>
      <c r="F85" s="15"/>
      <c r="G85" s="15"/>
      <c r="H85" s="15"/>
      <c r="I85" s="15"/>
      <c r="J85" s="15"/>
      <c r="K85" s="15"/>
      <c r="L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spans="1:56" x14ac:dyDescent="0.25">
      <c r="A86" s="50" t="s">
        <v>23</v>
      </c>
      <c r="B86" s="51">
        <v>162</v>
      </c>
      <c r="C86" s="52">
        <v>1157.3456790123457</v>
      </c>
      <c r="D86" s="15"/>
      <c r="E86" s="15"/>
      <c r="F86" s="15"/>
      <c r="G86" s="15"/>
      <c r="H86" s="15"/>
      <c r="I86" s="15"/>
      <c r="J86" s="15"/>
      <c r="K86" s="15"/>
      <c r="L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spans="1:56" x14ac:dyDescent="0.25">
      <c r="A87" s="47" t="s">
        <v>552</v>
      </c>
      <c r="B87" s="48">
        <v>20258</v>
      </c>
      <c r="C87" s="49">
        <v>58.11106723269819</v>
      </c>
      <c r="D87" s="15"/>
      <c r="E87" s="15"/>
      <c r="F87" s="15"/>
      <c r="G87" s="15"/>
      <c r="H87" s="15"/>
      <c r="I87" s="15"/>
      <c r="J87" s="15"/>
      <c r="K87" s="15"/>
      <c r="L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spans="1:56" x14ac:dyDescent="0.25">
      <c r="A88" s="50" t="s">
        <v>76</v>
      </c>
      <c r="B88" s="51">
        <v>7325</v>
      </c>
      <c r="C88" s="52">
        <v>56.203412969283278</v>
      </c>
      <c r="D88" s="15"/>
      <c r="E88" s="15"/>
      <c r="F88" s="15"/>
      <c r="G88" s="15"/>
      <c r="H88" s="15"/>
      <c r="I88" s="15"/>
      <c r="J88" s="15"/>
      <c r="K88" s="15"/>
      <c r="L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spans="1:56" x14ac:dyDescent="0.25">
      <c r="A89" s="50" t="s">
        <v>535</v>
      </c>
      <c r="B89" s="51">
        <v>11075</v>
      </c>
      <c r="C89" s="52">
        <v>57.328758465011283</v>
      </c>
      <c r="D89" s="15"/>
      <c r="E89" s="15"/>
      <c r="F89" s="15"/>
      <c r="G89" s="15"/>
      <c r="H89" s="15"/>
      <c r="I89" s="15"/>
      <c r="J89" s="15"/>
      <c r="K89" s="15"/>
      <c r="L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x14ac:dyDescent="0.25">
      <c r="A90" s="50" t="s">
        <v>23</v>
      </c>
      <c r="B90" s="51">
        <v>1858</v>
      </c>
      <c r="C90" s="52">
        <v>70.294940796555437</v>
      </c>
      <c r="D90" s="15"/>
      <c r="E90" s="15"/>
      <c r="F90" s="15"/>
      <c r="G90" s="15"/>
      <c r="H90" s="15"/>
      <c r="I90" s="15"/>
      <c r="J90" s="15"/>
      <c r="K90" s="15"/>
      <c r="L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spans="1:56" x14ac:dyDescent="0.25">
      <c r="A91" s="47" t="s">
        <v>553</v>
      </c>
      <c r="B91" s="48">
        <v>5186</v>
      </c>
      <c r="C91" s="49">
        <v>733.76860779020444</v>
      </c>
      <c r="D91" s="15"/>
      <c r="E91" s="15"/>
      <c r="F91" s="15"/>
      <c r="G91" s="15"/>
      <c r="H91" s="15"/>
      <c r="I91" s="15"/>
      <c r="J91" s="15"/>
      <c r="K91" s="15"/>
      <c r="L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spans="1:56" x14ac:dyDescent="0.25">
      <c r="A92" s="50" t="s">
        <v>76</v>
      </c>
      <c r="B92" s="51">
        <v>95</v>
      </c>
      <c r="C92" s="52">
        <v>369.15789473684208</v>
      </c>
      <c r="D92" s="15"/>
      <c r="E92" s="15"/>
      <c r="F92" s="15"/>
      <c r="G92" s="15"/>
      <c r="H92" s="15"/>
      <c r="I92" s="15"/>
      <c r="J92" s="15"/>
      <c r="K92" s="15"/>
      <c r="L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spans="1:56" x14ac:dyDescent="0.25">
      <c r="A93" s="50" t="s">
        <v>535</v>
      </c>
      <c r="B93" s="51">
        <v>4723</v>
      </c>
      <c r="C93" s="52">
        <v>687.36671607029427</v>
      </c>
      <c r="D93" s="15"/>
      <c r="E93" s="15"/>
      <c r="F93" s="15"/>
      <c r="G93" s="15"/>
      <c r="H93" s="15"/>
      <c r="I93" s="15"/>
      <c r="J93" s="15"/>
      <c r="K93" s="15"/>
      <c r="L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x14ac:dyDescent="0.25">
      <c r="A94" s="50" t="s">
        <v>23</v>
      </c>
      <c r="B94" s="51">
        <v>368</v>
      </c>
      <c r="C94" s="52">
        <v>1423.4266304347825</v>
      </c>
      <c r="D94" s="15"/>
      <c r="E94" s="15"/>
      <c r="F94" s="15"/>
      <c r="G94" s="15"/>
      <c r="H94" s="15"/>
      <c r="I94" s="15"/>
      <c r="J94" s="15"/>
      <c r="K94" s="15"/>
      <c r="L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spans="1:56" x14ac:dyDescent="0.25">
      <c r="A95" s="47" t="s">
        <v>554</v>
      </c>
      <c r="B95" s="48">
        <v>27752</v>
      </c>
      <c r="C95" s="49">
        <v>97.707840876333236</v>
      </c>
      <c r="D95" s="15"/>
      <c r="E95" s="15"/>
      <c r="F95" s="15"/>
      <c r="G95" s="15"/>
      <c r="H95" s="15"/>
      <c r="I95" s="15"/>
      <c r="J95" s="15"/>
      <c r="K95" s="15"/>
      <c r="L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spans="1:56" x14ac:dyDescent="0.25">
      <c r="A96" s="50" t="s">
        <v>76</v>
      </c>
      <c r="B96" s="51">
        <v>1287</v>
      </c>
      <c r="C96" s="52">
        <v>160.32634032634033</v>
      </c>
      <c r="D96" s="15"/>
      <c r="E96" s="15"/>
      <c r="F96" s="15"/>
      <c r="G96" s="15"/>
      <c r="H96" s="15"/>
      <c r="I96" s="15"/>
      <c r="J96" s="15"/>
      <c r="K96" s="15"/>
      <c r="L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spans="1:56" x14ac:dyDescent="0.25">
      <c r="A97" s="50" t="s">
        <v>535</v>
      </c>
      <c r="B97" s="51">
        <v>20721</v>
      </c>
      <c r="C97" s="52">
        <v>71.501230635587092</v>
      </c>
      <c r="D97" s="15"/>
      <c r="E97" s="15"/>
      <c r="F97" s="15"/>
      <c r="G97" s="15"/>
      <c r="H97" s="15"/>
      <c r="I97" s="15"/>
      <c r="J97" s="15"/>
      <c r="K97" s="15"/>
      <c r="L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spans="1:56" x14ac:dyDescent="0.25">
      <c r="A98" s="50" t="s">
        <v>23</v>
      </c>
      <c r="B98" s="51">
        <v>5744</v>
      </c>
      <c r="C98" s="52">
        <v>178.21570334261838</v>
      </c>
      <c r="D98" s="15"/>
      <c r="E98" s="15"/>
      <c r="F98" s="15"/>
      <c r="G98" s="15"/>
      <c r="H98" s="15"/>
      <c r="I98" s="15"/>
      <c r="J98" s="15"/>
      <c r="K98" s="15"/>
      <c r="L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spans="1:56" x14ac:dyDescent="0.25">
      <c r="A99" s="47" t="s">
        <v>555</v>
      </c>
      <c r="B99" s="48">
        <v>6175</v>
      </c>
      <c r="C99" s="49">
        <v>419.2539271255061</v>
      </c>
      <c r="D99" s="15"/>
      <c r="E99" s="15"/>
      <c r="F99" s="15"/>
      <c r="G99" s="15"/>
      <c r="H99" s="15"/>
      <c r="I99" s="15"/>
      <c r="J99" s="15"/>
      <c r="K99" s="15"/>
      <c r="L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spans="1:56" x14ac:dyDescent="0.25">
      <c r="A100" s="50" t="s">
        <v>76</v>
      </c>
      <c r="B100" s="51">
        <v>459</v>
      </c>
      <c r="C100" s="52">
        <v>582.74074074074076</v>
      </c>
      <c r="D100" s="15"/>
      <c r="E100" s="15"/>
      <c r="F100" s="15"/>
      <c r="G100" s="15"/>
      <c r="H100" s="15"/>
      <c r="I100" s="15"/>
      <c r="J100" s="15"/>
      <c r="K100" s="15"/>
      <c r="L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spans="1:56" x14ac:dyDescent="0.25">
      <c r="A101" s="50" t="s">
        <v>535</v>
      </c>
      <c r="B101" s="51">
        <v>5190</v>
      </c>
      <c r="C101" s="52">
        <v>304.69229287090559</v>
      </c>
      <c r="D101" s="15"/>
      <c r="E101" s="15"/>
      <c r="F101" s="15"/>
      <c r="G101" s="15"/>
      <c r="H101" s="15"/>
      <c r="I101" s="15"/>
      <c r="J101" s="15"/>
      <c r="K101" s="15"/>
      <c r="L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spans="1:56" x14ac:dyDescent="0.25">
      <c r="A102" s="50" t="s">
        <v>23</v>
      </c>
      <c r="B102" s="51">
        <v>526</v>
      </c>
      <c r="C102" s="52">
        <v>1406.9619771863117</v>
      </c>
      <c r="D102" s="15"/>
      <c r="E102" s="15"/>
      <c r="F102" s="15"/>
      <c r="G102" s="15"/>
      <c r="H102" s="15"/>
      <c r="I102" s="15"/>
      <c r="J102" s="15"/>
      <c r="K102" s="15"/>
      <c r="L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spans="1:56" x14ac:dyDescent="0.25">
      <c r="A103" s="47" t="s">
        <v>556</v>
      </c>
      <c r="B103" s="48">
        <v>14794</v>
      </c>
      <c r="C103" s="49">
        <v>1014.4605245369745</v>
      </c>
      <c r="D103" s="15"/>
      <c r="E103" s="15"/>
      <c r="F103" s="15"/>
      <c r="G103" s="15"/>
      <c r="H103" s="15"/>
      <c r="I103" s="15"/>
      <c r="J103" s="15"/>
      <c r="K103" s="15"/>
      <c r="L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spans="1:56" x14ac:dyDescent="0.25">
      <c r="A104" s="50" t="s">
        <v>76</v>
      </c>
      <c r="B104" s="51">
        <v>1029</v>
      </c>
      <c r="C104" s="52">
        <v>554.61710398445098</v>
      </c>
      <c r="D104" s="15"/>
      <c r="E104" s="15"/>
      <c r="F104" s="15"/>
      <c r="G104" s="15"/>
      <c r="H104" s="15"/>
      <c r="I104" s="15"/>
      <c r="J104" s="15"/>
      <c r="K104" s="15"/>
      <c r="L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spans="1:56" x14ac:dyDescent="0.25">
      <c r="A105" s="50" t="s">
        <v>535</v>
      </c>
      <c r="B105" s="51">
        <v>8425</v>
      </c>
      <c r="C105" s="52">
        <v>630.59275964391691</v>
      </c>
      <c r="D105" s="15"/>
      <c r="E105" s="15"/>
      <c r="F105" s="15"/>
      <c r="G105" s="15"/>
      <c r="H105" s="15"/>
      <c r="I105" s="15"/>
      <c r="J105" s="15"/>
      <c r="K105" s="15"/>
      <c r="L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spans="1:56" x14ac:dyDescent="0.25">
      <c r="A106" s="50" t="s">
        <v>23</v>
      </c>
      <c r="B106" s="51">
        <v>5340</v>
      </c>
      <c r="C106" s="52">
        <v>1708.7048689138576</v>
      </c>
      <c r="D106" s="15"/>
      <c r="E106" s="15"/>
      <c r="F106" s="15"/>
      <c r="G106" s="15"/>
      <c r="H106" s="15"/>
      <c r="I106" s="15"/>
      <c r="J106" s="15"/>
      <c r="K106" s="15"/>
      <c r="L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spans="1:56" x14ac:dyDescent="0.25">
      <c r="A107" s="47" t="s">
        <v>557</v>
      </c>
      <c r="B107" s="48">
        <v>5933</v>
      </c>
      <c r="C107" s="49">
        <v>780.46637451542222</v>
      </c>
      <c r="D107" s="15"/>
      <c r="E107" s="15"/>
      <c r="F107" s="15"/>
      <c r="G107" s="15"/>
      <c r="H107" s="15"/>
      <c r="I107" s="15"/>
      <c r="J107" s="15"/>
      <c r="K107" s="15"/>
      <c r="L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spans="1:56" x14ac:dyDescent="0.25">
      <c r="A108" s="50" t="s">
        <v>76</v>
      </c>
      <c r="B108" s="51">
        <v>196</v>
      </c>
      <c r="C108" s="52">
        <v>185.46938775510205</v>
      </c>
      <c r="D108" s="15"/>
      <c r="E108" s="15"/>
      <c r="F108" s="15"/>
      <c r="G108" s="15"/>
      <c r="H108" s="15"/>
      <c r="I108" s="15"/>
      <c r="J108" s="15"/>
      <c r="K108" s="15"/>
      <c r="L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spans="1:56" x14ac:dyDescent="0.25">
      <c r="A109" s="50" t="s">
        <v>535</v>
      </c>
      <c r="B109" s="51">
        <v>4673</v>
      </c>
      <c r="C109" s="52">
        <v>595.52942435266425</v>
      </c>
      <c r="D109" s="15"/>
      <c r="E109" s="15"/>
      <c r="F109" s="15"/>
      <c r="G109" s="15"/>
      <c r="H109" s="15"/>
      <c r="I109" s="15"/>
      <c r="J109" s="15"/>
      <c r="K109" s="15"/>
      <c r="L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spans="1:56" x14ac:dyDescent="0.25">
      <c r="A110" s="50" t="s">
        <v>23</v>
      </c>
      <c r="B110" s="51">
        <v>1064</v>
      </c>
      <c r="C110" s="52">
        <v>1702.2988721804511</v>
      </c>
      <c r="D110" s="15"/>
      <c r="E110" s="15"/>
      <c r="F110" s="15"/>
      <c r="G110" s="15"/>
      <c r="H110" s="15"/>
      <c r="I110" s="15"/>
      <c r="J110" s="15"/>
      <c r="K110" s="15"/>
      <c r="L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spans="1:56" x14ac:dyDescent="0.25">
      <c r="A111" s="47" t="s">
        <v>558</v>
      </c>
      <c r="B111" s="48">
        <v>2903</v>
      </c>
      <c r="C111" s="49">
        <v>1113.6885980020668</v>
      </c>
      <c r="D111" s="15"/>
      <c r="E111" s="15"/>
      <c r="F111" s="15"/>
      <c r="G111" s="15"/>
      <c r="H111" s="15"/>
      <c r="I111" s="15"/>
      <c r="J111" s="15"/>
      <c r="K111" s="15"/>
      <c r="L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spans="1:56" x14ac:dyDescent="0.25">
      <c r="A112" s="50" t="s">
        <v>76</v>
      </c>
      <c r="B112" s="51">
        <v>215</v>
      </c>
      <c r="C112" s="52">
        <v>392.99534883720929</v>
      </c>
      <c r="D112" s="15"/>
      <c r="E112" s="15"/>
      <c r="F112" s="15"/>
      <c r="G112" s="15"/>
      <c r="H112" s="15"/>
      <c r="I112" s="15"/>
      <c r="J112" s="15"/>
      <c r="K112" s="15"/>
      <c r="L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spans="1:56" x14ac:dyDescent="0.25">
      <c r="A113" s="50" t="s">
        <v>535</v>
      </c>
      <c r="B113" s="51">
        <v>1873</v>
      </c>
      <c r="C113" s="52">
        <v>821.46022423918851</v>
      </c>
      <c r="D113" s="15"/>
      <c r="E113" s="15"/>
      <c r="F113" s="15"/>
      <c r="G113" s="15"/>
      <c r="H113" s="15"/>
      <c r="I113" s="15"/>
      <c r="J113" s="15"/>
      <c r="K113" s="15"/>
      <c r="L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spans="1:56" x14ac:dyDescent="0.25">
      <c r="A114" s="50" t="s">
        <v>23</v>
      </c>
      <c r="B114" s="51">
        <v>815</v>
      </c>
      <c r="C114" s="52">
        <v>1975.3975460122699</v>
      </c>
      <c r="D114" s="15"/>
      <c r="E114" s="15"/>
      <c r="F114" s="15"/>
      <c r="G114" s="15"/>
      <c r="H114" s="15"/>
      <c r="I114" s="15"/>
      <c r="J114" s="15"/>
      <c r="K114" s="15"/>
      <c r="L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spans="1:56" x14ac:dyDescent="0.25">
      <c r="A115" s="47" t="s">
        <v>602</v>
      </c>
      <c r="B115" s="48">
        <v>4975</v>
      </c>
      <c r="C115" s="49">
        <v>460.0084422110553</v>
      </c>
      <c r="D115" s="15"/>
      <c r="E115" s="15"/>
      <c r="F115" s="15"/>
      <c r="G115" s="15"/>
      <c r="H115" s="15"/>
      <c r="I115" s="15"/>
      <c r="J115" s="15"/>
      <c r="K115" s="15"/>
      <c r="L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spans="1:56" x14ac:dyDescent="0.25">
      <c r="A116" s="50" t="s">
        <v>76</v>
      </c>
      <c r="B116" s="51">
        <v>394</v>
      </c>
      <c r="C116" s="52">
        <v>475.91370558375633</v>
      </c>
      <c r="D116" s="15"/>
      <c r="E116" s="15"/>
      <c r="F116" s="15"/>
      <c r="G116" s="15"/>
      <c r="H116" s="15"/>
      <c r="I116" s="15"/>
      <c r="J116" s="15"/>
      <c r="K116" s="15"/>
      <c r="L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spans="1:56" x14ac:dyDescent="0.25">
      <c r="A117" s="50" t="s">
        <v>535</v>
      </c>
      <c r="B117" s="51">
        <v>4519</v>
      </c>
      <c r="C117" s="52">
        <v>448.8322637751715</v>
      </c>
      <c r="D117" s="15"/>
      <c r="E117" s="15"/>
      <c r="F117" s="15"/>
      <c r="G117" s="15"/>
      <c r="H117" s="15"/>
      <c r="I117" s="15"/>
      <c r="J117" s="15"/>
      <c r="K117" s="15"/>
      <c r="L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spans="1:56" x14ac:dyDescent="0.25">
      <c r="A118" s="50" t="s">
        <v>23</v>
      </c>
      <c r="B118" s="51">
        <v>62</v>
      </c>
      <c r="C118" s="52">
        <v>1173.5322580645161</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0588-D2A6-46F8-8892-E3D90E91266F}">
  <dimension ref="A1:AX137"/>
  <sheetViews>
    <sheetView showGridLines="0" zoomScale="80" zoomScaleNormal="80" zoomScaleSheetLayoutView="70" zoomScalePageLayoutView="90" workbookViewId="0">
      <selection activeCell="P1" sqref="P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6" customFormat="1" ht="27.75" customHeight="1" x14ac:dyDescent="0.2">
      <c r="A1" s="272" t="s">
        <v>48</v>
      </c>
      <c r="B1" s="272"/>
      <c r="C1" s="272"/>
      <c r="D1" s="272"/>
    </row>
    <row r="2" spans="1:50" s="1" customFormat="1" ht="45.75" customHeight="1" x14ac:dyDescent="0.2">
      <c r="A2" s="273" t="s">
        <v>49</v>
      </c>
      <c r="B2" s="273"/>
      <c r="C2" s="273"/>
      <c r="D2" s="273"/>
      <c r="E2" s="273"/>
      <c r="F2" s="273"/>
      <c r="G2" s="273"/>
      <c r="H2" s="273"/>
      <c r="I2" s="273"/>
      <c r="J2" s="273"/>
      <c r="K2" s="273"/>
      <c r="L2" s="273"/>
      <c r="M2" s="273"/>
      <c r="N2" s="273"/>
      <c r="O2" s="273"/>
      <c r="P2" s="273"/>
      <c r="Q2" s="40"/>
      <c r="R2" s="40"/>
      <c r="S2" s="40"/>
      <c r="T2" s="40"/>
      <c r="U2" s="40"/>
      <c r="V2" s="40"/>
    </row>
    <row r="3" spans="1:50" ht="31.5" customHeight="1" x14ac:dyDescent="0.25">
      <c r="A3" s="271" t="s">
        <v>773</v>
      </c>
      <c r="B3" s="271"/>
      <c r="C3" s="271"/>
      <c r="D3" s="271"/>
      <c r="E3" s="38"/>
      <c r="F3" s="38"/>
      <c r="G3" s="38"/>
      <c r="H3" s="38"/>
      <c r="I3" s="38"/>
      <c r="J3" s="38"/>
      <c r="K3" s="38"/>
      <c r="L3" s="38"/>
      <c r="M3" s="38"/>
      <c r="N3" s="38"/>
      <c r="O3" s="38"/>
      <c r="P3" s="38"/>
      <c r="Q3" s="38"/>
      <c r="R3" s="38"/>
      <c r="S3" s="38"/>
      <c r="T3" s="38"/>
      <c r="U3" s="38"/>
      <c r="V3" s="38"/>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0" s="6" customFormat="1" ht="30.75" customHeight="1" x14ac:dyDescent="0.2">
      <c r="A4" s="279"/>
      <c r="B4" s="279"/>
      <c r="C4" s="279"/>
      <c r="D4" s="279"/>
      <c r="E4" s="279"/>
      <c r="F4" s="279"/>
      <c r="G4" s="279"/>
      <c r="H4" s="279"/>
      <c r="I4" s="279"/>
      <c r="J4" s="279"/>
      <c r="K4" s="279"/>
      <c r="L4" s="279"/>
      <c r="M4" s="279"/>
      <c r="N4" s="279"/>
      <c r="O4" s="279"/>
      <c r="P4" s="279"/>
      <c r="Q4" s="279"/>
      <c r="R4" s="279"/>
      <c r="S4" s="279"/>
      <c r="T4" s="279"/>
      <c r="U4" s="279"/>
      <c r="V4" s="279"/>
      <c r="W4" s="149"/>
      <c r="X4" s="149"/>
      <c r="Y4" s="149"/>
      <c r="Z4" s="149"/>
    </row>
    <row r="5" spans="1:50" s="1" customFormat="1" ht="7.5" customHeight="1" thickBot="1" x14ac:dyDescent="0.25">
      <c r="A5" s="164"/>
      <c r="B5" s="164"/>
      <c r="C5" s="164"/>
      <c r="D5" s="164"/>
      <c r="E5" s="164"/>
      <c r="F5" s="164"/>
      <c r="G5" s="164"/>
      <c r="H5" s="164"/>
      <c r="I5" s="164"/>
      <c r="J5" s="164"/>
      <c r="K5" s="164"/>
      <c r="L5" s="164"/>
      <c r="M5" s="164"/>
      <c r="N5" s="164"/>
      <c r="O5" s="164"/>
      <c r="P5" s="164"/>
      <c r="Q5" s="164"/>
      <c r="R5" s="164"/>
      <c r="S5" s="164"/>
      <c r="T5" s="164"/>
      <c r="U5" s="164"/>
      <c r="V5" s="164"/>
      <c r="W5" s="2"/>
      <c r="X5" s="2"/>
      <c r="Y5" s="2"/>
      <c r="Z5" s="2"/>
    </row>
    <row r="6" spans="1:50" s="1" customFormat="1" ht="16.5" customHeight="1" x14ac:dyDescent="0.2">
      <c r="A6" s="280"/>
      <c r="B6" s="281"/>
      <c r="C6" s="281"/>
      <c r="D6" s="281"/>
      <c r="E6" s="281"/>
      <c r="F6" s="281"/>
      <c r="G6" s="281"/>
      <c r="H6" s="281"/>
      <c r="I6" s="281"/>
      <c r="J6" s="281"/>
      <c r="K6" s="281"/>
      <c r="L6" s="281"/>
      <c r="M6" s="281"/>
      <c r="N6" s="281"/>
      <c r="O6" s="281"/>
      <c r="P6" s="281"/>
      <c r="Q6" s="281"/>
      <c r="R6" s="281"/>
      <c r="S6" s="281"/>
      <c r="T6" s="281"/>
      <c r="U6" s="281"/>
      <c r="V6" s="282"/>
      <c r="W6" s="2"/>
      <c r="X6" s="2"/>
      <c r="Y6" s="2"/>
      <c r="Z6" s="2"/>
    </row>
    <row r="7" spans="1:50" s="6" customFormat="1" ht="16.5" customHeight="1" x14ac:dyDescent="0.2">
      <c r="A7" s="59"/>
      <c r="B7" s="165"/>
      <c r="C7" s="165"/>
      <c r="D7" s="165"/>
      <c r="E7" s="165"/>
      <c r="F7" s="165"/>
      <c r="G7" s="165"/>
      <c r="H7" s="165"/>
      <c r="J7" s="166"/>
      <c r="K7" s="166"/>
      <c r="L7" s="166"/>
      <c r="N7" s="165"/>
      <c r="O7" s="165"/>
      <c r="P7" s="165"/>
      <c r="Q7" s="165"/>
      <c r="R7" s="165"/>
      <c r="S7" s="165"/>
      <c r="T7" s="165"/>
      <c r="U7" s="165"/>
      <c r="V7" s="21"/>
      <c r="W7" s="22"/>
      <c r="X7" s="22"/>
      <c r="Y7" s="22"/>
      <c r="Z7" s="22"/>
    </row>
    <row r="8" spans="1:50" s="55" customFormat="1" ht="30.6" customHeight="1" x14ac:dyDescent="0.2">
      <c r="A8" s="283" t="s">
        <v>605</v>
      </c>
      <c r="B8" s="284"/>
      <c r="C8" s="284"/>
      <c r="D8" s="284"/>
      <c r="E8" s="162"/>
      <c r="F8" s="162"/>
      <c r="G8" s="284" t="s">
        <v>595</v>
      </c>
      <c r="H8" s="284"/>
      <c r="I8" s="284"/>
      <c r="J8" s="284"/>
      <c r="K8" s="284"/>
      <c r="M8" s="284" t="s">
        <v>774</v>
      </c>
      <c r="N8" s="284"/>
      <c r="O8" s="284"/>
      <c r="P8" s="284"/>
      <c r="Q8" s="284"/>
      <c r="T8" s="167"/>
      <c r="U8" s="167"/>
      <c r="V8" s="156"/>
      <c r="W8" s="56"/>
      <c r="X8" s="56"/>
      <c r="Y8" s="56"/>
      <c r="Z8" s="56"/>
      <c r="AB8" s="168"/>
      <c r="AC8" s="168"/>
    </row>
    <row r="9" spans="1:50" s="6" customFormat="1" ht="28.35" customHeight="1" x14ac:dyDescent="0.2">
      <c r="A9" s="19" t="s">
        <v>592</v>
      </c>
      <c r="B9" s="154" t="s">
        <v>775</v>
      </c>
      <c r="C9" s="154" t="s">
        <v>122</v>
      </c>
      <c r="D9" s="154" t="s">
        <v>1</v>
      </c>
      <c r="E9" s="165"/>
      <c r="F9" s="165"/>
      <c r="G9" s="276" t="s">
        <v>123</v>
      </c>
      <c r="H9" s="277"/>
      <c r="I9" s="58" t="s">
        <v>775</v>
      </c>
      <c r="J9" s="58" t="s">
        <v>122</v>
      </c>
      <c r="K9" s="58" t="s">
        <v>1</v>
      </c>
      <c r="M9" s="278" t="s">
        <v>120</v>
      </c>
      <c r="N9" s="278"/>
      <c r="O9" s="278" t="s">
        <v>121</v>
      </c>
      <c r="P9" s="278"/>
      <c r="Q9" s="278"/>
      <c r="R9" s="165"/>
      <c r="S9" s="165"/>
      <c r="T9" s="165"/>
      <c r="U9" s="22"/>
      <c r="V9" s="26"/>
      <c r="W9" s="22"/>
      <c r="X9" s="22"/>
      <c r="Y9" s="22"/>
      <c r="Z9" s="22"/>
      <c r="AA9" s="22"/>
      <c r="AB9" s="90"/>
      <c r="AC9" s="90"/>
    </row>
    <row r="10" spans="1:50" s="6" customFormat="1" ht="16.5" customHeight="1" thickBot="1" x14ac:dyDescent="0.25">
      <c r="A10" s="60" t="s">
        <v>1</v>
      </c>
      <c r="B10" s="75">
        <f>SUM(B11:B14)</f>
        <v>0</v>
      </c>
      <c r="C10" s="75">
        <f>SUM(C11:C14)</f>
        <v>22281</v>
      </c>
      <c r="D10" s="75">
        <f>SUM(D11:D14)</f>
        <v>22281</v>
      </c>
      <c r="E10" s="165"/>
      <c r="F10" s="165"/>
      <c r="G10" s="288" t="s">
        <v>776</v>
      </c>
      <c r="H10" s="288"/>
      <c r="I10" s="23">
        <v>50</v>
      </c>
      <c r="J10" s="23">
        <v>38.189979654120002</v>
      </c>
      <c r="K10" s="169">
        <v>38.190980757819801</v>
      </c>
      <c r="M10" s="289" t="s">
        <v>1</v>
      </c>
      <c r="N10" s="289"/>
      <c r="O10" s="290">
        <f>SUM(O11:O12)</f>
        <v>2225</v>
      </c>
      <c r="P10" s="291"/>
      <c r="Q10" s="292"/>
      <c r="R10" s="165"/>
      <c r="S10" s="165"/>
      <c r="T10" s="165"/>
      <c r="U10" s="170"/>
      <c r="V10" s="101"/>
      <c r="W10" s="170"/>
      <c r="X10" s="22"/>
      <c r="Y10" s="22"/>
      <c r="Z10" s="22"/>
      <c r="AA10" s="22"/>
      <c r="AB10" s="90"/>
      <c r="AC10" s="90"/>
    </row>
    <row r="11" spans="1:50" s="6" customFormat="1" ht="13.35" customHeight="1" thickTop="1" x14ac:dyDescent="0.2">
      <c r="A11" s="61" t="s">
        <v>128</v>
      </c>
      <c r="B11" s="171" t="s">
        <v>777</v>
      </c>
      <c r="C11" s="171">
        <v>8619</v>
      </c>
      <c r="D11" s="171">
        <f>SUM(B11:C11)</f>
        <v>8619</v>
      </c>
      <c r="E11" s="165"/>
      <c r="F11" s="165"/>
      <c r="G11" s="293"/>
      <c r="H11" s="293"/>
      <c r="I11" s="57"/>
      <c r="J11" s="57"/>
      <c r="K11" s="57"/>
      <c r="M11" s="294" t="s">
        <v>775</v>
      </c>
      <c r="N11" s="294"/>
      <c r="O11" s="295">
        <v>0</v>
      </c>
      <c r="P11" s="296"/>
      <c r="Q11" s="297"/>
      <c r="R11" s="165"/>
      <c r="S11" s="165"/>
      <c r="T11" s="165"/>
      <c r="U11" s="170"/>
      <c r="V11" s="101"/>
      <c r="W11" s="170"/>
      <c r="X11" s="22"/>
      <c r="Y11" s="22"/>
      <c r="Z11" s="22"/>
      <c r="AA11" s="22"/>
      <c r="AB11" s="90"/>
      <c r="AC11" s="90"/>
    </row>
    <row r="12" spans="1:50" s="6" customFormat="1" ht="13.35" customHeight="1" x14ac:dyDescent="0.2">
      <c r="A12" s="62" t="s">
        <v>129</v>
      </c>
      <c r="B12" s="171">
        <v>0</v>
      </c>
      <c r="C12" s="171">
        <v>10804</v>
      </c>
      <c r="D12" s="171">
        <f t="shared" ref="D12:D14" si="0">SUM(B12:C12)</f>
        <v>10804</v>
      </c>
      <c r="E12" s="165"/>
      <c r="F12" s="165"/>
      <c r="M12" s="298" t="s">
        <v>122</v>
      </c>
      <c r="N12" s="298"/>
      <c r="O12" s="299">
        <v>2225</v>
      </c>
      <c r="P12" s="300"/>
      <c r="Q12" s="301"/>
      <c r="R12" s="165"/>
      <c r="S12" s="165"/>
      <c r="T12" s="165"/>
      <c r="U12" s="170"/>
      <c r="V12" s="101"/>
      <c r="W12" s="170"/>
      <c r="X12" s="22"/>
      <c r="Y12" s="22"/>
      <c r="Z12" s="22"/>
      <c r="AA12" s="22"/>
      <c r="AB12" s="90"/>
      <c r="AC12" s="90"/>
    </row>
    <row r="13" spans="1:50" s="6" customFormat="1" ht="13.35" customHeight="1" x14ac:dyDescent="0.2">
      <c r="A13" s="62" t="s">
        <v>130</v>
      </c>
      <c r="B13" s="171" t="s">
        <v>777</v>
      </c>
      <c r="C13" s="171">
        <v>2124</v>
      </c>
      <c r="D13" s="171">
        <f t="shared" si="0"/>
        <v>2124</v>
      </c>
      <c r="E13" s="165"/>
      <c r="F13" s="165"/>
      <c r="G13" s="165"/>
      <c r="H13" s="165"/>
      <c r="I13" s="165"/>
      <c r="J13" s="165"/>
      <c r="K13" s="165"/>
      <c r="R13" s="165"/>
      <c r="S13" s="165"/>
      <c r="T13" s="165"/>
      <c r="U13" s="170"/>
      <c r="V13" s="101"/>
      <c r="W13" s="170"/>
      <c r="X13" s="22"/>
      <c r="Y13" s="22"/>
      <c r="Z13" s="22"/>
      <c r="AA13" s="22"/>
      <c r="AB13" s="90"/>
      <c r="AC13" s="90"/>
    </row>
    <row r="14" spans="1:50" s="6" customFormat="1" ht="13.35" customHeight="1" x14ac:dyDescent="0.2">
      <c r="A14" s="62" t="s">
        <v>0</v>
      </c>
      <c r="B14" s="171">
        <v>0</v>
      </c>
      <c r="C14" s="171">
        <v>734</v>
      </c>
      <c r="D14" s="171">
        <f t="shared" si="0"/>
        <v>734</v>
      </c>
      <c r="E14" s="165"/>
      <c r="F14" s="165"/>
      <c r="G14" s="165"/>
      <c r="H14" s="165"/>
      <c r="I14" s="165"/>
      <c r="J14" s="165"/>
      <c r="K14" s="165"/>
      <c r="L14" s="165"/>
      <c r="M14" s="165"/>
      <c r="N14" s="165"/>
      <c r="O14" s="165"/>
      <c r="P14" s="165"/>
      <c r="Q14" s="165"/>
      <c r="R14" s="165"/>
      <c r="S14" s="165"/>
      <c r="T14" s="165"/>
      <c r="U14" s="170"/>
      <c r="V14" s="101"/>
      <c r="W14" s="170"/>
      <c r="X14" s="22"/>
      <c r="Y14" s="22"/>
      <c r="Z14" s="22"/>
      <c r="AA14" s="22"/>
      <c r="AB14" s="90"/>
      <c r="AC14" s="90"/>
    </row>
    <row r="15" spans="1:50" s="6" customFormat="1" ht="16.5" customHeight="1" x14ac:dyDescent="0.2">
      <c r="A15" s="63"/>
      <c r="B15" s="24"/>
      <c r="C15" s="24"/>
      <c r="D15" s="24"/>
      <c r="E15" s="24"/>
      <c r="F15" s="24"/>
      <c r="G15" s="165"/>
      <c r="H15" s="165"/>
      <c r="I15" s="165"/>
      <c r="J15" s="165"/>
      <c r="K15" s="165"/>
      <c r="L15" s="165"/>
      <c r="M15" s="165"/>
      <c r="N15" s="165"/>
      <c r="O15" s="165"/>
      <c r="P15" s="165"/>
      <c r="Q15" s="165"/>
      <c r="R15" s="165"/>
      <c r="S15" s="165"/>
      <c r="T15" s="165"/>
      <c r="U15" s="165"/>
      <c r="V15" s="21"/>
      <c r="W15" s="22"/>
      <c r="X15" s="22"/>
      <c r="Y15" s="22"/>
      <c r="Z15" s="22"/>
      <c r="AA15" s="22"/>
      <c r="AB15" s="90"/>
      <c r="AC15" s="90"/>
      <c r="AK15" s="90"/>
      <c r="AL15" s="90"/>
    </row>
    <row r="16" spans="1:50" s="6" customFormat="1" ht="16.5" customHeight="1" x14ac:dyDescent="0.2">
      <c r="A16" s="285"/>
      <c r="B16" s="286"/>
      <c r="C16" s="286"/>
      <c r="D16" s="286"/>
      <c r="E16" s="286"/>
      <c r="F16" s="286"/>
      <c r="G16" s="286"/>
      <c r="H16" s="286"/>
      <c r="I16" s="286"/>
      <c r="J16" s="286"/>
      <c r="K16" s="286"/>
      <c r="L16" s="286"/>
      <c r="M16" s="286"/>
      <c r="N16" s="286"/>
      <c r="O16" s="286"/>
      <c r="P16" s="286"/>
      <c r="Q16" s="286"/>
      <c r="R16" s="286"/>
      <c r="S16" s="286"/>
      <c r="T16" s="286"/>
      <c r="U16" s="286"/>
      <c r="V16" s="287"/>
      <c r="W16" s="22"/>
      <c r="X16" s="90"/>
      <c r="Y16" s="22"/>
      <c r="Z16" s="22"/>
      <c r="AK16" s="90"/>
    </row>
    <row r="17" spans="1:38" s="6" customFormat="1" ht="16.5" customHeight="1" x14ac:dyDescent="0.2">
      <c r="A17" s="59"/>
      <c r="B17" s="165"/>
      <c r="C17" s="165"/>
      <c r="D17" s="165"/>
      <c r="E17" s="165"/>
      <c r="F17" s="165"/>
      <c r="G17" s="165"/>
      <c r="H17" s="165"/>
      <c r="I17" s="165"/>
      <c r="J17" s="165"/>
      <c r="K17" s="165"/>
      <c r="L17" s="165"/>
      <c r="M17" s="165"/>
      <c r="N17" s="165"/>
      <c r="O17" s="165"/>
      <c r="P17" s="165"/>
      <c r="Q17" s="165"/>
      <c r="R17" s="165"/>
      <c r="S17" s="165"/>
      <c r="T17" s="165"/>
      <c r="U17" s="165"/>
      <c r="V17" s="21"/>
      <c r="W17" s="22"/>
      <c r="X17" s="22"/>
      <c r="Y17" s="22"/>
      <c r="Z17" s="22"/>
      <c r="AF17" s="90"/>
      <c r="AK17" s="90"/>
    </row>
    <row r="18" spans="1:38" s="7" customFormat="1" ht="27.6" customHeight="1" x14ac:dyDescent="0.2">
      <c r="A18" s="283" t="s">
        <v>606</v>
      </c>
      <c r="B18" s="284"/>
      <c r="C18" s="284"/>
      <c r="D18" s="284"/>
      <c r="E18" s="284"/>
      <c r="F18" s="284"/>
      <c r="I18" s="302" t="s">
        <v>778</v>
      </c>
      <c r="J18" s="302"/>
      <c r="K18" s="302"/>
      <c r="L18" s="302"/>
      <c r="M18" s="302"/>
      <c r="N18" s="302"/>
      <c r="O18" s="302"/>
      <c r="P18" s="302"/>
      <c r="Q18" s="302"/>
      <c r="R18" s="302"/>
      <c r="S18" s="302"/>
      <c r="T18" s="302"/>
      <c r="U18" s="302"/>
      <c r="V18" s="303"/>
      <c r="W18" s="25"/>
      <c r="X18" s="25"/>
      <c r="Y18" s="25"/>
      <c r="AE18" s="6"/>
      <c r="AF18" s="90"/>
      <c r="AG18" s="6"/>
      <c r="AH18" s="6"/>
      <c r="AI18" s="6"/>
      <c r="AJ18" s="6"/>
      <c r="AK18" s="6"/>
      <c r="AL18" s="90"/>
    </row>
    <row r="19" spans="1:38" s="1" customFormat="1" ht="28.7" customHeight="1" x14ac:dyDescent="0.2">
      <c r="A19" s="154" t="s">
        <v>124</v>
      </c>
      <c r="B19" s="154" t="s">
        <v>80</v>
      </c>
      <c r="C19" s="154" t="s">
        <v>125</v>
      </c>
      <c r="D19" s="154" t="s">
        <v>63</v>
      </c>
      <c r="E19" s="154" t="s">
        <v>126</v>
      </c>
      <c r="F19" s="154" t="s">
        <v>1</v>
      </c>
      <c r="I19" s="154" t="s">
        <v>131</v>
      </c>
      <c r="J19" s="154" t="s">
        <v>132</v>
      </c>
      <c r="K19" s="154" t="s">
        <v>133</v>
      </c>
      <c r="L19" s="154" t="s">
        <v>134</v>
      </c>
      <c r="M19" s="154" t="s">
        <v>135</v>
      </c>
      <c r="N19" s="154" t="s">
        <v>136</v>
      </c>
      <c r="O19" s="154" t="s">
        <v>137</v>
      </c>
      <c r="P19" s="154" t="s">
        <v>138</v>
      </c>
      <c r="Q19" s="154" t="s">
        <v>139</v>
      </c>
      <c r="R19" s="154" t="s">
        <v>140</v>
      </c>
      <c r="S19" s="154" t="s">
        <v>142</v>
      </c>
      <c r="T19" s="154" t="s">
        <v>143</v>
      </c>
      <c r="U19" s="154" t="s">
        <v>144</v>
      </c>
      <c r="V19" s="154" t="s">
        <v>1</v>
      </c>
      <c r="W19" s="27"/>
      <c r="X19" s="97"/>
      <c r="Y19" s="97"/>
      <c r="Z19" s="172"/>
      <c r="AA19" s="173"/>
      <c r="AB19" s="92"/>
      <c r="AC19" s="92"/>
      <c r="AD19" s="92"/>
      <c r="AE19" s="100"/>
      <c r="AF19" s="92"/>
      <c r="AG19" s="92"/>
      <c r="AH19" s="92"/>
      <c r="AI19" s="92"/>
      <c r="AJ19" s="92"/>
      <c r="AK19" s="92"/>
    </row>
    <row r="20" spans="1:38" s="1" customFormat="1" ht="18" customHeight="1" thickBot="1" x14ac:dyDescent="0.25">
      <c r="A20" s="60" t="s">
        <v>1</v>
      </c>
      <c r="B20" s="75">
        <f>SUM(B21:B23)</f>
        <v>5398</v>
      </c>
      <c r="C20" s="72">
        <f>B20/F20</f>
        <v>0.24226919797136573</v>
      </c>
      <c r="D20" s="75">
        <f>SUM(D21:D23)</f>
        <v>16883</v>
      </c>
      <c r="E20" s="72">
        <f>D20/F20</f>
        <v>0.7577308020286343</v>
      </c>
      <c r="F20" s="75">
        <f>B20+D20</f>
        <v>22281</v>
      </c>
      <c r="I20" s="20" t="s">
        <v>1</v>
      </c>
      <c r="J20" s="80">
        <f>SUM(J21:J22)</f>
        <v>28670</v>
      </c>
      <c r="K20" s="81">
        <f t="shared" ref="K20:U20" si="1">SUM(K21:K22)</f>
        <v>30327</v>
      </c>
      <c r="L20" s="80">
        <f t="shared" si="1"/>
        <v>30420</v>
      </c>
      <c r="M20" s="80">
        <f t="shared" si="1"/>
        <v>25598</v>
      </c>
      <c r="N20" s="80">
        <f t="shared" si="1"/>
        <v>25635</v>
      </c>
      <c r="O20" s="80">
        <f t="shared" si="1"/>
        <v>31042</v>
      </c>
      <c r="P20" s="80">
        <f t="shared" si="1"/>
        <v>25400</v>
      </c>
      <c r="Q20" s="80">
        <f t="shared" si="1"/>
        <v>5464</v>
      </c>
      <c r="R20" s="80">
        <f t="shared" si="1"/>
        <v>0</v>
      </c>
      <c r="S20" s="80">
        <f t="shared" si="1"/>
        <v>0</v>
      </c>
      <c r="T20" s="80">
        <f t="shared" si="1"/>
        <v>0</v>
      </c>
      <c r="U20" s="80">
        <f t="shared" si="1"/>
        <v>0</v>
      </c>
      <c r="V20" s="74">
        <f>SUM(J20:U20)</f>
        <v>202556</v>
      </c>
      <c r="W20" s="27"/>
      <c r="X20" s="27"/>
      <c r="Y20" s="97"/>
      <c r="Z20" s="97"/>
      <c r="AA20" s="92"/>
      <c r="AB20" s="92"/>
      <c r="AC20" s="92"/>
      <c r="AD20" s="92"/>
      <c r="AE20" s="100"/>
      <c r="AF20" s="92"/>
      <c r="AG20" s="92"/>
    </row>
    <row r="21" spans="1:38" s="1" customFormat="1" ht="15" customHeight="1" thickTop="1" x14ac:dyDescent="0.2">
      <c r="A21" s="61" t="s">
        <v>67</v>
      </c>
      <c r="B21" s="159">
        <v>4185</v>
      </c>
      <c r="C21" s="70">
        <f>B21/F21</f>
        <v>0.83349930292770369</v>
      </c>
      <c r="D21" s="159">
        <v>836</v>
      </c>
      <c r="E21" s="70">
        <f>D21/F21</f>
        <v>0.16650069707229637</v>
      </c>
      <c r="F21" s="159">
        <f t="shared" ref="F21:F23" si="2">B21+D21</f>
        <v>5021</v>
      </c>
      <c r="I21" s="159" t="s">
        <v>63</v>
      </c>
      <c r="J21" s="82">
        <v>24342</v>
      </c>
      <c r="K21" s="82">
        <v>26119</v>
      </c>
      <c r="L21" s="82">
        <v>26748</v>
      </c>
      <c r="M21" s="82">
        <v>22123</v>
      </c>
      <c r="N21" s="82">
        <v>21912</v>
      </c>
      <c r="O21" s="82">
        <v>25815</v>
      </c>
      <c r="P21" s="82">
        <v>20317</v>
      </c>
      <c r="Q21" s="82">
        <v>4326</v>
      </c>
      <c r="R21" s="82">
        <v>0</v>
      </c>
      <c r="S21" s="82">
        <v>0</v>
      </c>
      <c r="T21" s="82">
        <v>0</v>
      </c>
      <c r="U21" s="82">
        <v>0</v>
      </c>
      <c r="V21" s="73">
        <f t="shared" ref="V21:V22" si="3">SUM(J21:U21)</f>
        <v>171702</v>
      </c>
      <c r="W21" s="27"/>
      <c r="X21" s="110"/>
      <c r="Y21" s="110"/>
      <c r="Z21" s="97"/>
      <c r="AA21" s="92"/>
      <c r="AB21" s="100"/>
      <c r="AC21" s="100"/>
      <c r="AD21" s="100"/>
      <c r="AE21" s="100"/>
      <c r="AF21" s="100"/>
      <c r="AG21" s="100"/>
      <c r="AH21" s="100"/>
      <c r="AI21" s="100"/>
      <c r="AJ21" s="100"/>
      <c r="AK21" s="100"/>
      <c r="AL21" s="100"/>
    </row>
    <row r="22" spans="1:38" s="1" customFormat="1" ht="15" customHeight="1" x14ac:dyDescent="0.2">
      <c r="A22" s="62" t="s">
        <v>99</v>
      </c>
      <c r="B22" s="160">
        <v>892</v>
      </c>
      <c r="C22" s="71">
        <f>B22/F22</f>
        <v>0.72756933115823819</v>
      </c>
      <c r="D22" s="160">
        <v>334</v>
      </c>
      <c r="E22" s="71">
        <f>D22/F22</f>
        <v>0.27243066884176181</v>
      </c>
      <c r="F22" s="160">
        <f t="shared" si="2"/>
        <v>1226</v>
      </c>
      <c r="I22" s="160" t="s">
        <v>603</v>
      </c>
      <c r="J22" s="83">
        <v>4328</v>
      </c>
      <c r="K22" s="83">
        <v>4208</v>
      </c>
      <c r="L22" s="83">
        <v>3672</v>
      </c>
      <c r="M22" s="83">
        <v>3475</v>
      </c>
      <c r="N22" s="83">
        <v>3723</v>
      </c>
      <c r="O22" s="83">
        <v>5227</v>
      </c>
      <c r="P22" s="83">
        <v>5083</v>
      </c>
      <c r="Q22" s="83">
        <v>1138</v>
      </c>
      <c r="R22" s="83">
        <v>0</v>
      </c>
      <c r="S22" s="83">
        <v>0</v>
      </c>
      <c r="T22" s="83">
        <v>0</v>
      </c>
      <c r="U22" s="83">
        <v>0</v>
      </c>
      <c r="V22" s="108">
        <f t="shared" si="3"/>
        <v>30854</v>
      </c>
      <c r="W22" s="27"/>
      <c r="X22" s="110"/>
      <c r="Y22" s="110"/>
      <c r="Z22" s="110"/>
      <c r="AA22" s="100"/>
      <c r="AB22" s="100"/>
      <c r="AC22" s="100"/>
      <c r="AD22" s="100"/>
      <c r="AE22" s="100"/>
      <c r="AF22" s="100"/>
      <c r="AG22" s="100"/>
      <c r="AH22" s="100"/>
      <c r="AI22" s="100"/>
      <c r="AJ22" s="100"/>
      <c r="AK22" s="100"/>
      <c r="AL22" s="100"/>
    </row>
    <row r="23" spans="1:38" s="1" customFormat="1" ht="15" customHeight="1" x14ac:dyDescent="0.2">
      <c r="A23" s="62" t="s">
        <v>127</v>
      </c>
      <c r="B23" s="160">
        <v>321</v>
      </c>
      <c r="C23" s="71">
        <f>B23/F23</f>
        <v>2.0019957590120992E-2</v>
      </c>
      <c r="D23" s="160">
        <v>15713</v>
      </c>
      <c r="E23" s="71">
        <f>D23/F23</f>
        <v>0.97998004240987902</v>
      </c>
      <c r="F23" s="160">
        <f t="shared" si="2"/>
        <v>16034</v>
      </c>
      <c r="T23" s="22"/>
      <c r="U23" s="22"/>
      <c r="V23" s="26"/>
      <c r="W23" s="27"/>
      <c r="X23" s="110"/>
      <c r="Y23" s="110"/>
      <c r="Z23" s="110"/>
      <c r="AA23" s="100"/>
      <c r="AB23" s="100"/>
      <c r="AC23" s="100"/>
      <c r="AD23" s="100"/>
      <c r="AE23" s="100"/>
      <c r="AF23" s="100"/>
      <c r="AG23" s="100"/>
      <c r="AH23" s="100"/>
      <c r="AI23" s="100"/>
      <c r="AJ23" s="100"/>
      <c r="AK23" s="100"/>
      <c r="AL23" s="100"/>
    </row>
    <row r="24" spans="1:38" s="1" customFormat="1" ht="12" x14ac:dyDescent="0.2">
      <c r="A24" s="64"/>
      <c r="T24" s="22"/>
      <c r="U24" s="22"/>
      <c r="V24" s="26"/>
      <c r="W24" s="27"/>
      <c r="X24" s="27"/>
      <c r="Y24" s="110"/>
      <c r="Z24" s="110"/>
      <c r="AA24" s="100"/>
      <c r="AB24" s="100"/>
      <c r="AC24" s="100"/>
      <c r="AD24" s="100"/>
      <c r="AE24" s="100"/>
      <c r="AF24" s="100"/>
      <c r="AG24" s="100"/>
      <c r="AH24" s="100"/>
      <c r="AK24" s="100"/>
      <c r="AL24" s="100"/>
    </row>
    <row r="25" spans="1:38" s="6" customFormat="1" ht="16.5" customHeight="1" x14ac:dyDescent="0.2">
      <c r="A25" s="285"/>
      <c r="B25" s="286"/>
      <c r="C25" s="286"/>
      <c r="D25" s="286"/>
      <c r="E25" s="286"/>
      <c r="F25" s="286"/>
      <c r="G25" s="286"/>
      <c r="H25" s="286"/>
      <c r="I25" s="286"/>
      <c r="J25" s="286"/>
      <c r="K25" s="286"/>
      <c r="L25" s="286"/>
      <c r="M25" s="286"/>
      <c r="N25" s="286"/>
      <c r="O25" s="286"/>
      <c r="P25" s="286"/>
      <c r="Q25" s="286"/>
      <c r="R25" s="286"/>
      <c r="S25" s="286"/>
      <c r="T25" s="286"/>
      <c r="U25" s="286"/>
      <c r="V25" s="287"/>
      <c r="W25" s="22"/>
      <c r="X25" s="22"/>
      <c r="Y25" s="22"/>
      <c r="Z25" s="170"/>
      <c r="AA25" s="90"/>
      <c r="AB25" s="90"/>
      <c r="AC25" s="90"/>
      <c r="AD25" s="90"/>
      <c r="AE25" s="90"/>
      <c r="AF25" s="90"/>
      <c r="AG25" s="90"/>
    </row>
    <row r="26" spans="1:38" s="1" customFormat="1" ht="12" x14ac:dyDescent="0.2">
      <c r="A26" s="64"/>
      <c r="T26" s="22"/>
      <c r="U26" s="22"/>
      <c r="V26" s="26"/>
      <c r="W26" s="27"/>
      <c r="X26" s="27"/>
      <c r="Y26" s="27"/>
      <c r="Z26" s="110"/>
      <c r="AA26" s="100"/>
      <c r="AB26" s="100"/>
      <c r="AC26" s="100"/>
      <c r="AG26" s="100"/>
    </row>
    <row r="27" spans="1:38" s="6" customFormat="1" ht="21.6" customHeight="1" x14ac:dyDescent="0.2">
      <c r="A27" s="304" t="s">
        <v>779</v>
      </c>
      <c r="B27" s="305"/>
      <c r="C27" s="305"/>
      <c r="D27" s="305"/>
      <c r="E27" s="305"/>
      <c r="F27" s="174"/>
      <c r="H27" s="305" t="s">
        <v>780</v>
      </c>
      <c r="I27" s="305"/>
      <c r="J27" s="305"/>
      <c r="K27" s="305"/>
      <c r="L27" s="305"/>
      <c r="M27" s="174"/>
      <c r="N27" s="305" t="s">
        <v>781</v>
      </c>
      <c r="O27" s="305"/>
      <c r="P27" s="305"/>
      <c r="Q27" s="305"/>
      <c r="R27" s="305"/>
      <c r="S27" s="174"/>
      <c r="V27" s="175"/>
      <c r="W27" s="176"/>
      <c r="X27" s="177"/>
      <c r="Y27" s="177"/>
      <c r="Z27" s="177"/>
      <c r="AA27" s="96"/>
      <c r="AB27" s="96"/>
      <c r="AC27" s="96"/>
      <c r="AD27" s="96"/>
      <c r="AE27" s="90"/>
      <c r="AF27" s="90"/>
      <c r="AG27" s="90"/>
      <c r="AH27" s="96"/>
      <c r="AI27" s="96"/>
    </row>
    <row r="28" spans="1:38" s="1" customFormat="1" ht="37.5" customHeight="1" x14ac:dyDescent="0.2">
      <c r="A28" s="154" t="s">
        <v>146</v>
      </c>
      <c r="B28" s="154" t="s">
        <v>67</v>
      </c>
      <c r="C28" s="154" t="s">
        <v>99</v>
      </c>
      <c r="D28" s="154" t="s">
        <v>127</v>
      </c>
      <c r="E28" s="154" t="s">
        <v>1</v>
      </c>
      <c r="H28" s="278" t="s">
        <v>146</v>
      </c>
      <c r="I28" s="278"/>
      <c r="J28" s="278" t="s">
        <v>1</v>
      </c>
      <c r="K28" s="278"/>
      <c r="L28" s="278"/>
      <c r="M28" s="22"/>
      <c r="N28" s="306"/>
      <c r="O28" s="307"/>
      <c r="P28" s="306" t="s">
        <v>141</v>
      </c>
      <c r="Q28" s="307"/>
      <c r="R28" s="308"/>
      <c r="U28" s="22"/>
      <c r="V28" s="65"/>
      <c r="W28" s="27"/>
      <c r="X28" s="27"/>
      <c r="Y28" s="27"/>
      <c r="Z28" s="100"/>
      <c r="AD28" s="100"/>
      <c r="AE28" s="100"/>
      <c r="AF28" s="100"/>
      <c r="AG28" s="100"/>
    </row>
    <row r="29" spans="1:38" s="1" customFormat="1" ht="15" customHeight="1" thickBot="1" x14ac:dyDescent="0.25">
      <c r="A29" s="60" t="s">
        <v>1</v>
      </c>
      <c r="B29" s="75">
        <f>SUM(B30:B31)</f>
        <v>22596</v>
      </c>
      <c r="C29" s="75">
        <f t="shared" ref="C29:D29" si="4">SUM(C30:C31)</f>
        <v>5917</v>
      </c>
      <c r="D29" s="75">
        <f t="shared" si="4"/>
        <v>174043</v>
      </c>
      <c r="E29" s="81">
        <f>SUM(B29:D29)</f>
        <v>202556</v>
      </c>
      <c r="H29" s="289" t="s">
        <v>1</v>
      </c>
      <c r="I29" s="289"/>
      <c r="J29" s="311">
        <f>SUM(J30:L31)</f>
        <v>173272</v>
      </c>
      <c r="K29" s="312"/>
      <c r="L29" s="313"/>
      <c r="M29" s="22"/>
      <c r="N29" s="314" t="s">
        <v>1</v>
      </c>
      <c r="O29" s="315"/>
      <c r="P29" s="316">
        <v>33909</v>
      </c>
      <c r="Q29" s="317"/>
      <c r="R29" s="318"/>
      <c r="U29" s="170"/>
      <c r="V29" s="109"/>
      <c r="W29" s="27"/>
      <c r="X29" s="110"/>
      <c r="Y29" s="110"/>
      <c r="Z29" s="100"/>
      <c r="AA29" s="100"/>
      <c r="AB29" s="100"/>
      <c r="AC29" s="100"/>
      <c r="AD29" s="100"/>
      <c r="AE29" s="100"/>
      <c r="AF29" s="100"/>
      <c r="AG29" s="100"/>
      <c r="AH29" s="100"/>
      <c r="AI29" s="100"/>
      <c r="AJ29" s="100"/>
    </row>
    <row r="30" spans="1:38" s="1" customFormat="1" ht="15" customHeight="1" thickTop="1" x14ac:dyDescent="0.2">
      <c r="A30" s="61" t="s">
        <v>775</v>
      </c>
      <c r="B30" s="159">
        <v>54</v>
      </c>
      <c r="C30" s="159">
        <v>23</v>
      </c>
      <c r="D30" s="159">
        <v>17038</v>
      </c>
      <c r="E30" s="159">
        <f>SUM(B30:D30)</f>
        <v>17115</v>
      </c>
      <c r="F30" s="6"/>
      <c r="G30" s="6"/>
      <c r="H30" s="294" t="s">
        <v>775</v>
      </c>
      <c r="I30" s="294"/>
      <c r="J30" s="295">
        <v>26751</v>
      </c>
      <c r="K30" s="296"/>
      <c r="L30" s="297"/>
      <c r="M30" s="22"/>
      <c r="N30" s="319" t="s">
        <v>782</v>
      </c>
      <c r="O30" s="320"/>
      <c r="P30" s="295">
        <v>92</v>
      </c>
      <c r="Q30" s="296"/>
      <c r="R30" s="297"/>
      <c r="U30" s="170"/>
      <c r="V30" s="109"/>
      <c r="W30" s="27"/>
      <c r="X30" s="110"/>
      <c r="Y30" s="110"/>
      <c r="Z30" s="100"/>
      <c r="AA30" s="100"/>
      <c r="AB30" s="100"/>
      <c r="AC30" s="100"/>
      <c r="AD30" s="100"/>
      <c r="AE30" s="100"/>
      <c r="AF30" s="100"/>
      <c r="AG30" s="100"/>
      <c r="AH30" s="100"/>
      <c r="AI30" s="100"/>
      <c r="AJ30" s="100"/>
    </row>
    <row r="31" spans="1:38" s="1" customFormat="1" ht="14.45" customHeight="1" x14ac:dyDescent="0.2">
      <c r="A31" s="62" t="s">
        <v>122</v>
      </c>
      <c r="B31" s="160">
        <v>22542</v>
      </c>
      <c r="C31" s="160">
        <v>5894</v>
      </c>
      <c r="D31" s="160">
        <v>157005</v>
      </c>
      <c r="E31" s="159">
        <f>SUM(B31:D31)</f>
        <v>185441</v>
      </c>
      <c r="F31" s="6"/>
      <c r="G31" s="6"/>
      <c r="H31" s="298" t="s">
        <v>122</v>
      </c>
      <c r="I31" s="298"/>
      <c r="J31" s="299">
        <v>146521</v>
      </c>
      <c r="K31" s="300"/>
      <c r="L31" s="301"/>
      <c r="M31" s="22"/>
      <c r="N31" s="22"/>
      <c r="O31" s="22"/>
      <c r="P31" s="22"/>
      <c r="Q31" s="22"/>
      <c r="R31" s="22"/>
      <c r="U31" s="170"/>
      <c r="V31" s="109"/>
      <c r="W31" s="27"/>
      <c r="X31" s="110"/>
      <c r="Y31" s="110"/>
      <c r="Z31" s="100"/>
      <c r="AA31" s="100"/>
      <c r="AB31" s="100"/>
      <c r="AC31" s="100"/>
      <c r="AD31" s="100"/>
      <c r="AE31" s="100"/>
      <c r="AF31" s="100"/>
      <c r="AG31" s="100"/>
      <c r="AH31" s="100"/>
      <c r="AI31" s="100"/>
      <c r="AJ31" s="100"/>
    </row>
    <row r="32" spans="1:38" s="1" customFormat="1" ht="12" x14ac:dyDescent="0.2">
      <c r="A32" s="64"/>
      <c r="F32" s="6"/>
      <c r="G32" s="6"/>
      <c r="H32" s="6"/>
      <c r="K32" s="6"/>
      <c r="L32" s="22"/>
      <c r="M32" s="22"/>
      <c r="N32" s="22"/>
      <c r="O32" s="22"/>
      <c r="P32" s="22"/>
      <c r="Q32" s="22"/>
      <c r="R32" s="22"/>
      <c r="S32" s="22"/>
      <c r="T32" s="22"/>
      <c r="U32" s="170"/>
      <c r="V32" s="26"/>
      <c r="W32" s="27"/>
      <c r="X32" s="110"/>
      <c r="Y32" s="110"/>
      <c r="Z32" s="110"/>
      <c r="AA32" s="100"/>
      <c r="AB32" s="100"/>
      <c r="AC32" s="100"/>
      <c r="AD32" s="100"/>
      <c r="AE32" s="100"/>
      <c r="AF32" s="100"/>
      <c r="AG32" s="100"/>
    </row>
    <row r="33" spans="1:45" s="6" customFormat="1" ht="16.5" customHeight="1" x14ac:dyDescent="0.2">
      <c r="A33" s="285"/>
      <c r="B33" s="286"/>
      <c r="C33" s="286"/>
      <c r="D33" s="286"/>
      <c r="E33" s="286"/>
      <c r="F33" s="286"/>
      <c r="G33" s="286"/>
      <c r="H33" s="286"/>
      <c r="I33" s="286"/>
      <c r="J33" s="286"/>
      <c r="K33" s="286"/>
      <c r="L33" s="286"/>
      <c r="M33" s="286"/>
      <c r="N33" s="286"/>
      <c r="O33" s="286"/>
      <c r="P33" s="286"/>
      <c r="Q33" s="286"/>
      <c r="R33" s="286"/>
      <c r="S33" s="286"/>
      <c r="T33" s="286"/>
      <c r="U33" s="286"/>
      <c r="V33" s="287"/>
      <c r="W33" s="22"/>
      <c r="X33" s="22"/>
      <c r="Y33" s="22"/>
      <c r="Z33" s="170"/>
      <c r="AA33" s="90"/>
      <c r="AB33" s="90"/>
      <c r="AC33" s="90"/>
      <c r="AD33" s="90"/>
      <c r="AE33" s="90"/>
      <c r="AF33" s="90"/>
      <c r="AG33" s="90"/>
    </row>
    <row r="34" spans="1:45" s="1" customFormat="1" ht="12" x14ac:dyDescent="0.2">
      <c r="A34" s="64"/>
      <c r="F34" s="6"/>
      <c r="G34" s="6"/>
      <c r="H34" s="6"/>
      <c r="I34" s="100"/>
      <c r="K34" s="6"/>
      <c r="L34" s="22"/>
      <c r="M34" s="22"/>
      <c r="N34" s="22"/>
      <c r="O34" s="22"/>
      <c r="P34" s="22"/>
      <c r="Q34" s="22"/>
      <c r="R34" s="22"/>
      <c r="S34" s="22"/>
      <c r="T34" s="22"/>
      <c r="U34" s="22"/>
      <c r="V34" s="178"/>
      <c r="W34" s="27"/>
      <c r="X34" s="27"/>
      <c r="Y34" s="27"/>
      <c r="Z34" s="110"/>
      <c r="AA34" s="100"/>
      <c r="AB34" s="100"/>
      <c r="AC34" s="100"/>
      <c r="AD34" s="100"/>
      <c r="AE34" s="100"/>
    </row>
    <row r="35" spans="1:45" s="1" customFormat="1" ht="12" x14ac:dyDescent="0.2">
      <c r="A35" s="64"/>
      <c r="F35" s="6"/>
      <c r="G35" s="6"/>
      <c r="H35" s="6"/>
      <c r="I35" s="92"/>
      <c r="J35" s="92"/>
      <c r="K35" s="96"/>
      <c r="L35" s="179"/>
      <c r="M35" s="179"/>
      <c r="N35" s="179"/>
      <c r="O35" s="179"/>
      <c r="P35" s="179"/>
      <c r="Q35" s="179"/>
      <c r="R35" s="179"/>
      <c r="S35" s="179"/>
      <c r="T35" s="22"/>
      <c r="U35" s="22"/>
      <c r="V35" s="26"/>
      <c r="W35" s="27"/>
      <c r="X35" s="27"/>
      <c r="Y35" s="27"/>
      <c r="Z35" s="110"/>
      <c r="AB35" s="100"/>
      <c r="AC35" s="100"/>
      <c r="AE35" s="100"/>
    </row>
    <row r="36" spans="1:45" s="1" customFormat="1" ht="22.5" customHeight="1" x14ac:dyDescent="0.2">
      <c r="A36" s="283" t="s">
        <v>783</v>
      </c>
      <c r="B36" s="284"/>
      <c r="C36" s="284"/>
      <c r="D36" s="284"/>
      <c r="E36" s="284"/>
      <c r="F36" s="174"/>
      <c r="G36" s="6"/>
      <c r="H36" s="6"/>
      <c r="I36" s="6"/>
      <c r="J36" s="6"/>
      <c r="K36" s="6"/>
      <c r="L36" s="6"/>
      <c r="M36" s="6"/>
      <c r="N36" s="6"/>
      <c r="O36" s="6"/>
      <c r="P36" s="6"/>
      <c r="Q36" s="6"/>
      <c r="R36" s="90"/>
      <c r="S36" s="6"/>
      <c r="T36" s="6"/>
      <c r="U36" s="6"/>
      <c r="V36" s="180"/>
      <c r="W36" s="27"/>
      <c r="X36" s="27"/>
      <c r="Y36" s="27"/>
      <c r="Z36" s="110"/>
      <c r="AB36" s="100"/>
      <c r="AC36" s="100"/>
      <c r="AE36" s="100"/>
    </row>
    <row r="37" spans="1:45" s="1" customFormat="1" ht="38.450000000000003" customHeight="1" x14ac:dyDescent="0.2">
      <c r="A37" s="66" t="s">
        <v>145</v>
      </c>
      <c r="B37" s="154" t="s">
        <v>124</v>
      </c>
      <c r="C37" s="154" t="s">
        <v>132</v>
      </c>
      <c r="D37" s="154" t="s">
        <v>133</v>
      </c>
      <c r="E37" s="154" t="s">
        <v>134</v>
      </c>
      <c r="F37" s="154" t="s">
        <v>135</v>
      </c>
      <c r="G37" s="154" t="s">
        <v>136</v>
      </c>
      <c r="H37" s="154" t="s">
        <v>137</v>
      </c>
      <c r="I37" s="154" t="s">
        <v>138</v>
      </c>
      <c r="J37" s="154" t="s">
        <v>139</v>
      </c>
      <c r="K37" s="154" t="s">
        <v>140</v>
      </c>
      <c r="L37" s="154" t="s">
        <v>142</v>
      </c>
      <c r="M37" s="154" t="s">
        <v>143</v>
      </c>
      <c r="N37" s="154" t="s">
        <v>144</v>
      </c>
      <c r="O37" s="154" t="s">
        <v>1</v>
      </c>
      <c r="P37" s="6"/>
      <c r="Q37" s="6"/>
      <c r="R37" s="90"/>
      <c r="S37" s="6"/>
      <c r="T37" s="6"/>
      <c r="U37" s="6"/>
      <c r="V37" s="180"/>
      <c r="W37" s="6"/>
      <c r="X37" s="6"/>
      <c r="Y37" s="6"/>
      <c r="Z37" s="6"/>
      <c r="AA37" s="6"/>
      <c r="AB37" s="6"/>
      <c r="AC37" s="6"/>
      <c r="AD37" s="27"/>
      <c r="AE37" s="27"/>
      <c r="AI37" s="100"/>
      <c r="AJ37" s="100"/>
      <c r="AL37" s="100"/>
    </row>
    <row r="38" spans="1:45" s="1" customFormat="1" ht="15.75" customHeight="1" thickBot="1" x14ac:dyDescent="0.25">
      <c r="A38" s="181" t="s">
        <v>1</v>
      </c>
      <c r="B38" s="75"/>
      <c r="C38" s="161">
        <f>SUM(C43,C47,C51,C55,C59)</f>
        <v>21792</v>
      </c>
      <c r="D38" s="161">
        <f t="shared" ref="D38:N38" si="5">SUM(D43,D47,D51,D55,D59)</f>
        <v>27524</v>
      </c>
      <c r="E38" s="161">
        <f t="shared" si="5"/>
        <v>28022</v>
      </c>
      <c r="F38" s="161">
        <f t="shared" si="5"/>
        <v>23970</v>
      </c>
      <c r="G38" s="161">
        <f t="shared" si="5"/>
        <v>24974</v>
      </c>
      <c r="H38" s="161">
        <f t="shared" si="5"/>
        <v>25117</v>
      </c>
      <c r="I38" s="161">
        <f t="shared" si="5"/>
        <v>18461</v>
      </c>
      <c r="J38" s="161">
        <f t="shared" si="5"/>
        <v>3412</v>
      </c>
      <c r="K38" s="161">
        <f t="shared" si="5"/>
        <v>0</v>
      </c>
      <c r="L38" s="161">
        <f t="shared" si="5"/>
        <v>0</v>
      </c>
      <c r="M38" s="161">
        <f t="shared" si="5"/>
        <v>0</v>
      </c>
      <c r="N38" s="161">
        <f t="shared" si="5"/>
        <v>0</v>
      </c>
      <c r="O38" s="182">
        <f>SUM(C38:N38)</f>
        <v>173272</v>
      </c>
      <c r="P38" s="6"/>
      <c r="Q38" s="6"/>
      <c r="R38" s="90"/>
      <c r="S38" s="6"/>
      <c r="T38" s="6"/>
      <c r="U38" s="90"/>
      <c r="V38" s="183"/>
      <c r="W38" s="90"/>
      <c r="X38" s="90"/>
      <c r="Y38" s="90"/>
      <c r="Z38" s="90"/>
      <c r="AA38" s="90"/>
      <c r="AB38" s="90"/>
      <c r="AC38" s="90"/>
      <c r="AD38" s="110"/>
      <c r="AE38" s="110"/>
      <c r="AF38" s="100"/>
      <c r="AG38" s="100"/>
      <c r="AH38" s="100"/>
      <c r="AI38" s="100"/>
      <c r="AJ38" s="100"/>
      <c r="AL38" s="100"/>
      <c r="AP38" s="100"/>
      <c r="AQ38" s="100"/>
      <c r="AR38" s="100"/>
      <c r="AS38" s="100"/>
    </row>
    <row r="39" spans="1:45" s="1" customFormat="1" ht="15" customHeight="1" thickTop="1" x14ac:dyDescent="0.2">
      <c r="A39" s="184" t="s">
        <v>565</v>
      </c>
      <c r="B39" s="184" t="s">
        <v>1</v>
      </c>
      <c r="C39" s="185">
        <f t="shared" ref="C39:N42" si="6">C43+C47</f>
        <v>1079</v>
      </c>
      <c r="D39" s="185">
        <f t="shared" si="6"/>
        <v>1190</v>
      </c>
      <c r="E39" s="185">
        <f t="shared" si="6"/>
        <v>1058</v>
      </c>
      <c r="F39" s="185">
        <f t="shared" si="6"/>
        <v>700</v>
      </c>
      <c r="G39" s="185">
        <f t="shared" si="6"/>
        <v>2157</v>
      </c>
      <c r="H39" s="185">
        <f t="shared" si="6"/>
        <v>3185</v>
      </c>
      <c r="I39" s="185">
        <f t="shared" si="6"/>
        <v>2395</v>
      </c>
      <c r="J39" s="185">
        <f t="shared" si="6"/>
        <v>588</v>
      </c>
      <c r="K39" s="185">
        <f t="shared" si="6"/>
        <v>0</v>
      </c>
      <c r="L39" s="185">
        <f t="shared" si="6"/>
        <v>0</v>
      </c>
      <c r="M39" s="185">
        <f t="shared" si="6"/>
        <v>0</v>
      </c>
      <c r="N39" s="185">
        <f t="shared" si="6"/>
        <v>0</v>
      </c>
      <c r="O39" s="185">
        <f t="shared" ref="O39:O62" si="7">SUM(C39:N39)</f>
        <v>12352</v>
      </c>
      <c r="P39" s="186"/>
      <c r="Q39" s="186"/>
      <c r="R39" s="90"/>
      <c r="S39" s="90"/>
      <c r="T39" s="90"/>
      <c r="U39" s="90"/>
      <c r="V39" s="183"/>
      <c r="W39" s="90"/>
      <c r="X39" s="90"/>
      <c r="Y39" s="90"/>
      <c r="Z39" s="90"/>
      <c r="AA39" s="90"/>
      <c r="AB39" s="90"/>
      <c r="AC39" s="90"/>
      <c r="AD39" s="110"/>
      <c r="AE39" s="110"/>
      <c r="AF39" s="100"/>
      <c r="AG39" s="100"/>
      <c r="AH39" s="100"/>
      <c r="AI39" s="100"/>
      <c r="AS39" s="100"/>
    </row>
    <row r="40" spans="1:45" s="1" customFormat="1" ht="15" customHeight="1" x14ac:dyDescent="0.2">
      <c r="A40" s="160"/>
      <c r="B40" s="160" t="s">
        <v>67</v>
      </c>
      <c r="C40" s="155">
        <v>81</v>
      </c>
      <c r="D40" s="155">
        <v>72</v>
      </c>
      <c r="E40" s="155">
        <v>76</v>
      </c>
      <c r="F40" s="155">
        <v>49</v>
      </c>
      <c r="G40" s="155">
        <v>62</v>
      </c>
      <c r="H40" s="155">
        <v>70</v>
      </c>
      <c r="I40" s="155">
        <v>99</v>
      </c>
      <c r="J40" s="155">
        <v>21</v>
      </c>
      <c r="K40" s="155">
        <f t="shared" si="6"/>
        <v>0</v>
      </c>
      <c r="L40" s="155">
        <f t="shared" si="6"/>
        <v>0</v>
      </c>
      <c r="M40" s="155">
        <f t="shared" si="6"/>
        <v>0</v>
      </c>
      <c r="N40" s="155">
        <f t="shared" si="6"/>
        <v>0</v>
      </c>
      <c r="O40" s="155">
        <f t="shared" si="7"/>
        <v>530</v>
      </c>
      <c r="P40" s="6"/>
      <c r="Q40" s="6"/>
      <c r="R40" s="90"/>
      <c r="S40" s="6"/>
      <c r="T40" s="6"/>
      <c r="U40" s="90"/>
      <c r="V40" s="183"/>
      <c r="W40" s="6"/>
      <c r="X40" s="6"/>
      <c r="Y40" s="6"/>
      <c r="Z40" s="6"/>
      <c r="AA40" s="90"/>
      <c r="AB40" s="90"/>
      <c r="AC40" s="90"/>
      <c r="AD40" s="110"/>
      <c r="AE40" s="110"/>
      <c r="AF40" s="100"/>
      <c r="AG40" s="100"/>
      <c r="AH40" s="100"/>
      <c r="AI40" s="100"/>
      <c r="AS40" s="100"/>
    </row>
    <row r="41" spans="1:45" s="1" customFormat="1" ht="15" customHeight="1" x14ac:dyDescent="0.2">
      <c r="A41" s="160"/>
      <c r="B41" s="160" t="s">
        <v>99</v>
      </c>
      <c r="C41" s="155">
        <v>121</v>
      </c>
      <c r="D41" s="155">
        <v>86</v>
      </c>
      <c r="E41" s="155">
        <v>82</v>
      </c>
      <c r="F41" s="155">
        <v>71</v>
      </c>
      <c r="G41" s="155">
        <v>72</v>
      </c>
      <c r="H41" s="155">
        <v>103</v>
      </c>
      <c r="I41" s="155">
        <v>89</v>
      </c>
      <c r="J41" s="155">
        <v>27</v>
      </c>
      <c r="K41" s="155">
        <f t="shared" si="6"/>
        <v>0</v>
      </c>
      <c r="L41" s="155">
        <f t="shared" si="6"/>
        <v>0</v>
      </c>
      <c r="M41" s="155">
        <f t="shared" si="6"/>
        <v>0</v>
      </c>
      <c r="N41" s="155">
        <f t="shared" si="6"/>
        <v>0</v>
      </c>
      <c r="O41" s="155">
        <f t="shared" si="7"/>
        <v>651</v>
      </c>
      <c r="P41" s="6"/>
      <c r="Q41" s="6"/>
      <c r="R41" s="6"/>
      <c r="S41" s="90"/>
      <c r="T41" s="90"/>
      <c r="U41" s="90"/>
      <c r="V41" s="183"/>
      <c r="W41" s="6"/>
      <c r="X41" s="6"/>
      <c r="Y41" s="6"/>
      <c r="Z41" s="6"/>
      <c r="AA41" s="6"/>
      <c r="AB41" s="90"/>
      <c r="AC41" s="6"/>
      <c r="AD41" s="110"/>
      <c r="AE41" s="27"/>
      <c r="AF41" s="100"/>
      <c r="AH41" s="100"/>
      <c r="AS41" s="100"/>
    </row>
    <row r="42" spans="1:45" s="1" customFormat="1" ht="15" customHeight="1" x14ac:dyDescent="0.2">
      <c r="A42" s="160"/>
      <c r="B42" s="160" t="s">
        <v>127</v>
      </c>
      <c r="C42" s="155">
        <v>877</v>
      </c>
      <c r="D42" s="155">
        <v>1032</v>
      </c>
      <c r="E42" s="155">
        <v>900</v>
      </c>
      <c r="F42" s="155">
        <v>580</v>
      </c>
      <c r="G42" s="155">
        <v>2023</v>
      </c>
      <c r="H42" s="155">
        <v>3012</v>
      </c>
      <c r="I42" s="155">
        <v>2207</v>
      </c>
      <c r="J42" s="155">
        <v>540</v>
      </c>
      <c r="K42" s="155">
        <f t="shared" si="6"/>
        <v>0</v>
      </c>
      <c r="L42" s="155">
        <f t="shared" si="6"/>
        <v>0</v>
      </c>
      <c r="M42" s="155">
        <f t="shared" si="6"/>
        <v>0</v>
      </c>
      <c r="N42" s="155">
        <f t="shared" si="6"/>
        <v>0</v>
      </c>
      <c r="O42" s="155">
        <f t="shared" si="7"/>
        <v>11171</v>
      </c>
      <c r="P42" s="6"/>
      <c r="Q42" s="6"/>
      <c r="R42" s="6"/>
      <c r="S42" s="6"/>
      <c r="T42" s="6"/>
      <c r="U42" s="90"/>
      <c r="V42" s="180"/>
      <c r="W42" s="6"/>
      <c r="X42" s="6"/>
      <c r="Y42" s="6"/>
      <c r="Z42" s="6"/>
      <c r="AA42" s="6"/>
      <c r="AB42" s="90"/>
      <c r="AC42" s="6"/>
      <c r="AD42" s="27"/>
      <c r="AE42" s="27"/>
      <c r="AS42" s="100"/>
    </row>
    <row r="43" spans="1:45" s="1" customFormat="1" ht="14.45" customHeight="1" x14ac:dyDescent="0.2">
      <c r="A43" s="187" t="s">
        <v>566</v>
      </c>
      <c r="B43" s="188" t="s">
        <v>1</v>
      </c>
      <c r="C43" s="189">
        <f>SUM(C44:C46)</f>
        <v>277</v>
      </c>
      <c r="D43" s="189">
        <f t="shared" ref="D43:N43" si="8">SUM(D44:D46)</f>
        <v>260</v>
      </c>
      <c r="E43" s="189">
        <f t="shared" si="8"/>
        <v>309</v>
      </c>
      <c r="F43" s="189">
        <f t="shared" si="8"/>
        <v>230</v>
      </c>
      <c r="G43" s="189">
        <f t="shared" si="8"/>
        <v>1349</v>
      </c>
      <c r="H43" s="189">
        <f t="shared" si="8"/>
        <v>2351</v>
      </c>
      <c r="I43" s="189">
        <f t="shared" si="8"/>
        <v>1419</v>
      </c>
      <c r="J43" s="189">
        <f t="shared" si="8"/>
        <v>320</v>
      </c>
      <c r="K43" s="189">
        <f t="shared" si="8"/>
        <v>0</v>
      </c>
      <c r="L43" s="189">
        <f t="shared" si="8"/>
        <v>0</v>
      </c>
      <c r="M43" s="189">
        <f t="shared" si="8"/>
        <v>0</v>
      </c>
      <c r="N43" s="189">
        <f t="shared" si="8"/>
        <v>0</v>
      </c>
      <c r="O43" s="189">
        <f t="shared" si="7"/>
        <v>6515</v>
      </c>
      <c r="P43" s="186"/>
      <c r="Q43" s="6"/>
      <c r="R43" s="6"/>
      <c r="S43" s="6"/>
      <c r="T43" s="6"/>
      <c r="U43" s="6"/>
      <c r="V43" s="180"/>
      <c r="W43" s="6"/>
      <c r="X43" s="6"/>
      <c r="Y43" s="6"/>
      <c r="Z43" s="6"/>
      <c r="AA43" s="6"/>
      <c r="AB43" s="90"/>
      <c r="AC43" s="6"/>
      <c r="AD43" s="27"/>
      <c r="AE43" s="27"/>
      <c r="AF43" s="100"/>
      <c r="AG43" s="100"/>
      <c r="AH43" s="100"/>
      <c r="AQ43" s="100"/>
      <c r="AR43" s="100"/>
      <c r="AS43" s="100"/>
    </row>
    <row r="44" spans="1:45" s="1" customFormat="1" ht="14.45" customHeight="1" x14ac:dyDescent="0.2">
      <c r="A44" s="120"/>
      <c r="B44" s="160" t="s">
        <v>67</v>
      </c>
      <c r="C44" s="153">
        <v>10</v>
      </c>
      <c r="D44" s="153">
        <v>13</v>
      </c>
      <c r="E44" s="153">
        <v>11</v>
      </c>
      <c r="F44" s="153">
        <v>8</v>
      </c>
      <c r="G44" s="153">
        <v>14</v>
      </c>
      <c r="H44" s="153">
        <v>14</v>
      </c>
      <c r="I44" s="153">
        <v>20</v>
      </c>
      <c r="J44" s="153">
        <v>4</v>
      </c>
      <c r="K44" s="153">
        <v>0</v>
      </c>
      <c r="L44" s="153">
        <v>0</v>
      </c>
      <c r="M44" s="153">
        <v>0</v>
      </c>
      <c r="N44" s="153">
        <v>0</v>
      </c>
      <c r="O44" s="153">
        <f t="shared" si="7"/>
        <v>94</v>
      </c>
      <c r="P44" s="186"/>
      <c r="Q44" s="6"/>
      <c r="R44" s="6"/>
      <c r="S44" s="6"/>
      <c r="T44" s="6"/>
      <c r="U44" s="6"/>
      <c r="V44" s="180"/>
      <c r="W44" s="6"/>
      <c r="X44" s="6"/>
      <c r="Y44" s="6"/>
      <c r="Z44" s="6"/>
      <c r="AA44" s="6"/>
      <c r="AB44" s="90"/>
      <c r="AC44" s="90"/>
      <c r="AD44" s="27"/>
      <c r="AE44" s="110"/>
      <c r="AF44" s="100"/>
      <c r="AG44" s="100"/>
      <c r="AH44" s="100"/>
      <c r="AI44" s="100"/>
      <c r="AQ44" s="100"/>
      <c r="AR44" s="100"/>
      <c r="AS44" s="100"/>
    </row>
    <row r="45" spans="1:45" s="1" customFormat="1" ht="14.45" customHeight="1" x14ac:dyDescent="0.2">
      <c r="A45" s="120"/>
      <c r="B45" s="160" t="s">
        <v>99</v>
      </c>
      <c r="C45" s="153">
        <v>34</v>
      </c>
      <c r="D45" s="153">
        <v>8</v>
      </c>
      <c r="E45" s="153">
        <v>6</v>
      </c>
      <c r="F45" s="153">
        <v>14</v>
      </c>
      <c r="G45" s="153">
        <v>28</v>
      </c>
      <c r="H45" s="153">
        <v>33</v>
      </c>
      <c r="I45" s="153">
        <v>34</v>
      </c>
      <c r="J45" s="153">
        <v>8</v>
      </c>
      <c r="K45" s="153">
        <v>0</v>
      </c>
      <c r="L45" s="153">
        <v>0</v>
      </c>
      <c r="M45" s="153">
        <v>0</v>
      </c>
      <c r="N45" s="153">
        <v>0</v>
      </c>
      <c r="O45" s="153">
        <f t="shared" si="7"/>
        <v>165</v>
      </c>
      <c r="P45" s="6"/>
      <c r="Q45" s="6"/>
      <c r="R45" s="6"/>
      <c r="S45" s="6"/>
      <c r="T45" s="6"/>
      <c r="U45" s="6"/>
      <c r="V45" s="180"/>
      <c r="W45" s="6"/>
      <c r="X45" s="6"/>
      <c r="Y45" s="6"/>
      <c r="Z45" s="6"/>
      <c r="AA45" s="6"/>
      <c r="AB45" s="90"/>
      <c r="AC45" s="6"/>
      <c r="AD45" s="110"/>
      <c r="AE45" s="27"/>
      <c r="AF45" s="100"/>
      <c r="AG45" s="100"/>
      <c r="AH45" s="100"/>
      <c r="AI45" s="100"/>
      <c r="AQ45" s="100"/>
      <c r="AR45" s="100"/>
      <c r="AS45" s="100"/>
    </row>
    <row r="46" spans="1:45" s="1" customFormat="1" ht="14.45" customHeight="1" x14ac:dyDescent="0.2">
      <c r="A46" s="120"/>
      <c r="B46" s="160" t="s">
        <v>127</v>
      </c>
      <c r="C46" s="153">
        <v>233</v>
      </c>
      <c r="D46" s="153">
        <v>239</v>
      </c>
      <c r="E46" s="153">
        <v>292</v>
      </c>
      <c r="F46" s="153">
        <v>208</v>
      </c>
      <c r="G46" s="153">
        <v>1307</v>
      </c>
      <c r="H46" s="153">
        <v>2304</v>
      </c>
      <c r="I46" s="153">
        <v>1365</v>
      </c>
      <c r="J46" s="153">
        <v>308</v>
      </c>
      <c r="K46" s="153">
        <v>0</v>
      </c>
      <c r="L46" s="153">
        <v>0</v>
      </c>
      <c r="M46" s="153">
        <v>0</v>
      </c>
      <c r="N46" s="153">
        <v>0</v>
      </c>
      <c r="O46" s="153">
        <f t="shared" si="7"/>
        <v>6256</v>
      </c>
      <c r="P46" s="6"/>
      <c r="Q46" s="6"/>
      <c r="R46" s="6"/>
      <c r="S46" s="6"/>
      <c r="T46" s="6"/>
      <c r="U46" s="6"/>
      <c r="V46" s="180"/>
      <c r="W46" s="6"/>
      <c r="X46" s="6"/>
      <c r="Y46" s="6"/>
      <c r="Z46" s="6"/>
      <c r="AA46" s="6"/>
      <c r="AB46" s="90"/>
      <c r="AC46" s="6"/>
      <c r="AD46" s="110"/>
      <c r="AE46" s="27"/>
      <c r="AF46" s="100"/>
      <c r="AG46" s="100"/>
      <c r="AH46" s="100"/>
      <c r="AI46" s="100"/>
      <c r="AQ46" s="100"/>
      <c r="AR46" s="100"/>
      <c r="AS46" s="100"/>
    </row>
    <row r="47" spans="1:45" s="1" customFormat="1" ht="14.45" customHeight="1" x14ac:dyDescent="0.2">
      <c r="A47" s="187" t="s">
        <v>567</v>
      </c>
      <c r="B47" s="188" t="s">
        <v>1</v>
      </c>
      <c r="C47" s="189">
        <f>SUM(C48:C50)</f>
        <v>802</v>
      </c>
      <c r="D47" s="189">
        <f t="shared" ref="D47:N47" si="9">SUM(D48:D50)</f>
        <v>930</v>
      </c>
      <c r="E47" s="189">
        <f t="shared" si="9"/>
        <v>749</v>
      </c>
      <c r="F47" s="189">
        <f t="shared" si="9"/>
        <v>470</v>
      </c>
      <c r="G47" s="189">
        <f t="shared" si="9"/>
        <v>808</v>
      </c>
      <c r="H47" s="189">
        <f t="shared" si="9"/>
        <v>834</v>
      </c>
      <c r="I47" s="189">
        <f t="shared" si="9"/>
        <v>976</v>
      </c>
      <c r="J47" s="189">
        <f t="shared" si="9"/>
        <v>268</v>
      </c>
      <c r="K47" s="189">
        <f t="shared" si="9"/>
        <v>0</v>
      </c>
      <c r="L47" s="189">
        <f t="shared" si="9"/>
        <v>0</v>
      </c>
      <c r="M47" s="189">
        <f t="shared" si="9"/>
        <v>0</v>
      </c>
      <c r="N47" s="189">
        <f t="shared" si="9"/>
        <v>0</v>
      </c>
      <c r="O47" s="189">
        <f t="shared" si="7"/>
        <v>5837</v>
      </c>
      <c r="P47" s="6"/>
      <c r="Q47" s="6"/>
      <c r="R47" s="6"/>
      <c r="S47" s="6"/>
      <c r="T47" s="6"/>
      <c r="U47" s="6"/>
      <c r="V47" s="180"/>
      <c r="W47" s="6"/>
      <c r="X47" s="6"/>
      <c r="Y47" s="6"/>
      <c r="Z47" s="6"/>
      <c r="AA47" s="6"/>
      <c r="AB47" s="90"/>
      <c r="AC47" s="6"/>
      <c r="AD47" s="110"/>
      <c r="AE47" s="27"/>
      <c r="AF47" s="100"/>
      <c r="AG47" s="100"/>
      <c r="AH47" s="100"/>
      <c r="AI47" s="100"/>
      <c r="AP47" s="100"/>
      <c r="AQ47" s="100"/>
      <c r="AR47" s="100"/>
      <c r="AS47" s="100"/>
    </row>
    <row r="48" spans="1:45" s="1" customFormat="1" ht="14.45" customHeight="1" x14ac:dyDescent="0.2">
      <c r="A48" s="120"/>
      <c r="B48" s="160" t="s">
        <v>67</v>
      </c>
      <c r="C48" s="153">
        <v>71</v>
      </c>
      <c r="D48" s="153">
        <v>59</v>
      </c>
      <c r="E48" s="153">
        <v>65</v>
      </c>
      <c r="F48" s="153">
        <v>41</v>
      </c>
      <c r="G48" s="153">
        <v>48</v>
      </c>
      <c r="H48" s="153">
        <v>56</v>
      </c>
      <c r="I48" s="153">
        <v>79</v>
      </c>
      <c r="J48" s="153">
        <v>17</v>
      </c>
      <c r="K48" s="153">
        <v>0</v>
      </c>
      <c r="L48" s="153">
        <v>0</v>
      </c>
      <c r="M48" s="153">
        <v>0</v>
      </c>
      <c r="N48" s="153">
        <v>0</v>
      </c>
      <c r="O48" s="153">
        <f t="shared" si="7"/>
        <v>436</v>
      </c>
      <c r="P48" s="6"/>
      <c r="Q48" s="6"/>
      <c r="R48" s="6"/>
      <c r="S48" s="6"/>
      <c r="T48" s="6"/>
      <c r="U48" s="6"/>
      <c r="V48" s="183"/>
      <c r="W48" s="90"/>
      <c r="X48" s="90"/>
      <c r="Y48" s="90"/>
      <c r="Z48" s="90"/>
      <c r="AA48" s="90"/>
      <c r="AB48" s="90"/>
      <c r="AC48" s="90"/>
      <c r="AD48" s="110"/>
      <c r="AE48" s="110"/>
      <c r="AF48" s="100"/>
      <c r="AG48" s="100"/>
      <c r="AH48" s="100"/>
      <c r="AI48" s="100"/>
      <c r="AP48" s="100"/>
      <c r="AQ48" s="100"/>
      <c r="AR48" s="100"/>
      <c r="AS48" s="100"/>
    </row>
    <row r="49" spans="1:45" s="1" customFormat="1" ht="14.45" customHeight="1" x14ac:dyDescent="0.2">
      <c r="A49" s="120"/>
      <c r="B49" s="160" t="s">
        <v>99</v>
      </c>
      <c r="C49" s="153">
        <v>87</v>
      </c>
      <c r="D49" s="153">
        <v>78</v>
      </c>
      <c r="E49" s="153">
        <v>76</v>
      </c>
      <c r="F49" s="153">
        <v>57</v>
      </c>
      <c r="G49" s="153">
        <v>44</v>
      </c>
      <c r="H49" s="153">
        <v>70</v>
      </c>
      <c r="I49" s="153">
        <v>55</v>
      </c>
      <c r="J49" s="153">
        <v>19</v>
      </c>
      <c r="K49" s="153">
        <v>0</v>
      </c>
      <c r="L49" s="153">
        <v>0</v>
      </c>
      <c r="M49" s="153">
        <v>0</v>
      </c>
      <c r="N49" s="153">
        <v>0</v>
      </c>
      <c r="O49" s="153">
        <f t="shared" si="7"/>
        <v>486</v>
      </c>
      <c r="P49" s="6"/>
      <c r="Q49" s="6"/>
      <c r="R49" s="6"/>
      <c r="S49" s="6"/>
      <c r="T49" s="6"/>
      <c r="U49" s="90"/>
      <c r="V49" s="183"/>
      <c r="W49" s="90"/>
      <c r="X49" s="90"/>
      <c r="Y49" s="90"/>
      <c r="Z49" s="90"/>
      <c r="AA49" s="90"/>
      <c r="AB49" s="90"/>
      <c r="AC49" s="90"/>
      <c r="AD49" s="110"/>
      <c r="AE49" s="110"/>
      <c r="AF49" s="100"/>
      <c r="AG49" s="100"/>
      <c r="AH49" s="100"/>
      <c r="AI49" s="100"/>
      <c r="AL49" s="100"/>
      <c r="AM49" s="100"/>
      <c r="AN49" s="100"/>
      <c r="AO49" s="100"/>
      <c r="AP49" s="100"/>
      <c r="AQ49" s="100"/>
      <c r="AR49" s="100"/>
      <c r="AS49" s="100"/>
    </row>
    <row r="50" spans="1:45" s="1" customFormat="1" ht="14.45" customHeight="1" x14ac:dyDescent="0.2">
      <c r="A50" s="120"/>
      <c r="B50" s="160" t="s">
        <v>127</v>
      </c>
      <c r="C50" s="153">
        <v>644</v>
      </c>
      <c r="D50" s="153">
        <v>793</v>
      </c>
      <c r="E50" s="153">
        <v>608</v>
      </c>
      <c r="F50" s="153">
        <v>372</v>
      </c>
      <c r="G50" s="153">
        <v>716</v>
      </c>
      <c r="H50" s="153">
        <v>708</v>
      </c>
      <c r="I50" s="153">
        <v>842</v>
      </c>
      <c r="J50" s="153">
        <v>232</v>
      </c>
      <c r="K50" s="153">
        <v>0</v>
      </c>
      <c r="L50" s="153">
        <v>0</v>
      </c>
      <c r="M50" s="153">
        <v>0</v>
      </c>
      <c r="N50" s="153">
        <v>0</v>
      </c>
      <c r="O50" s="153">
        <f t="shared" si="7"/>
        <v>4915</v>
      </c>
      <c r="P50" s="6"/>
      <c r="Q50" s="6"/>
      <c r="R50" s="6"/>
      <c r="S50" s="6"/>
      <c r="T50" s="6"/>
      <c r="U50" s="6"/>
      <c r="V50" s="180"/>
      <c r="W50" s="6"/>
      <c r="X50" s="6"/>
      <c r="Y50" s="6"/>
      <c r="Z50" s="6"/>
      <c r="AA50" s="6"/>
      <c r="AB50" s="6"/>
      <c r="AC50" s="6"/>
      <c r="AD50" s="110"/>
      <c r="AE50" s="27"/>
      <c r="AF50" s="100"/>
      <c r="AG50" s="100"/>
      <c r="AH50" s="100"/>
      <c r="AI50" s="100"/>
      <c r="AP50" s="100"/>
      <c r="AQ50" s="100"/>
      <c r="AR50" s="100"/>
      <c r="AS50" s="100"/>
    </row>
    <row r="51" spans="1:45" s="1" customFormat="1" ht="14.45" customHeight="1" x14ac:dyDescent="0.2">
      <c r="A51" s="188" t="s">
        <v>2</v>
      </c>
      <c r="B51" s="188" t="s">
        <v>1</v>
      </c>
      <c r="C51" s="189">
        <f>SUM(C52:C54)</f>
        <v>11628</v>
      </c>
      <c r="D51" s="189">
        <f t="shared" ref="D51:N51" si="10">SUM(D52:D54)</f>
        <v>14955</v>
      </c>
      <c r="E51" s="189">
        <f t="shared" si="10"/>
        <v>17310</v>
      </c>
      <c r="F51" s="189">
        <f t="shared" si="10"/>
        <v>16960</v>
      </c>
      <c r="G51" s="189">
        <f t="shared" si="10"/>
        <v>17845</v>
      </c>
      <c r="H51" s="189">
        <f t="shared" si="10"/>
        <v>16334</v>
      </c>
      <c r="I51" s="189">
        <f t="shared" si="10"/>
        <v>10918</v>
      </c>
      <c r="J51" s="189">
        <f t="shared" si="10"/>
        <v>1401</v>
      </c>
      <c r="K51" s="189">
        <f t="shared" si="10"/>
        <v>0</v>
      </c>
      <c r="L51" s="189">
        <f t="shared" si="10"/>
        <v>0</v>
      </c>
      <c r="M51" s="189">
        <f t="shared" si="10"/>
        <v>0</v>
      </c>
      <c r="N51" s="189">
        <f t="shared" si="10"/>
        <v>0</v>
      </c>
      <c r="O51" s="189">
        <f t="shared" si="7"/>
        <v>107351</v>
      </c>
      <c r="P51" s="6"/>
      <c r="Q51" s="6"/>
      <c r="R51" s="6"/>
      <c r="S51" s="6"/>
      <c r="T51" s="6"/>
      <c r="U51" s="90"/>
      <c r="V51" s="183"/>
      <c r="W51" s="90"/>
      <c r="X51" s="90"/>
      <c r="Y51" s="90"/>
      <c r="Z51" s="90"/>
      <c r="AA51" s="90"/>
      <c r="AB51" s="90"/>
      <c r="AC51" s="90"/>
      <c r="AD51" s="110"/>
      <c r="AE51" s="110"/>
      <c r="AF51" s="100"/>
      <c r="AG51" s="100"/>
      <c r="AH51" s="100"/>
      <c r="AI51" s="100"/>
      <c r="AP51" s="100"/>
      <c r="AQ51" s="100"/>
      <c r="AR51" s="100"/>
      <c r="AS51" s="100"/>
    </row>
    <row r="52" spans="1:45" s="1" customFormat="1" ht="14.45" customHeight="1" x14ac:dyDescent="0.2">
      <c r="A52" s="160"/>
      <c r="B52" s="160" t="s">
        <v>67</v>
      </c>
      <c r="C52" s="153">
        <v>146</v>
      </c>
      <c r="D52" s="153">
        <v>146</v>
      </c>
      <c r="E52" s="153">
        <v>166</v>
      </c>
      <c r="F52" s="153">
        <v>134</v>
      </c>
      <c r="G52" s="153">
        <v>117</v>
      </c>
      <c r="H52" s="153">
        <v>120</v>
      </c>
      <c r="I52" s="153">
        <v>108</v>
      </c>
      <c r="J52" s="153">
        <v>16</v>
      </c>
      <c r="K52" s="153">
        <v>0</v>
      </c>
      <c r="L52" s="153">
        <v>0</v>
      </c>
      <c r="M52" s="153">
        <v>0</v>
      </c>
      <c r="N52" s="153">
        <v>0</v>
      </c>
      <c r="O52" s="153">
        <f t="shared" si="7"/>
        <v>953</v>
      </c>
      <c r="P52" s="6"/>
      <c r="Q52" s="6"/>
      <c r="R52" s="6"/>
      <c r="S52" s="6"/>
      <c r="T52" s="6"/>
      <c r="U52" s="6"/>
      <c r="V52" s="180"/>
      <c r="W52" s="6"/>
      <c r="X52" s="90"/>
      <c r="Y52" s="90"/>
      <c r="Z52" s="90"/>
      <c r="AA52" s="90"/>
      <c r="AB52" s="90"/>
      <c r="AC52" s="90"/>
      <c r="AD52" s="110"/>
      <c r="AE52" s="110"/>
      <c r="AF52" s="100"/>
      <c r="AG52" s="100"/>
      <c r="AH52" s="100"/>
      <c r="AI52" s="100"/>
      <c r="AO52" s="100"/>
      <c r="AP52" s="100"/>
      <c r="AQ52" s="100"/>
      <c r="AR52" s="100"/>
      <c r="AS52" s="100"/>
    </row>
    <row r="53" spans="1:45" s="1" customFormat="1" ht="14.45" customHeight="1" x14ac:dyDescent="0.2">
      <c r="A53" s="160"/>
      <c r="B53" s="160" t="s">
        <v>99</v>
      </c>
      <c r="C53" s="153">
        <v>206</v>
      </c>
      <c r="D53" s="153">
        <v>203</v>
      </c>
      <c r="E53" s="153">
        <v>236</v>
      </c>
      <c r="F53" s="153">
        <v>162</v>
      </c>
      <c r="G53" s="153">
        <v>206</v>
      </c>
      <c r="H53" s="153">
        <v>308</v>
      </c>
      <c r="I53" s="153">
        <v>205</v>
      </c>
      <c r="J53" s="153">
        <v>28</v>
      </c>
      <c r="K53" s="153">
        <v>0</v>
      </c>
      <c r="L53" s="153">
        <v>0</v>
      </c>
      <c r="M53" s="153">
        <v>0</v>
      </c>
      <c r="N53" s="153">
        <v>0</v>
      </c>
      <c r="O53" s="153">
        <f t="shared" si="7"/>
        <v>1554</v>
      </c>
      <c r="P53" s="6"/>
      <c r="Q53" s="6"/>
      <c r="R53" s="6"/>
      <c r="S53" s="6"/>
      <c r="T53" s="6"/>
      <c r="U53" s="6"/>
      <c r="V53" s="180"/>
      <c r="W53" s="6"/>
      <c r="X53" s="6"/>
      <c r="Y53" s="90"/>
      <c r="Z53" s="90"/>
      <c r="AA53" s="90"/>
      <c r="AB53" s="90"/>
      <c r="AC53" s="6"/>
      <c r="AD53" s="110"/>
      <c r="AE53" s="27"/>
      <c r="AF53" s="100"/>
      <c r="AG53" s="100"/>
      <c r="AH53" s="100"/>
      <c r="AI53" s="100"/>
      <c r="AP53" s="100"/>
      <c r="AQ53" s="100"/>
      <c r="AR53" s="100"/>
      <c r="AS53" s="100"/>
    </row>
    <row r="54" spans="1:45" s="1" customFormat="1" ht="14.45" customHeight="1" x14ac:dyDescent="0.2">
      <c r="A54" s="160"/>
      <c r="B54" s="160" t="s">
        <v>127</v>
      </c>
      <c r="C54" s="153">
        <v>11276</v>
      </c>
      <c r="D54" s="153">
        <v>14606</v>
      </c>
      <c r="E54" s="153">
        <v>16908</v>
      </c>
      <c r="F54" s="153">
        <v>16664</v>
      </c>
      <c r="G54" s="153">
        <v>17522</v>
      </c>
      <c r="H54" s="153">
        <v>15906</v>
      </c>
      <c r="I54" s="153">
        <v>10605</v>
      </c>
      <c r="J54" s="153">
        <v>1357</v>
      </c>
      <c r="K54" s="153">
        <v>0</v>
      </c>
      <c r="L54" s="153">
        <v>0</v>
      </c>
      <c r="M54" s="153">
        <v>0</v>
      </c>
      <c r="N54" s="153">
        <v>0</v>
      </c>
      <c r="O54" s="153">
        <f t="shared" si="7"/>
        <v>104844</v>
      </c>
      <c r="P54" s="6"/>
      <c r="Q54" s="6"/>
      <c r="R54" s="6"/>
      <c r="S54" s="6"/>
      <c r="T54" s="6"/>
      <c r="U54" s="6"/>
      <c r="V54" s="180"/>
      <c r="W54" s="6"/>
      <c r="X54" s="90"/>
      <c r="Y54" s="90"/>
      <c r="Z54" s="90"/>
      <c r="AA54" s="90"/>
      <c r="AB54" s="90"/>
      <c r="AC54" s="90"/>
      <c r="AD54" s="110"/>
      <c r="AE54" s="110"/>
      <c r="AF54" s="100"/>
      <c r="AG54" s="100"/>
      <c r="AH54" s="100"/>
      <c r="AI54" s="100"/>
      <c r="AP54" s="100"/>
      <c r="AQ54" s="100"/>
      <c r="AR54" s="100"/>
      <c r="AS54" s="100"/>
    </row>
    <row r="55" spans="1:45" s="1" customFormat="1" ht="14.45" customHeight="1" x14ac:dyDescent="0.2">
      <c r="A55" s="188" t="s">
        <v>3</v>
      </c>
      <c r="B55" s="188" t="s">
        <v>1</v>
      </c>
      <c r="C55" s="189">
        <f>SUM(C56:C58)</f>
        <v>474</v>
      </c>
      <c r="D55" s="189">
        <f t="shared" ref="D55:N55" si="11">SUM(D56:D58)</f>
        <v>785</v>
      </c>
      <c r="E55" s="189">
        <f t="shared" si="11"/>
        <v>1146</v>
      </c>
      <c r="F55" s="189">
        <f t="shared" si="11"/>
        <v>1183</v>
      </c>
      <c r="G55" s="189">
        <f t="shared" si="11"/>
        <v>514</v>
      </c>
      <c r="H55" s="189">
        <f t="shared" si="11"/>
        <v>641</v>
      </c>
      <c r="I55" s="189">
        <f t="shared" si="11"/>
        <v>548</v>
      </c>
      <c r="J55" s="189">
        <f t="shared" si="11"/>
        <v>168</v>
      </c>
      <c r="K55" s="189">
        <f t="shared" si="11"/>
        <v>0</v>
      </c>
      <c r="L55" s="189">
        <f t="shared" si="11"/>
        <v>0</v>
      </c>
      <c r="M55" s="189">
        <f t="shared" si="11"/>
        <v>0</v>
      </c>
      <c r="N55" s="189">
        <f t="shared" si="11"/>
        <v>0</v>
      </c>
      <c r="O55" s="189">
        <f t="shared" si="7"/>
        <v>5459</v>
      </c>
      <c r="P55" s="6"/>
      <c r="Q55" s="6"/>
      <c r="R55" s="6"/>
      <c r="S55" s="6"/>
      <c r="T55" s="6"/>
      <c r="U55" s="6"/>
      <c r="V55" s="180"/>
      <c r="W55" s="6"/>
      <c r="X55" s="6"/>
      <c r="Y55" s="90"/>
      <c r="Z55" s="90"/>
      <c r="AA55" s="6"/>
      <c r="AB55" s="90"/>
      <c r="AC55" s="6"/>
      <c r="AD55" s="27"/>
      <c r="AE55" s="27"/>
      <c r="AF55" s="100"/>
      <c r="AG55" s="100"/>
      <c r="AH55" s="100"/>
      <c r="AI55" s="100"/>
      <c r="AP55" s="100"/>
      <c r="AQ55" s="100"/>
      <c r="AR55" s="100"/>
      <c r="AS55" s="100"/>
    </row>
    <row r="56" spans="1:45" s="1" customFormat="1" ht="14.45" customHeight="1" x14ac:dyDescent="0.2">
      <c r="A56" s="160"/>
      <c r="B56" s="160" t="s">
        <v>67</v>
      </c>
      <c r="C56" s="153">
        <v>161</v>
      </c>
      <c r="D56" s="153">
        <v>183</v>
      </c>
      <c r="E56" s="153">
        <v>258</v>
      </c>
      <c r="F56" s="153">
        <v>233</v>
      </c>
      <c r="G56" s="153">
        <v>151</v>
      </c>
      <c r="H56" s="153">
        <v>242</v>
      </c>
      <c r="I56" s="153">
        <v>174</v>
      </c>
      <c r="J56" s="153">
        <v>40</v>
      </c>
      <c r="K56" s="153">
        <v>0</v>
      </c>
      <c r="L56" s="153">
        <v>0</v>
      </c>
      <c r="M56" s="153">
        <v>0</v>
      </c>
      <c r="N56" s="153">
        <v>0</v>
      </c>
      <c r="O56" s="153">
        <f t="shared" si="7"/>
        <v>1442</v>
      </c>
      <c r="P56" s="6"/>
      <c r="Q56" s="6"/>
      <c r="R56" s="6"/>
      <c r="S56" s="6"/>
      <c r="T56" s="6"/>
      <c r="U56" s="6"/>
      <c r="V56" s="180"/>
      <c r="W56" s="6"/>
      <c r="X56" s="6"/>
      <c r="Y56" s="6"/>
      <c r="Z56" s="90"/>
      <c r="AA56" s="90"/>
      <c r="AB56" s="90"/>
      <c r="AC56" s="90"/>
      <c r="AD56" s="110"/>
      <c r="AE56" s="110"/>
      <c r="AF56" s="100"/>
      <c r="AG56" s="100"/>
      <c r="AH56" s="100"/>
      <c r="AP56" s="100"/>
      <c r="AQ56" s="100"/>
      <c r="AR56" s="100"/>
      <c r="AS56" s="100"/>
    </row>
    <row r="57" spans="1:45" s="1" customFormat="1" ht="14.45" customHeight="1" x14ac:dyDescent="0.2">
      <c r="A57" s="160"/>
      <c r="B57" s="160" t="s">
        <v>99</v>
      </c>
      <c r="C57" s="153">
        <v>34</v>
      </c>
      <c r="D57" s="153">
        <v>25</v>
      </c>
      <c r="E57" s="153">
        <v>42</v>
      </c>
      <c r="F57" s="153">
        <v>58</v>
      </c>
      <c r="G57" s="153">
        <v>32</v>
      </c>
      <c r="H57" s="153">
        <v>38</v>
      </c>
      <c r="I57" s="153">
        <v>38</v>
      </c>
      <c r="J57" s="153">
        <v>10</v>
      </c>
      <c r="K57" s="153">
        <v>0</v>
      </c>
      <c r="L57" s="153">
        <v>0</v>
      </c>
      <c r="M57" s="153">
        <v>0</v>
      </c>
      <c r="N57" s="153">
        <v>0</v>
      </c>
      <c r="O57" s="153">
        <f t="shared" si="7"/>
        <v>277</v>
      </c>
      <c r="P57" s="6"/>
      <c r="Q57" s="6"/>
      <c r="R57" s="6"/>
      <c r="S57" s="6"/>
      <c r="T57" s="6"/>
      <c r="U57" s="6"/>
      <c r="V57" s="183"/>
      <c r="W57" s="90"/>
      <c r="X57" s="90"/>
      <c r="Y57" s="90"/>
      <c r="Z57" s="90"/>
      <c r="AA57" s="90"/>
      <c r="AB57" s="90"/>
      <c r="AC57" s="90"/>
      <c r="AD57" s="110"/>
      <c r="AE57" s="110"/>
      <c r="AF57" s="100"/>
      <c r="AG57" s="100"/>
      <c r="AH57" s="100"/>
      <c r="AI57" s="100"/>
      <c r="AP57" s="100"/>
      <c r="AQ57" s="100"/>
      <c r="AR57" s="100"/>
      <c r="AS57" s="100"/>
    </row>
    <row r="58" spans="1:45" s="1" customFormat="1" ht="14.45" customHeight="1" x14ac:dyDescent="0.2">
      <c r="A58" s="160"/>
      <c r="B58" s="160" t="s">
        <v>127</v>
      </c>
      <c r="C58" s="153">
        <v>279</v>
      </c>
      <c r="D58" s="153">
        <v>577</v>
      </c>
      <c r="E58" s="153">
        <v>846</v>
      </c>
      <c r="F58" s="153">
        <v>892</v>
      </c>
      <c r="G58" s="153">
        <v>331</v>
      </c>
      <c r="H58" s="153">
        <v>361</v>
      </c>
      <c r="I58" s="153">
        <v>336</v>
      </c>
      <c r="J58" s="153">
        <v>118</v>
      </c>
      <c r="K58" s="153">
        <v>0</v>
      </c>
      <c r="L58" s="153">
        <v>0</v>
      </c>
      <c r="M58" s="153">
        <v>0</v>
      </c>
      <c r="N58" s="153">
        <v>0</v>
      </c>
      <c r="O58" s="153">
        <f t="shared" si="7"/>
        <v>3740</v>
      </c>
      <c r="P58" s="6"/>
      <c r="Q58" s="6"/>
      <c r="R58" s="6"/>
      <c r="S58" s="6"/>
      <c r="T58" s="6"/>
      <c r="U58" s="6"/>
      <c r="V58" s="183"/>
      <c r="W58" s="90"/>
      <c r="X58" s="90"/>
      <c r="Y58" s="90"/>
      <c r="Z58" s="90"/>
      <c r="AA58" s="90"/>
      <c r="AB58" s="90"/>
      <c r="AC58" s="6"/>
      <c r="AD58" s="27"/>
      <c r="AE58" s="27"/>
      <c r="AF58" s="100"/>
      <c r="AG58" s="100"/>
      <c r="AI58" s="100"/>
      <c r="AP58" s="100"/>
      <c r="AQ58" s="100"/>
      <c r="AR58" s="100"/>
      <c r="AS58" s="100"/>
    </row>
    <row r="59" spans="1:45" s="1" customFormat="1" ht="14.45" customHeight="1" x14ac:dyDescent="0.2">
      <c r="A59" s="188" t="s">
        <v>568</v>
      </c>
      <c r="B59" s="188" t="s">
        <v>1</v>
      </c>
      <c r="C59" s="189">
        <f>SUM(C60:C62)</f>
        <v>8611</v>
      </c>
      <c r="D59" s="189">
        <f t="shared" ref="D59:N59" si="12">SUM(D60:D62)</f>
        <v>10594</v>
      </c>
      <c r="E59" s="189">
        <f t="shared" si="12"/>
        <v>8508</v>
      </c>
      <c r="F59" s="189">
        <f t="shared" si="12"/>
        <v>5127</v>
      </c>
      <c r="G59" s="189">
        <f t="shared" si="12"/>
        <v>4458</v>
      </c>
      <c r="H59" s="189">
        <f t="shared" si="12"/>
        <v>4957</v>
      </c>
      <c r="I59" s="189">
        <f t="shared" si="12"/>
        <v>4600</v>
      </c>
      <c r="J59" s="189">
        <f t="shared" si="12"/>
        <v>1255</v>
      </c>
      <c r="K59" s="189">
        <f t="shared" si="12"/>
        <v>0</v>
      </c>
      <c r="L59" s="189">
        <f t="shared" si="12"/>
        <v>0</v>
      </c>
      <c r="M59" s="189">
        <f t="shared" si="12"/>
        <v>0</v>
      </c>
      <c r="N59" s="189">
        <f t="shared" si="12"/>
        <v>0</v>
      </c>
      <c r="O59" s="189">
        <f t="shared" si="7"/>
        <v>48110</v>
      </c>
      <c r="P59" s="6"/>
      <c r="Q59" s="6"/>
      <c r="R59" s="6"/>
      <c r="S59" s="6"/>
      <c r="T59" s="6"/>
      <c r="U59" s="6"/>
      <c r="V59" s="180"/>
      <c r="W59" s="6"/>
      <c r="X59" s="6"/>
      <c r="Y59" s="90"/>
      <c r="Z59" s="90"/>
      <c r="AA59" s="90"/>
      <c r="AB59" s="90"/>
      <c r="AC59" s="90"/>
      <c r="AD59" s="110"/>
      <c r="AE59" s="110"/>
      <c r="AF59" s="100"/>
      <c r="AG59" s="100"/>
      <c r="AH59" s="100"/>
      <c r="AI59" s="100"/>
      <c r="AP59" s="100"/>
      <c r="AQ59" s="100"/>
      <c r="AR59" s="100"/>
      <c r="AS59" s="100"/>
    </row>
    <row r="60" spans="1:45" s="1" customFormat="1" ht="14.45" customHeight="1" x14ac:dyDescent="0.2">
      <c r="A60" s="160"/>
      <c r="B60" s="160" t="s">
        <v>67</v>
      </c>
      <c r="C60" s="153">
        <v>36</v>
      </c>
      <c r="D60" s="153">
        <v>35</v>
      </c>
      <c r="E60" s="153">
        <v>30</v>
      </c>
      <c r="F60" s="153">
        <v>23</v>
      </c>
      <c r="G60" s="153">
        <v>13</v>
      </c>
      <c r="H60" s="153">
        <v>31</v>
      </c>
      <c r="I60" s="153">
        <v>32</v>
      </c>
      <c r="J60" s="153">
        <v>8</v>
      </c>
      <c r="K60" s="153">
        <v>0</v>
      </c>
      <c r="L60" s="153">
        <v>0</v>
      </c>
      <c r="M60" s="153">
        <v>0</v>
      </c>
      <c r="N60" s="153">
        <v>0</v>
      </c>
      <c r="O60" s="153">
        <f t="shared" si="7"/>
        <v>208</v>
      </c>
      <c r="P60" s="6"/>
      <c r="Q60" s="6"/>
      <c r="R60" s="6"/>
      <c r="S60" s="6"/>
      <c r="T60" s="6"/>
      <c r="U60" s="6"/>
      <c r="V60" s="180"/>
      <c r="W60" s="6"/>
      <c r="X60" s="6"/>
      <c r="Y60" s="90"/>
      <c r="Z60" s="90"/>
      <c r="AA60" s="90"/>
      <c r="AB60" s="90"/>
      <c r="AC60" s="90"/>
      <c r="AD60" s="110"/>
      <c r="AE60" s="110"/>
      <c r="AF60" s="100"/>
      <c r="AG60" s="100"/>
      <c r="AH60" s="100"/>
      <c r="AP60" s="100"/>
      <c r="AQ60" s="100"/>
      <c r="AR60" s="100"/>
      <c r="AS60" s="100"/>
    </row>
    <row r="61" spans="1:45" s="1" customFormat="1" ht="14.45" customHeight="1" x14ac:dyDescent="0.2">
      <c r="A61" s="160"/>
      <c r="B61" s="160" t="s">
        <v>99</v>
      </c>
      <c r="C61" s="153">
        <v>80</v>
      </c>
      <c r="D61" s="153">
        <v>109</v>
      </c>
      <c r="E61" s="153">
        <v>114</v>
      </c>
      <c r="F61" s="153">
        <v>38</v>
      </c>
      <c r="G61" s="153">
        <v>48</v>
      </c>
      <c r="H61" s="153">
        <v>63</v>
      </c>
      <c r="I61" s="153">
        <v>51</v>
      </c>
      <c r="J61" s="153">
        <v>13</v>
      </c>
      <c r="K61" s="153">
        <v>0</v>
      </c>
      <c r="L61" s="153">
        <v>0</v>
      </c>
      <c r="M61" s="153">
        <v>0</v>
      </c>
      <c r="N61" s="153">
        <v>0</v>
      </c>
      <c r="O61" s="153">
        <f t="shared" si="7"/>
        <v>516</v>
      </c>
      <c r="P61" s="6"/>
      <c r="Q61" s="6"/>
      <c r="R61" s="6"/>
      <c r="S61" s="6"/>
      <c r="T61" s="6"/>
      <c r="U61" s="6"/>
      <c r="V61" s="180"/>
      <c r="W61" s="6"/>
      <c r="X61" s="6"/>
      <c r="Y61" s="90"/>
      <c r="Z61" s="90"/>
      <c r="AA61" s="90"/>
      <c r="AB61" s="90"/>
      <c r="AC61" s="90"/>
      <c r="AD61" s="110"/>
      <c r="AE61" s="110"/>
      <c r="AF61" s="100"/>
      <c r="AG61" s="100"/>
      <c r="AH61" s="100"/>
      <c r="AK61" s="100"/>
      <c r="AL61" s="100"/>
      <c r="AM61" s="100"/>
      <c r="AN61" s="100"/>
      <c r="AO61" s="100"/>
      <c r="AP61" s="100"/>
      <c r="AQ61" s="100"/>
      <c r="AR61" s="100"/>
      <c r="AS61" s="100"/>
    </row>
    <row r="62" spans="1:45" s="1" customFormat="1" ht="14.45" customHeight="1" x14ac:dyDescent="0.2">
      <c r="A62" s="160"/>
      <c r="B62" s="160" t="s">
        <v>127</v>
      </c>
      <c r="C62" s="153">
        <v>8495</v>
      </c>
      <c r="D62" s="153">
        <v>10450</v>
      </c>
      <c r="E62" s="153">
        <v>8364</v>
      </c>
      <c r="F62" s="153">
        <v>5066</v>
      </c>
      <c r="G62" s="153">
        <v>4397</v>
      </c>
      <c r="H62" s="153">
        <v>4863</v>
      </c>
      <c r="I62" s="153">
        <v>4517</v>
      </c>
      <c r="J62" s="153">
        <v>1234</v>
      </c>
      <c r="K62" s="153">
        <v>0</v>
      </c>
      <c r="L62" s="153">
        <v>0</v>
      </c>
      <c r="M62" s="153">
        <v>0</v>
      </c>
      <c r="N62" s="153">
        <v>0</v>
      </c>
      <c r="O62" s="153">
        <f t="shared" si="7"/>
        <v>47386</v>
      </c>
      <c r="P62" s="6"/>
      <c r="Q62" s="6"/>
      <c r="R62" s="6"/>
      <c r="S62" s="6"/>
      <c r="T62" s="6"/>
      <c r="U62" s="6"/>
      <c r="V62" s="180"/>
      <c r="W62" s="6"/>
      <c r="X62" s="6"/>
      <c r="Y62" s="90"/>
      <c r="Z62" s="90"/>
      <c r="AA62" s="90"/>
      <c r="AB62" s="90"/>
      <c r="AC62" s="90"/>
      <c r="AD62" s="110"/>
      <c r="AE62" s="110"/>
      <c r="AF62" s="100"/>
      <c r="AG62" s="100"/>
      <c r="AI62" s="100"/>
      <c r="AP62" s="100"/>
      <c r="AQ62" s="100"/>
      <c r="AR62" s="100"/>
      <c r="AS62" s="100"/>
    </row>
    <row r="63" spans="1:45" s="1" customFormat="1" ht="12" x14ac:dyDescent="0.2">
      <c r="A63" s="64"/>
      <c r="E63" s="6"/>
      <c r="F63" s="6"/>
      <c r="G63" s="6"/>
      <c r="Q63" s="6"/>
      <c r="R63" s="22"/>
      <c r="S63" s="22"/>
      <c r="T63" s="170"/>
      <c r="U63" s="170"/>
      <c r="V63" s="190"/>
      <c r="W63" s="22"/>
      <c r="X63" s="170"/>
      <c r="Y63" s="170"/>
      <c r="Z63" s="22"/>
      <c r="AA63" s="22"/>
      <c r="AB63" s="22"/>
      <c r="AC63" s="27"/>
      <c r="AD63" s="27"/>
      <c r="AE63" s="27"/>
      <c r="AF63" s="27"/>
      <c r="AQ63" s="100"/>
      <c r="AS63" s="100"/>
    </row>
    <row r="64" spans="1:45" s="6" customFormat="1" ht="18" customHeight="1" x14ac:dyDescent="0.2">
      <c r="A64" s="321"/>
      <c r="B64" s="322"/>
      <c r="C64" s="322"/>
      <c r="D64" s="322"/>
      <c r="E64" s="322"/>
      <c r="F64" s="322"/>
      <c r="G64" s="322"/>
      <c r="H64" s="322"/>
      <c r="I64" s="322"/>
      <c r="J64" s="322"/>
      <c r="K64" s="322"/>
      <c r="L64" s="322"/>
      <c r="M64" s="322"/>
      <c r="N64" s="322"/>
      <c r="O64" s="322"/>
      <c r="P64" s="322"/>
      <c r="Q64" s="322"/>
      <c r="R64" s="322"/>
      <c r="S64" s="322"/>
      <c r="T64" s="322"/>
      <c r="U64" s="322"/>
      <c r="V64" s="323"/>
      <c r="W64" s="22"/>
      <c r="X64" s="22"/>
      <c r="Y64" s="22"/>
      <c r="Z64" s="22"/>
    </row>
    <row r="65" spans="1:33" s="1" customFormat="1" ht="12" x14ac:dyDescent="0.2">
      <c r="A65" s="64"/>
      <c r="F65" s="6"/>
      <c r="G65" s="6"/>
      <c r="H65" s="6"/>
      <c r="K65" s="6"/>
      <c r="L65" s="22"/>
      <c r="M65" s="22"/>
      <c r="N65" s="22"/>
      <c r="O65" s="22"/>
      <c r="P65" s="22"/>
      <c r="Q65" s="22"/>
      <c r="R65" s="22"/>
      <c r="S65" s="22"/>
      <c r="T65" s="22"/>
      <c r="U65" s="22"/>
      <c r="V65" s="26"/>
      <c r="W65" s="27"/>
      <c r="X65" s="27"/>
      <c r="Y65" s="27"/>
      <c r="Z65" s="27"/>
    </row>
    <row r="66" spans="1:33" s="1" customFormat="1" ht="23.25" customHeight="1" x14ac:dyDescent="0.2">
      <c r="A66" s="309" t="s">
        <v>784</v>
      </c>
      <c r="B66" s="310"/>
      <c r="C66" s="310"/>
      <c r="D66" s="310"/>
      <c r="E66" s="310"/>
      <c r="F66" s="310"/>
      <c r="G66" s="310"/>
      <c r="H66" s="310"/>
      <c r="I66" s="310"/>
      <c r="J66" s="310"/>
      <c r="K66" s="310"/>
      <c r="L66" s="310"/>
      <c r="M66" s="310"/>
      <c r="N66" s="310"/>
      <c r="O66" s="22"/>
      <c r="P66" s="22"/>
      <c r="Q66" s="179"/>
      <c r="R66" s="179"/>
      <c r="S66" s="179"/>
      <c r="T66" s="179"/>
      <c r="U66" s="179"/>
      <c r="V66" s="91"/>
      <c r="W66" s="97"/>
      <c r="X66" s="97"/>
      <c r="Y66" s="97"/>
      <c r="Z66" s="97"/>
      <c r="AA66" s="92"/>
      <c r="AB66" s="92"/>
    </row>
    <row r="67" spans="1:33" s="1" customFormat="1" ht="22.5" customHeight="1" x14ac:dyDescent="0.2">
      <c r="A67" s="154" t="s">
        <v>131</v>
      </c>
      <c r="B67" s="154" t="s">
        <v>132</v>
      </c>
      <c r="C67" s="154" t="s">
        <v>133</v>
      </c>
      <c r="D67" s="154" t="s">
        <v>134</v>
      </c>
      <c r="E67" s="154" t="s">
        <v>135</v>
      </c>
      <c r="F67" s="154" t="s">
        <v>136</v>
      </c>
      <c r="G67" s="154" t="s">
        <v>137</v>
      </c>
      <c r="H67" s="154" t="s">
        <v>138</v>
      </c>
      <c r="I67" s="154" t="s">
        <v>139</v>
      </c>
      <c r="J67" s="154" t="s">
        <v>140</v>
      </c>
      <c r="K67" s="154" t="s">
        <v>142</v>
      </c>
      <c r="L67" s="154" t="s">
        <v>143</v>
      </c>
      <c r="M67" s="154" t="s">
        <v>144</v>
      </c>
      <c r="N67" s="154" t="s">
        <v>150</v>
      </c>
      <c r="O67" s="22"/>
      <c r="P67" s="179"/>
      <c r="Q67" s="179"/>
      <c r="R67" s="179"/>
      <c r="S67" s="179"/>
      <c r="T67" s="179"/>
      <c r="U67" s="179"/>
      <c r="V67" s="91"/>
      <c r="W67" s="97"/>
      <c r="X67" s="97"/>
      <c r="Y67" s="97"/>
      <c r="Z67" s="97"/>
      <c r="AA67" s="92"/>
      <c r="AB67" s="92"/>
      <c r="AC67" s="92"/>
      <c r="AD67" s="92"/>
      <c r="AE67" s="92"/>
      <c r="AF67" s="92"/>
    </row>
    <row r="68" spans="1:33" s="1" customFormat="1" ht="12" x14ac:dyDescent="0.2">
      <c r="A68" s="67" t="s">
        <v>147</v>
      </c>
      <c r="B68" s="76">
        <v>17961.2580645161</v>
      </c>
      <c r="C68" s="77">
        <v>18500.900000000001</v>
      </c>
      <c r="D68" s="76">
        <v>16790.3548387097</v>
      </c>
      <c r="E68" s="77">
        <v>16585.3548387097</v>
      </c>
      <c r="F68" s="76">
        <v>14763.607142857099</v>
      </c>
      <c r="G68" s="77">
        <v>14746.5483870968</v>
      </c>
      <c r="H68" s="77">
        <v>14156.4666666667</v>
      </c>
      <c r="I68" s="76">
        <v>16570.714285714301</v>
      </c>
      <c r="J68" s="77">
        <v>0</v>
      </c>
      <c r="K68" s="76">
        <v>0</v>
      </c>
      <c r="L68" s="76">
        <v>0</v>
      </c>
      <c r="M68" s="77">
        <v>0</v>
      </c>
      <c r="N68" s="76">
        <v>16245.141552511401</v>
      </c>
      <c r="O68" s="191"/>
      <c r="P68" s="192"/>
      <c r="Q68" s="192"/>
      <c r="R68" s="192"/>
      <c r="S68" s="192"/>
      <c r="T68" s="192"/>
      <c r="U68" s="192"/>
      <c r="V68" s="93"/>
      <c r="W68" s="98"/>
      <c r="X68" s="98"/>
      <c r="Y68" s="98"/>
      <c r="Z68" s="98"/>
      <c r="AA68" s="94"/>
      <c r="AB68" s="94"/>
    </row>
    <row r="69" spans="1:33" s="1" customFormat="1" ht="12" x14ac:dyDescent="0.2">
      <c r="A69" s="68" t="s">
        <v>67</v>
      </c>
      <c r="B69" s="83">
        <v>648</v>
      </c>
      <c r="C69" s="83">
        <v>659.46666666666704</v>
      </c>
      <c r="D69" s="83">
        <v>628.51612903225805</v>
      </c>
      <c r="E69" s="83">
        <v>614.83870967741905</v>
      </c>
      <c r="F69" s="83">
        <v>637.25</v>
      </c>
      <c r="G69" s="83">
        <v>593.83870967741905</v>
      </c>
      <c r="H69" s="83">
        <v>666.53333333333296</v>
      </c>
      <c r="I69" s="83">
        <v>828.28571428571399</v>
      </c>
      <c r="J69" s="83">
        <v>0</v>
      </c>
      <c r="K69" s="83">
        <v>0</v>
      </c>
      <c r="L69" s="83">
        <v>0</v>
      </c>
      <c r="M69" s="83">
        <v>0</v>
      </c>
      <c r="N69" s="83">
        <v>641.37899543379001</v>
      </c>
      <c r="O69" s="22"/>
      <c r="P69" s="192"/>
      <c r="Q69" s="192"/>
      <c r="R69" s="192"/>
      <c r="S69" s="192"/>
      <c r="T69" s="192"/>
      <c r="U69" s="170"/>
      <c r="V69" s="93"/>
      <c r="W69" s="98"/>
      <c r="X69" s="98"/>
      <c r="Y69" s="98"/>
      <c r="Z69" s="98"/>
      <c r="AA69" s="94"/>
      <c r="AB69" s="94"/>
      <c r="AC69" s="94"/>
      <c r="AD69" s="94"/>
      <c r="AE69" s="94"/>
      <c r="AF69" s="94"/>
      <c r="AG69" s="94"/>
    </row>
    <row r="70" spans="1:33" s="1" customFormat="1" ht="12" x14ac:dyDescent="0.2">
      <c r="A70" s="69" t="s">
        <v>99</v>
      </c>
      <c r="B70" s="83">
        <v>409.74193548387098</v>
      </c>
      <c r="C70" s="83">
        <v>310.66666666666703</v>
      </c>
      <c r="D70" s="83">
        <v>295.51612903225799</v>
      </c>
      <c r="E70" s="83">
        <v>312.61290322580601</v>
      </c>
      <c r="F70" s="83">
        <v>365.78571428571399</v>
      </c>
      <c r="G70" s="83">
        <v>352.77419354838702</v>
      </c>
      <c r="H70" s="83">
        <v>327.5</v>
      </c>
      <c r="I70" s="83">
        <v>326.71428571428601</v>
      </c>
      <c r="J70" s="83">
        <v>0</v>
      </c>
      <c r="K70" s="83">
        <v>0</v>
      </c>
      <c r="L70" s="83">
        <v>0</v>
      </c>
      <c r="M70" s="83">
        <v>0</v>
      </c>
      <c r="N70" s="83">
        <v>338.64840182648402</v>
      </c>
      <c r="O70" s="22"/>
      <c r="P70" s="179"/>
      <c r="Q70" s="179"/>
      <c r="R70" s="179"/>
      <c r="S70" s="179"/>
      <c r="T70" s="179"/>
      <c r="U70" s="179"/>
      <c r="V70" s="91"/>
      <c r="W70" s="97"/>
      <c r="X70" s="97"/>
      <c r="Y70" s="97"/>
      <c r="Z70" s="97"/>
      <c r="AA70" s="94"/>
      <c r="AB70" s="94"/>
      <c r="AC70" s="94"/>
      <c r="AG70" s="94"/>
    </row>
    <row r="71" spans="1:33" s="28" customFormat="1" ht="12" x14ac:dyDescent="0.2">
      <c r="A71" s="69" t="s">
        <v>127</v>
      </c>
      <c r="B71" s="83">
        <v>16903.516129032301</v>
      </c>
      <c r="C71" s="83">
        <v>17530.766666666699</v>
      </c>
      <c r="D71" s="83">
        <v>15866.322580645199</v>
      </c>
      <c r="E71" s="83">
        <v>15657.9032258065</v>
      </c>
      <c r="F71" s="83">
        <v>13760.5714285714</v>
      </c>
      <c r="G71" s="83">
        <v>13799.935483871001</v>
      </c>
      <c r="H71" s="83">
        <v>13162.4333333333</v>
      </c>
      <c r="I71" s="83">
        <v>15415.714285714301</v>
      </c>
      <c r="J71" s="83">
        <v>0</v>
      </c>
      <c r="K71" s="83">
        <v>0</v>
      </c>
      <c r="L71" s="83">
        <v>0</v>
      </c>
      <c r="M71" s="83">
        <v>0</v>
      </c>
      <c r="N71" s="83">
        <v>15265.1141552511</v>
      </c>
      <c r="O71" s="192"/>
      <c r="P71" s="192"/>
      <c r="Q71" s="192"/>
      <c r="R71" s="192"/>
      <c r="S71" s="192"/>
      <c r="T71" s="192"/>
      <c r="U71" s="192"/>
      <c r="V71" s="93"/>
      <c r="W71" s="99"/>
      <c r="X71" s="99"/>
      <c r="Y71" s="99"/>
      <c r="Z71" s="99"/>
      <c r="AA71" s="99"/>
      <c r="AB71" s="99"/>
      <c r="AC71" s="99"/>
      <c r="AD71" s="99"/>
      <c r="AE71" s="99"/>
      <c r="AF71" s="99"/>
      <c r="AG71" s="99"/>
    </row>
    <row r="72" spans="1:33" s="1" customFormat="1" ht="12" x14ac:dyDescent="0.2">
      <c r="A72" s="67" t="s">
        <v>148</v>
      </c>
      <c r="B72" s="76">
        <v>4834.6774193548399</v>
      </c>
      <c r="C72" s="77">
        <v>4832.5</v>
      </c>
      <c r="D72" s="76">
        <v>4759.9354838709696</v>
      </c>
      <c r="E72" s="77">
        <v>4801.1935483871002</v>
      </c>
      <c r="F72" s="76">
        <v>4866.3928571428596</v>
      </c>
      <c r="G72" s="77">
        <v>4930.4193548387102</v>
      </c>
      <c r="H72" s="77">
        <v>5019.7666666666701</v>
      </c>
      <c r="I72" s="76">
        <v>4973</v>
      </c>
      <c r="J72" s="77">
        <v>0</v>
      </c>
      <c r="K72" s="76">
        <v>0</v>
      </c>
      <c r="L72" s="76">
        <v>0</v>
      </c>
      <c r="M72" s="77">
        <v>0</v>
      </c>
      <c r="N72" s="76">
        <v>4866.4429223744301</v>
      </c>
      <c r="O72" s="22"/>
      <c r="P72" s="192"/>
      <c r="Q72" s="192"/>
      <c r="R72" s="192"/>
      <c r="S72" s="192"/>
      <c r="T72" s="192"/>
      <c r="U72" s="192"/>
      <c r="V72" s="93"/>
      <c r="W72" s="94"/>
      <c r="X72" s="94"/>
      <c r="Y72" s="94"/>
      <c r="Z72" s="94"/>
      <c r="AA72" s="94"/>
      <c r="AB72" s="94"/>
      <c r="AC72" s="94"/>
      <c r="AD72" s="94"/>
      <c r="AE72" s="94"/>
      <c r="AF72" s="94"/>
      <c r="AG72" s="94"/>
    </row>
    <row r="73" spans="1:33" s="1" customFormat="1" ht="12" x14ac:dyDescent="0.2">
      <c r="A73" s="68" t="s">
        <v>67</v>
      </c>
      <c r="B73" s="83">
        <v>3991.6451612903202</v>
      </c>
      <c r="C73" s="83">
        <v>3970</v>
      </c>
      <c r="D73" s="83">
        <v>3929.4193548387102</v>
      </c>
      <c r="E73" s="83">
        <v>4015.16129032258</v>
      </c>
      <c r="F73" s="83">
        <v>4058.7857142857101</v>
      </c>
      <c r="G73" s="83">
        <v>4030.3548387096798</v>
      </c>
      <c r="H73" s="83">
        <v>3946.9</v>
      </c>
      <c r="I73" s="83">
        <v>3902</v>
      </c>
      <c r="J73" s="83">
        <v>0</v>
      </c>
      <c r="K73" s="83">
        <v>0</v>
      </c>
      <c r="L73" s="83">
        <v>0</v>
      </c>
      <c r="M73" s="83">
        <v>0</v>
      </c>
      <c r="N73" s="83">
        <v>3988.2694063926901</v>
      </c>
      <c r="O73" s="22"/>
      <c r="P73" s="192"/>
      <c r="Q73" s="192"/>
      <c r="R73" s="192"/>
      <c r="S73" s="192"/>
      <c r="T73" s="192"/>
      <c r="U73" s="192"/>
      <c r="V73" s="93"/>
      <c r="W73" s="94"/>
      <c r="X73" s="94"/>
      <c r="Y73" s="94"/>
      <c r="Z73" s="94"/>
      <c r="AA73" s="94"/>
      <c r="AB73" s="94"/>
      <c r="AC73" s="100"/>
      <c r="AD73" s="94"/>
      <c r="AE73" s="94"/>
      <c r="AF73" s="94"/>
      <c r="AG73" s="94"/>
    </row>
    <row r="74" spans="1:33" s="1" customFormat="1" ht="12" x14ac:dyDescent="0.2">
      <c r="A74" s="69" t="s">
        <v>99</v>
      </c>
      <c r="B74" s="83">
        <v>586.38709677419399</v>
      </c>
      <c r="C74" s="83">
        <v>581.9</v>
      </c>
      <c r="D74" s="83">
        <v>574.22580645161304</v>
      </c>
      <c r="E74" s="83">
        <v>563.06451612903197</v>
      </c>
      <c r="F74" s="83">
        <v>601.21428571428601</v>
      </c>
      <c r="G74" s="83">
        <v>638.93548387096803</v>
      </c>
      <c r="H74" s="83">
        <v>698.73333333333301</v>
      </c>
      <c r="I74" s="83">
        <v>742.57142857142901</v>
      </c>
      <c r="J74" s="83">
        <v>0</v>
      </c>
      <c r="K74" s="83">
        <v>0</v>
      </c>
      <c r="L74" s="83">
        <v>0</v>
      </c>
      <c r="M74" s="83">
        <v>0</v>
      </c>
      <c r="N74" s="83">
        <v>610.46575342465803</v>
      </c>
      <c r="O74" s="22"/>
      <c r="P74" s="192"/>
      <c r="Q74" s="192"/>
      <c r="R74" s="192"/>
      <c r="S74" s="192"/>
      <c r="T74" s="170"/>
      <c r="U74" s="192"/>
      <c r="V74" s="93"/>
      <c r="W74" s="94"/>
      <c r="X74" s="94"/>
      <c r="Y74" s="94"/>
      <c r="Z74" s="94"/>
      <c r="AA74" s="94"/>
      <c r="AB74" s="94"/>
      <c r="AC74" s="94"/>
      <c r="AD74" s="94"/>
      <c r="AE74" s="94"/>
      <c r="AF74" s="94"/>
      <c r="AG74" s="94"/>
    </row>
    <row r="75" spans="1:33" s="1" customFormat="1" ht="12" x14ac:dyDescent="0.2">
      <c r="A75" s="69" t="s">
        <v>127</v>
      </c>
      <c r="B75" s="83">
        <v>256.64516129032302</v>
      </c>
      <c r="C75" s="83">
        <v>280.60000000000002</v>
      </c>
      <c r="D75" s="83">
        <v>256.29032258064501</v>
      </c>
      <c r="E75" s="83">
        <v>222.96774193548401</v>
      </c>
      <c r="F75" s="83">
        <v>206.392857142857</v>
      </c>
      <c r="G75" s="83">
        <v>261.12903225806502</v>
      </c>
      <c r="H75" s="83">
        <v>374.13333333333298</v>
      </c>
      <c r="I75" s="83">
        <v>328.42857142857099</v>
      </c>
      <c r="J75" s="83">
        <v>0</v>
      </c>
      <c r="K75" s="83">
        <v>0</v>
      </c>
      <c r="L75" s="83">
        <v>0</v>
      </c>
      <c r="M75" s="83">
        <v>0</v>
      </c>
      <c r="N75" s="83">
        <v>267.70776255707801</v>
      </c>
      <c r="O75" s="22"/>
      <c r="P75" s="192"/>
      <c r="Q75" s="192"/>
      <c r="R75" s="192"/>
      <c r="S75" s="192"/>
      <c r="T75" s="192"/>
      <c r="U75" s="192"/>
      <c r="V75" s="93"/>
      <c r="W75" s="94"/>
      <c r="X75" s="94"/>
      <c r="Y75" s="94"/>
      <c r="Z75" s="100"/>
      <c r="AA75" s="94"/>
      <c r="AB75" s="94"/>
      <c r="AC75" s="94"/>
      <c r="AD75" s="94"/>
      <c r="AG75" s="94"/>
    </row>
    <row r="76" spans="1:33" s="1" customFormat="1" ht="12" x14ac:dyDescent="0.2">
      <c r="A76" s="67" t="s">
        <v>149</v>
      </c>
      <c r="B76" s="76">
        <v>22795.935483870999</v>
      </c>
      <c r="C76" s="77">
        <v>23333.4</v>
      </c>
      <c r="D76" s="76">
        <v>21550.2903225806</v>
      </c>
      <c r="E76" s="77">
        <v>21386.548387096798</v>
      </c>
      <c r="F76" s="76">
        <v>19630</v>
      </c>
      <c r="G76" s="77">
        <v>19676.967741935499</v>
      </c>
      <c r="H76" s="77">
        <v>19176.233333333301</v>
      </c>
      <c r="I76" s="76">
        <v>21543.714285714301</v>
      </c>
      <c r="J76" s="77">
        <v>0</v>
      </c>
      <c r="K76" s="76">
        <v>0</v>
      </c>
      <c r="L76" s="76">
        <v>0</v>
      </c>
      <c r="M76" s="77">
        <v>0</v>
      </c>
      <c r="N76" s="76">
        <v>21111.5844748858</v>
      </c>
      <c r="O76" s="22"/>
      <c r="P76" s="192"/>
      <c r="Q76" s="192"/>
      <c r="R76" s="192"/>
      <c r="S76" s="192"/>
      <c r="T76" s="192"/>
      <c r="U76" s="192"/>
      <c r="V76" s="93"/>
      <c r="W76" s="94"/>
      <c r="X76" s="94"/>
      <c r="Y76" s="94"/>
      <c r="Z76" s="94"/>
      <c r="AA76" s="94"/>
      <c r="AB76" s="94"/>
      <c r="AC76" s="94"/>
      <c r="AD76" s="94"/>
      <c r="AG76" s="94"/>
    </row>
    <row r="77" spans="1:33" s="1" customFormat="1" ht="12" x14ac:dyDescent="0.2">
      <c r="A77" s="68" t="s">
        <v>67</v>
      </c>
      <c r="B77" s="83">
        <v>4639.6451612903202</v>
      </c>
      <c r="C77" s="83">
        <v>4629.4666666666699</v>
      </c>
      <c r="D77" s="83">
        <v>4557.9354838709696</v>
      </c>
      <c r="E77" s="83">
        <v>4630</v>
      </c>
      <c r="F77" s="83">
        <v>4696.0357142857101</v>
      </c>
      <c r="G77" s="83">
        <v>4624.1935483871002</v>
      </c>
      <c r="H77" s="83">
        <v>4613.4333333333298</v>
      </c>
      <c r="I77" s="83">
        <v>4730.2857142857101</v>
      </c>
      <c r="J77" s="83">
        <v>0</v>
      </c>
      <c r="K77" s="83">
        <v>0</v>
      </c>
      <c r="L77" s="83">
        <v>0</v>
      </c>
      <c r="M77" s="83">
        <v>0</v>
      </c>
      <c r="N77" s="83">
        <v>4629.64840182648</v>
      </c>
      <c r="O77" s="22"/>
      <c r="P77" s="192"/>
      <c r="Q77" s="192"/>
      <c r="R77" s="94"/>
      <c r="S77" s="192"/>
      <c r="T77" s="192"/>
      <c r="U77" s="192"/>
      <c r="V77" s="93"/>
      <c r="W77" s="94"/>
      <c r="X77" s="94"/>
      <c r="Y77" s="94"/>
      <c r="Z77" s="94"/>
      <c r="AA77" s="94"/>
      <c r="AB77" s="94"/>
    </row>
    <row r="78" spans="1:33" s="1" customFormat="1" ht="12" x14ac:dyDescent="0.2">
      <c r="A78" s="69" t="s">
        <v>99</v>
      </c>
      <c r="B78" s="83">
        <v>996.12903225806497</v>
      </c>
      <c r="C78" s="83">
        <v>892.56666666666695</v>
      </c>
      <c r="D78" s="83">
        <v>869.74193548387098</v>
      </c>
      <c r="E78" s="83">
        <v>875.677419354839</v>
      </c>
      <c r="F78" s="83">
        <v>967</v>
      </c>
      <c r="G78" s="83">
        <v>991.70967741935499</v>
      </c>
      <c r="H78" s="83">
        <v>1026.2333333333299</v>
      </c>
      <c r="I78" s="83">
        <v>1069.2857142857099</v>
      </c>
      <c r="J78" s="83">
        <v>0</v>
      </c>
      <c r="K78" s="83">
        <v>0</v>
      </c>
      <c r="L78" s="83">
        <v>0</v>
      </c>
      <c r="M78" s="83">
        <v>0</v>
      </c>
      <c r="N78" s="83">
        <v>949.11415525114205</v>
      </c>
      <c r="O78" s="22"/>
      <c r="P78" s="192"/>
      <c r="Q78" s="192"/>
      <c r="R78" s="170"/>
      <c r="S78" s="192"/>
      <c r="T78" s="192"/>
      <c r="U78" s="192"/>
      <c r="V78" s="93"/>
      <c r="W78" s="94"/>
      <c r="X78" s="94"/>
      <c r="Y78" s="94"/>
      <c r="Z78" s="94"/>
      <c r="AA78" s="94"/>
      <c r="AB78" s="94"/>
    </row>
    <row r="79" spans="1:33" s="1" customFormat="1" ht="12" x14ac:dyDescent="0.2">
      <c r="A79" s="69" t="s">
        <v>127</v>
      </c>
      <c r="B79" s="83">
        <v>17160.161290322601</v>
      </c>
      <c r="C79" s="83">
        <v>17811.366666666701</v>
      </c>
      <c r="D79" s="83">
        <v>16122.6129032258</v>
      </c>
      <c r="E79" s="83">
        <v>15880.870967741899</v>
      </c>
      <c r="F79" s="83">
        <v>13966.964285714301</v>
      </c>
      <c r="G79" s="83">
        <v>14061.064516128999</v>
      </c>
      <c r="H79" s="83">
        <v>13536.5666666667</v>
      </c>
      <c r="I79" s="83">
        <v>15744.142857142901</v>
      </c>
      <c r="J79" s="83">
        <v>0</v>
      </c>
      <c r="K79" s="83">
        <v>0</v>
      </c>
      <c r="L79" s="83">
        <v>0</v>
      </c>
      <c r="M79" s="83">
        <v>0</v>
      </c>
      <c r="N79" s="83">
        <v>15532.8219178082</v>
      </c>
      <c r="O79" s="22"/>
      <c r="P79" s="192"/>
      <c r="Q79" s="192"/>
      <c r="R79" s="170"/>
      <c r="S79" s="170"/>
      <c r="T79" s="192"/>
      <c r="U79" s="192"/>
      <c r="V79" s="93"/>
      <c r="W79" s="94"/>
      <c r="X79" s="94"/>
      <c r="Y79" s="94"/>
      <c r="Z79" s="94"/>
      <c r="AA79" s="94"/>
      <c r="AB79" s="94"/>
    </row>
    <row r="80" spans="1:33" s="1" customFormat="1" ht="12" x14ac:dyDescent="0.2">
      <c r="A80" s="64"/>
      <c r="F80" s="6"/>
      <c r="G80" s="6"/>
      <c r="H80" s="6"/>
      <c r="I80" s="6"/>
      <c r="J80" s="6"/>
      <c r="K80" s="6"/>
      <c r="L80" s="22"/>
      <c r="M80" s="22"/>
      <c r="N80" s="22"/>
      <c r="O80" s="22"/>
      <c r="P80" s="192"/>
      <c r="Q80" s="192"/>
      <c r="R80" s="192"/>
      <c r="S80" s="170"/>
      <c r="T80" s="192"/>
      <c r="U80" s="192"/>
      <c r="V80" s="93"/>
      <c r="W80" s="94"/>
      <c r="X80" s="94"/>
      <c r="Y80" s="94"/>
      <c r="Z80" s="94"/>
      <c r="AA80" s="94"/>
      <c r="AB80" s="94"/>
    </row>
    <row r="81" spans="1:34" s="1" customFormat="1" ht="12" customHeight="1" x14ac:dyDescent="0.2">
      <c r="A81" s="326"/>
      <c r="B81" s="322"/>
      <c r="C81" s="322"/>
      <c r="D81" s="322"/>
      <c r="E81" s="322"/>
      <c r="F81" s="322"/>
      <c r="G81" s="322"/>
      <c r="H81" s="322"/>
      <c r="I81" s="322"/>
      <c r="J81" s="322"/>
      <c r="K81" s="322"/>
      <c r="L81" s="322"/>
      <c r="M81" s="322"/>
      <c r="N81" s="322"/>
      <c r="O81" s="322"/>
      <c r="P81" s="322"/>
      <c r="Q81" s="322"/>
      <c r="R81" s="322"/>
      <c r="S81" s="322"/>
      <c r="T81" s="322"/>
      <c r="U81" s="322"/>
      <c r="V81" s="327"/>
    </row>
    <row r="82" spans="1:34" s="1" customFormat="1" ht="12" x14ac:dyDescent="0.2">
      <c r="A82" s="64"/>
      <c r="F82" s="6"/>
      <c r="G82" s="6"/>
      <c r="H82" s="6"/>
      <c r="I82" s="6"/>
      <c r="J82" s="6"/>
      <c r="K82" s="6"/>
      <c r="L82" s="22"/>
      <c r="M82" s="22"/>
      <c r="N82" s="22"/>
      <c r="O82" s="22"/>
      <c r="P82" s="22"/>
      <c r="Q82" s="22"/>
      <c r="R82" s="22"/>
      <c r="S82" s="22"/>
      <c r="T82" s="22"/>
      <c r="U82" s="22"/>
      <c r="V82" s="26"/>
      <c r="AA82" s="92"/>
      <c r="AB82" s="92"/>
      <c r="AC82" s="92"/>
      <c r="AD82" s="92"/>
      <c r="AE82" s="92"/>
      <c r="AF82" s="92"/>
      <c r="AG82" s="92"/>
    </row>
    <row r="83" spans="1:34" s="1" customFormat="1" ht="24.75" customHeight="1" x14ac:dyDescent="0.2">
      <c r="A83" s="309" t="s">
        <v>785</v>
      </c>
      <c r="B83" s="310"/>
      <c r="C83" s="310"/>
      <c r="D83" s="310"/>
      <c r="E83" s="310"/>
      <c r="F83" s="310"/>
      <c r="G83" s="310"/>
      <c r="H83" s="310"/>
      <c r="I83" s="310"/>
      <c r="J83" s="310"/>
      <c r="K83" s="310"/>
      <c r="L83" s="310"/>
      <c r="M83" s="310"/>
      <c r="N83" s="310"/>
      <c r="O83" s="22"/>
      <c r="P83" s="22"/>
      <c r="Q83" s="179"/>
      <c r="R83" s="179"/>
      <c r="S83" s="179"/>
      <c r="T83" s="179"/>
      <c r="U83" s="179"/>
      <c r="V83" s="91"/>
      <c r="W83" s="92"/>
      <c r="X83" s="92"/>
      <c r="Y83" s="92"/>
      <c r="Z83" s="92"/>
      <c r="AA83" s="92"/>
      <c r="AB83" s="92"/>
    </row>
    <row r="84" spans="1:34" s="1" customFormat="1" ht="12" x14ac:dyDescent="0.2">
      <c r="A84" s="154" t="s">
        <v>131</v>
      </c>
      <c r="B84" s="154" t="s">
        <v>132</v>
      </c>
      <c r="C84" s="154" t="s">
        <v>133</v>
      </c>
      <c r="D84" s="154" t="s">
        <v>134</v>
      </c>
      <c r="E84" s="154" t="s">
        <v>135</v>
      </c>
      <c r="F84" s="154" t="s">
        <v>136</v>
      </c>
      <c r="G84" s="154" t="s">
        <v>137</v>
      </c>
      <c r="H84" s="154" t="s">
        <v>138</v>
      </c>
      <c r="I84" s="154" t="s">
        <v>139</v>
      </c>
      <c r="J84" s="154" t="s">
        <v>140</v>
      </c>
      <c r="K84" s="154" t="s">
        <v>142</v>
      </c>
      <c r="L84" s="154" t="s">
        <v>143</v>
      </c>
      <c r="M84" s="154" t="s">
        <v>144</v>
      </c>
      <c r="N84" s="154" t="s">
        <v>150</v>
      </c>
      <c r="O84" s="22"/>
      <c r="P84" s="179"/>
      <c r="Q84" s="179"/>
      <c r="R84" s="179"/>
      <c r="S84" s="179"/>
      <c r="T84" s="179"/>
      <c r="U84" s="179"/>
      <c r="V84" s="91"/>
      <c r="W84" s="92"/>
      <c r="X84" s="92"/>
      <c r="Y84" s="92"/>
      <c r="Z84" s="92"/>
      <c r="AA84" s="92"/>
      <c r="AB84" s="92"/>
      <c r="AC84" s="94"/>
      <c r="AD84" s="94"/>
      <c r="AE84" s="94"/>
      <c r="AF84" s="94"/>
      <c r="AG84" s="94"/>
      <c r="AH84" s="94"/>
    </row>
    <row r="85" spans="1:34" s="1" customFormat="1" ht="12.75" customHeight="1" x14ac:dyDescent="0.2">
      <c r="A85" s="67" t="s">
        <v>147</v>
      </c>
      <c r="B85" s="78">
        <v>21.635744491431101</v>
      </c>
      <c r="C85" s="79">
        <v>21.750591231580898</v>
      </c>
      <c r="D85" s="78">
        <v>21.850169009073099</v>
      </c>
      <c r="E85" s="79">
        <v>22.991990195649301</v>
      </c>
      <c r="F85" s="78">
        <v>19.193658313593499</v>
      </c>
      <c r="G85" s="79">
        <v>20.3034007019242</v>
      </c>
      <c r="H85" s="79">
        <v>20.905251641137799</v>
      </c>
      <c r="I85" s="78">
        <v>20.041555673947801</v>
      </c>
      <c r="J85" s="79">
        <v>0</v>
      </c>
      <c r="K85" s="78">
        <v>0</v>
      </c>
      <c r="L85" s="78">
        <v>0</v>
      </c>
      <c r="M85" s="79">
        <v>0</v>
      </c>
      <c r="N85" s="78">
        <v>21.2226756234428</v>
      </c>
      <c r="O85" s="22"/>
      <c r="P85" s="22"/>
      <c r="Q85" s="179"/>
      <c r="R85" s="179"/>
      <c r="S85" s="179"/>
      <c r="T85" s="179"/>
      <c r="U85" s="179"/>
      <c r="V85" s="91"/>
      <c r="W85" s="92"/>
      <c r="X85" s="92"/>
      <c r="Y85" s="92"/>
      <c r="Z85" s="92"/>
      <c r="AA85" s="92"/>
      <c r="AB85" s="92"/>
      <c r="AC85" s="94"/>
      <c r="AD85" s="94"/>
      <c r="AE85" s="94"/>
      <c r="AF85" s="94"/>
      <c r="AG85" s="94"/>
      <c r="AH85" s="94"/>
    </row>
    <row r="86" spans="1:34" s="1" customFormat="1" ht="12" x14ac:dyDescent="0.2">
      <c r="A86" s="68" t="s">
        <v>67</v>
      </c>
      <c r="B86" s="84">
        <v>32.358415841584197</v>
      </c>
      <c r="C86" s="84">
        <v>31.355123674911699</v>
      </c>
      <c r="D86" s="84">
        <v>35.723101265822798</v>
      </c>
      <c r="E86" s="84">
        <v>28.284420289855099</v>
      </c>
      <c r="F86" s="84">
        <v>37.822265625</v>
      </c>
      <c r="G86" s="84">
        <v>35.324061196105703</v>
      </c>
      <c r="H86" s="84">
        <v>24.500756429652</v>
      </c>
      <c r="I86" s="84">
        <v>23.613259668508299</v>
      </c>
      <c r="J86" s="84">
        <v>0</v>
      </c>
      <c r="K86" s="84">
        <v>0</v>
      </c>
      <c r="L86" s="84">
        <v>0</v>
      </c>
      <c r="M86" s="84">
        <v>0</v>
      </c>
      <c r="N86" s="84">
        <v>31.7721811460259</v>
      </c>
      <c r="O86" s="22"/>
      <c r="P86" s="22"/>
      <c r="Q86" s="22"/>
      <c r="R86" s="179"/>
      <c r="S86" s="179"/>
      <c r="T86" s="179"/>
      <c r="U86" s="179"/>
      <c r="V86" s="91"/>
      <c r="W86" s="92"/>
      <c r="X86" s="92"/>
      <c r="Y86" s="92"/>
      <c r="Z86" s="92"/>
      <c r="AA86" s="94"/>
      <c r="AB86" s="94"/>
      <c r="AC86" s="100"/>
      <c r="AD86" s="94"/>
      <c r="AE86" s="94"/>
      <c r="AF86" s="94"/>
      <c r="AH86" s="94"/>
    </row>
    <row r="87" spans="1:34" s="1" customFormat="1" ht="12" x14ac:dyDescent="0.2">
      <c r="A87" s="69" t="s">
        <v>99</v>
      </c>
      <c r="B87" s="84">
        <v>34.554716981132103</v>
      </c>
      <c r="C87" s="84">
        <v>47.964285714285701</v>
      </c>
      <c r="D87" s="84">
        <v>30.9920844327177</v>
      </c>
      <c r="E87" s="84">
        <v>34.8010752688172</v>
      </c>
      <c r="F87" s="84">
        <v>24.9292604501608</v>
      </c>
      <c r="G87" s="84">
        <v>28.675480769230798</v>
      </c>
      <c r="H87" s="84">
        <v>31.851612903225799</v>
      </c>
      <c r="I87" s="84">
        <v>27.397435897435901</v>
      </c>
      <c r="J87" s="84">
        <v>0</v>
      </c>
      <c r="K87" s="84">
        <v>0</v>
      </c>
      <c r="L87" s="84">
        <v>0</v>
      </c>
      <c r="M87" s="84">
        <v>0</v>
      </c>
      <c r="N87" s="84">
        <v>32.9614204296361</v>
      </c>
      <c r="O87" s="22"/>
      <c r="P87" s="22"/>
      <c r="Q87" s="179"/>
      <c r="R87" s="179"/>
      <c r="S87" s="179"/>
      <c r="T87" s="179"/>
      <c r="U87" s="179"/>
      <c r="V87" s="91"/>
      <c r="W87" s="92"/>
      <c r="X87" s="92"/>
      <c r="AA87" s="94"/>
      <c r="AB87" s="94"/>
      <c r="AC87" s="94"/>
      <c r="AD87" s="94"/>
      <c r="AE87" s="94"/>
      <c r="AF87" s="94"/>
      <c r="AG87" s="94"/>
      <c r="AH87" s="94"/>
    </row>
    <row r="88" spans="1:34" s="1" customFormat="1" ht="12" x14ac:dyDescent="0.2">
      <c r="A88" s="69" t="s">
        <v>127</v>
      </c>
      <c r="B88" s="84">
        <v>21.228347545517401</v>
      </c>
      <c r="C88" s="84">
        <v>21.214761313621501</v>
      </c>
      <c r="D88" s="84">
        <v>21.398686055953299</v>
      </c>
      <c r="E88" s="84">
        <v>22.7605047718124</v>
      </c>
      <c r="F88" s="84">
        <v>18.7064974182444</v>
      </c>
      <c r="G88" s="84">
        <v>19.699585693751601</v>
      </c>
      <c r="H88" s="84">
        <v>20.571899012074599</v>
      </c>
      <c r="I88" s="84">
        <v>19.692417739627999</v>
      </c>
      <c r="J88" s="84">
        <v>0</v>
      </c>
      <c r="K88" s="84">
        <v>0</v>
      </c>
      <c r="L88" s="84">
        <v>0</v>
      </c>
      <c r="M88" s="84">
        <v>0</v>
      </c>
      <c r="N88" s="84">
        <v>20.7841553708401</v>
      </c>
      <c r="O88" s="22"/>
      <c r="P88" s="179"/>
      <c r="Q88" s="179"/>
      <c r="R88" s="179"/>
      <c r="S88" s="179"/>
      <c r="T88" s="179"/>
      <c r="U88" s="179"/>
      <c r="V88" s="91"/>
      <c r="W88" s="92"/>
      <c r="X88" s="92"/>
      <c r="Y88" s="92"/>
      <c r="Z88" s="92"/>
    </row>
    <row r="89" spans="1:34" s="1" customFormat="1" ht="12" x14ac:dyDescent="0.2">
      <c r="A89" s="67" t="s">
        <v>148</v>
      </c>
      <c r="B89" s="78">
        <v>33.340504279435599</v>
      </c>
      <c r="C89" s="79">
        <v>36.182800643826198</v>
      </c>
      <c r="D89" s="78">
        <v>48.2661948829614</v>
      </c>
      <c r="E89" s="79">
        <v>41.736139934776197</v>
      </c>
      <c r="F89" s="78">
        <v>45.6865796054459</v>
      </c>
      <c r="G89" s="79">
        <v>38.556885013181898</v>
      </c>
      <c r="H89" s="79">
        <v>34.419164118246698</v>
      </c>
      <c r="I89" s="78">
        <v>25.651474530831099</v>
      </c>
      <c r="J89" s="79">
        <v>0</v>
      </c>
      <c r="K89" s="78">
        <v>0</v>
      </c>
      <c r="L89" s="78">
        <v>0</v>
      </c>
      <c r="M89" s="79">
        <v>0</v>
      </c>
      <c r="N89" s="78">
        <v>38.703663330360399</v>
      </c>
      <c r="O89" s="22"/>
      <c r="P89" s="179"/>
      <c r="Q89" s="179"/>
      <c r="R89" s="192"/>
      <c r="S89" s="192"/>
      <c r="T89" s="192"/>
      <c r="U89" s="192"/>
      <c r="V89" s="26"/>
      <c r="Z89" s="92"/>
      <c r="AA89" s="92"/>
      <c r="AB89" s="92"/>
      <c r="AC89" s="92"/>
      <c r="AD89" s="92"/>
      <c r="AE89" s="92"/>
      <c r="AF89" s="92"/>
    </row>
    <row r="90" spans="1:34" s="1" customFormat="1" ht="12" x14ac:dyDescent="0.2">
      <c r="A90" s="68" t="s">
        <v>67</v>
      </c>
      <c r="B90" s="84">
        <v>53.772826561817404</v>
      </c>
      <c r="C90" s="84">
        <v>56.501692047377297</v>
      </c>
      <c r="D90" s="84">
        <v>65.733892321271</v>
      </c>
      <c r="E90" s="84">
        <v>56.548828125</v>
      </c>
      <c r="F90" s="84">
        <v>59.706375838926199</v>
      </c>
      <c r="G90" s="84">
        <v>55.074829931972801</v>
      </c>
      <c r="H90" s="84">
        <v>47.813010899182601</v>
      </c>
      <c r="I90" s="84">
        <v>34.4940828402367</v>
      </c>
      <c r="J90" s="84">
        <v>0</v>
      </c>
      <c r="K90" s="84">
        <v>0</v>
      </c>
      <c r="L90" s="84">
        <v>0</v>
      </c>
      <c r="M90" s="84">
        <v>0</v>
      </c>
      <c r="N90" s="84">
        <v>55.263251968943699</v>
      </c>
      <c r="O90" s="22"/>
      <c r="P90" s="179"/>
      <c r="Q90" s="179"/>
      <c r="R90" s="179"/>
      <c r="S90" s="179"/>
      <c r="T90" s="179"/>
      <c r="U90" s="192"/>
      <c r="V90" s="91"/>
      <c r="W90" s="92"/>
      <c r="X90" s="92"/>
      <c r="Y90" s="92"/>
      <c r="Z90" s="92"/>
      <c r="AA90" s="92"/>
      <c r="AB90" s="92"/>
      <c r="AC90" s="92"/>
    </row>
    <row r="91" spans="1:34" s="1" customFormat="1" ht="12" customHeight="1" x14ac:dyDescent="0.2">
      <c r="A91" s="69" t="s">
        <v>99</v>
      </c>
      <c r="B91" s="84">
        <v>22.4211382113821</v>
      </c>
      <c r="C91" s="84">
        <v>36.909547738693497</v>
      </c>
      <c r="D91" s="84">
        <v>52.504504504504503</v>
      </c>
      <c r="E91" s="84">
        <v>47.8624641833811</v>
      </c>
      <c r="F91" s="84">
        <v>47.6847133757962</v>
      </c>
      <c r="G91" s="84">
        <v>36.675146771037198</v>
      </c>
      <c r="H91" s="84">
        <v>37.261343012704202</v>
      </c>
      <c r="I91" s="84">
        <v>25.927631578947398</v>
      </c>
      <c r="J91" s="84">
        <v>0</v>
      </c>
      <c r="K91" s="84">
        <v>0</v>
      </c>
      <c r="L91" s="84">
        <v>0</v>
      </c>
      <c r="M91" s="84">
        <v>0</v>
      </c>
      <c r="N91" s="84">
        <v>37.497052435618997</v>
      </c>
      <c r="O91" s="22"/>
      <c r="P91" s="179"/>
      <c r="Q91" s="179"/>
      <c r="R91" s="192"/>
      <c r="S91" s="192"/>
      <c r="T91" s="192"/>
      <c r="U91" s="192"/>
      <c r="V91" s="91"/>
      <c r="W91" s="92"/>
      <c r="X91" s="92"/>
      <c r="Y91" s="92"/>
      <c r="Z91" s="92"/>
      <c r="AA91" s="92"/>
      <c r="AB91" s="92"/>
    </row>
    <row r="92" spans="1:34" s="1" customFormat="1" ht="12" x14ac:dyDescent="0.2">
      <c r="A92" s="69" t="s">
        <v>127</v>
      </c>
      <c r="B92" s="84">
        <v>5.1134601832276303</v>
      </c>
      <c r="C92" s="84">
        <v>5.73345935727788</v>
      </c>
      <c r="D92" s="84">
        <v>10.1330232558139</v>
      </c>
      <c r="E92" s="84">
        <v>8.4631147540983598</v>
      </c>
      <c r="F92" s="84">
        <v>7.8945615982242003</v>
      </c>
      <c r="G92" s="84">
        <v>6.3939189189189198</v>
      </c>
      <c r="H92" s="84">
        <v>5.5825105782792699</v>
      </c>
      <c r="I92" s="84">
        <v>4.9656357388316197</v>
      </c>
      <c r="J92" s="84">
        <v>0</v>
      </c>
      <c r="K92" s="84">
        <v>0</v>
      </c>
      <c r="L92" s="84">
        <v>0</v>
      </c>
      <c r="M92" s="84">
        <v>0</v>
      </c>
      <c r="N92" s="84">
        <v>6.7175030064502002</v>
      </c>
      <c r="O92" s="22"/>
      <c r="P92" s="179"/>
      <c r="Q92" s="179"/>
      <c r="R92" s="179"/>
      <c r="S92" s="179"/>
      <c r="T92" s="179"/>
      <c r="U92" s="179"/>
      <c r="V92" s="91"/>
      <c r="W92" s="92"/>
      <c r="X92" s="92"/>
      <c r="Y92" s="92"/>
      <c r="Z92" s="92"/>
      <c r="AA92" s="92"/>
      <c r="AB92" s="92"/>
    </row>
    <row r="93" spans="1:34" s="1" customFormat="1" ht="12" x14ac:dyDescent="0.2">
      <c r="A93" s="67" t="s">
        <v>149</v>
      </c>
      <c r="B93" s="78">
        <v>23.524637897566102</v>
      </c>
      <c r="C93" s="79">
        <v>23.722246654520301</v>
      </c>
      <c r="D93" s="78">
        <v>24.904150539664499</v>
      </c>
      <c r="E93" s="79">
        <v>25.403279938977899</v>
      </c>
      <c r="F93" s="78">
        <v>22.640553828356602</v>
      </c>
      <c r="G93" s="79">
        <v>23.331931359354002</v>
      </c>
      <c r="H93" s="79">
        <v>23.764244123355599</v>
      </c>
      <c r="I93" s="78">
        <v>21.3297763184896</v>
      </c>
      <c r="J93" s="79">
        <v>0</v>
      </c>
      <c r="K93" s="78">
        <v>0</v>
      </c>
      <c r="L93" s="78">
        <v>0</v>
      </c>
      <c r="M93" s="79">
        <v>0</v>
      </c>
      <c r="N93" s="78">
        <v>23.841696319428301</v>
      </c>
      <c r="O93" s="22"/>
      <c r="P93" s="22"/>
      <c r="Q93" s="22"/>
      <c r="R93" s="22"/>
      <c r="S93" s="22"/>
      <c r="T93" s="22"/>
      <c r="U93" s="22"/>
      <c r="V93" s="26"/>
    </row>
    <row r="94" spans="1:34" s="1" customFormat="1" ht="12" x14ac:dyDescent="0.2">
      <c r="A94" s="68" t="s">
        <v>67</v>
      </c>
      <c r="B94" s="84">
        <v>49.902290622763097</v>
      </c>
      <c r="C94" s="84">
        <v>51.644027303754299</v>
      </c>
      <c r="D94" s="84">
        <v>59.189095928226401</v>
      </c>
      <c r="E94" s="84">
        <v>50.548076923076898</v>
      </c>
      <c r="F94" s="84">
        <v>55.837361878453002</v>
      </c>
      <c r="G94" s="84">
        <v>51.1937687892867</v>
      </c>
      <c r="H94" s="84">
        <v>43.529051987767602</v>
      </c>
      <c r="I94" s="84">
        <v>32.196032672111997</v>
      </c>
      <c r="J94" s="84">
        <v>0</v>
      </c>
      <c r="K94" s="84">
        <v>0</v>
      </c>
      <c r="L94" s="84">
        <v>0</v>
      </c>
      <c r="M94" s="84">
        <v>0</v>
      </c>
      <c r="N94" s="84">
        <v>50.689937474697501</v>
      </c>
      <c r="O94" s="22"/>
      <c r="P94" s="22"/>
      <c r="Q94" s="22"/>
      <c r="R94" s="22"/>
      <c r="S94" s="22"/>
      <c r="T94" s="22"/>
      <c r="U94" s="22"/>
      <c r="V94" s="26"/>
    </row>
    <row r="95" spans="1:34" s="1" customFormat="1" ht="12" x14ac:dyDescent="0.2">
      <c r="A95" s="69" t="s">
        <v>99</v>
      </c>
      <c r="B95" s="84">
        <v>26.074999999999999</v>
      </c>
      <c r="C95" s="84">
        <v>41.970027247956402</v>
      </c>
      <c r="D95" s="84">
        <v>41.053370786516901</v>
      </c>
      <c r="E95" s="84">
        <v>43.321495327102802</v>
      </c>
      <c r="F95" s="84">
        <v>36.361600000000003</v>
      </c>
      <c r="G95" s="84">
        <v>33.085221143473603</v>
      </c>
      <c r="H95" s="84">
        <v>35.313588850174199</v>
      </c>
      <c r="I95" s="84">
        <v>26.426086956521701</v>
      </c>
      <c r="J95" s="84">
        <v>0</v>
      </c>
      <c r="K95" s="84">
        <v>0</v>
      </c>
      <c r="L95" s="84">
        <v>0</v>
      </c>
      <c r="M95" s="84">
        <v>0</v>
      </c>
      <c r="N95" s="84">
        <v>35.617369186046503</v>
      </c>
      <c r="O95" s="22"/>
      <c r="P95" s="22"/>
      <c r="Q95" s="22"/>
      <c r="R95" s="22"/>
      <c r="S95" s="22"/>
      <c r="T95" s="22"/>
      <c r="U95" s="22"/>
      <c r="V95" s="26"/>
    </row>
    <row r="96" spans="1:34" s="1" customFormat="1" ht="12" x14ac:dyDescent="0.2">
      <c r="A96" s="69" t="s">
        <v>127</v>
      </c>
      <c r="B96" s="84">
        <v>20.239032620922401</v>
      </c>
      <c r="C96" s="84">
        <v>20.342598509052198</v>
      </c>
      <c r="D96" s="84">
        <v>20.96875998438</v>
      </c>
      <c r="E96" s="84">
        <v>22.156032055447302</v>
      </c>
      <c r="F96" s="84">
        <v>18.302970050950702</v>
      </c>
      <c r="G96" s="84">
        <v>18.916089758892301</v>
      </c>
      <c r="H96" s="84">
        <v>19.436909275377801</v>
      </c>
      <c r="I96" s="84">
        <v>18.5604860010565</v>
      </c>
      <c r="J96" s="84">
        <v>0</v>
      </c>
      <c r="K96" s="84">
        <v>0</v>
      </c>
      <c r="L96" s="84">
        <v>0</v>
      </c>
      <c r="M96" s="84">
        <v>0</v>
      </c>
      <c r="N96" s="84">
        <v>20.046068859493101</v>
      </c>
      <c r="O96" s="22"/>
      <c r="P96" s="22"/>
      <c r="Q96" s="22"/>
      <c r="R96" s="22"/>
      <c r="S96" s="22"/>
      <c r="T96" s="22"/>
      <c r="U96" s="22"/>
      <c r="V96" s="26"/>
    </row>
    <row r="97" spans="1:33" s="1" customFormat="1" ht="12" x14ac:dyDescent="0.2">
      <c r="A97" s="64"/>
      <c r="F97" s="6"/>
      <c r="G97" s="6"/>
      <c r="H97" s="6"/>
      <c r="I97" s="6"/>
      <c r="J97" s="6"/>
      <c r="K97" s="6"/>
      <c r="L97" s="22"/>
      <c r="M97" s="22"/>
      <c r="N97" s="22"/>
      <c r="O97" s="22"/>
      <c r="P97" s="22"/>
      <c r="Q97" s="22"/>
      <c r="R97" s="22"/>
      <c r="S97" s="22"/>
      <c r="T97" s="22"/>
      <c r="U97" s="22"/>
      <c r="V97" s="26"/>
    </row>
    <row r="98" spans="1:33" s="1" customFormat="1" ht="12" x14ac:dyDescent="0.2">
      <c r="A98" s="326"/>
      <c r="B98" s="322"/>
      <c r="C98" s="322"/>
      <c r="D98" s="322"/>
      <c r="E98" s="322"/>
      <c r="F98" s="322"/>
      <c r="G98" s="322"/>
      <c r="H98" s="322"/>
      <c r="I98" s="322"/>
      <c r="J98" s="322"/>
      <c r="K98" s="322"/>
      <c r="L98" s="322"/>
      <c r="M98" s="322"/>
      <c r="N98" s="322"/>
      <c r="O98" s="322"/>
      <c r="P98" s="322"/>
      <c r="Q98" s="322"/>
      <c r="R98" s="322"/>
      <c r="S98" s="322"/>
      <c r="T98" s="322"/>
      <c r="U98" s="322"/>
      <c r="V98" s="327"/>
    </row>
    <row r="99" spans="1:33" s="1" customFormat="1" ht="12" x14ac:dyDescent="0.2">
      <c r="A99" s="64"/>
      <c r="F99" s="6"/>
      <c r="G99" s="6"/>
      <c r="H99" s="6"/>
      <c r="I99" s="6"/>
      <c r="J99" s="6"/>
      <c r="K99" s="6"/>
      <c r="L99" s="22"/>
      <c r="M99" s="22"/>
      <c r="N99" s="22"/>
      <c r="O99" s="22"/>
      <c r="P99" s="22"/>
      <c r="Q99" s="22"/>
      <c r="R99" s="22"/>
      <c r="S99" s="179"/>
      <c r="T99" s="179"/>
      <c r="U99" s="179"/>
      <c r="V99" s="91"/>
    </row>
    <row r="100" spans="1:33" s="6" customFormat="1" ht="24.75" customHeight="1" x14ac:dyDescent="0.2">
      <c r="A100" s="328" t="s">
        <v>786</v>
      </c>
      <c r="B100" s="302"/>
      <c r="C100" s="302"/>
      <c r="D100" s="302"/>
      <c r="E100" s="302"/>
      <c r="F100" s="302"/>
      <c r="G100" s="302"/>
      <c r="H100" s="302"/>
      <c r="I100" s="302"/>
      <c r="J100" s="302"/>
      <c r="K100" s="302"/>
      <c r="L100" s="302"/>
      <c r="M100" s="302"/>
      <c r="N100" s="302"/>
      <c r="O100" s="22"/>
      <c r="P100" s="179"/>
      <c r="Q100" s="179"/>
      <c r="R100" s="179"/>
      <c r="S100" s="179"/>
      <c r="T100" s="179"/>
      <c r="U100" s="179"/>
      <c r="V100" s="91"/>
      <c r="W100" s="96"/>
      <c r="X100" s="96"/>
      <c r="Y100" s="96"/>
      <c r="Z100" s="96"/>
      <c r="AA100" s="96"/>
      <c r="AB100" s="96"/>
    </row>
    <row r="101" spans="1:33" s="1" customFormat="1" ht="12" x14ac:dyDescent="0.2">
      <c r="A101" s="19" t="s">
        <v>146</v>
      </c>
      <c r="B101" s="154" t="s">
        <v>132</v>
      </c>
      <c r="C101" s="154" t="s">
        <v>133</v>
      </c>
      <c r="D101" s="154" t="s">
        <v>134</v>
      </c>
      <c r="E101" s="154" t="s">
        <v>135</v>
      </c>
      <c r="F101" s="154" t="s">
        <v>136</v>
      </c>
      <c r="G101" s="154" t="s">
        <v>137</v>
      </c>
      <c r="H101" s="154" t="s">
        <v>138</v>
      </c>
      <c r="I101" s="154" t="s">
        <v>139</v>
      </c>
      <c r="J101" s="154" t="s">
        <v>140</v>
      </c>
      <c r="K101" s="154" t="s">
        <v>142</v>
      </c>
      <c r="L101" s="154" t="s">
        <v>143</v>
      </c>
      <c r="M101" s="154" t="s">
        <v>144</v>
      </c>
      <c r="N101" s="154" t="s">
        <v>150</v>
      </c>
      <c r="O101" s="22"/>
      <c r="P101" s="192"/>
      <c r="Q101" s="179"/>
      <c r="R101" s="179"/>
      <c r="S101" s="179"/>
      <c r="T101" s="179"/>
      <c r="U101" s="179"/>
      <c r="V101" s="91"/>
      <c r="W101" s="92"/>
      <c r="X101" s="92"/>
      <c r="Y101" s="92"/>
      <c r="Z101" s="92"/>
      <c r="AA101" s="92"/>
      <c r="AB101" s="92"/>
      <c r="AC101" s="92"/>
      <c r="AD101" s="92"/>
      <c r="AE101" s="92"/>
      <c r="AF101" s="92"/>
    </row>
    <row r="102" spans="1:33" s="1" customFormat="1" ht="12.75" customHeight="1" thickBot="1" x14ac:dyDescent="0.25">
      <c r="A102" s="60" t="s">
        <v>1</v>
      </c>
      <c r="B102" s="80">
        <v>22795.935483870999</v>
      </c>
      <c r="C102" s="81">
        <v>23333.4</v>
      </c>
      <c r="D102" s="80">
        <v>21550.2903225806</v>
      </c>
      <c r="E102" s="81">
        <v>21386.548387096798</v>
      </c>
      <c r="F102" s="80">
        <v>19630</v>
      </c>
      <c r="G102" s="81">
        <v>19676.967741935499</v>
      </c>
      <c r="H102" s="81">
        <v>19176.233333333301</v>
      </c>
      <c r="I102" s="80">
        <v>21543.714285714301</v>
      </c>
      <c r="J102" s="81">
        <v>0</v>
      </c>
      <c r="K102" s="80">
        <v>0</v>
      </c>
      <c r="L102" s="80">
        <v>0</v>
      </c>
      <c r="M102" s="81">
        <v>0</v>
      </c>
      <c r="N102" s="80">
        <v>21111.5844748858</v>
      </c>
      <c r="O102" s="22"/>
      <c r="P102" s="192"/>
      <c r="Q102" s="192"/>
      <c r="R102" s="192"/>
      <c r="S102" s="192"/>
      <c r="T102" s="170"/>
      <c r="U102" s="192"/>
      <c r="V102" s="93"/>
      <c r="W102" s="94"/>
      <c r="X102" s="94"/>
      <c r="Y102" s="94"/>
      <c r="Z102" s="94"/>
      <c r="AA102" s="94"/>
      <c r="AB102" s="94"/>
    </row>
    <row r="103" spans="1:33" s="1" customFormat="1" ht="12.75" thickTop="1" x14ac:dyDescent="0.2">
      <c r="A103" s="61" t="s">
        <v>775</v>
      </c>
      <c r="B103" s="82">
        <v>911.06451612903197</v>
      </c>
      <c r="C103" s="82">
        <v>1060.56666666667</v>
      </c>
      <c r="D103" s="82">
        <v>655.09677419354796</v>
      </c>
      <c r="E103" s="82">
        <v>251</v>
      </c>
      <c r="F103" s="82">
        <v>215.892857142857</v>
      </c>
      <c r="G103" s="82">
        <v>54.16</v>
      </c>
      <c r="H103" s="82">
        <v>0.8</v>
      </c>
      <c r="I103" s="82">
        <v>0</v>
      </c>
      <c r="J103" s="82">
        <v>0</v>
      </c>
      <c r="K103" s="82">
        <v>0</v>
      </c>
      <c r="L103" s="82">
        <v>0</v>
      </c>
      <c r="M103" s="82">
        <v>0</v>
      </c>
      <c r="N103" s="82">
        <v>527.91160220994504</v>
      </c>
      <c r="O103" s="22"/>
      <c r="P103" s="192"/>
      <c r="Q103" s="192"/>
      <c r="R103" s="192"/>
      <c r="S103" s="192"/>
      <c r="T103" s="192"/>
      <c r="U103" s="192"/>
      <c r="V103" s="93"/>
      <c r="W103" s="94"/>
      <c r="X103" s="94"/>
      <c r="Y103" s="94"/>
      <c r="Z103" s="94"/>
      <c r="AA103" s="94"/>
      <c r="AB103" s="94"/>
      <c r="AC103" s="94"/>
      <c r="AD103" s="94"/>
      <c r="AE103" s="94"/>
      <c r="AF103" s="94"/>
      <c r="AG103" s="94"/>
    </row>
    <row r="104" spans="1:33" s="1" customFormat="1" ht="12" x14ac:dyDescent="0.2">
      <c r="A104" s="62" t="s">
        <v>122</v>
      </c>
      <c r="B104" s="83">
        <v>21884.870967741899</v>
      </c>
      <c r="C104" s="83">
        <v>22272.833333333299</v>
      </c>
      <c r="D104" s="83">
        <v>20895.193548387098</v>
      </c>
      <c r="E104" s="83">
        <v>21135.548387096798</v>
      </c>
      <c r="F104" s="83">
        <v>19414.107142857101</v>
      </c>
      <c r="G104" s="83">
        <v>19633.2903225806</v>
      </c>
      <c r="H104" s="83">
        <v>19176.099999999999</v>
      </c>
      <c r="I104" s="83">
        <v>21543.714285714301</v>
      </c>
      <c r="J104" s="83">
        <v>0</v>
      </c>
      <c r="K104" s="83">
        <v>0</v>
      </c>
      <c r="L104" s="83">
        <v>0</v>
      </c>
      <c r="M104" s="83">
        <v>0</v>
      </c>
      <c r="N104" s="83">
        <v>20675.273972602699</v>
      </c>
      <c r="O104" s="22"/>
      <c r="P104" s="192"/>
      <c r="Q104" s="192"/>
      <c r="R104" s="192"/>
      <c r="S104" s="192"/>
      <c r="T104" s="192"/>
      <c r="U104" s="192"/>
      <c r="V104" s="93"/>
      <c r="W104" s="94"/>
      <c r="X104" s="94"/>
      <c r="Y104" s="94"/>
      <c r="Z104" s="94"/>
      <c r="AA104" s="92"/>
      <c r="AB104" s="94"/>
      <c r="AF104" s="94"/>
      <c r="AG104" s="94"/>
    </row>
    <row r="105" spans="1:33" s="3" customFormat="1" ht="23.25" customHeight="1" x14ac:dyDescent="0.2">
      <c r="A105" s="64"/>
      <c r="B105" s="1"/>
      <c r="C105" s="1"/>
      <c r="D105" s="1"/>
      <c r="E105" s="1"/>
      <c r="F105" s="6"/>
      <c r="G105" s="6"/>
      <c r="H105" s="6"/>
      <c r="I105" s="6"/>
      <c r="J105" s="6"/>
      <c r="K105" s="6"/>
      <c r="L105" s="22"/>
      <c r="M105" s="22"/>
      <c r="N105" s="22"/>
      <c r="O105" s="22"/>
      <c r="P105" s="192"/>
      <c r="Q105" s="192"/>
      <c r="R105" s="192"/>
      <c r="S105" s="192"/>
      <c r="T105" s="192"/>
      <c r="U105" s="192"/>
      <c r="V105" s="93"/>
      <c r="W105" s="95"/>
      <c r="X105" s="95"/>
      <c r="Y105" s="95"/>
      <c r="Z105" s="95"/>
      <c r="AA105" s="95"/>
      <c r="AB105" s="95"/>
      <c r="AC105" s="95"/>
      <c r="AD105" s="95"/>
      <c r="AE105" s="95"/>
      <c r="AF105" s="95"/>
      <c r="AG105" s="95"/>
    </row>
    <row r="106" spans="1:33" s="1" customFormat="1" ht="12.75" customHeight="1" x14ac:dyDescent="0.2">
      <c r="A106" s="328" t="s">
        <v>787</v>
      </c>
      <c r="B106" s="302"/>
      <c r="C106" s="302"/>
      <c r="D106" s="302"/>
      <c r="E106" s="302"/>
      <c r="F106" s="302"/>
      <c r="G106" s="302"/>
      <c r="H106" s="302"/>
      <c r="I106" s="302"/>
      <c r="J106" s="302"/>
      <c r="K106" s="302"/>
      <c r="L106" s="302"/>
      <c r="M106" s="302"/>
      <c r="N106" s="302"/>
      <c r="O106" s="22"/>
      <c r="P106" s="22"/>
      <c r="Q106" s="192"/>
      <c r="R106" s="192"/>
      <c r="S106" s="179"/>
      <c r="T106" s="179"/>
      <c r="U106" s="179"/>
      <c r="V106" s="93"/>
      <c r="W106" s="94"/>
      <c r="X106" s="94"/>
      <c r="Y106" s="94"/>
      <c r="Z106" s="94"/>
      <c r="AA106" s="94"/>
    </row>
    <row r="107" spans="1:33" s="1" customFormat="1" ht="12.75" customHeight="1" x14ac:dyDescent="0.2">
      <c r="A107" s="19" t="s">
        <v>146</v>
      </c>
      <c r="B107" s="154" t="s">
        <v>132</v>
      </c>
      <c r="C107" s="154" t="s">
        <v>133</v>
      </c>
      <c r="D107" s="154" t="s">
        <v>134</v>
      </c>
      <c r="E107" s="154" t="s">
        <v>135</v>
      </c>
      <c r="F107" s="154" t="s">
        <v>136</v>
      </c>
      <c r="G107" s="154" t="s">
        <v>137</v>
      </c>
      <c r="H107" s="154" t="s">
        <v>138</v>
      </c>
      <c r="I107" s="154" t="s">
        <v>139</v>
      </c>
      <c r="J107" s="154" t="s">
        <v>140</v>
      </c>
      <c r="K107" s="154" t="s">
        <v>142</v>
      </c>
      <c r="L107" s="154" t="s">
        <v>143</v>
      </c>
      <c r="M107" s="154" t="s">
        <v>144</v>
      </c>
      <c r="N107" s="154" t="s">
        <v>150</v>
      </c>
      <c r="O107" s="22"/>
      <c r="P107" s="179"/>
      <c r="Q107" s="179"/>
      <c r="R107" s="179"/>
      <c r="S107" s="179"/>
      <c r="T107" s="179"/>
      <c r="U107" s="179"/>
      <c r="V107" s="91"/>
      <c r="W107" s="92"/>
      <c r="X107" s="92"/>
      <c r="Y107" s="92"/>
      <c r="Z107" s="92"/>
      <c r="AA107" s="92"/>
      <c r="AB107" s="92"/>
      <c r="AC107" s="92"/>
      <c r="AD107" s="92"/>
      <c r="AE107" s="92"/>
      <c r="AF107" s="92"/>
    </row>
    <row r="108" spans="1:33" s="6" customFormat="1" ht="14.25" customHeight="1" thickBot="1" x14ac:dyDescent="0.25">
      <c r="A108" s="60" t="s">
        <v>1</v>
      </c>
      <c r="B108" s="85">
        <v>23.524637897566102</v>
      </c>
      <c r="C108" s="86">
        <v>23.722246654520301</v>
      </c>
      <c r="D108" s="85">
        <v>24.904150539664499</v>
      </c>
      <c r="E108" s="86">
        <v>25.403279938977899</v>
      </c>
      <c r="F108" s="85">
        <v>22.640553828356602</v>
      </c>
      <c r="G108" s="86">
        <v>23.331931359354002</v>
      </c>
      <c r="H108" s="86">
        <v>23.764244123355599</v>
      </c>
      <c r="I108" s="85">
        <v>21.3297763184896</v>
      </c>
      <c r="J108" s="86">
        <v>0</v>
      </c>
      <c r="K108" s="85">
        <v>0</v>
      </c>
      <c r="L108" s="85">
        <v>0</v>
      </c>
      <c r="M108" s="85">
        <v>0</v>
      </c>
      <c r="N108" s="85">
        <v>23.841696319428301</v>
      </c>
      <c r="P108" s="96"/>
      <c r="Q108" s="96"/>
      <c r="R108" s="96"/>
      <c r="S108" s="96"/>
      <c r="T108" s="96"/>
      <c r="U108" s="96"/>
      <c r="V108" s="193"/>
      <c r="W108" s="96"/>
      <c r="X108" s="96"/>
      <c r="Y108" s="96"/>
      <c r="Z108" s="96"/>
      <c r="AA108" s="194"/>
      <c r="AB108" s="96"/>
    </row>
    <row r="109" spans="1:33" s="1" customFormat="1" ht="12.75" thickTop="1" x14ac:dyDescent="0.2">
      <c r="A109" s="61" t="s">
        <v>775</v>
      </c>
      <c r="B109" s="87">
        <v>3.9145090376160199</v>
      </c>
      <c r="C109" s="87">
        <v>2.8880323054331898</v>
      </c>
      <c r="D109" s="87">
        <v>3.3185759926973999</v>
      </c>
      <c r="E109" s="87">
        <v>5.6787330316742102</v>
      </c>
      <c r="F109" s="87">
        <v>5.7940161104718104</v>
      </c>
      <c r="G109" s="87">
        <v>3.8763157894736802</v>
      </c>
      <c r="H109" s="87">
        <v>0</v>
      </c>
      <c r="I109" s="87">
        <v>0</v>
      </c>
      <c r="J109" s="87">
        <v>0</v>
      </c>
      <c r="K109" s="87">
        <v>0</v>
      </c>
      <c r="L109" s="87">
        <v>0</v>
      </c>
      <c r="M109" s="87">
        <v>0</v>
      </c>
      <c r="N109" s="87">
        <v>3.6116982609181898</v>
      </c>
      <c r="O109" s="22"/>
      <c r="P109" s="22"/>
      <c r="Q109" s="22"/>
      <c r="R109" s="22"/>
      <c r="S109" s="22"/>
      <c r="T109" s="22"/>
      <c r="U109" s="22"/>
      <c r="V109" s="195"/>
    </row>
    <row r="110" spans="1:33" s="1" customFormat="1" ht="12.75" customHeight="1" x14ac:dyDescent="0.2">
      <c r="A110" s="62" t="s">
        <v>122</v>
      </c>
      <c r="B110" s="84">
        <v>29.357243183028999</v>
      </c>
      <c r="C110" s="84">
        <v>28.023952095808401</v>
      </c>
      <c r="D110" s="84">
        <v>28.3566448881264</v>
      </c>
      <c r="E110" s="84">
        <v>25.914974371013798</v>
      </c>
      <c r="F110" s="84">
        <v>23.186951815772801</v>
      </c>
      <c r="G110" s="84">
        <v>23.5839127471029</v>
      </c>
      <c r="H110" s="84">
        <v>23.764244123355599</v>
      </c>
      <c r="I110" s="84">
        <v>21.3297763184896</v>
      </c>
      <c r="J110" s="84">
        <v>0</v>
      </c>
      <c r="K110" s="84">
        <v>0</v>
      </c>
      <c r="L110" s="84">
        <v>0</v>
      </c>
      <c r="M110" s="84">
        <v>0</v>
      </c>
      <c r="N110" s="84">
        <v>25.805954022738899</v>
      </c>
      <c r="O110" s="22"/>
      <c r="P110" s="22"/>
      <c r="Q110" s="22"/>
      <c r="R110" s="179"/>
      <c r="S110" s="179"/>
      <c r="T110" s="179"/>
      <c r="U110" s="179"/>
      <c r="V110" s="196"/>
      <c r="W110" s="92"/>
      <c r="X110" s="92"/>
      <c r="Y110" s="92"/>
      <c r="Z110" s="92"/>
      <c r="AA110" s="92"/>
      <c r="AB110" s="92"/>
      <c r="AC110" s="92"/>
    </row>
    <row r="111" spans="1:33" s="1" customFormat="1" ht="12.75" customHeight="1" x14ac:dyDescent="0.2">
      <c r="A111" s="63"/>
      <c r="B111" s="197"/>
      <c r="C111" s="197"/>
      <c r="D111" s="197"/>
      <c r="E111" s="197"/>
      <c r="F111" s="197"/>
      <c r="G111" s="197"/>
      <c r="H111" s="197"/>
      <c r="I111" s="197"/>
      <c r="J111" s="197"/>
      <c r="K111" s="197"/>
      <c r="L111" s="197"/>
      <c r="M111" s="197"/>
      <c r="N111" s="197"/>
      <c r="O111" s="22"/>
      <c r="P111" s="22"/>
      <c r="Q111" s="22"/>
      <c r="R111" s="22"/>
      <c r="S111" s="22"/>
      <c r="T111" s="22"/>
      <c r="U111" s="22"/>
      <c r="V111" s="195"/>
    </row>
    <row r="112" spans="1:33" s="1" customFormat="1" ht="12" x14ac:dyDescent="0.2">
      <c r="A112" s="328" t="s">
        <v>788</v>
      </c>
      <c r="B112" s="302"/>
      <c r="C112" s="302"/>
      <c r="D112" s="302"/>
      <c r="E112" s="302"/>
      <c r="F112" s="302"/>
      <c r="G112" s="302"/>
      <c r="H112" s="302"/>
      <c r="I112" s="302"/>
      <c r="J112" s="302"/>
      <c r="K112" s="302"/>
      <c r="L112" s="302"/>
      <c r="M112" s="302"/>
      <c r="N112" s="302"/>
      <c r="O112" s="22"/>
      <c r="P112" s="22"/>
      <c r="Q112" s="22"/>
      <c r="R112" s="179"/>
      <c r="S112" s="179"/>
      <c r="T112" s="179"/>
      <c r="U112" s="179"/>
      <c r="V112" s="196"/>
      <c r="W112" s="92"/>
      <c r="X112" s="92"/>
      <c r="Y112" s="92"/>
      <c r="Z112" s="92"/>
      <c r="AA112" s="92"/>
      <c r="AB112" s="92"/>
      <c r="AC112" s="92"/>
    </row>
    <row r="113" spans="1:29" s="1" customFormat="1" ht="12" x14ac:dyDescent="0.2">
      <c r="A113" s="19" t="s">
        <v>789</v>
      </c>
      <c r="B113" s="154" t="s">
        <v>132</v>
      </c>
      <c r="C113" s="154" t="s">
        <v>133</v>
      </c>
      <c r="D113" s="154" t="s">
        <v>134</v>
      </c>
      <c r="E113" s="154" t="s">
        <v>135</v>
      </c>
      <c r="F113" s="154" t="s">
        <v>136</v>
      </c>
      <c r="G113" s="154" t="s">
        <v>137</v>
      </c>
      <c r="H113" s="154" t="s">
        <v>138</v>
      </c>
      <c r="I113" s="154" t="s">
        <v>139</v>
      </c>
      <c r="J113" s="154" t="s">
        <v>140</v>
      </c>
      <c r="K113" s="154" t="s">
        <v>142</v>
      </c>
      <c r="L113" s="154" t="s">
        <v>143</v>
      </c>
      <c r="M113" s="154" t="s">
        <v>144</v>
      </c>
      <c r="N113" s="154" t="s">
        <v>150</v>
      </c>
      <c r="O113" s="22"/>
      <c r="P113" s="22"/>
      <c r="Q113" s="22"/>
      <c r="R113" s="179"/>
      <c r="S113" s="179"/>
      <c r="T113" s="179"/>
      <c r="U113" s="179"/>
      <c r="V113" s="196"/>
      <c r="W113" s="92"/>
      <c r="X113" s="92"/>
      <c r="Y113" s="92"/>
      <c r="Z113" s="92"/>
      <c r="AA113" s="92"/>
      <c r="AB113" s="92"/>
      <c r="AC113" s="92"/>
    </row>
    <row r="114" spans="1:29" ht="15.75" thickBot="1" x14ac:dyDescent="0.3">
      <c r="A114" s="60" t="s">
        <v>1</v>
      </c>
      <c r="B114" s="85">
        <v>29.357243183028999</v>
      </c>
      <c r="C114" s="86">
        <v>28.023952095808401</v>
      </c>
      <c r="D114" s="85">
        <v>28.3566448881264</v>
      </c>
      <c r="E114" s="86">
        <v>25.914974371013798</v>
      </c>
      <c r="F114" s="85">
        <v>23.186951815772801</v>
      </c>
      <c r="G114" s="86">
        <v>23.5839127471029</v>
      </c>
      <c r="H114" s="86">
        <v>23.764244123355599</v>
      </c>
      <c r="I114" s="85">
        <v>21.3297763184896</v>
      </c>
      <c r="J114" s="86">
        <v>0</v>
      </c>
      <c r="K114" s="161">
        <v>0</v>
      </c>
      <c r="L114" s="86">
        <v>0</v>
      </c>
      <c r="M114" s="86">
        <v>0</v>
      </c>
      <c r="N114" s="198">
        <v>25.805954022738899</v>
      </c>
      <c r="V114" s="195"/>
    </row>
    <row r="115" spans="1:29" ht="15.75" thickTop="1" x14ac:dyDescent="0.25">
      <c r="A115" s="61" t="s">
        <v>63</v>
      </c>
      <c r="B115" s="87">
        <v>28.070303030302998</v>
      </c>
      <c r="C115" s="87">
        <v>26.335217764913398</v>
      </c>
      <c r="D115" s="87">
        <v>25.259404355701601</v>
      </c>
      <c r="E115" s="87">
        <v>23.5094212044717</v>
      </c>
      <c r="F115" s="87">
        <v>19.6917970602181</v>
      </c>
      <c r="G115" s="87">
        <v>20.559138022860399</v>
      </c>
      <c r="H115" s="87">
        <v>20.905251641137799</v>
      </c>
      <c r="I115" s="87">
        <v>20.041555673947801</v>
      </c>
      <c r="J115" s="87">
        <v>0</v>
      </c>
      <c r="K115" s="199">
        <v>0</v>
      </c>
      <c r="L115" s="87">
        <v>0</v>
      </c>
      <c r="M115" s="87">
        <v>0</v>
      </c>
      <c r="N115" s="200">
        <v>23.237507783312601</v>
      </c>
      <c r="V115" s="195"/>
    </row>
    <row r="116" spans="1:29" x14ac:dyDescent="0.25">
      <c r="A116" s="62" t="s">
        <v>80</v>
      </c>
      <c r="B116" s="84">
        <v>34.477694719074002</v>
      </c>
      <c r="C116" s="84">
        <v>36.758362573099397</v>
      </c>
      <c r="D116" s="84">
        <v>48.456533624931701</v>
      </c>
      <c r="E116" s="84">
        <v>41.736139934776197</v>
      </c>
      <c r="F116" s="84">
        <v>45.747913188647701</v>
      </c>
      <c r="G116" s="84">
        <v>38.556885013181898</v>
      </c>
      <c r="H116" s="84">
        <v>34.419164118246698</v>
      </c>
      <c r="I116" s="84">
        <v>25.651474530831099</v>
      </c>
      <c r="J116" s="84">
        <v>0</v>
      </c>
      <c r="K116" s="171">
        <v>0</v>
      </c>
      <c r="L116" s="84">
        <v>0</v>
      </c>
      <c r="M116" s="84">
        <v>0</v>
      </c>
      <c r="N116" s="201">
        <v>39.004833011132597</v>
      </c>
      <c r="O116" s="88"/>
      <c r="V116" s="195"/>
    </row>
    <row r="117" spans="1:29" x14ac:dyDescent="0.25">
      <c r="A117" s="24"/>
      <c r="B117" s="197"/>
      <c r="C117" s="197"/>
      <c r="D117" s="197"/>
      <c r="E117" s="197"/>
      <c r="F117" s="197"/>
      <c r="G117" s="197"/>
      <c r="H117" s="197"/>
      <c r="I117" s="197"/>
      <c r="J117" s="197"/>
      <c r="K117" s="202"/>
      <c r="L117" s="197"/>
      <c r="M117" s="197"/>
      <c r="N117" s="203"/>
      <c r="O117" s="88"/>
      <c r="V117" s="195"/>
    </row>
    <row r="118" spans="1:29" x14ac:dyDescent="0.25">
      <c r="A118" s="204" t="s">
        <v>790</v>
      </c>
      <c r="B118" s="197"/>
      <c r="C118" s="197"/>
      <c r="D118" s="197"/>
      <c r="E118" s="197"/>
      <c r="F118" s="197"/>
      <c r="G118" s="197"/>
      <c r="H118" s="197"/>
      <c r="I118" s="197"/>
      <c r="J118" s="197"/>
      <c r="K118" s="202"/>
      <c r="L118" s="197"/>
      <c r="M118" s="197"/>
      <c r="N118" s="203"/>
      <c r="O118" s="88"/>
      <c r="V118" s="195"/>
    </row>
    <row r="119" spans="1:29" x14ac:dyDescent="0.25">
      <c r="A119" s="19" t="s">
        <v>791</v>
      </c>
      <c r="B119" s="205" t="s">
        <v>132</v>
      </c>
      <c r="C119" s="205" t="s">
        <v>133</v>
      </c>
      <c r="D119" s="205" t="s">
        <v>134</v>
      </c>
      <c r="E119" s="205" t="s">
        <v>135</v>
      </c>
      <c r="F119" s="205" t="s">
        <v>136</v>
      </c>
      <c r="G119" s="205" t="s">
        <v>137</v>
      </c>
      <c r="H119" s="205" t="s">
        <v>138</v>
      </c>
      <c r="I119" s="205" t="s">
        <v>139</v>
      </c>
      <c r="J119" s="205" t="s">
        <v>140</v>
      </c>
      <c r="K119" s="205" t="s">
        <v>142</v>
      </c>
      <c r="L119" s="205" t="s">
        <v>143</v>
      </c>
      <c r="M119" s="205" t="s">
        <v>144</v>
      </c>
      <c r="N119" s="205" t="s">
        <v>150</v>
      </c>
      <c r="O119" s="88"/>
      <c r="V119" s="195"/>
      <c r="W119" s="1"/>
    </row>
    <row r="120" spans="1:29" x14ac:dyDescent="0.25">
      <c r="A120" s="206" t="s">
        <v>776</v>
      </c>
      <c r="B120" s="83">
        <v>475</v>
      </c>
      <c r="C120" s="83">
        <v>215</v>
      </c>
      <c r="D120" s="83">
        <v>233</v>
      </c>
      <c r="E120" s="83">
        <v>175</v>
      </c>
      <c r="F120" s="83">
        <v>317</v>
      </c>
      <c r="G120" s="83">
        <v>275</v>
      </c>
      <c r="H120" s="83">
        <v>83</v>
      </c>
      <c r="I120" s="83">
        <v>18</v>
      </c>
      <c r="J120" s="83">
        <v>0</v>
      </c>
      <c r="K120" s="171">
        <v>0</v>
      </c>
      <c r="L120" s="83">
        <v>0</v>
      </c>
      <c r="M120" s="83">
        <v>0</v>
      </c>
      <c r="N120" s="207">
        <f>SUM(B120:M120)</f>
        <v>1791</v>
      </c>
      <c r="O120" s="88"/>
      <c r="V120" s="195"/>
      <c r="W120" s="1"/>
    </row>
    <row r="121" spans="1:29" x14ac:dyDescent="0.25">
      <c r="A121" s="208" t="s">
        <v>792</v>
      </c>
      <c r="B121" s="83">
        <v>128</v>
      </c>
      <c r="C121" s="83">
        <v>62</v>
      </c>
      <c r="D121" s="83">
        <v>111</v>
      </c>
      <c r="E121" s="83">
        <v>110</v>
      </c>
      <c r="F121" s="83">
        <v>72</v>
      </c>
      <c r="G121" s="83">
        <v>49</v>
      </c>
      <c r="H121" s="83">
        <v>111</v>
      </c>
      <c r="I121" s="83">
        <v>116</v>
      </c>
      <c r="J121" s="83">
        <v>167</v>
      </c>
      <c r="K121" s="171">
        <v>1040</v>
      </c>
      <c r="L121" s="83">
        <v>899</v>
      </c>
      <c r="M121" s="83">
        <v>519</v>
      </c>
      <c r="N121" s="207">
        <f>SUM(B121:M121)</f>
        <v>3384</v>
      </c>
      <c r="O121" s="88"/>
      <c r="V121" s="195"/>
      <c r="W121" s="1"/>
    </row>
    <row r="122" spans="1:29" x14ac:dyDescent="0.25">
      <c r="A122" s="209"/>
      <c r="B122" s="24"/>
      <c r="C122" s="210"/>
      <c r="D122" s="210"/>
      <c r="E122" s="210"/>
      <c r="F122" s="210"/>
      <c r="G122" s="210"/>
      <c r="H122" s="210"/>
      <c r="I122" s="210"/>
      <c r="J122" s="210"/>
      <c r="K122" s="210"/>
      <c r="L122" s="202"/>
      <c r="M122" s="210"/>
      <c r="N122" s="210"/>
      <c r="O122" s="88"/>
      <c r="P122" s="88"/>
      <c r="V122" s="195"/>
      <c r="W122" s="1"/>
    </row>
    <row r="123" spans="1:29" x14ac:dyDescent="0.25">
      <c r="A123" s="204" t="s">
        <v>793</v>
      </c>
      <c r="B123" s="197"/>
      <c r="C123" s="197"/>
      <c r="D123" s="197"/>
      <c r="E123" s="197"/>
      <c r="F123" s="197"/>
      <c r="G123" s="197"/>
      <c r="H123" s="197"/>
      <c r="I123" s="197"/>
      <c r="J123" s="197"/>
      <c r="K123" s="202"/>
      <c r="L123" s="197"/>
      <c r="M123" s="197"/>
      <c r="N123" s="203"/>
      <c r="O123" s="88"/>
      <c r="V123" s="195"/>
    </row>
    <row r="124" spans="1:29" x14ac:dyDescent="0.25">
      <c r="A124" s="19" t="s">
        <v>791</v>
      </c>
      <c r="B124" s="19" t="s">
        <v>794</v>
      </c>
      <c r="C124" s="205" t="s">
        <v>132</v>
      </c>
      <c r="D124" s="205" t="s">
        <v>133</v>
      </c>
      <c r="E124" s="205" t="s">
        <v>134</v>
      </c>
      <c r="F124" s="205" t="s">
        <v>135</v>
      </c>
      <c r="G124" s="205" t="s">
        <v>136</v>
      </c>
      <c r="H124" s="205" t="s">
        <v>137</v>
      </c>
      <c r="I124" s="205" t="s">
        <v>138</v>
      </c>
      <c r="J124" s="205" t="s">
        <v>139</v>
      </c>
      <c r="K124" s="205" t="s">
        <v>140</v>
      </c>
      <c r="L124" s="205" t="s">
        <v>142</v>
      </c>
      <c r="M124" s="205" t="s">
        <v>143</v>
      </c>
      <c r="N124" s="205" t="s">
        <v>144</v>
      </c>
      <c r="O124" s="205" t="s">
        <v>150</v>
      </c>
      <c r="P124" s="88"/>
      <c r="V124" s="195"/>
    </row>
    <row r="125" spans="1:29" x14ac:dyDescent="0.25">
      <c r="A125" s="324" t="s">
        <v>776</v>
      </c>
      <c r="B125" s="160" t="s">
        <v>795</v>
      </c>
      <c r="C125" s="83">
        <v>390</v>
      </c>
      <c r="D125" s="83">
        <v>207</v>
      </c>
      <c r="E125" s="83">
        <v>211</v>
      </c>
      <c r="F125" s="83">
        <v>127</v>
      </c>
      <c r="G125" s="83">
        <v>266</v>
      </c>
      <c r="H125" s="83">
        <v>237</v>
      </c>
      <c r="I125" s="83">
        <v>56</v>
      </c>
      <c r="J125" s="83">
        <v>13</v>
      </c>
      <c r="K125" s="83">
        <v>0</v>
      </c>
      <c r="L125" s="83">
        <v>0</v>
      </c>
      <c r="M125" s="83">
        <v>0</v>
      </c>
      <c r="N125" s="83">
        <v>0</v>
      </c>
      <c r="O125" s="207">
        <f>SUM(C125:N125)</f>
        <v>1507</v>
      </c>
      <c r="P125" s="88"/>
      <c r="V125" s="195"/>
    </row>
    <row r="126" spans="1:29" x14ac:dyDescent="0.25">
      <c r="A126" s="325"/>
      <c r="B126" s="160" t="s">
        <v>796</v>
      </c>
      <c r="C126" s="83">
        <v>4</v>
      </c>
      <c r="D126" s="83">
        <v>10</v>
      </c>
      <c r="E126" s="83">
        <v>2</v>
      </c>
      <c r="F126" s="83">
        <v>10</v>
      </c>
      <c r="G126" s="83">
        <v>22</v>
      </c>
      <c r="H126" s="83">
        <v>11</v>
      </c>
      <c r="I126" s="83">
        <v>19</v>
      </c>
      <c r="J126" s="83">
        <v>4</v>
      </c>
      <c r="K126" s="83">
        <v>0</v>
      </c>
      <c r="L126" s="83">
        <v>0</v>
      </c>
      <c r="M126" s="83">
        <v>0</v>
      </c>
      <c r="N126" s="83">
        <v>0</v>
      </c>
      <c r="O126" s="207">
        <f t="shared" ref="O126:O128" si="13">SUM(C126:N126)</f>
        <v>82</v>
      </c>
      <c r="P126" s="88"/>
      <c r="V126" s="195"/>
    </row>
    <row r="127" spans="1:29" x14ac:dyDescent="0.25">
      <c r="A127" s="324" t="s">
        <v>792</v>
      </c>
      <c r="B127" s="160" t="s">
        <v>795</v>
      </c>
      <c r="C127" s="83">
        <v>91</v>
      </c>
      <c r="D127" s="83">
        <v>24</v>
      </c>
      <c r="E127" s="83">
        <v>86</v>
      </c>
      <c r="F127" s="83">
        <v>73</v>
      </c>
      <c r="G127" s="83">
        <v>57</v>
      </c>
      <c r="H127" s="83">
        <v>18</v>
      </c>
      <c r="I127" s="83">
        <v>25</v>
      </c>
      <c r="J127" s="83">
        <v>49</v>
      </c>
      <c r="K127" s="83">
        <v>49</v>
      </c>
      <c r="L127" s="171">
        <v>974</v>
      </c>
      <c r="M127" s="83">
        <v>903</v>
      </c>
      <c r="N127" s="83">
        <v>476</v>
      </c>
      <c r="O127" s="207">
        <f t="shared" si="13"/>
        <v>2825</v>
      </c>
      <c r="P127" s="88"/>
      <c r="V127" s="195"/>
    </row>
    <row r="128" spans="1:29" x14ac:dyDescent="0.25">
      <c r="A128" s="325"/>
      <c r="B128" s="160" t="s">
        <v>796</v>
      </c>
      <c r="C128" s="83">
        <v>36</v>
      </c>
      <c r="D128" s="83">
        <v>20</v>
      </c>
      <c r="E128" s="83">
        <v>25</v>
      </c>
      <c r="F128" s="83">
        <v>18</v>
      </c>
      <c r="G128" s="83">
        <v>14</v>
      </c>
      <c r="H128" s="83">
        <v>19</v>
      </c>
      <c r="I128" s="83">
        <v>40</v>
      </c>
      <c r="J128" s="83">
        <v>42</v>
      </c>
      <c r="K128" s="83">
        <v>39</v>
      </c>
      <c r="L128" s="171">
        <v>44</v>
      </c>
      <c r="M128" s="83">
        <v>21</v>
      </c>
      <c r="N128" s="83">
        <v>13</v>
      </c>
      <c r="O128" s="207">
        <f t="shared" si="13"/>
        <v>331</v>
      </c>
      <c r="P128" s="88"/>
      <c r="V128" s="195"/>
    </row>
    <row r="129" spans="1:22" x14ac:dyDescent="0.25">
      <c r="B129" s="88"/>
      <c r="C129" s="88"/>
      <c r="D129" s="88"/>
      <c r="E129" s="88"/>
      <c r="F129" s="88"/>
      <c r="G129" s="88"/>
      <c r="H129" s="88"/>
      <c r="I129" s="88"/>
      <c r="J129" s="88"/>
      <c r="K129" s="88"/>
      <c r="L129" s="88"/>
      <c r="M129" s="88"/>
      <c r="V129" s="195"/>
    </row>
    <row r="130" spans="1:22" ht="15.75" thickBot="1" x14ac:dyDescent="0.3">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8"/>
    </row>
    <row r="131" spans="1:22" x14ac:dyDescent="0.25">
      <c r="B131" s="89"/>
      <c r="C131" s="89"/>
      <c r="D131" s="89"/>
      <c r="E131" s="89"/>
      <c r="F131" s="89"/>
      <c r="G131" s="89"/>
      <c r="H131" s="89"/>
      <c r="I131" s="89"/>
      <c r="J131" s="89"/>
      <c r="K131" s="89"/>
      <c r="L131" s="89"/>
      <c r="M131" s="89"/>
      <c r="P131" s="89"/>
    </row>
    <row r="132" spans="1:22" x14ac:dyDescent="0.25">
      <c r="A132" s="310"/>
      <c r="B132" s="310"/>
      <c r="C132" s="310"/>
      <c r="D132" s="310"/>
      <c r="E132" s="310"/>
      <c r="F132" s="310"/>
      <c r="G132" s="310"/>
      <c r="H132" s="310"/>
      <c r="I132" s="310"/>
      <c r="J132" s="310"/>
      <c r="K132" s="310"/>
      <c r="L132" s="310"/>
      <c r="M132" s="310"/>
      <c r="N132" s="310"/>
    </row>
    <row r="133" spans="1:22" x14ac:dyDescent="0.25">
      <c r="A133" s="211"/>
      <c r="B133" s="211"/>
      <c r="C133" s="212"/>
      <c r="D133" s="89"/>
      <c r="E133" s="89"/>
      <c r="F133" s="89"/>
      <c r="G133" s="89"/>
      <c r="H133" s="89"/>
      <c r="I133" s="89"/>
      <c r="J133" s="89"/>
      <c r="K133" s="89"/>
      <c r="L133" s="89"/>
      <c r="M133" s="88"/>
      <c r="P133" s="89"/>
    </row>
    <row r="134" spans="1:22" x14ac:dyDescent="0.25">
      <c r="A134" s="213"/>
      <c r="B134" s="213"/>
      <c r="C134" s="213"/>
      <c r="D134" s="89"/>
      <c r="E134" s="89"/>
      <c r="F134" s="89"/>
      <c r="G134" s="89"/>
      <c r="H134" s="88"/>
      <c r="I134" s="88"/>
    </row>
    <row r="135" spans="1:22" x14ac:dyDescent="0.25">
      <c r="A135" s="213"/>
      <c r="B135" s="213"/>
      <c r="C135" s="213"/>
      <c r="D135" s="88"/>
      <c r="E135" s="89"/>
      <c r="F135" s="88"/>
    </row>
    <row r="136" spans="1:22" x14ac:dyDescent="0.25">
      <c r="A136" s="213"/>
      <c r="B136" s="213"/>
      <c r="C136" s="213"/>
    </row>
    <row r="137" spans="1:22" x14ac:dyDescent="0.25">
      <c r="A137" s="213"/>
      <c r="B137" s="213"/>
      <c r="C137" s="213"/>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57E6-F760-47C4-ACB9-370E6E8F13ED}">
  <dimension ref="A1:BD60"/>
  <sheetViews>
    <sheetView showGridLines="0" zoomScale="80" zoomScaleNormal="80" workbookViewId="0">
      <pane xSplit="1" topLeftCell="B1" activePane="topRight" state="frozen"/>
      <selection sqref="A1:D1"/>
      <selection pane="topRight" activeCell="B1" sqref="B1"/>
    </sheetView>
  </sheetViews>
  <sheetFormatPr defaultColWidth="9.140625" defaultRowHeight="15.75" x14ac:dyDescent="0.25"/>
  <cols>
    <col min="1" max="1" width="66.85546875" style="126" bestFit="1" customWidth="1"/>
    <col min="2" max="2" width="7.42578125" style="126" bestFit="1" customWidth="1"/>
    <col min="3" max="4" width="7.85546875" style="126" bestFit="1" customWidth="1"/>
    <col min="5" max="5" width="7.42578125" style="126" bestFit="1" customWidth="1"/>
    <col min="6" max="6" width="8.140625" style="126" bestFit="1" customWidth="1"/>
    <col min="7" max="9" width="7.85546875" style="126" bestFit="1" customWidth="1"/>
    <col min="10" max="12" width="7.42578125" style="126" bestFit="1" customWidth="1"/>
    <col min="13" max="15" width="7.85546875" style="126" bestFit="1" customWidth="1"/>
    <col min="16" max="16" width="8.42578125" style="126" customWidth="1"/>
    <col min="17" max="17" width="8.5703125" style="126" customWidth="1"/>
    <col min="18" max="18" width="7.42578125" style="126" customWidth="1"/>
    <col min="19" max="19" width="8.140625" style="126" customWidth="1"/>
    <col min="20" max="22" width="7.85546875" style="126" bestFit="1" customWidth="1"/>
    <col min="23" max="25" width="8.140625" style="126" bestFit="1" customWidth="1"/>
    <col min="26" max="26" width="7.85546875" style="126" bestFit="1" customWidth="1"/>
    <col min="27" max="28" width="8.140625" style="126" bestFit="1" customWidth="1"/>
    <col min="29" max="16384" width="9.140625" style="126"/>
  </cols>
  <sheetData>
    <row r="1" spans="1:55" x14ac:dyDescent="0.25">
      <c r="A1" s="214" t="s">
        <v>797</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row>
    <row r="2" spans="1:55" x14ac:dyDescent="0.25">
      <c r="A2" s="214"/>
    </row>
    <row r="3" spans="1:55" x14ac:dyDescent="0.25">
      <c r="A3" s="214"/>
    </row>
    <row r="4" spans="1:55" x14ac:dyDescent="0.25">
      <c r="A4" s="331" t="s">
        <v>798</v>
      </c>
      <c r="B4" s="215">
        <v>2020</v>
      </c>
      <c r="C4" s="216"/>
      <c r="D4" s="216"/>
      <c r="E4" s="216"/>
      <c r="F4" s="216"/>
      <c r="G4" s="216"/>
      <c r="H4" s="216"/>
      <c r="I4" s="216"/>
      <c r="J4" s="216"/>
      <c r="K4" s="216"/>
      <c r="L4" s="216"/>
      <c r="M4" s="217"/>
      <c r="N4" s="218">
        <v>2021</v>
      </c>
      <c r="O4" s="219"/>
      <c r="P4" s="219"/>
      <c r="Q4" s="219"/>
      <c r="R4" s="219"/>
      <c r="S4" s="219"/>
      <c r="T4" s="219"/>
      <c r="U4" s="219"/>
      <c r="V4" s="219"/>
      <c r="W4" s="219"/>
      <c r="X4" s="219"/>
      <c r="Y4" s="219"/>
      <c r="Z4" s="219"/>
      <c r="AA4" s="219"/>
      <c r="AB4" s="219"/>
      <c r="AC4" s="219"/>
      <c r="AD4" s="219"/>
      <c r="AE4" s="219"/>
      <c r="AF4" s="219"/>
      <c r="AG4" s="219"/>
      <c r="AH4" s="219"/>
      <c r="AI4" s="219"/>
      <c r="AJ4" s="219"/>
      <c r="AK4" s="220"/>
      <c r="AL4" s="221">
        <v>2022</v>
      </c>
      <c r="AM4" s="222"/>
      <c r="AN4" s="222"/>
      <c r="AO4" s="222"/>
      <c r="AP4" s="222"/>
      <c r="AQ4" s="222"/>
      <c r="AR4" s="222"/>
      <c r="AS4" s="223"/>
      <c r="AT4" s="127"/>
      <c r="AU4" s="127"/>
    </row>
    <row r="5" spans="1:55" x14ac:dyDescent="0.25">
      <c r="A5" s="331"/>
      <c r="B5" s="329" t="s">
        <v>799</v>
      </c>
      <c r="C5" s="330"/>
      <c r="D5" s="329" t="s">
        <v>800</v>
      </c>
      <c r="E5" s="330"/>
      <c r="F5" s="329" t="s">
        <v>801</v>
      </c>
      <c r="G5" s="330"/>
      <c r="H5" s="329" t="s">
        <v>802</v>
      </c>
      <c r="I5" s="330"/>
      <c r="J5" s="329" t="s">
        <v>803</v>
      </c>
      <c r="K5" s="330"/>
      <c r="L5" s="329" t="s">
        <v>804</v>
      </c>
      <c r="M5" s="330"/>
      <c r="N5" s="335" t="s">
        <v>805</v>
      </c>
      <c r="O5" s="336"/>
      <c r="P5" s="335" t="s">
        <v>806</v>
      </c>
      <c r="Q5" s="336"/>
      <c r="R5" s="335" t="s">
        <v>807</v>
      </c>
      <c r="S5" s="336"/>
      <c r="T5" s="335" t="s">
        <v>808</v>
      </c>
      <c r="U5" s="336"/>
      <c r="V5" s="335" t="s">
        <v>139</v>
      </c>
      <c r="W5" s="336"/>
      <c r="X5" s="335" t="s">
        <v>809</v>
      </c>
      <c r="Y5" s="336"/>
      <c r="Z5" s="335" t="s">
        <v>799</v>
      </c>
      <c r="AA5" s="336"/>
      <c r="AB5" s="335" t="s">
        <v>800</v>
      </c>
      <c r="AC5" s="336"/>
      <c r="AD5" s="335" t="s">
        <v>801</v>
      </c>
      <c r="AE5" s="336"/>
      <c r="AF5" s="335" t="s">
        <v>802</v>
      </c>
      <c r="AG5" s="336"/>
      <c r="AH5" s="335" t="s">
        <v>803</v>
      </c>
      <c r="AI5" s="336"/>
      <c r="AJ5" s="335" t="s">
        <v>804</v>
      </c>
      <c r="AK5" s="336"/>
      <c r="AL5" s="332" t="s">
        <v>805</v>
      </c>
      <c r="AM5" s="333"/>
      <c r="AN5" s="332" t="s">
        <v>806</v>
      </c>
      <c r="AO5" s="333"/>
      <c r="AP5" s="332" t="s">
        <v>807</v>
      </c>
      <c r="AQ5" s="333"/>
      <c r="AR5" s="332" t="s">
        <v>808</v>
      </c>
      <c r="AS5" s="333"/>
      <c r="AT5" s="127"/>
      <c r="AU5" s="127"/>
      <c r="AV5" s="127"/>
      <c r="AW5" s="127"/>
      <c r="AX5" s="127"/>
      <c r="AY5" s="127"/>
      <c r="AZ5" s="127"/>
      <c r="BA5" s="127"/>
      <c r="BB5" s="127"/>
      <c r="BC5" s="127"/>
    </row>
    <row r="6" spans="1:55" x14ac:dyDescent="0.25">
      <c r="A6" s="331"/>
      <c r="B6" s="224" t="s">
        <v>810</v>
      </c>
      <c r="C6" s="224" t="s">
        <v>811</v>
      </c>
      <c r="D6" s="224" t="s">
        <v>810</v>
      </c>
      <c r="E6" s="224" t="s">
        <v>811</v>
      </c>
      <c r="F6" s="224" t="s">
        <v>810</v>
      </c>
      <c r="G6" s="224" t="s">
        <v>811</v>
      </c>
      <c r="H6" s="224" t="s">
        <v>810</v>
      </c>
      <c r="I6" s="224" t="s">
        <v>811</v>
      </c>
      <c r="J6" s="224" t="s">
        <v>810</v>
      </c>
      <c r="K6" s="224" t="s">
        <v>811</v>
      </c>
      <c r="L6" s="224" t="s">
        <v>810</v>
      </c>
      <c r="M6" s="224" t="s">
        <v>811</v>
      </c>
      <c r="N6" s="225" t="s">
        <v>810</v>
      </c>
      <c r="O6" s="225" t="s">
        <v>811</v>
      </c>
      <c r="P6" s="225" t="s">
        <v>810</v>
      </c>
      <c r="Q6" s="225" t="s">
        <v>811</v>
      </c>
      <c r="R6" s="225" t="s">
        <v>810</v>
      </c>
      <c r="S6" s="225" t="s">
        <v>811</v>
      </c>
      <c r="T6" s="225" t="s">
        <v>810</v>
      </c>
      <c r="U6" s="225" t="s">
        <v>811</v>
      </c>
      <c r="V6" s="225" t="s">
        <v>810</v>
      </c>
      <c r="W6" s="225" t="s">
        <v>811</v>
      </c>
      <c r="X6" s="225" t="s">
        <v>810</v>
      </c>
      <c r="Y6" s="225" t="s">
        <v>811</v>
      </c>
      <c r="Z6" s="225" t="s">
        <v>810</v>
      </c>
      <c r="AA6" s="225" t="s">
        <v>811</v>
      </c>
      <c r="AB6" s="225" t="s">
        <v>810</v>
      </c>
      <c r="AC6" s="225" t="s">
        <v>811</v>
      </c>
      <c r="AD6" s="225" t="s">
        <v>810</v>
      </c>
      <c r="AE6" s="225" t="s">
        <v>811</v>
      </c>
      <c r="AF6" s="225" t="s">
        <v>810</v>
      </c>
      <c r="AG6" s="225" t="s">
        <v>811</v>
      </c>
      <c r="AH6" s="225" t="s">
        <v>810</v>
      </c>
      <c r="AI6" s="225" t="s">
        <v>811</v>
      </c>
      <c r="AJ6" s="225" t="s">
        <v>810</v>
      </c>
      <c r="AK6" s="225" t="s">
        <v>811</v>
      </c>
      <c r="AL6" s="226" t="s">
        <v>810</v>
      </c>
      <c r="AM6" s="226" t="s">
        <v>811</v>
      </c>
      <c r="AN6" s="226" t="s">
        <v>810</v>
      </c>
      <c r="AO6" s="226" t="s">
        <v>811</v>
      </c>
      <c r="AP6" s="226" t="s">
        <v>810</v>
      </c>
      <c r="AQ6" s="226" t="s">
        <v>811</v>
      </c>
      <c r="AR6" s="226" t="s">
        <v>810</v>
      </c>
      <c r="AS6" s="226" t="s">
        <v>811</v>
      </c>
    </row>
    <row r="7" spans="1:55" x14ac:dyDescent="0.25">
      <c r="A7" s="227" t="s">
        <v>812</v>
      </c>
      <c r="B7" s="228">
        <v>166.45621</v>
      </c>
      <c r="C7" s="228">
        <v>166.60888</v>
      </c>
      <c r="D7" s="228">
        <v>166.07884000000001</v>
      </c>
      <c r="E7" s="228">
        <v>163.90737999999999</v>
      </c>
      <c r="F7" s="228">
        <v>162.40288000000001</v>
      </c>
      <c r="G7" s="228">
        <v>156.58816999999999</v>
      </c>
      <c r="H7" s="228">
        <v>155.78474</v>
      </c>
      <c r="I7" s="228">
        <v>156.10682</v>
      </c>
      <c r="J7" s="228">
        <v>154.09211999999999</v>
      </c>
      <c r="K7" s="228">
        <v>148.91552999999999</v>
      </c>
      <c r="L7" s="228">
        <v>140.98845</v>
      </c>
      <c r="M7" s="228">
        <v>143.2731</v>
      </c>
      <c r="N7" s="229">
        <v>144.33805000000001</v>
      </c>
      <c r="O7" s="229">
        <v>142.70872</v>
      </c>
      <c r="P7" s="229">
        <v>143.90504999999999</v>
      </c>
      <c r="Q7" s="229">
        <v>142.70633000000001</v>
      </c>
      <c r="R7" s="229">
        <v>128.1009</v>
      </c>
      <c r="S7" s="229">
        <v>111.64449999999999</v>
      </c>
      <c r="T7" s="229">
        <v>92.941900000000004</v>
      </c>
      <c r="U7" s="229">
        <v>76.255539999999996</v>
      </c>
      <c r="V7" s="229">
        <v>65.216229999999996</v>
      </c>
      <c r="W7" s="229">
        <v>63.734160000000003</v>
      </c>
      <c r="X7" s="229">
        <v>59.766379999999998</v>
      </c>
      <c r="Y7" s="229">
        <v>60.389389999999999</v>
      </c>
      <c r="Z7" s="229">
        <v>58.88015</v>
      </c>
      <c r="AA7" s="229">
        <v>61.948590000000003</v>
      </c>
      <c r="AB7" s="229">
        <v>57.586829999999999</v>
      </c>
      <c r="AC7" s="229">
        <v>61.311149999999998</v>
      </c>
      <c r="AD7" s="229">
        <v>64.787239999999997</v>
      </c>
      <c r="AE7" s="229">
        <v>64.646240000000006</v>
      </c>
      <c r="AF7" s="229">
        <v>45.233699604934102</v>
      </c>
      <c r="AG7" s="229">
        <v>45.034269689325498</v>
      </c>
      <c r="AH7" s="229">
        <v>46.0493923110228</v>
      </c>
      <c r="AI7" s="229">
        <v>48.307991577464499</v>
      </c>
      <c r="AJ7" s="229">
        <v>45.184178281761497</v>
      </c>
      <c r="AK7" s="229">
        <v>42.789609657696197</v>
      </c>
      <c r="AL7" s="229">
        <v>45.333364261079602</v>
      </c>
      <c r="AM7" s="229">
        <v>43.837675398104601</v>
      </c>
      <c r="AN7" s="229">
        <v>46.100661813609001</v>
      </c>
      <c r="AO7" s="229">
        <v>45.684078374423898</v>
      </c>
      <c r="AP7" s="229">
        <v>39.201296658490101</v>
      </c>
      <c r="AQ7" s="229">
        <v>38.2804382639126</v>
      </c>
      <c r="AR7" s="229">
        <v>41.498498329323297</v>
      </c>
      <c r="AS7" s="229">
        <v>36.398968244251002</v>
      </c>
    </row>
    <row r="8" spans="1:55" x14ac:dyDescent="0.25">
      <c r="A8" s="227" t="s">
        <v>813</v>
      </c>
      <c r="B8" s="228">
        <v>83.423079999999999</v>
      </c>
      <c r="C8" s="228">
        <v>92.953590000000005</v>
      </c>
      <c r="D8" s="228">
        <v>128.72662</v>
      </c>
      <c r="E8" s="228">
        <v>116.94904</v>
      </c>
      <c r="F8" s="228">
        <v>137.77778000000001</v>
      </c>
      <c r="G8" s="228">
        <v>63.13308</v>
      </c>
      <c r="H8" s="228">
        <v>60.2</v>
      </c>
      <c r="I8" s="228">
        <v>73.017650000000003</v>
      </c>
      <c r="J8" s="228">
        <v>66.228070000000002</v>
      </c>
      <c r="K8" s="228">
        <v>54.49785</v>
      </c>
      <c r="L8" s="228">
        <v>65.342860000000002</v>
      </c>
      <c r="M8" s="228">
        <v>33.012549999999997</v>
      </c>
      <c r="N8" s="229">
        <v>41.149430000000002</v>
      </c>
      <c r="O8" s="229">
        <v>16.395389999999999</v>
      </c>
      <c r="P8" s="229">
        <v>12.27163</v>
      </c>
      <c r="Q8" s="229">
        <v>13.5214</v>
      </c>
      <c r="R8" s="229">
        <v>3.4177</v>
      </c>
      <c r="S8" s="229">
        <v>4.7975500000000002</v>
      </c>
      <c r="T8" s="229">
        <v>7.6909400000000003</v>
      </c>
      <c r="U8" s="229">
        <v>4.40313</v>
      </c>
      <c r="V8" s="229">
        <v>5.7128100000000002</v>
      </c>
      <c r="W8" s="229">
        <v>4.3956</v>
      </c>
      <c r="X8" s="229">
        <v>5.35121</v>
      </c>
      <c r="Y8" s="229">
        <v>4.3433200000000003</v>
      </c>
      <c r="Z8" s="229">
        <v>4.0528599999999999</v>
      </c>
      <c r="AA8" s="229">
        <v>5.9111700000000003</v>
      </c>
      <c r="AB8" s="229">
        <v>4.9472800000000001</v>
      </c>
      <c r="AC8" s="229">
        <v>2.9433500000000001</v>
      </c>
      <c r="AD8" s="229">
        <v>2.59226</v>
      </c>
      <c r="AE8" s="229">
        <v>2.8071100000000002</v>
      </c>
      <c r="AF8" s="229">
        <v>3.6459900442461102</v>
      </c>
      <c r="AG8" s="229">
        <v>1.8878057980334599</v>
      </c>
      <c r="AH8" s="229">
        <v>1.96632032795963</v>
      </c>
      <c r="AI8" s="229">
        <v>1.4770919718965401</v>
      </c>
      <c r="AJ8" s="229">
        <v>1.5154991448716</v>
      </c>
      <c r="AK8" s="229">
        <v>2.8028270609341899</v>
      </c>
      <c r="AL8" s="229">
        <v>3.6791555733016001</v>
      </c>
      <c r="AM8" s="229">
        <v>5.4827323717945502</v>
      </c>
      <c r="AN8" s="229">
        <v>3.5738236961479601</v>
      </c>
      <c r="AO8" s="229">
        <v>3.7543745275898002</v>
      </c>
      <c r="AP8" s="229">
        <v>2.4237222222230002</v>
      </c>
      <c r="AQ8" s="229">
        <v>0</v>
      </c>
      <c r="AR8" s="229">
        <v>0</v>
      </c>
      <c r="AS8" s="229">
        <v>0</v>
      </c>
    </row>
    <row r="9" spans="1:55" x14ac:dyDescent="0.25">
      <c r="A9" s="227" t="s">
        <v>814</v>
      </c>
      <c r="B9" s="228">
        <v>287.27668999999997</v>
      </c>
      <c r="C9" s="228">
        <v>299.18414000000001</v>
      </c>
      <c r="D9" s="228">
        <v>303.41052000000002</v>
      </c>
      <c r="E9" s="228">
        <v>321.93230999999997</v>
      </c>
      <c r="F9" s="228">
        <v>334.91737000000001</v>
      </c>
      <c r="G9" s="228">
        <v>346.06366000000003</v>
      </c>
      <c r="H9" s="228">
        <v>350.20936999999998</v>
      </c>
      <c r="I9" s="228">
        <v>359.56124999999997</v>
      </c>
      <c r="J9" s="228">
        <v>368.41888999999998</v>
      </c>
      <c r="K9" s="228">
        <v>366.08258000000001</v>
      </c>
      <c r="L9" s="228">
        <v>361.91541000000001</v>
      </c>
      <c r="M9" s="228">
        <v>359.04696999999999</v>
      </c>
      <c r="N9" s="229">
        <v>344.00698999999997</v>
      </c>
      <c r="O9" s="229">
        <v>341.17102</v>
      </c>
      <c r="P9" s="229">
        <v>321.68135000000001</v>
      </c>
      <c r="Q9" s="229">
        <v>290.20193</v>
      </c>
      <c r="R9" s="229">
        <v>231.52411000000001</v>
      </c>
      <c r="S9" s="229">
        <v>117.73972999999999</v>
      </c>
      <c r="T9" s="229">
        <v>87.502520000000004</v>
      </c>
      <c r="U9" s="229">
        <v>70.530349999999999</v>
      </c>
      <c r="V9" s="229">
        <v>66.206050000000005</v>
      </c>
      <c r="W9" s="229">
        <v>69.484939999999995</v>
      </c>
      <c r="X9" s="229">
        <v>72.395160000000004</v>
      </c>
      <c r="Y9" s="229">
        <v>72.542649999999995</v>
      </c>
      <c r="Z9" s="229">
        <v>74.830719999999999</v>
      </c>
      <c r="AA9" s="229">
        <v>75.550510000000003</v>
      </c>
      <c r="AB9" s="229">
        <v>79.833640000000003</v>
      </c>
      <c r="AC9" s="229">
        <v>77.329480000000004</v>
      </c>
      <c r="AD9" s="229">
        <v>82.778530000000003</v>
      </c>
      <c r="AE9" s="229">
        <v>78.386970000000005</v>
      </c>
      <c r="AF9" s="229">
        <v>59.055729166667099</v>
      </c>
      <c r="AG9" s="229">
        <v>60.535549611393897</v>
      </c>
      <c r="AH9" s="229">
        <v>56.518733715333298</v>
      </c>
      <c r="AI9" s="229">
        <v>58.905365557075299</v>
      </c>
      <c r="AJ9" s="229">
        <v>63.716100894174701</v>
      </c>
      <c r="AK9" s="229">
        <v>66.950896211947196</v>
      </c>
      <c r="AL9" s="229">
        <v>69.069124200837805</v>
      </c>
      <c r="AM9" s="229">
        <v>68.396888850940996</v>
      </c>
      <c r="AN9" s="229">
        <v>67.134210215472905</v>
      </c>
      <c r="AO9" s="229">
        <v>71.533802023591605</v>
      </c>
      <c r="AP9" s="229">
        <v>71.267884452298702</v>
      </c>
      <c r="AQ9" s="229">
        <v>76.254953735795397</v>
      </c>
      <c r="AR9" s="229">
        <v>73.603394411618297</v>
      </c>
      <c r="AS9" s="229">
        <v>74.036894859393797</v>
      </c>
    </row>
    <row r="10" spans="1:55" ht="16.5" thickBot="1" x14ac:dyDescent="0.3">
      <c r="A10" s="230" t="s">
        <v>815</v>
      </c>
      <c r="B10" s="231">
        <v>201.67815999999999</v>
      </c>
      <c r="C10" s="231">
        <v>174.51886999999999</v>
      </c>
      <c r="D10" s="231">
        <v>198.4898</v>
      </c>
      <c r="E10" s="231">
        <v>239.60975999999999</v>
      </c>
      <c r="F10" s="231">
        <v>296.81159000000002</v>
      </c>
      <c r="G10" s="231">
        <v>272.23077000000001</v>
      </c>
      <c r="H10" s="231">
        <v>186.91011</v>
      </c>
      <c r="I10" s="231">
        <v>177.17142999999999</v>
      </c>
      <c r="J10" s="231">
        <v>247.56863000000001</v>
      </c>
      <c r="K10" s="231">
        <v>147.31578999999999</v>
      </c>
      <c r="L10" s="231">
        <v>206.96666999999999</v>
      </c>
      <c r="M10" s="231">
        <v>46.453130000000002</v>
      </c>
      <c r="N10" s="232">
        <v>27.838709999999999</v>
      </c>
      <c r="O10" s="232">
        <v>13.11842</v>
      </c>
      <c r="P10" s="232">
        <v>22.243590000000001</v>
      </c>
      <c r="Q10" s="232">
        <v>23.435479999999998</v>
      </c>
      <c r="R10" s="232">
        <v>0</v>
      </c>
      <c r="S10" s="232">
        <v>0</v>
      </c>
      <c r="T10" s="232">
        <v>0</v>
      </c>
      <c r="U10" s="232">
        <v>0</v>
      </c>
      <c r="V10" s="232">
        <v>0</v>
      </c>
      <c r="W10" s="232">
        <v>0</v>
      </c>
      <c r="X10" s="232">
        <v>0</v>
      </c>
      <c r="Y10" s="232">
        <v>0</v>
      </c>
      <c r="Z10" s="232">
        <v>0</v>
      </c>
      <c r="AA10" s="232">
        <v>10</v>
      </c>
      <c r="AB10" s="232">
        <v>0</v>
      </c>
      <c r="AC10" s="232">
        <v>0</v>
      </c>
      <c r="AD10" s="232">
        <v>0</v>
      </c>
      <c r="AE10" s="232">
        <v>0</v>
      </c>
      <c r="AF10" s="232">
        <v>0</v>
      </c>
      <c r="AG10" s="232">
        <v>0</v>
      </c>
      <c r="AH10" s="232">
        <v>0</v>
      </c>
      <c r="AI10" s="232">
        <v>0</v>
      </c>
      <c r="AJ10" s="232">
        <v>0</v>
      </c>
      <c r="AK10" s="232">
        <v>0</v>
      </c>
      <c r="AL10" s="232">
        <v>0</v>
      </c>
      <c r="AM10" s="232">
        <v>0</v>
      </c>
      <c r="AN10" s="232">
        <v>0</v>
      </c>
      <c r="AO10" s="232">
        <v>0</v>
      </c>
      <c r="AP10" s="232">
        <v>0</v>
      </c>
      <c r="AQ10" s="232">
        <v>0</v>
      </c>
      <c r="AR10" s="232">
        <v>0</v>
      </c>
      <c r="AS10" s="232">
        <v>0</v>
      </c>
    </row>
    <row r="11" spans="1:55" x14ac:dyDescent="0.25">
      <c r="A11" s="233" t="s">
        <v>1</v>
      </c>
      <c r="B11" s="234">
        <v>183.48498000000001</v>
      </c>
      <c r="C11" s="234">
        <v>184.75197</v>
      </c>
      <c r="D11" s="234">
        <v>185.28295</v>
      </c>
      <c r="E11" s="234">
        <v>184.77921000000001</v>
      </c>
      <c r="F11" s="234">
        <v>184.77745999999999</v>
      </c>
      <c r="G11" s="234">
        <v>178.81926999999999</v>
      </c>
      <c r="H11" s="234">
        <v>177.94882999999999</v>
      </c>
      <c r="I11" s="234">
        <v>180.06950000000001</v>
      </c>
      <c r="J11" s="234">
        <v>178.56487000000001</v>
      </c>
      <c r="K11" s="234">
        <v>171.97140999999999</v>
      </c>
      <c r="L11" s="234">
        <v>164.59678</v>
      </c>
      <c r="M11" s="234">
        <v>164.15828999999999</v>
      </c>
      <c r="N11" s="235">
        <v>165.49565000000001</v>
      </c>
      <c r="O11" s="235">
        <v>158.70374000000001</v>
      </c>
      <c r="P11" s="235">
        <v>159.12960000000001</v>
      </c>
      <c r="Q11" s="235">
        <v>157.29579000000001</v>
      </c>
      <c r="R11" s="235">
        <v>131.27873</v>
      </c>
      <c r="S11" s="235">
        <v>103.40934</v>
      </c>
      <c r="T11" s="235">
        <v>86.666300000000007</v>
      </c>
      <c r="U11" s="235">
        <v>74.191019999999995</v>
      </c>
      <c r="V11" s="235">
        <v>63.978670000000001</v>
      </c>
      <c r="W11" s="235">
        <v>61.497920000000001</v>
      </c>
      <c r="X11" s="235">
        <v>59.282859999999999</v>
      </c>
      <c r="Y11" s="235">
        <v>60.462649999999996</v>
      </c>
      <c r="Z11" s="235">
        <v>58.61598</v>
      </c>
      <c r="AA11" s="235">
        <v>61.378810000000001</v>
      </c>
      <c r="AB11" s="235">
        <v>57.492809999999999</v>
      </c>
      <c r="AC11" s="235">
        <v>60.223689999999998</v>
      </c>
      <c r="AD11" s="235">
        <v>64.523359999999997</v>
      </c>
      <c r="AE11" s="235">
        <v>64.557969999999997</v>
      </c>
      <c r="AF11" s="235">
        <v>44.532664540071004</v>
      </c>
      <c r="AG11" s="235">
        <v>44.583040350257001</v>
      </c>
      <c r="AH11" s="235">
        <v>45.017381726644601</v>
      </c>
      <c r="AI11" s="235">
        <v>46.394943945258198</v>
      </c>
      <c r="AJ11" s="235">
        <v>44.702174330953198</v>
      </c>
      <c r="AK11" s="235">
        <v>44.1020984019843</v>
      </c>
      <c r="AL11" s="235">
        <v>46.136663794642502</v>
      </c>
      <c r="AM11" s="235">
        <v>44.925317487007</v>
      </c>
      <c r="AN11" s="235">
        <v>47.1361738113904</v>
      </c>
      <c r="AO11" s="235">
        <v>47.318434542917103</v>
      </c>
      <c r="AP11" s="235">
        <v>41.180962425745498</v>
      </c>
      <c r="AQ11" s="235">
        <v>40.270963684926897</v>
      </c>
      <c r="AR11" s="235">
        <v>43.355636773201702</v>
      </c>
      <c r="AS11" s="235">
        <v>38.433079930993301</v>
      </c>
    </row>
    <row r="13" spans="1:55" x14ac:dyDescent="0.25">
      <c r="A13" s="214" t="s">
        <v>816</v>
      </c>
      <c r="B13"/>
      <c r="C13"/>
      <c r="D13"/>
      <c r="E13"/>
      <c r="F13"/>
      <c r="G13"/>
      <c r="H13"/>
      <c r="I13"/>
      <c r="J13"/>
      <c r="K13"/>
      <c r="L13"/>
      <c r="M13"/>
      <c r="N13"/>
      <c r="O13"/>
      <c r="P13"/>
      <c r="Q13"/>
      <c r="R13"/>
      <c r="S13"/>
      <c r="T13"/>
      <c r="U13"/>
      <c r="V13"/>
      <c r="W13"/>
      <c r="X13"/>
      <c r="Y13"/>
      <c r="Z13"/>
      <c r="AA13"/>
    </row>
    <row r="14" spans="1:55" x14ac:dyDescent="0.25">
      <c r="A14" s="236"/>
      <c r="B14"/>
      <c r="C14"/>
      <c r="D14"/>
      <c r="E14"/>
      <c r="F14"/>
      <c r="G14"/>
      <c r="H14"/>
      <c r="I14"/>
      <c r="J14"/>
      <c r="K14"/>
      <c r="L14"/>
      <c r="M14"/>
      <c r="N14"/>
      <c r="O14"/>
      <c r="P14"/>
      <c r="Q14"/>
      <c r="R14"/>
      <c r="S14"/>
      <c r="T14"/>
      <c r="U14"/>
      <c r="V14"/>
      <c r="W14"/>
      <c r="X14"/>
      <c r="Y14"/>
      <c r="Z14"/>
      <c r="AA14"/>
    </row>
    <row r="15" spans="1:55" x14ac:dyDescent="0.25">
      <c r="A15" s="236"/>
      <c r="B15"/>
      <c r="C15"/>
      <c r="D15"/>
      <c r="E15"/>
      <c r="F15"/>
      <c r="G15"/>
      <c r="H15"/>
      <c r="I15"/>
      <c r="J15"/>
      <c r="K15"/>
      <c r="L15"/>
      <c r="M15"/>
      <c r="N15"/>
      <c r="O15"/>
      <c r="P15"/>
      <c r="Q15"/>
      <c r="R15"/>
      <c r="S15"/>
      <c r="T15"/>
      <c r="U15"/>
      <c r="V15"/>
      <c r="W15"/>
      <c r="X15"/>
      <c r="Y15"/>
      <c r="Z15"/>
      <c r="AA15"/>
    </row>
    <row r="16" spans="1:55" x14ac:dyDescent="0.25">
      <c r="A16" s="334" t="s">
        <v>798</v>
      </c>
      <c r="B16" s="215">
        <v>2020</v>
      </c>
      <c r="C16" s="216"/>
      <c r="D16" s="216"/>
      <c r="E16" s="216"/>
      <c r="F16" s="216"/>
      <c r="G16" s="216"/>
      <c r="H16" s="216"/>
      <c r="I16" s="216"/>
      <c r="J16" s="216"/>
      <c r="K16" s="216"/>
      <c r="L16" s="216"/>
      <c r="M16" s="217"/>
      <c r="N16" s="218">
        <v>2021</v>
      </c>
      <c r="O16" s="219"/>
      <c r="P16" s="219"/>
      <c r="Q16" s="219"/>
      <c r="R16" s="219"/>
      <c r="S16" s="219"/>
      <c r="T16" s="219"/>
      <c r="U16" s="219"/>
      <c r="V16" s="219"/>
      <c r="W16" s="219"/>
      <c r="X16" s="219"/>
      <c r="Y16" s="219"/>
      <c r="Z16" s="219"/>
      <c r="AA16" s="219"/>
      <c r="AB16" s="219"/>
      <c r="AC16" s="219"/>
      <c r="AD16" s="219"/>
      <c r="AE16" s="220"/>
      <c r="AF16" s="219"/>
      <c r="AG16" s="220"/>
      <c r="AH16" s="219"/>
      <c r="AI16" s="220"/>
      <c r="AJ16" s="219"/>
      <c r="AK16" s="220"/>
      <c r="AL16" s="221">
        <v>2022</v>
      </c>
      <c r="AM16" s="222"/>
      <c r="AN16" s="222"/>
      <c r="AO16" s="222"/>
      <c r="AP16" s="222"/>
      <c r="AQ16" s="222"/>
      <c r="AR16" s="222"/>
      <c r="AS16" s="223"/>
      <c r="AT16" s="127"/>
      <c r="AU16" s="127"/>
      <c r="AV16" s="127"/>
      <c r="AW16" s="127"/>
      <c r="AX16" s="127"/>
      <c r="AY16" s="127"/>
    </row>
    <row r="17" spans="1:56" x14ac:dyDescent="0.25">
      <c r="A17" s="334"/>
      <c r="B17" s="329" t="s">
        <v>799</v>
      </c>
      <c r="C17" s="330"/>
      <c r="D17" s="329" t="s">
        <v>800</v>
      </c>
      <c r="E17" s="330"/>
      <c r="F17" s="329" t="s">
        <v>801</v>
      </c>
      <c r="G17" s="330"/>
      <c r="H17" s="329" t="s">
        <v>802</v>
      </c>
      <c r="I17" s="330"/>
      <c r="J17" s="329" t="s">
        <v>803</v>
      </c>
      <c r="K17" s="330"/>
      <c r="L17" s="329" t="s">
        <v>804</v>
      </c>
      <c r="M17" s="330"/>
      <c r="N17" s="335" t="s">
        <v>805</v>
      </c>
      <c r="O17" s="336"/>
      <c r="P17" s="335" t="s">
        <v>806</v>
      </c>
      <c r="Q17" s="336"/>
      <c r="R17" s="335" t="s">
        <v>807</v>
      </c>
      <c r="S17" s="336"/>
      <c r="T17" s="335" t="s">
        <v>808</v>
      </c>
      <c r="U17" s="336"/>
      <c r="V17" s="335" t="s">
        <v>139</v>
      </c>
      <c r="W17" s="336"/>
      <c r="X17" s="335" t="s">
        <v>809</v>
      </c>
      <c r="Y17" s="336"/>
      <c r="Z17" s="335" t="s">
        <v>799</v>
      </c>
      <c r="AA17" s="336"/>
      <c r="AB17" s="335" t="s">
        <v>800</v>
      </c>
      <c r="AC17" s="336"/>
      <c r="AD17" s="335" t="s">
        <v>801</v>
      </c>
      <c r="AE17" s="336"/>
      <c r="AF17" s="335" t="s">
        <v>802</v>
      </c>
      <c r="AG17" s="336"/>
      <c r="AH17" s="335" t="s">
        <v>803</v>
      </c>
      <c r="AI17" s="336"/>
      <c r="AJ17" s="335" t="s">
        <v>804</v>
      </c>
      <c r="AK17" s="336"/>
      <c r="AL17" s="332" t="s">
        <v>805</v>
      </c>
      <c r="AM17" s="333"/>
      <c r="AN17" s="332" t="s">
        <v>806</v>
      </c>
      <c r="AO17" s="333"/>
      <c r="AP17" s="332" t="s">
        <v>807</v>
      </c>
      <c r="AQ17" s="333"/>
      <c r="AR17" s="332" t="s">
        <v>808</v>
      </c>
      <c r="AS17" s="333"/>
    </row>
    <row r="18" spans="1:56" x14ac:dyDescent="0.25">
      <c r="A18" s="334"/>
      <c r="B18" s="224" t="s">
        <v>810</v>
      </c>
      <c r="C18" s="224" t="s">
        <v>811</v>
      </c>
      <c r="D18" s="224" t="s">
        <v>810</v>
      </c>
      <c r="E18" s="224" t="s">
        <v>811</v>
      </c>
      <c r="F18" s="224" t="s">
        <v>810</v>
      </c>
      <c r="G18" s="224" t="s">
        <v>811</v>
      </c>
      <c r="H18" s="224" t="s">
        <v>810</v>
      </c>
      <c r="I18" s="224" t="s">
        <v>811</v>
      </c>
      <c r="J18" s="224" t="s">
        <v>810</v>
      </c>
      <c r="K18" s="224" t="s">
        <v>811</v>
      </c>
      <c r="L18" s="224" t="s">
        <v>810</v>
      </c>
      <c r="M18" s="224" t="s">
        <v>811</v>
      </c>
      <c r="N18" s="225" t="s">
        <v>810</v>
      </c>
      <c r="O18" s="225" t="s">
        <v>811</v>
      </c>
      <c r="P18" s="225" t="s">
        <v>810</v>
      </c>
      <c r="Q18" s="225" t="s">
        <v>811</v>
      </c>
      <c r="R18" s="225" t="s">
        <v>810</v>
      </c>
      <c r="S18" s="225" t="s">
        <v>811</v>
      </c>
      <c r="T18" s="225" t="s">
        <v>810</v>
      </c>
      <c r="U18" s="225" t="s">
        <v>811</v>
      </c>
      <c r="V18" s="225" t="s">
        <v>810</v>
      </c>
      <c r="W18" s="225" t="s">
        <v>811</v>
      </c>
      <c r="X18" s="225" t="s">
        <v>810</v>
      </c>
      <c r="Y18" s="225" t="s">
        <v>811</v>
      </c>
      <c r="Z18" s="225" t="s">
        <v>810</v>
      </c>
      <c r="AA18" s="225" t="s">
        <v>811</v>
      </c>
      <c r="AB18" s="225" t="s">
        <v>810</v>
      </c>
      <c r="AC18" s="225" t="s">
        <v>811</v>
      </c>
      <c r="AD18" s="225" t="s">
        <v>810</v>
      </c>
      <c r="AE18" s="225" t="s">
        <v>811</v>
      </c>
      <c r="AF18" s="225" t="s">
        <v>810</v>
      </c>
      <c r="AG18" s="225" t="s">
        <v>811</v>
      </c>
      <c r="AH18" s="225" t="s">
        <v>810</v>
      </c>
      <c r="AI18" s="225" t="s">
        <v>811</v>
      </c>
      <c r="AJ18" s="225" t="s">
        <v>810</v>
      </c>
      <c r="AK18" s="225" t="s">
        <v>811</v>
      </c>
      <c r="AL18" s="226" t="s">
        <v>810</v>
      </c>
      <c r="AM18" s="226" t="s">
        <v>811</v>
      </c>
      <c r="AN18" s="226" t="s">
        <v>810</v>
      </c>
      <c r="AO18" s="226" t="s">
        <v>811</v>
      </c>
      <c r="AP18" s="226" t="s">
        <v>810</v>
      </c>
      <c r="AQ18" s="226" t="s">
        <v>811</v>
      </c>
      <c r="AR18" s="226" t="s">
        <v>810</v>
      </c>
      <c r="AS18" s="226" t="s">
        <v>811</v>
      </c>
      <c r="AT18" s="237"/>
      <c r="AU18" s="237"/>
      <c r="AV18" s="237"/>
      <c r="AW18" s="237"/>
      <c r="AX18" s="237"/>
      <c r="AY18" s="237"/>
      <c r="AZ18" s="127"/>
      <c r="BA18" s="127"/>
      <c r="BB18" s="127"/>
      <c r="BC18" s="127"/>
      <c r="BD18" s="127"/>
    </row>
    <row r="19" spans="1:56" x14ac:dyDescent="0.25">
      <c r="A19" s="238" t="s">
        <v>812</v>
      </c>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c r="Z19" s="239"/>
      <c r="AA19" s="239"/>
      <c r="AB19" s="239"/>
      <c r="AC19" s="239"/>
      <c r="AD19" s="239"/>
      <c r="AE19" s="239"/>
      <c r="AF19" s="239"/>
      <c r="AG19" s="239"/>
      <c r="AH19" s="239"/>
      <c r="AI19" s="239"/>
      <c r="AJ19" s="239"/>
      <c r="AK19" s="239"/>
      <c r="AL19" s="239"/>
      <c r="AM19" s="239"/>
      <c r="AN19" s="239"/>
      <c r="AO19" s="239"/>
      <c r="AP19" s="239"/>
      <c r="AQ19" s="239"/>
      <c r="AR19" s="239"/>
      <c r="AS19" s="239"/>
    </row>
    <row r="20" spans="1:56" x14ac:dyDescent="0.25">
      <c r="A20" s="240" t="s">
        <v>817</v>
      </c>
      <c r="B20" s="240">
        <v>13186</v>
      </c>
      <c r="C20" s="240">
        <v>12606</v>
      </c>
      <c r="D20" s="240">
        <v>12273</v>
      </c>
      <c r="E20" s="240">
        <v>11957</v>
      </c>
      <c r="F20" s="240">
        <v>11316</v>
      </c>
      <c r="G20" s="240">
        <v>11543</v>
      </c>
      <c r="H20" s="240">
        <v>11306</v>
      </c>
      <c r="I20" s="240">
        <v>10536</v>
      </c>
      <c r="J20" s="240">
        <v>10371</v>
      </c>
      <c r="K20" s="240">
        <v>10663</v>
      </c>
      <c r="L20" s="240">
        <v>10827</v>
      </c>
      <c r="M20" s="240">
        <v>10573</v>
      </c>
      <c r="N20" s="240">
        <v>9822</v>
      </c>
      <c r="O20" s="240">
        <v>9711</v>
      </c>
      <c r="P20" s="240">
        <v>9211</v>
      </c>
      <c r="Q20" s="240">
        <v>9245</v>
      </c>
      <c r="R20" s="240">
        <v>9567</v>
      </c>
      <c r="S20" s="240">
        <v>9524</v>
      </c>
      <c r="T20" s="240">
        <v>10749</v>
      </c>
      <c r="U20" s="240">
        <v>13033</v>
      </c>
      <c r="V20" s="240">
        <v>16183</v>
      </c>
      <c r="W20" s="240">
        <v>17902</v>
      </c>
      <c r="X20" s="240">
        <v>20206</v>
      </c>
      <c r="Y20" s="240">
        <v>20688</v>
      </c>
      <c r="Z20" s="240">
        <v>21653</v>
      </c>
      <c r="AA20" s="240">
        <v>20009</v>
      </c>
      <c r="AB20" s="240">
        <v>21005</v>
      </c>
      <c r="AC20" s="240">
        <v>19286</v>
      </c>
      <c r="AD20" s="240">
        <v>18236</v>
      </c>
      <c r="AE20" s="240">
        <v>17904</v>
      </c>
      <c r="AF20" s="240">
        <v>18882</v>
      </c>
      <c r="AG20" s="240">
        <v>20020</v>
      </c>
      <c r="AH20" s="240">
        <v>20433</v>
      </c>
      <c r="AI20" s="240">
        <v>18889</v>
      </c>
      <c r="AJ20" s="240">
        <v>18165</v>
      </c>
      <c r="AK20" s="240">
        <v>19563</v>
      </c>
      <c r="AL20" s="240">
        <v>18601</v>
      </c>
      <c r="AM20" s="240">
        <v>19390</v>
      </c>
      <c r="AN20" s="240">
        <v>17728</v>
      </c>
      <c r="AO20" s="240">
        <v>16724</v>
      </c>
      <c r="AP20" s="240">
        <v>18514</v>
      </c>
      <c r="AQ20" s="240">
        <v>18720</v>
      </c>
      <c r="AR20" s="240">
        <v>16876</v>
      </c>
      <c r="AS20" s="240">
        <v>19986</v>
      </c>
      <c r="AT20" s="237"/>
      <c r="AU20" s="237"/>
      <c r="AV20" s="237"/>
      <c r="AW20" s="237"/>
      <c r="AX20" s="237"/>
      <c r="AY20" s="237"/>
      <c r="AZ20" s="237"/>
      <c r="BA20" s="237"/>
      <c r="BB20" s="237"/>
      <c r="BC20" s="237"/>
      <c r="BD20" s="237"/>
    </row>
    <row r="21" spans="1:56" x14ac:dyDescent="0.25">
      <c r="A21" s="240" t="s">
        <v>818</v>
      </c>
      <c r="B21" s="240">
        <v>3921</v>
      </c>
      <c r="C21" s="240">
        <v>3963</v>
      </c>
      <c r="D21" s="240">
        <v>4050</v>
      </c>
      <c r="E21" s="240">
        <v>4095</v>
      </c>
      <c r="F21" s="240">
        <v>4222</v>
      </c>
      <c r="G21" s="240">
        <v>3678</v>
      </c>
      <c r="H21" s="240">
        <v>3132</v>
      </c>
      <c r="I21" s="240">
        <v>2500</v>
      </c>
      <c r="J21" s="240">
        <v>2182</v>
      </c>
      <c r="K21" s="240">
        <v>1958</v>
      </c>
      <c r="L21" s="240">
        <v>1720</v>
      </c>
      <c r="M21" s="240">
        <v>1580</v>
      </c>
      <c r="N21" s="240">
        <v>1425</v>
      </c>
      <c r="O21" s="240">
        <v>1335</v>
      </c>
      <c r="P21" s="240">
        <v>1254</v>
      </c>
      <c r="Q21" s="240">
        <v>1176</v>
      </c>
      <c r="R21" s="240">
        <v>1060</v>
      </c>
      <c r="S21" s="240">
        <v>939</v>
      </c>
      <c r="T21" s="240">
        <v>889</v>
      </c>
      <c r="U21" s="240">
        <v>848</v>
      </c>
      <c r="V21" s="240">
        <v>824</v>
      </c>
      <c r="W21" s="240">
        <v>818</v>
      </c>
      <c r="X21" s="240">
        <v>836</v>
      </c>
      <c r="Y21" s="240">
        <v>808</v>
      </c>
      <c r="Z21" s="240">
        <v>761</v>
      </c>
      <c r="AA21" s="240">
        <v>703</v>
      </c>
      <c r="AB21" s="240">
        <v>649</v>
      </c>
      <c r="AC21" s="240">
        <v>623</v>
      </c>
      <c r="AD21" s="240">
        <v>631</v>
      </c>
      <c r="AE21" s="240">
        <v>626</v>
      </c>
      <c r="AF21" s="240">
        <v>370</v>
      </c>
      <c r="AG21" s="240">
        <v>386</v>
      </c>
      <c r="AH21" s="240">
        <v>395</v>
      </c>
      <c r="AI21" s="240">
        <v>425</v>
      </c>
      <c r="AJ21" s="240">
        <v>439</v>
      </c>
      <c r="AK21" s="240">
        <v>476</v>
      </c>
      <c r="AL21" s="240">
        <v>528</v>
      </c>
      <c r="AM21" s="240">
        <v>590</v>
      </c>
      <c r="AN21" s="240">
        <v>620</v>
      </c>
      <c r="AO21" s="240">
        <v>615</v>
      </c>
      <c r="AP21" s="240">
        <v>597</v>
      </c>
      <c r="AQ21" s="240">
        <v>598</v>
      </c>
      <c r="AR21" s="240">
        <v>581</v>
      </c>
      <c r="AS21" s="240">
        <v>555</v>
      </c>
    </row>
    <row r="22" spans="1:56" x14ac:dyDescent="0.25">
      <c r="A22" s="240" t="s">
        <v>819</v>
      </c>
      <c r="B22" s="240">
        <v>1426</v>
      </c>
      <c r="C22" s="240">
        <v>1456</v>
      </c>
      <c r="D22" s="240">
        <v>1487</v>
      </c>
      <c r="E22" s="240">
        <v>1531</v>
      </c>
      <c r="F22" s="240">
        <v>1556</v>
      </c>
      <c r="G22" s="240">
        <v>1569</v>
      </c>
      <c r="H22" s="240">
        <v>1600</v>
      </c>
      <c r="I22" s="240">
        <v>1556</v>
      </c>
      <c r="J22" s="240">
        <v>1526</v>
      </c>
      <c r="K22" s="240">
        <v>1529</v>
      </c>
      <c r="L22" s="240">
        <v>1406</v>
      </c>
      <c r="M22" s="240">
        <v>1349</v>
      </c>
      <c r="N22" s="240">
        <v>1295</v>
      </c>
      <c r="O22" s="240">
        <v>1284</v>
      </c>
      <c r="P22" s="240">
        <v>1253</v>
      </c>
      <c r="Q22" s="240">
        <v>1269</v>
      </c>
      <c r="R22" s="240">
        <v>1113</v>
      </c>
      <c r="S22" s="240">
        <v>838</v>
      </c>
      <c r="T22" s="240">
        <v>704</v>
      </c>
      <c r="U22" s="240">
        <v>620</v>
      </c>
      <c r="V22" s="240">
        <v>589</v>
      </c>
      <c r="W22" s="240">
        <v>527</v>
      </c>
      <c r="X22" s="240">
        <v>494</v>
      </c>
      <c r="Y22" s="240">
        <v>457</v>
      </c>
      <c r="Z22" s="240">
        <v>433</v>
      </c>
      <c r="AA22" s="240">
        <v>419</v>
      </c>
      <c r="AB22" s="240">
        <v>413</v>
      </c>
      <c r="AC22" s="240">
        <v>408</v>
      </c>
      <c r="AD22" s="240">
        <v>408</v>
      </c>
      <c r="AE22" s="240">
        <v>392</v>
      </c>
      <c r="AF22" s="240">
        <v>238</v>
      </c>
      <c r="AG22" s="240">
        <v>231</v>
      </c>
      <c r="AH22" s="240">
        <v>221</v>
      </c>
      <c r="AI22" s="240">
        <v>225</v>
      </c>
      <c r="AJ22" s="240">
        <v>212</v>
      </c>
      <c r="AK22" s="240">
        <v>217</v>
      </c>
      <c r="AL22" s="240">
        <v>208</v>
      </c>
      <c r="AM22" s="240">
        <v>210</v>
      </c>
      <c r="AN22" s="240">
        <v>197</v>
      </c>
      <c r="AO22" s="240">
        <v>188</v>
      </c>
      <c r="AP22" s="240">
        <v>177</v>
      </c>
      <c r="AQ22" s="240">
        <v>166</v>
      </c>
      <c r="AR22" s="240">
        <v>153</v>
      </c>
      <c r="AS22" s="240">
        <v>145</v>
      </c>
      <c r="AT22" s="237"/>
      <c r="AU22" s="237"/>
      <c r="AV22" s="237"/>
      <c r="AW22" s="237"/>
      <c r="AX22" s="237"/>
      <c r="AY22" s="237"/>
      <c r="AZ22" s="127"/>
      <c r="BA22" s="127"/>
      <c r="BB22" s="127"/>
    </row>
    <row r="23" spans="1:56" ht="16.5" thickBot="1" x14ac:dyDescent="0.3">
      <c r="A23" s="241" t="s">
        <v>820</v>
      </c>
      <c r="B23" s="241">
        <v>432</v>
      </c>
      <c r="C23" s="241">
        <v>445</v>
      </c>
      <c r="D23" s="241">
        <v>443</v>
      </c>
      <c r="E23" s="241">
        <v>469</v>
      </c>
      <c r="F23" s="241">
        <v>447</v>
      </c>
      <c r="G23" s="241">
        <v>433</v>
      </c>
      <c r="H23" s="241">
        <v>440</v>
      </c>
      <c r="I23" s="241">
        <v>415</v>
      </c>
      <c r="J23" s="241">
        <v>392</v>
      </c>
      <c r="K23" s="241">
        <v>364</v>
      </c>
      <c r="L23" s="241">
        <v>338</v>
      </c>
      <c r="M23" s="241">
        <v>332</v>
      </c>
      <c r="N23" s="241">
        <v>317</v>
      </c>
      <c r="O23" s="241">
        <v>304</v>
      </c>
      <c r="P23" s="241">
        <v>288</v>
      </c>
      <c r="Q23" s="241">
        <v>276</v>
      </c>
      <c r="R23" s="241">
        <v>262</v>
      </c>
      <c r="S23" s="241">
        <v>232</v>
      </c>
      <c r="T23" s="241">
        <v>206</v>
      </c>
      <c r="U23" s="241">
        <v>201</v>
      </c>
      <c r="V23" s="241">
        <v>195</v>
      </c>
      <c r="W23" s="241">
        <v>201</v>
      </c>
      <c r="X23" s="241">
        <v>200</v>
      </c>
      <c r="Y23" s="241">
        <v>197</v>
      </c>
      <c r="Z23" s="241">
        <v>190</v>
      </c>
      <c r="AA23" s="241">
        <v>189</v>
      </c>
      <c r="AB23" s="241">
        <v>183</v>
      </c>
      <c r="AC23" s="241">
        <v>181</v>
      </c>
      <c r="AD23" s="241">
        <v>179</v>
      </c>
      <c r="AE23" s="241">
        <v>190</v>
      </c>
      <c r="AF23" s="241">
        <v>93</v>
      </c>
      <c r="AG23" s="241">
        <v>93</v>
      </c>
      <c r="AH23" s="241">
        <v>94</v>
      </c>
      <c r="AI23" s="241">
        <v>95</v>
      </c>
      <c r="AJ23" s="241">
        <v>88</v>
      </c>
      <c r="AK23" s="241">
        <v>92</v>
      </c>
      <c r="AL23" s="241">
        <v>90</v>
      </c>
      <c r="AM23" s="241">
        <v>89</v>
      </c>
      <c r="AN23" s="241">
        <v>83</v>
      </c>
      <c r="AO23" s="241">
        <v>83</v>
      </c>
      <c r="AP23" s="241">
        <v>77</v>
      </c>
      <c r="AQ23" s="241">
        <v>76</v>
      </c>
      <c r="AR23" s="241">
        <v>78</v>
      </c>
      <c r="AS23" s="241">
        <v>73</v>
      </c>
      <c r="AT23" s="237"/>
      <c r="AV23" s="237"/>
      <c r="AW23" s="237"/>
      <c r="AX23" s="237"/>
      <c r="AY23" s="237"/>
    </row>
    <row r="24" spans="1:56" x14ac:dyDescent="0.25">
      <c r="A24" s="242" t="s">
        <v>1</v>
      </c>
      <c r="B24" s="242">
        <f>SUM(B20:B23)</f>
        <v>18965</v>
      </c>
      <c r="C24" s="242">
        <f t="shared" ref="C24:M24" si="0">SUM(C20:C23)</f>
        <v>18470</v>
      </c>
      <c r="D24" s="242">
        <f t="shared" si="0"/>
        <v>18253</v>
      </c>
      <c r="E24" s="242">
        <f t="shared" si="0"/>
        <v>18052</v>
      </c>
      <c r="F24" s="242">
        <f t="shared" si="0"/>
        <v>17541</v>
      </c>
      <c r="G24" s="242">
        <f t="shared" si="0"/>
        <v>17223</v>
      </c>
      <c r="H24" s="242">
        <f t="shared" si="0"/>
        <v>16478</v>
      </c>
      <c r="I24" s="242">
        <f t="shared" si="0"/>
        <v>15007</v>
      </c>
      <c r="J24" s="242">
        <f t="shared" si="0"/>
        <v>14471</v>
      </c>
      <c r="K24" s="242">
        <f t="shared" si="0"/>
        <v>14514</v>
      </c>
      <c r="L24" s="242">
        <f t="shared" si="0"/>
        <v>14291</v>
      </c>
      <c r="M24" s="242">
        <f t="shared" si="0"/>
        <v>13834</v>
      </c>
      <c r="N24" s="242">
        <v>12859</v>
      </c>
      <c r="O24" s="242">
        <v>12634</v>
      </c>
      <c r="P24" s="242">
        <v>12006</v>
      </c>
      <c r="Q24" s="242">
        <v>11966</v>
      </c>
      <c r="R24" s="242">
        <v>12002</v>
      </c>
      <c r="S24" s="242">
        <v>11533</v>
      </c>
      <c r="T24" s="242">
        <v>12548</v>
      </c>
      <c r="U24" s="242">
        <v>14702</v>
      </c>
      <c r="V24" s="242">
        <v>17791</v>
      </c>
      <c r="W24" s="242">
        <v>19448</v>
      </c>
      <c r="X24" s="242">
        <v>21736</v>
      </c>
      <c r="Y24" s="242">
        <v>22150</v>
      </c>
      <c r="Z24" s="242">
        <v>23037</v>
      </c>
      <c r="AA24" s="242">
        <v>21320</v>
      </c>
      <c r="AB24" s="242">
        <v>22250</v>
      </c>
      <c r="AC24" s="242">
        <v>20498</v>
      </c>
      <c r="AD24" s="242">
        <v>19454</v>
      </c>
      <c r="AE24" s="242">
        <v>19112</v>
      </c>
      <c r="AF24" s="242">
        <f>SUM(AF20:AF23)</f>
        <v>19583</v>
      </c>
      <c r="AG24" s="242">
        <f t="shared" ref="AG24:AS24" si="1">SUM(AG20:AG23)</f>
        <v>20730</v>
      </c>
      <c r="AH24" s="242">
        <f t="shared" si="1"/>
        <v>21143</v>
      </c>
      <c r="AI24" s="242">
        <f t="shared" si="1"/>
        <v>19634</v>
      </c>
      <c r="AJ24" s="242">
        <f t="shared" si="1"/>
        <v>18904</v>
      </c>
      <c r="AK24" s="242">
        <f t="shared" si="1"/>
        <v>20348</v>
      </c>
      <c r="AL24" s="242">
        <f t="shared" si="1"/>
        <v>19427</v>
      </c>
      <c r="AM24" s="242">
        <f t="shared" si="1"/>
        <v>20279</v>
      </c>
      <c r="AN24" s="242">
        <f t="shared" si="1"/>
        <v>18628</v>
      </c>
      <c r="AO24" s="242">
        <f t="shared" si="1"/>
        <v>17610</v>
      </c>
      <c r="AP24" s="242">
        <f t="shared" si="1"/>
        <v>19365</v>
      </c>
      <c r="AQ24" s="242">
        <f t="shared" si="1"/>
        <v>19560</v>
      </c>
      <c r="AR24" s="242">
        <f t="shared" si="1"/>
        <v>17688</v>
      </c>
      <c r="AS24" s="242">
        <f t="shared" si="1"/>
        <v>20759</v>
      </c>
      <c r="AT24" s="237"/>
      <c r="AU24" s="237"/>
      <c r="AV24" s="237"/>
      <c r="AW24" s="237"/>
      <c r="AX24" s="237"/>
      <c r="AY24" s="237"/>
      <c r="AZ24" s="237"/>
      <c r="BA24" s="237"/>
      <c r="BB24" s="237"/>
      <c r="BC24" s="237"/>
      <c r="BD24" s="237"/>
    </row>
    <row r="25" spans="1:56" x14ac:dyDescent="0.25">
      <c r="A25" s="238" t="s">
        <v>813</v>
      </c>
      <c r="B25" s="239"/>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7"/>
      <c r="AV25" s="237"/>
      <c r="AW25" s="237"/>
      <c r="AX25" s="237"/>
      <c r="AY25" s="237"/>
      <c r="AZ25" s="237"/>
      <c r="BA25" s="237"/>
      <c r="BB25" s="237"/>
    </row>
    <row r="26" spans="1:56" x14ac:dyDescent="0.25">
      <c r="A26" s="240" t="s">
        <v>817</v>
      </c>
      <c r="B26" s="240">
        <v>244</v>
      </c>
      <c r="C26" s="240">
        <v>197</v>
      </c>
      <c r="D26" s="240">
        <v>99</v>
      </c>
      <c r="E26" s="240">
        <v>116</v>
      </c>
      <c r="F26" s="240">
        <v>89</v>
      </c>
      <c r="G26" s="240">
        <v>228</v>
      </c>
      <c r="H26" s="240">
        <v>209</v>
      </c>
      <c r="I26" s="240">
        <v>146</v>
      </c>
      <c r="J26" s="240">
        <v>149</v>
      </c>
      <c r="K26" s="240">
        <v>211</v>
      </c>
      <c r="L26" s="240">
        <v>153</v>
      </c>
      <c r="M26" s="240">
        <v>227</v>
      </c>
      <c r="N26" s="240">
        <v>164</v>
      </c>
      <c r="O26" s="240">
        <v>554</v>
      </c>
      <c r="P26" s="240">
        <v>416</v>
      </c>
      <c r="Q26" s="240">
        <v>257</v>
      </c>
      <c r="R26" s="240">
        <v>1051</v>
      </c>
      <c r="S26" s="240">
        <v>1225</v>
      </c>
      <c r="T26" s="240">
        <v>1016</v>
      </c>
      <c r="U26" s="240">
        <v>320</v>
      </c>
      <c r="V26" s="240">
        <v>484</v>
      </c>
      <c r="W26" s="240">
        <v>1226</v>
      </c>
      <c r="X26" s="240">
        <v>1119</v>
      </c>
      <c r="Y26" s="240">
        <v>935</v>
      </c>
      <c r="Z26" s="240">
        <v>1135</v>
      </c>
      <c r="AA26" s="240">
        <v>1092</v>
      </c>
      <c r="AB26" s="240">
        <v>1195</v>
      </c>
      <c r="AC26" s="240">
        <v>1165</v>
      </c>
      <c r="AD26" s="240">
        <v>775</v>
      </c>
      <c r="AE26" s="240">
        <v>591</v>
      </c>
      <c r="AF26" s="240">
        <v>1130</v>
      </c>
      <c r="AG26" s="240">
        <v>1031</v>
      </c>
      <c r="AH26" s="240">
        <v>1179</v>
      </c>
      <c r="AI26" s="240">
        <v>1447</v>
      </c>
      <c r="AJ26" s="240">
        <v>1007</v>
      </c>
      <c r="AK26" s="240">
        <v>155</v>
      </c>
      <c r="AL26" s="240">
        <v>313</v>
      </c>
      <c r="AM26" s="240">
        <v>312</v>
      </c>
      <c r="AN26" s="240">
        <v>294</v>
      </c>
      <c r="AO26" s="240">
        <v>147</v>
      </c>
      <c r="AP26" s="240">
        <v>100</v>
      </c>
      <c r="AQ26" s="240">
        <v>0</v>
      </c>
      <c r="AR26" s="240">
        <v>0</v>
      </c>
      <c r="AS26" s="240">
        <v>0</v>
      </c>
      <c r="AT26" s="237"/>
      <c r="AU26" s="237"/>
      <c r="AV26" s="237"/>
      <c r="AW26" s="237"/>
      <c r="AX26" s="237"/>
      <c r="AY26" s="237"/>
    </row>
    <row r="27" spans="1:56" x14ac:dyDescent="0.25">
      <c r="A27" s="240" t="s">
        <v>818</v>
      </c>
      <c r="B27" s="240">
        <v>42</v>
      </c>
      <c r="C27" s="240">
        <v>40</v>
      </c>
      <c r="D27" s="240">
        <v>40</v>
      </c>
      <c r="E27" s="240">
        <v>26</v>
      </c>
      <c r="F27" s="240">
        <v>12</v>
      </c>
      <c r="G27" s="240">
        <v>10</v>
      </c>
      <c r="H27" s="240">
        <v>12</v>
      </c>
      <c r="I27" s="240">
        <v>2</v>
      </c>
      <c r="J27" s="240">
        <v>2</v>
      </c>
      <c r="K27" s="240">
        <v>2</v>
      </c>
      <c r="L27" s="240">
        <v>2</v>
      </c>
      <c r="M27" s="240">
        <v>0</v>
      </c>
      <c r="N27" s="240">
        <v>0</v>
      </c>
      <c r="O27" s="240">
        <v>0</v>
      </c>
      <c r="P27" s="240">
        <v>0</v>
      </c>
      <c r="Q27" s="240">
        <v>0</v>
      </c>
      <c r="R27" s="240">
        <v>0</v>
      </c>
      <c r="S27" s="240">
        <v>0</v>
      </c>
      <c r="T27" s="240">
        <v>0</v>
      </c>
      <c r="U27" s="240">
        <v>0</v>
      </c>
      <c r="V27" s="240">
        <v>0</v>
      </c>
      <c r="W27" s="240">
        <v>0</v>
      </c>
      <c r="X27" s="240">
        <v>0</v>
      </c>
      <c r="Y27" s="240">
        <v>0</v>
      </c>
      <c r="Z27" s="240">
        <v>0</v>
      </c>
      <c r="AA27" s="240">
        <v>0</v>
      </c>
      <c r="AB27" s="240">
        <v>0</v>
      </c>
      <c r="AC27" s="240">
        <v>0</v>
      </c>
      <c r="AD27" s="240">
        <v>0</v>
      </c>
      <c r="AE27" s="240">
        <v>0</v>
      </c>
      <c r="AF27" s="240">
        <v>0</v>
      </c>
      <c r="AG27" s="240">
        <v>0</v>
      </c>
      <c r="AH27" s="240">
        <v>0</v>
      </c>
      <c r="AI27" s="240">
        <v>0</v>
      </c>
      <c r="AJ27" s="240">
        <v>0</v>
      </c>
      <c r="AK27" s="240">
        <v>0</v>
      </c>
      <c r="AL27" s="240">
        <v>0</v>
      </c>
      <c r="AM27" s="240">
        <v>0</v>
      </c>
      <c r="AN27" s="240">
        <v>0</v>
      </c>
      <c r="AO27" s="240">
        <v>0</v>
      </c>
      <c r="AP27" s="240">
        <v>0</v>
      </c>
      <c r="AQ27" s="240">
        <v>0</v>
      </c>
      <c r="AR27" s="240">
        <v>0</v>
      </c>
      <c r="AS27" s="240">
        <v>0</v>
      </c>
      <c r="AV27" s="237"/>
      <c r="AW27" s="237"/>
      <c r="AY27" s="237"/>
      <c r="AZ27" s="237"/>
      <c r="BA27" s="237"/>
      <c r="BB27" s="237"/>
    </row>
    <row r="28" spans="1:56" x14ac:dyDescent="0.25">
      <c r="A28" s="240" t="s">
        <v>819</v>
      </c>
      <c r="B28" s="240">
        <v>0</v>
      </c>
      <c r="C28" s="240">
        <v>0</v>
      </c>
      <c r="D28" s="240">
        <v>0</v>
      </c>
      <c r="E28" s="240">
        <v>15</v>
      </c>
      <c r="F28" s="240">
        <v>25</v>
      </c>
      <c r="G28" s="240">
        <v>25</v>
      </c>
      <c r="H28" s="240">
        <v>24</v>
      </c>
      <c r="I28" s="240">
        <v>22</v>
      </c>
      <c r="J28" s="240">
        <v>20</v>
      </c>
      <c r="K28" s="240">
        <v>20</v>
      </c>
      <c r="L28" s="240">
        <v>20</v>
      </c>
      <c r="M28" s="240">
        <v>12</v>
      </c>
      <c r="N28" s="240">
        <v>10</v>
      </c>
      <c r="O28" s="240">
        <v>10</v>
      </c>
      <c r="P28" s="240">
        <v>0</v>
      </c>
      <c r="Q28" s="240">
        <v>0</v>
      </c>
      <c r="R28" s="240">
        <v>0</v>
      </c>
      <c r="S28" s="240">
        <v>0</v>
      </c>
      <c r="T28" s="240">
        <v>0</v>
      </c>
      <c r="U28" s="240">
        <v>0</v>
      </c>
      <c r="V28" s="240">
        <v>0</v>
      </c>
      <c r="W28" s="240">
        <v>0</v>
      </c>
      <c r="X28" s="240">
        <v>0</v>
      </c>
      <c r="Y28" s="240">
        <v>0</v>
      </c>
      <c r="Z28" s="240">
        <v>0</v>
      </c>
      <c r="AA28" s="240">
        <v>0</v>
      </c>
      <c r="AB28" s="240">
        <v>0</v>
      </c>
      <c r="AC28" s="240">
        <v>0</v>
      </c>
      <c r="AD28" s="240">
        <v>0</v>
      </c>
      <c r="AE28" s="240">
        <v>0</v>
      </c>
      <c r="AF28" s="240">
        <v>0</v>
      </c>
      <c r="AG28" s="240">
        <v>0</v>
      </c>
      <c r="AH28" s="240">
        <v>0</v>
      </c>
      <c r="AI28" s="240">
        <v>0</v>
      </c>
      <c r="AJ28" s="240">
        <v>0</v>
      </c>
      <c r="AK28" s="240">
        <v>0</v>
      </c>
      <c r="AL28" s="240">
        <v>0</v>
      </c>
      <c r="AM28" s="240">
        <v>0</v>
      </c>
      <c r="AN28" s="240">
        <v>0</v>
      </c>
      <c r="AO28" s="240">
        <v>0</v>
      </c>
      <c r="AP28" s="240">
        <v>0</v>
      </c>
      <c r="AQ28" s="240">
        <v>0</v>
      </c>
      <c r="AR28" s="240">
        <v>0</v>
      </c>
      <c r="AS28" s="240">
        <v>0</v>
      </c>
      <c r="AT28" s="237"/>
      <c r="AU28" s="237"/>
      <c r="AV28" s="237"/>
      <c r="AW28" s="237"/>
      <c r="AX28" s="237"/>
      <c r="AY28" s="237"/>
      <c r="AZ28" s="237"/>
      <c r="BA28" s="237"/>
      <c r="BB28" s="237"/>
      <c r="BC28" s="237"/>
      <c r="BD28" s="237"/>
    </row>
    <row r="29" spans="1:56" ht="16.5" thickBot="1" x14ac:dyDescent="0.3">
      <c r="A29" s="241" t="s">
        <v>820</v>
      </c>
      <c r="B29" s="241">
        <v>0</v>
      </c>
      <c r="C29" s="241">
        <v>0</v>
      </c>
      <c r="D29" s="241">
        <v>0</v>
      </c>
      <c r="E29" s="241">
        <v>0</v>
      </c>
      <c r="F29" s="241">
        <v>0</v>
      </c>
      <c r="G29" s="241">
        <v>0</v>
      </c>
      <c r="H29" s="241">
        <v>0</v>
      </c>
      <c r="I29" s="241">
        <v>0</v>
      </c>
      <c r="J29" s="241">
        <v>0</v>
      </c>
      <c r="K29" s="241">
        <v>0</v>
      </c>
      <c r="L29" s="241">
        <v>0</v>
      </c>
      <c r="M29" s="241">
        <v>0</v>
      </c>
      <c r="N29" s="241">
        <v>0</v>
      </c>
      <c r="O29" s="241">
        <v>0</v>
      </c>
      <c r="P29" s="241">
        <v>0</v>
      </c>
      <c r="Q29" s="241">
        <v>0</v>
      </c>
      <c r="R29" s="241">
        <v>0</v>
      </c>
      <c r="S29" s="241">
        <v>0</v>
      </c>
      <c r="T29" s="241">
        <v>0</v>
      </c>
      <c r="U29" s="241">
        <v>0</v>
      </c>
      <c r="V29" s="241">
        <v>0</v>
      </c>
      <c r="W29" s="241">
        <v>0</v>
      </c>
      <c r="X29" s="241">
        <v>0</v>
      </c>
      <c r="Y29" s="241">
        <v>0</v>
      </c>
      <c r="Z29" s="241">
        <v>0</v>
      </c>
      <c r="AA29" s="241">
        <v>0</v>
      </c>
      <c r="AB29" s="241">
        <v>0</v>
      </c>
      <c r="AC29" s="241">
        <v>0</v>
      </c>
      <c r="AD29" s="241">
        <v>0</v>
      </c>
      <c r="AE29" s="241">
        <v>0</v>
      </c>
      <c r="AF29" s="241">
        <v>0</v>
      </c>
      <c r="AG29" s="241">
        <v>0</v>
      </c>
      <c r="AH29" s="241">
        <v>0</v>
      </c>
      <c r="AI29" s="241">
        <v>0</v>
      </c>
      <c r="AJ29" s="241">
        <v>0</v>
      </c>
      <c r="AK29" s="241">
        <v>0</v>
      </c>
      <c r="AL29" s="241">
        <v>0</v>
      </c>
      <c r="AM29" s="241">
        <v>0</v>
      </c>
      <c r="AN29" s="241">
        <v>0</v>
      </c>
      <c r="AO29" s="241">
        <v>0</v>
      </c>
      <c r="AP29" s="241">
        <v>0</v>
      </c>
      <c r="AQ29" s="241">
        <v>0</v>
      </c>
      <c r="AR29" s="241">
        <v>0</v>
      </c>
      <c r="AS29" s="241">
        <v>0</v>
      </c>
      <c r="AU29" s="237"/>
      <c r="AV29" s="237"/>
      <c r="AX29" s="237"/>
      <c r="AY29" s="237"/>
      <c r="AZ29" s="237"/>
      <c r="BA29" s="237"/>
    </row>
    <row r="30" spans="1:56" x14ac:dyDescent="0.25">
      <c r="A30" s="242" t="s">
        <v>1</v>
      </c>
      <c r="B30" s="242">
        <f>SUM(B26:B29)</f>
        <v>286</v>
      </c>
      <c r="C30" s="242">
        <f t="shared" ref="C30:M30" si="2">SUM(C26:C29)</f>
        <v>237</v>
      </c>
      <c r="D30" s="242">
        <f t="shared" si="2"/>
        <v>139</v>
      </c>
      <c r="E30" s="242">
        <f t="shared" si="2"/>
        <v>157</v>
      </c>
      <c r="F30" s="242">
        <f t="shared" si="2"/>
        <v>126</v>
      </c>
      <c r="G30" s="242">
        <f t="shared" si="2"/>
        <v>263</v>
      </c>
      <c r="H30" s="242">
        <f t="shared" si="2"/>
        <v>245</v>
      </c>
      <c r="I30" s="242">
        <f t="shared" si="2"/>
        <v>170</v>
      </c>
      <c r="J30" s="242">
        <f t="shared" si="2"/>
        <v>171</v>
      </c>
      <c r="K30" s="242">
        <f t="shared" si="2"/>
        <v>233</v>
      </c>
      <c r="L30" s="242">
        <f t="shared" si="2"/>
        <v>175</v>
      </c>
      <c r="M30" s="242">
        <f t="shared" si="2"/>
        <v>239</v>
      </c>
      <c r="N30" s="242">
        <v>174</v>
      </c>
      <c r="O30" s="242">
        <v>564</v>
      </c>
      <c r="P30" s="242">
        <v>416</v>
      </c>
      <c r="Q30" s="242">
        <v>257</v>
      </c>
      <c r="R30" s="242">
        <v>1051</v>
      </c>
      <c r="S30" s="242">
        <v>1225</v>
      </c>
      <c r="T30" s="242">
        <v>1016</v>
      </c>
      <c r="U30" s="242">
        <v>320</v>
      </c>
      <c r="V30" s="242">
        <v>484</v>
      </c>
      <c r="W30" s="242">
        <v>1226</v>
      </c>
      <c r="X30" s="242">
        <v>1119</v>
      </c>
      <c r="Y30" s="242">
        <v>935</v>
      </c>
      <c r="Z30" s="242">
        <v>1135</v>
      </c>
      <c r="AA30" s="242">
        <v>1092</v>
      </c>
      <c r="AB30" s="242">
        <v>1195</v>
      </c>
      <c r="AC30" s="242">
        <v>1165</v>
      </c>
      <c r="AD30" s="242">
        <v>775</v>
      </c>
      <c r="AE30" s="242">
        <v>591</v>
      </c>
      <c r="AF30" s="242">
        <f>SUM(AF26:AF29)</f>
        <v>1130</v>
      </c>
      <c r="AG30" s="242">
        <f t="shared" ref="AG30:AS30" si="3">SUM(AG26:AG29)</f>
        <v>1031</v>
      </c>
      <c r="AH30" s="242">
        <f t="shared" si="3"/>
        <v>1179</v>
      </c>
      <c r="AI30" s="242">
        <f t="shared" si="3"/>
        <v>1447</v>
      </c>
      <c r="AJ30" s="242">
        <f t="shared" si="3"/>
        <v>1007</v>
      </c>
      <c r="AK30" s="242">
        <f t="shared" si="3"/>
        <v>155</v>
      </c>
      <c r="AL30" s="242">
        <f t="shared" si="3"/>
        <v>313</v>
      </c>
      <c r="AM30" s="242">
        <f t="shared" si="3"/>
        <v>312</v>
      </c>
      <c r="AN30" s="242">
        <f t="shared" si="3"/>
        <v>294</v>
      </c>
      <c r="AO30" s="242">
        <f t="shared" si="3"/>
        <v>147</v>
      </c>
      <c r="AP30" s="242">
        <f t="shared" si="3"/>
        <v>100</v>
      </c>
      <c r="AQ30" s="242">
        <f t="shared" si="3"/>
        <v>0</v>
      </c>
      <c r="AR30" s="242">
        <f t="shared" si="3"/>
        <v>0</v>
      </c>
      <c r="AS30" s="242">
        <f t="shared" si="3"/>
        <v>0</v>
      </c>
      <c r="AT30" s="237"/>
      <c r="AU30" s="237"/>
      <c r="AV30" s="237"/>
      <c r="AW30" s="237"/>
      <c r="AX30" s="237"/>
      <c r="AY30" s="237"/>
    </row>
    <row r="31" spans="1:56" x14ac:dyDescent="0.25">
      <c r="A31" s="238" t="s">
        <v>814</v>
      </c>
      <c r="B31" s="239"/>
      <c r="C31" s="239"/>
      <c r="D31" s="239"/>
      <c r="E31" s="239"/>
      <c r="F31" s="239"/>
      <c r="G31" s="239"/>
      <c r="H31" s="239"/>
      <c r="I31" s="239"/>
      <c r="J31" s="239"/>
      <c r="K31" s="239"/>
      <c r="L31" s="239"/>
      <c r="M31" s="239"/>
      <c r="N31" s="239"/>
      <c r="O31" s="239"/>
      <c r="P31" s="239"/>
      <c r="Q31" s="239"/>
      <c r="R31" s="239"/>
      <c r="S31" s="239"/>
      <c r="T31" s="239"/>
      <c r="U31" s="239"/>
      <c r="V31" s="239"/>
      <c r="W31" s="239"/>
      <c r="X31" s="239"/>
      <c r="Y31" s="239"/>
      <c r="Z31" s="239"/>
      <c r="AA31" s="239"/>
      <c r="AB31" s="239"/>
      <c r="AC31" s="239"/>
      <c r="AD31" s="239"/>
      <c r="AE31" s="239"/>
      <c r="AF31" s="239"/>
      <c r="AG31" s="239"/>
      <c r="AH31" s="239"/>
      <c r="AI31" s="239"/>
      <c r="AJ31" s="239"/>
      <c r="AK31" s="239"/>
      <c r="AL31" s="239"/>
      <c r="AM31" s="239"/>
      <c r="AN31" s="239"/>
      <c r="AO31" s="239"/>
      <c r="AP31" s="239"/>
      <c r="AQ31" s="239"/>
      <c r="AR31" s="239"/>
      <c r="AS31" s="239"/>
      <c r="AU31" s="237"/>
      <c r="AV31" s="237"/>
      <c r="AX31" s="237"/>
      <c r="AY31" s="237"/>
      <c r="AZ31" s="237"/>
      <c r="BA31" s="237"/>
    </row>
    <row r="32" spans="1:56" x14ac:dyDescent="0.25">
      <c r="A32" s="240" t="s">
        <v>817</v>
      </c>
      <c r="B32" s="240">
        <v>1037</v>
      </c>
      <c r="C32" s="240">
        <v>855</v>
      </c>
      <c r="D32" s="240">
        <v>795</v>
      </c>
      <c r="E32" s="240">
        <v>644</v>
      </c>
      <c r="F32" s="240">
        <v>542</v>
      </c>
      <c r="G32" s="240">
        <v>502</v>
      </c>
      <c r="H32" s="240">
        <v>531</v>
      </c>
      <c r="I32" s="240">
        <v>511</v>
      </c>
      <c r="J32" s="240">
        <v>487</v>
      </c>
      <c r="K32" s="240">
        <v>519</v>
      </c>
      <c r="L32" s="240">
        <v>548</v>
      </c>
      <c r="M32" s="240">
        <v>560</v>
      </c>
      <c r="N32" s="240">
        <v>648</v>
      </c>
      <c r="O32" s="240">
        <v>637</v>
      </c>
      <c r="P32" s="240">
        <v>699</v>
      </c>
      <c r="Q32" s="240">
        <v>855</v>
      </c>
      <c r="R32" s="240">
        <v>1097</v>
      </c>
      <c r="S32" s="240">
        <v>1529</v>
      </c>
      <c r="T32" s="240">
        <v>1625</v>
      </c>
      <c r="U32" s="240">
        <v>2075</v>
      </c>
      <c r="V32" s="240">
        <v>2672</v>
      </c>
      <c r="W32" s="240">
        <v>3212</v>
      </c>
      <c r="X32" s="240">
        <v>3691</v>
      </c>
      <c r="Y32" s="240">
        <v>4359</v>
      </c>
      <c r="Z32" s="240">
        <v>3336</v>
      </c>
      <c r="AA32" s="240">
        <v>3326</v>
      </c>
      <c r="AB32" s="240">
        <v>2608</v>
      </c>
      <c r="AC32" s="240">
        <v>2484</v>
      </c>
      <c r="AD32" s="240">
        <v>2225</v>
      </c>
      <c r="AE32" s="240">
        <v>2397</v>
      </c>
      <c r="AF32" s="240">
        <v>2173</v>
      </c>
      <c r="AG32" s="240">
        <v>2096</v>
      </c>
      <c r="AH32" s="240">
        <v>2432</v>
      </c>
      <c r="AI32" s="240">
        <v>2109</v>
      </c>
      <c r="AJ32" s="240">
        <v>1736</v>
      </c>
      <c r="AK32" s="240">
        <v>1376</v>
      </c>
      <c r="AL32" s="240">
        <v>1182</v>
      </c>
      <c r="AM32" s="240">
        <v>1380</v>
      </c>
      <c r="AN32" s="240">
        <v>1530</v>
      </c>
      <c r="AO32" s="240">
        <v>1376</v>
      </c>
      <c r="AP32" s="240">
        <v>1326</v>
      </c>
      <c r="AQ32" s="240">
        <v>1004</v>
      </c>
      <c r="AR32" s="240">
        <v>1004</v>
      </c>
      <c r="AS32" s="240">
        <v>1108</v>
      </c>
      <c r="AT32" s="237"/>
      <c r="AU32" s="237"/>
      <c r="AV32" s="237"/>
      <c r="AW32" s="237"/>
      <c r="AX32" s="237"/>
      <c r="AY32" s="237"/>
      <c r="AZ32" s="237"/>
      <c r="BA32" s="237"/>
      <c r="BB32" s="237"/>
      <c r="BC32" s="237"/>
      <c r="BD32" s="237"/>
    </row>
    <row r="33" spans="1:56" x14ac:dyDescent="0.25">
      <c r="A33" s="240" t="s">
        <v>818</v>
      </c>
      <c r="B33" s="240">
        <v>1207</v>
      </c>
      <c r="C33" s="240">
        <v>1052</v>
      </c>
      <c r="D33" s="240">
        <v>1013</v>
      </c>
      <c r="E33" s="240">
        <v>879</v>
      </c>
      <c r="F33" s="240">
        <v>781</v>
      </c>
      <c r="G33" s="240">
        <v>678</v>
      </c>
      <c r="H33" s="240">
        <v>552</v>
      </c>
      <c r="I33" s="240">
        <v>428</v>
      </c>
      <c r="J33" s="240">
        <v>343</v>
      </c>
      <c r="K33" s="240">
        <v>306</v>
      </c>
      <c r="L33" s="240">
        <v>257</v>
      </c>
      <c r="M33" s="240">
        <v>210</v>
      </c>
      <c r="N33" s="240">
        <v>189</v>
      </c>
      <c r="O33" s="240">
        <v>159</v>
      </c>
      <c r="P33" s="240">
        <v>130</v>
      </c>
      <c r="Q33" s="240">
        <v>112</v>
      </c>
      <c r="R33" s="240">
        <v>87</v>
      </c>
      <c r="S33" s="240">
        <v>57</v>
      </c>
      <c r="T33" s="240">
        <v>53</v>
      </c>
      <c r="U33" s="240">
        <v>46</v>
      </c>
      <c r="V33" s="240">
        <v>45</v>
      </c>
      <c r="W33" s="240">
        <v>56</v>
      </c>
      <c r="X33" s="240">
        <v>60</v>
      </c>
      <c r="Y33" s="240">
        <v>68</v>
      </c>
      <c r="Z33" s="240">
        <v>61</v>
      </c>
      <c r="AA33" s="240">
        <v>58</v>
      </c>
      <c r="AB33" s="240">
        <v>60</v>
      </c>
      <c r="AC33" s="240">
        <v>70</v>
      </c>
      <c r="AD33" s="240">
        <v>80</v>
      </c>
      <c r="AE33" s="240">
        <v>77</v>
      </c>
      <c r="AF33" s="240">
        <v>52</v>
      </c>
      <c r="AG33" s="240">
        <v>63</v>
      </c>
      <c r="AH33" s="240">
        <v>69</v>
      </c>
      <c r="AI33" s="240">
        <v>68</v>
      </c>
      <c r="AJ33" s="240">
        <v>57</v>
      </c>
      <c r="AK33" s="240">
        <v>59</v>
      </c>
      <c r="AL33" s="240">
        <v>64</v>
      </c>
      <c r="AM33" s="240">
        <v>69</v>
      </c>
      <c r="AN33" s="240">
        <v>60</v>
      </c>
      <c r="AO33" s="240">
        <v>59</v>
      </c>
      <c r="AP33" s="240">
        <v>61</v>
      </c>
      <c r="AQ33" s="240">
        <v>64</v>
      </c>
      <c r="AR33" s="240">
        <v>68</v>
      </c>
      <c r="AS33" s="240">
        <v>63</v>
      </c>
    </row>
    <row r="34" spans="1:56" x14ac:dyDescent="0.25">
      <c r="A34" s="240" t="s">
        <v>819</v>
      </c>
      <c r="B34" s="240">
        <v>1127</v>
      </c>
      <c r="C34" s="240">
        <v>1220</v>
      </c>
      <c r="D34" s="240">
        <v>1214</v>
      </c>
      <c r="E34" s="240">
        <v>1268</v>
      </c>
      <c r="F34" s="240">
        <v>1278</v>
      </c>
      <c r="G34" s="240">
        <v>1245</v>
      </c>
      <c r="H34" s="240">
        <v>1188</v>
      </c>
      <c r="I34" s="240">
        <v>1150</v>
      </c>
      <c r="J34" s="240">
        <v>1098</v>
      </c>
      <c r="K34" s="240">
        <v>1029</v>
      </c>
      <c r="L34" s="240">
        <v>948</v>
      </c>
      <c r="M34" s="240">
        <v>874</v>
      </c>
      <c r="N34" s="240">
        <v>826</v>
      </c>
      <c r="O34" s="240">
        <v>755</v>
      </c>
      <c r="P34" s="240">
        <v>672</v>
      </c>
      <c r="Q34" s="240">
        <v>623</v>
      </c>
      <c r="R34" s="240">
        <v>477</v>
      </c>
      <c r="S34" s="240">
        <v>181</v>
      </c>
      <c r="T34" s="240">
        <v>84</v>
      </c>
      <c r="U34" s="240">
        <v>56</v>
      </c>
      <c r="V34" s="240">
        <v>48</v>
      </c>
      <c r="W34" s="240">
        <v>41</v>
      </c>
      <c r="X34" s="240">
        <v>40</v>
      </c>
      <c r="Y34" s="240">
        <v>41</v>
      </c>
      <c r="Z34" s="240">
        <v>36</v>
      </c>
      <c r="AA34" s="240">
        <v>40</v>
      </c>
      <c r="AB34" s="240">
        <v>36</v>
      </c>
      <c r="AC34" s="240">
        <v>32</v>
      </c>
      <c r="AD34" s="240">
        <v>30</v>
      </c>
      <c r="AE34" s="240">
        <v>30</v>
      </c>
      <c r="AF34" s="240">
        <v>11</v>
      </c>
      <c r="AG34" s="240">
        <v>14</v>
      </c>
      <c r="AH34" s="240">
        <v>15</v>
      </c>
      <c r="AI34" s="240">
        <v>15</v>
      </c>
      <c r="AJ34" s="240">
        <v>14</v>
      </c>
      <c r="AK34" s="240">
        <v>12</v>
      </c>
      <c r="AL34" s="240">
        <v>12</v>
      </c>
      <c r="AM34" s="240">
        <v>12</v>
      </c>
      <c r="AN34" s="240">
        <v>12</v>
      </c>
      <c r="AO34" s="240">
        <v>15</v>
      </c>
      <c r="AP34" s="240">
        <v>13</v>
      </c>
      <c r="AQ34" s="240">
        <v>10</v>
      </c>
      <c r="AR34" s="240">
        <v>11</v>
      </c>
      <c r="AS34" s="240">
        <v>11</v>
      </c>
      <c r="AT34" s="237"/>
      <c r="AU34" s="237"/>
      <c r="AV34" s="237"/>
      <c r="AW34" s="237"/>
      <c r="AX34" s="237"/>
      <c r="AY34" s="237"/>
    </row>
    <row r="35" spans="1:56" ht="16.5" thickBot="1" x14ac:dyDescent="0.3">
      <c r="A35" s="241" t="s">
        <v>820</v>
      </c>
      <c r="B35" s="241">
        <v>1</v>
      </c>
      <c r="C35" s="241">
        <v>1</v>
      </c>
      <c r="D35" s="241">
        <v>1</v>
      </c>
      <c r="E35" s="241">
        <v>1</v>
      </c>
      <c r="F35" s="241">
        <v>1</v>
      </c>
      <c r="G35" s="241">
        <v>10</v>
      </c>
      <c r="H35" s="241">
        <v>12</v>
      </c>
      <c r="I35" s="241">
        <v>17</v>
      </c>
      <c r="J35" s="241">
        <v>20</v>
      </c>
      <c r="K35" s="241">
        <v>23</v>
      </c>
      <c r="L35" s="241">
        <v>32</v>
      </c>
      <c r="M35" s="241">
        <v>38</v>
      </c>
      <c r="N35" s="241">
        <v>54</v>
      </c>
      <c r="O35" s="241">
        <v>57</v>
      </c>
      <c r="P35" s="241">
        <v>65</v>
      </c>
      <c r="Q35" s="241">
        <v>64</v>
      </c>
      <c r="R35" s="241">
        <v>60</v>
      </c>
      <c r="S35" s="241">
        <v>35</v>
      </c>
      <c r="T35" s="241">
        <v>23</v>
      </c>
      <c r="U35" s="241">
        <v>14</v>
      </c>
      <c r="V35" s="241">
        <v>11</v>
      </c>
      <c r="W35" s="241">
        <v>11</v>
      </c>
      <c r="X35" s="241">
        <v>10</v>
      </c>
      <c r="Y35" s="241">
        <v>10</v>
      </c>
      <c r="Z35" s="241">
        <v>11</v>
      </c>
      <c r="AA35" s="241">
        <v>11</v>
      </c>
      <c r="AB35" s="241">
        <v>13</v>
      </c>
      <c r="AC35" s="241">
        <v>12</v>
      </c>
      <c r="AD35" s="241">
        <v>13</v>
      </c>
      <c r="AE35" s="241">
        <v>13</v>
      </c>
      <c r="AF35" s="241">
        <v>0</v>
      </c>
      <c r="AG35" s="241">
        <v>0</v>
      </c>
      <c r="AH35" s="241">
        <v>0</v>
      </c>
      <c r="AI35" s="241">
        <v>1</v>
      </c>
      <c r="AJ35" s="241">
        <v>1</v>
      </c>
      <c r="AK35" s="241">
        <v>2</v>
      </c>
      <c r="AL35" s="241">
        <v>2</v>
      </c>
      <c r="AM35" s="241">
        <v>3</v>
      </c>
      <c r="AN35" s="241">
        <v>3</v>
      </c>
      <c r="AO35" s="241">
        <v>3</v>
      </c>
      <c r="AP35" s="241">
        <v>3</v>
      </c>
      <c r="AQ35" s="241">
        <v>4</v>
      </c>
      <c r="AR35" s="241">
        <v>3</v>
      </c>
      <c r="AS35" s="241">
        <v>4</v>
      </c>
    </row>
    <row r="36" spans="1:56" x14ac:dyDescent="0.25">
      <c r="A36" s="242" t="s">
        <v>1</v>
      </c>
      <c r="B36" s="242">
        <v>3372</v>
      </c>
      <c r="C36" s="242">
        <v>3128</v>
      </c>
      <c r="D36" s="242">
        <v>3023</v>
      </c>
      <c r="E36" s="242">
        <v>2792</v>
      </c>
      <c r="F36" s="242">
        <v>2602</v>
      </c>
      <c r="G36" s="242">
        <v>2435</v>
      </c>
      <c r="H36" s="242">
        <v>2283</v>
      </c>
      <c r="I36" s="242">
        <v>2106</v>
      </c>
      <c r="J36" s="242">
        <v>1948</v>
      </c>
      <c r="K36" s="242">
        <v>1877</v>
      </c>
      <c r="L36" s="242">
        <v>1785</v>
      </c>
      <c r="M36" s="242">
        <v>1682</v>
      </c>
      <c r="N36" s="242">
        <v>1717</v>
      </c>
      <c r="O36" s="242">
        <v>1608</v>
      </c>
      <c r="P36" s="242">
        <v>1566</v>
      </c>
      <c r="Q36" s="242">
        <v>1654</v>
      </c>
      <c r="R36" s="242">
        <v>1721</v>
      </c>
      <c r="S36" s="242">
        <v>1802</v>
      </c>
      <c r="T36" s="242">
        <v>1785</v>
      </c>
      <c r="U36" s="242">
        <v>2191</v>
      </c>
      <c r="V36" s="242">
        <v>2776</v>
      </c>
      <c r="W36" s="242">
        <v>3320</v>
      </c>
      <c r="X36" s="242">
        <v>3801</v>
      </c>
      <c r="Y36" s="242">
        <v>4478</v>
      </c>
      <c r="Z36" s="242">
        <v>3444</v>
      </c>
      <c r="AA36" s="242">
        <v>3435</v>
      </c>
      <c r="AB36" s="242">
        <v>2717</v>
      </c>
      <c r="AC36" s="242">
        <v>2598</v>
      </c>
      <c r="AD36" s="242">
        <v>2348</v>
      </c>
      <c r="AE36" s="242">
        <v>2517</v>
      </c>
      <c r="AF36" s="242">
        <f>SUM(AF32:AF35)</f>
        <v>2236</v>
      </c>
      <c r="AG36" s="242">
        <f t="shared" ref="AG36:AS36" si="4">SUM(AG32:AG35)</f>
        <v>2173</v>
      </c>
      <c r="AH36" s="242">
        <f t="shared" si="4"/>
        <v>2516</v>
      </c>
      <c r="AI36" s="242">
        <f t="shared" si="4"/>
        <v>2193</v>
      </c>
      <c r="AJ36" s="242">
        <f t="shared" si="4"/>
        <v>1808</v>
      </c>
      <c r="AK36" s="242">
        <f t="shared" si="4"/>
        <v>1449</v>
      </c>
      <c r="AL36" s="242">
        <f t="shared" si="4"/>
        <v>1260</v>
      </c>
      <c r="AM36" s="242">
        <f t="shared" si="4"/>
        <v>1464</v>
      </c>
      <c r="AN36" s="242">
        <f t="shared" si="4"/>
        <v>1605</v>
      </c>
      <c r="AO36" s="242">
        <f t="shared" si="4"/>
        <v>1453</v>
      </c>
      <c r="AP36" s="242">
        <f t="shared" si="4"/>
        <v>1403</v>
      </c>
      <c r="AQ36" s="242">
        <f t="shared" si="4"/>
        <v>1082</v>
      </c>
      <c r="AR36" s="242">
        <f t="shared" si="4"/>
        <v>1086</v>
      </c>
      <c r="AS36" s="242">
        <f t="shared" si="4"/>
        <v>1186</v>
      </c>
      <c r="AT36" s="237"/>
      <c r="AU36" s="237"/>
      <c r="AV36" s="237"/>
      <c r="AW36" s="237"/>
      <c r="AX36" s="237"/>
      <c r="AY36" s="237"/>
      <c r="AZ36" s="237"/>
      <c r="BA36" s="237"/>
      <c r="BB36" s="237"/>
      <c r="BC36" s="237"/>
      <c r="BD36" s="237"/>
    </row>
    <row r="37" spans="1:56" x14ac:dyDescent="0.25">
      <c r="A37" s="238" t="s">
        <v>815</v>
      </c>
      <c r="B37" s="239"/>
      <c r="C37" s="239"/>
      <c r="D37" s="239"/>
      <c r="E37" s="239"/>
      <c r="F37" s="239"/>
      <c r="G37" s="239"/>
      <c r="H37" s="239"/>
      <c r="I37" s="239"/>
      <c r="J37" s="239"/>
      <c r="K37" s="239"/>
      <c r="L37" s="239"/>
      <c r="M37" s="239"/>
      <c r="N37" s="239"/>
      <c r="O37" s="239"/>
      <c r="P37" s="239"/>
      <c r="Q37" s="239"/>
      <c r="R37" s="239"/>
      <c r="S37" s="239"/>
      <c r="T37" s="239"/>
      <c r="U37" s="239"/>
      <c r="V37" s="239"/>
      <c r="W37" s="239"/>
      <c r="X37" s="239"/>
      <c r="Y37" s="239"/>
      <c r="Z37" s="239"/>
      <c r="AA37" s="239"/>
      <c r="AB37" s="239"/>
      <c r="AC37" s="239"/>
      <c r="AD37" s="239"/>
      <c r="AE37" s="239"/>
      <c r="AF37" s="239"/>
      <c r="AG37" s="239"/>
      <c r="AH37" s="239"/>
      <c r="AI37" s="239"/>
      <c r="AJ37" s="239"/>
      <c r="AK37" s="239"/>
      <c r="AL37" s="239"/>
      <c r="AM37" s="239"/>
      <c r="AN37" s="239"/>
      <c r="AO37" s="239"/>
      <c r="AP37" s="239"/>
      <c r="AQ37" s="239"/>
      <c r="AR37" s="239"/>
      <c r="AS37" s="239"/>
    </row>
    <row r="38" spans="1:56" x14ac:dyDescent="0.25">
      <c r="A38" s="240" t="s">
        <v>817</v>
      </c>
      <c r="B38" s="240">
        <v>38</v>
      </c>
      <c r="C38" s="240">
        <v>54</v>
      </c>
      <c r="D38" s="240">
        <v>46</v>
      </c>
      <c r="E38" s="240">
        <v>30</v>
      </c>
      <c r="F38" s="240">
        <v>7</v>
      </c>
      <c r="G38" s="240">
        <v>13</v>
      </c>
      <c r="H38" s="240">
        <v>46</v>
      </c>
      <c r="I38" s="240">
        <v>39</v>
      </c>
      <c r="J38" s="240">
        <v>20</v>
      </c>
      <c r="K38" s="240">
        <v>64</v>
      </c>
      <c r="L38" s="240">
        <v>33</v>
      </c>
      <c r="M38" s="240">
        <v>58</v>
      </c>
      <c r="N38" s="240">
        <v>90</v>
      </c>
      <c r="O38" s="240">
        <v>76</v>
      </c>
      <c r="P38" s="240">
        <v>78</v>
      </c>
      <c r="Q38" s="240">
        <v>62</v>
      </c>
      <c r="R38" s="240">
        <v>0</v>
      </c>
      <c r="S38" s="240">
        <v>0</v>
      </c>
      <c r="T38" s="240">
        <v>0</v>
      </c>
      <c r="U38" s="240">
        <v>0</v>
      </c>
      <c r="V38" s="240">
        <v>0</v>
      </c>
      <c r="W38" s="240">
        <v>0</v>
      </c>
      <c r="X38" s="240">
        <v>0</v>
      </c>
      <c r="Y38" s="240">
        <v>0</v>
      </c>
      <c r="Z38" s="240">
        <v>0</v>
      </c>
      <c r="AA38" s="240">
        <v>5</v>
      </c>
      <c r="AB38" s="240">
        <v>0</v>
      </c>
      <c r="AC38" s="240">
        <v>0</v>
      </c>
      <c r="AD38" s="240">
        <v>0</v>
      </c>
      <c r="AE38" s="240">
        <v>0</v>
      </c>
      <c r="AF38" s="240">
        <v>0</v>
      </c>
      <c r="AG38" s="240">
        <v>0</v>
      </c>
      <c r="AH38" s="240">
        <v>0</v>
      </c>
      <c r="AI38" s="240">
        <v>0</v>
      </c>
      <c r="AJ38" s="240">
        <v>0</v>
      </c>
      <c r="AK38" s="240">
        <v>0</v>
      </c>
      <c r="AL38" s="240">
        <v>0</v>
      </c>
      <c r="AM38" s="240">
        <v>0</v>
      </c>
      <c r="AN38" s="240">
        <v>0</v>
      </c>
      <c r="AO38" s="240">
        <v>0</v>
      </c>
      <c r="AP38" s="240">
        <v>0</v>
      </c>
      <c r="AQ38" s="240">
        <v>0</v>
      </c>
      <c r="AR38" s="240">
        <v>0</v>
      </c>
      <c r="AS38" s="240">
        <v>0</v>
      </c>
    </row>
    <row r="39" spans="1:56" x14ac:dyDescent="0.25">
      <c r="A39" s="240" t="s">
        <v>818</v>
      </c>
      <c r="B39" s="240">
        <v>49</v>
      </c>
      <c r="C39" s="240">
        <v>52</v>
      </c>
      <c r="D39" s="240">
        <v>52</v>
      </c>
      <c r="E39" s="240">
        <v>30</v>
      </c>
      <c r="F39" s="240">
        <v>36</v>
      </c>
      <c r="G39" s="240">
        <v>22</v>
      </c>
      <c r="H39" s="240">
        <v>10</v>
      </c>
      <c r="I39" s="240">
        <v>10</v>
      </c>
      <c r="J39" s="240">
        <v>10</v>
      </c>
      <c r="K39" s="240">
        <v>10</v>
      </c>
      <c r="L39" s="240">
        <v>6</v>
      </c>
      <c r="M39" s="240">
        <v>6</v>
      </c>
      <c r="N39" s="240">
        <v>3</v>
      </c>
      <c r="O39" s="240">
        <v>0</v>
      </c>
      <c r="P39" s="240">
        <v>0</v>
      </c>
      <c r="Q39" s="240">
        <v>0</v>
      </c>
      <c r="R39" s="240">
        <v>0</v>
      </c>
      <c r="S39" s="240">
        <v>0</v>
      </c>
      <c r="T39" s="240">
        <v>0</v>
      </c>
      <c r="U39" s="240">
        <v>0</v>
      </c>
      <c r="V39" s="240">
        <v>0</v>
      </c>
      <c r="W39" s="240">
        <v>0</v>
      </c>
      <c r="X39" s="240">
        <v>0</v>
      </c>
      <c r="Y39" s="240">
        <v>0</v>
      </c>
      <c r="Z39" s="240">
        <v>0</v>
      </c>
      <c r="AA39" s="240">
        <v>0</v>
      </c>
      <c r="AB39" s="240">
        <v>0</v>
      </c>
      <c r="AC39" s="240">
        <v>0</v>
      </c>
      <c r="AD39" s="240">
        <v>0</v>
      </c>
      <c r="AE39" s="240">
        <v>0</v>
      </c>
      <c r="AF39" s="240">
        <v>0</v>
      </c>
      <c r="AG39" s="240">
        <v>0</v>
      </c>
      <c r="AH39" s="240">
        <v>0</v>
      </c>
      <c r="AI39" s="240">
        <v>0</v>
      </c>
      <c r="AJ39" s="240">
        <v>0</v>
      </c>
      <c r="AK39" s="240">
        <v>0</v>
      </c>
      <c r="AL39" s="240">
        <v>0</v>
      </c>
      <c r="AM39" s="240">
        <v>0</v>
      </c>
      <c r="AN39" s="240">
        <v>0</v>
      </c>
      <c r="AO39" s="240">
        <v>0</v>
      </c>
      <c r="AP39" s="240">
        <v>0</v>
      </c>
      <c r="AQ39" s="240">
        <v>0</v>
      </c>
      <c r="AR39" s="240">
        <v>0</v>
      </c>
      <c r="AS39" s="240">
        <v>0</v>
      </c>
    </row>
    <row r="40" spans="1:56" x14ac:dyDescent="0.25">
      <c r="A40" s="240" t="s">
        <v>819</v>
      </c>
      <c r="B40" s="240">
        <v>0</v>
      </c>
      <c r="C40" s="240">
        <v>0</v>
      </c>
      <c r="D40" s="240">
        <v>0</v>
      </c>
      <c r="E40" s="240">
        <v>22</v>
      </c>
      <c r="F40" s="240">
        <v>26</v>
      </c>
      <c r="G40" s="240">
        <v>30</v>
      </c>
      <c r="H40" s="240">
        <v>33</v>
      </c>
      <c r="I40" s="240">
        <v>21</v>
      </c>
      <c r="J40" s="240">
        <v>21</v>
      </c>
      <c r="K40" s="240">
        <v>21</v>
      </c>
      <c r="L40" s="240">
        <v>21</v>
      </c>
      <c r="M40" s="240">
        <v>0</v>
      </c>
      <c r="N40" s="240">
        <v>0</v>
      </c>
      <c r="O40" s="240">
        <v>0</v>
      </c>
      <c r="P40" s="240">
        <v>0</v>
      </c>
      <c r="Q40" s="240">
        <v>0</v>
      </c>
      <c r="R40" s="240">
        <v>0</v>
      </c>
      <c r="S40" s="240">
        <v>0</v>
      </c>
      <c r="T40" s="240">
        <v>0</v>
      </c>
      <c r="U40" s="240">
        <v>0</v>
      </c>
      <c r="V40" s="240">
        <v>0</v>
      </c>
      <c r="W40" s="240">
        <v>0</v>
      </c>
      <c r="X40" s="240">
        <v>0</v>
      </c>
      <c r="Y40" s="240">
        <v>0</v>
      </c>
      <c r="Z40" s="240">
        <v>0</v>
      </c>
      <c r="AA40" s="240">
        <v>0</v>
      </c>
      <c r="AB40" s="240">
        <v>0</v>
      </c>
      <c r="AC40" s="240">
        <v>0</v>
      </c>
      <c r="AD40" s="240">
        <v>0</v>
      </c>
      <c r="AE40" s="240">
        <v>0</v>
      </c>
      <c r="AF40" s="240">
        <v>0</v>
      </c>
      <c r="AG40" s="240">
        <v>0</v>
      </c>
      <c r="AH40" s="240">
        <v>0</v>
      </c>
      <c r="AI40" s="240">
        <v>0</v>
      </c>
      <c r="AJ40" s="240">
        <v>0</v>
      </c>
      <c r="AK40" s="240">
        <v>0</v>
      </c>
      <c r="AL40" s="240">
        <v>0</v>
      </c>
      <c r="AM40" s="240">
        <v>0</v>
      </c>
      <c r="AN40" s="240">
        <v>0</v>
      </c>
      <c r="AO40" s="240">
        <v>0</v>
      </c>
      <c r="AP40" s="240">
        <v>0</v>
      </c>
      <c r="AQ40" s="240">
        <v>0</v>
      </c>
      <c r="AR40" s="240">
        <v>0</v>
      </c>
      <c r="AS40" s="240">
        <v>0</v>
      </c>
      <c r="AT40" s="237"/>
      <c r="AU40" s="237"/>
      <c r="AV40" s="237"/>
      <c r="AW40" s="237"/>
      <c r="AX40" s="237"/>
      <c r="AY40" s="237"/>
      <c r="AZ40" s="237"/>
      <c r="BA40" s="237"/>
      <c r="BB40" s="237"/>
    </row>
    <row r="41" spans="1:56" ht="16.5" thickBot="1" x14ac:dyDescent="0.3">
      <c r="A41" s="241" t="s">
        <v>820</v>
      </c>
      <c r="B41" s="241">
        <v>0</v>
      </c>
      <c r="C41" s="241">
        <v>0</v>
      </c>
      <c r="D41" s="241">
        <v>0</v>
      </c>
      <c r="E41" s="241">
        <v>0</v>
      </c>
      <c r="F41" s="241">
        <v>0</v>
      </c>
      <c r="G41" s="241">
        <v>0</v>
      </c>
      <c r="H41" s="241">
        <v>0</v>
      </c>
      <c r="I41" s="241">
        <v>0</v>
      </c>
      <c r="J41" s="241">
        <v>0</v>
      </c>
      <c r="K41" s="241">
        <v>0</v>
      </c>
      <c r="L41" s="241">
        <v>0</v>
      </c>
      <c r="M41" s="241">
        <v>0</v>
      </c>
      <c r="N41" s="241">
        <v>0</v>
      </c>
      <c r="O41" s="241">
        <v>0</v>
      </c>
      <c r="P41" s="241">
        <v>0</v>
      </c>
      <c r="Q41" s="241">
        <v>0</v>
      </c>
      <c r="R41" s="241">
        <v>0</v>
      </c>
      <c r="S41" s="241">
        <v>0</v>
      </c>
      <c r="T41" s="241">
        <v>0</v>
      </c>
      <c r="U41" s="241">
        <v>0</v>
      </c>
      <c r="V41" s="241">
        <v>0</v>
      </c>
      <c r="W41" s="241">
        <v>0</v>
      </c>
      <c r="X41" s="241">
        <v>0</v>
      </c>
      <c r="Y41" s="241">
        <v>0</v>
      </c>
      <c r="Z41" s="241">
        <v>0</v>
      </c>
      <c r="AA41" s="241">
        <v>0</v>
      </c>
      <c r="AB41" s="241">
        <v>0</v>
      </c>
      <c r="AC41" s="241">
        <v>0</v>
      </c>
      <c r="AD41" s="241">
        <v>0</v>
      </c>
      <c r="AE41" s="241">
        <v>0</v>
      </c>
      <c r="AF41" s="241">
        <v>0</v>
      </c>
      <c r="AG41" s="241">
        <v>0</v>
      </c>
      <c r="AH41" s="241">
        <v>0</v>
      </c>
      <c r="AI41" s="241">
        <v>0</v>
      </c>
      <c r="AJ41" s="241">
        <v>0</v>
      </c>
      <c r="AK41" s="241">
        <v>0</v>
      </c>
      <c r="AL41" s="241">
        <v>0</v>
      </c>
      <c r="AM41" s="241">
        <v>0</v>
      </c>
      <c r="AN41" s="241">
        <v>0</v>
      </c>
      <c r="AO41" s="241">
        <v>0</v>
      </c>
      <c r="AP41" s="241">
        <v>0</v>
      </c>
      <c r="AQ41" s="241">
        <v>0</v>
      </c>
      <c r="AR41" s="241">
        <v>0</v>
      </c>
      <c r="AS41" s="241">
        <v>0</v>
      </c>
    </row>
    <row r="42" spans="1:56" x14ac:dyDescent="0.25">
      <c r="A42" s="242" t="s">
        <v>1</v>
      </c>
      <c r="B42" s="242">
        <v>87</v>
      </c>
      <c r="C42" s="242">
        <v>106</v>
      </c>
      <c r="D42" s="242">
        <v>98</v>
      </c>
      <c r="E42" s="242">
        <v>82</v>
      </c>
      <c r="F42" s="242">
        <v>69</v>
      </c>
      <c r="G42" s="242">
        <v>65</v>
      </c>
      <c r="H42" s="242">
        <v>89</v>
      </c>
      <c r="I42" s="242">
        <v>70</v>
      </c>
      <c r="J42" s="242">
        <v>51</v>
      </c>
      <c r="K42" s="242">
        <v>95</v>
      </c>
      <c r="L42" s="242">
        <v>60</v>
      </c>
      <c r="M42" s="242">
        <v>64</v>
      </c>
      <c r="N42" s="242">
        <v>93</v>
      </c>
      <c r="O42" s="242">
        <v>76</v>
      </c>
      <c r="P42" s="242">
        <v>78</v>
      </c>
      <c r="Q42" s="242">
        <v>62</v>
      </c>
      <c r="R42" s="242">
        <v>0</v>
      </c>
      <c r="S42" s="242">
        <v>0</v>
      </c>
      <c r="T42" s="242">
        <v>0</v>
      </c>
      <c r="U42" s="242">
        <v>0</v>
      </c>
      <c r="V42" s="242">
        <v>0</v>
      </c>
      <c r="W42" s="242">
        <v>0</v>
      </c>
      <c r="X42" s="242">
        <v>0</v>
      </c>
      <c r="Y42" s="242">
        <v>0</v>
      </c>
      <c r="Z42" s="242">
        <v>0</v>
      </c>
      <c r="AA42" s="242">
        <v>5</v>
      </c>
      <c r="AB42" s="242">
        <v>0</v>
      </c>
      <c r="AC42" s="242">
        <v>0</v>
      </c>
      <c r="AD42" s="242">
        <v>0</v>
      </c>
      <c r="AE42" s="242">
        <v>0</v>
      </c>
      <c r="AF42" s="242">
        <v>0</v>
      </c>
      <c r="AG42" s="242">
        <v>0</v>
      </c>
      <c r="AH42" s="242">
        <v>0</v>
      </c>
      <c r="AI42" s="242">
        <v>0</v>
      </c>
      <c r="AJ42" s="242">
        <v>0</v>
      </c>
      <c r="AK42" s="242">
        <v>0</v>
      </c>
      <c r="AL42" s="242">
        <v>0</v>
      </c>
      <c r="AM42" s="242">
        <v>0</v>
      </c>
      <c r="AN42" s="242">
        <v>0</v>
      </c>
      <c r="AO42" s="242">
        <v>0</v>
      </c>
      <c r="AP42" s="242">
        <v>0</v>
      </c>
      <c r="AQ42" s="242">
        <v>0</v>
      </c>
      <c r="AR42" s="242">
        <v>0</v>
      </c>
      <c r="AS42" s="242">
        <v>0</v>
      </c>
    </row>
    <row r="43" spans="1:56" x14ac:dyDescent="0.25">
      <c r="A43" s="238" t="s">
        <v>1</v>
      </c>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39"/>
      <c r="AI43" s="239"/>
      <c r="AJ43" s="239"/>
      <c r="AK43" s="239"/>
      <c r="AL43" s="239"/>
      <c r="AM43" s="239"/>
      <c r="AN43" s="239"/>
      <c r="AO43" s="239"/>
      <c r="AP43" s="239"/>
      <c r="AQ43" s="239"/>
      <c r="AR43" s="239"/>
      <c r="AS43" s="239"/>
    </row>
    <row r="44" spans="1:56" x14ac:dyDescent="0.25">
      <c r="A44" s="240" t="s">
        <v>817</v>
      </c>
      <c r="B44" s="240">
        <f t="shared" ref="B44:AS47" si="5">SUM(B20,B26,B32,B38)</f>
        <v>14505</v>
      </c>
      <c r="C44" s="240">
        <f t="shared" si="5"/>
        <v>13712</v>
      </c>
      <c r="D44" s="240">
        <f t="shared" si="5"/>
        <v>13213</v>
      </c>
      <c r="E44" s="240">
        <f t="shared" si="5"/>
        <v>12747</v>
      </c>
      <c r="F44" s="240">
        <f t="shared" si="5"/>
        <v>11954</v>
      </c>
      <c r="G44" s="240">
        <f t="shared" si="5"/>
        <v>12286</v>
      </c>
      <c r="H44" s="240">
        <f>SUM(H20,H26,H32,H38)</f>
        <v>12092</v>
      </c>
      <c r="I44" s="240">
        <f t="shared" si="5"/>
        <v>11232</v>
      </c>
      <c r="J44" s="240">
        <f t="shared" si="5"/>
        <v>11027</v>
      </c>
      <c r="K44" s="240">
        <f t="shared" si="5"/>
        <v>11457</v>
      </c>
      <c r="L44" s="240">
        <f t="shared" si="5"/>
        <v>11561</v>
      </c>
      <c r="M44" s="240">
        <f t="shared" si="5"/>
        <v>11418</v>
      </c>
      <c r="N44" s="240">
        <f t="shared" si="5"/>
        <v>10724</v>
      </c>
      <c r="O44" s="240">
        <f t="shared" si="5"/>
        <v>10978</v>
      </c>
      <c r="P44" s="240">
        <f t="shared" si="5"/>
        <v>10404</v>
      </c>
      <c r="Q44" s="240">
        <f t="shared" si="5"/>
        <v>10419</v>
      </c>
      <c r="R44" s="240">
        <f t="shared" si="5"/>
        <v>11715</v>
      </c>
      <c r="S44" s="240">
        <f t="shared" si="5"/>
        <v>12278</v>
      </c>
      <c r="T44" s="240">
        <f t="shared" si="5"/>
        <v>13390</v>
      </c>
      <c r="U44" s="240">
        <f t="shared" si="5"/>
        <v>15428</v>
      </c>
      <c r="V44" s="240">
        <f t="shared" si="5"/>
        <v>19339</v>
      </c>
      <c r="W44" s="240">
        <f t="shared" si="5"/>
        <v>22340</v>
      </c>
      <c r="X44" s="240">
        <f t="shared" si="5"/>
        <v>25016</v>
      </c>
      <c r="Y44" s="240">
        <f t="shared" si="5"/>
        <v>25982</v>
      </c>
      <c r="Z44" s="240">
        <f t="shared" si="5"/>
        <v>26124</v>
      </c>
      <c r="AA44" s="240">
        <f t="shared" si="5"/>
        <v>24432</v>
      </c>
      <c r="AB44" s="240">
        <f t="shared" si="5"/>
        <v>24808</v>
      </c>
      <c r="AC44" s="240">
        <f t="shared" si="5"/>
        <v>22935</v>
      </c>
      <c r="AD44" s="240">
        <f t="shared" si="5"/>
        <v>21236</v>
      </c>
      <c r="AE44" s="240">
        <f t="shared" si="5"/>
        <v>20892</v>
      </c>
      <c r="AF44" s="240">
        <f t="shared" si="5"/>
        <v>22185</v>
      </c>
      <c r="AG44" s="240">
        <f t="shared" si="5"/>
        <v>23147</v>
      </c>
      <c r="AH44" s="240">
        <f t="shared" si="5"/>
        <v>24044</v>
      </c>
      <c r="AI44" s="240">
        <f t="shared" si="5"/>
        <v>22445</v>
      </c>
      <c r="AJ44" s="240">
        <f t="shared" si="5"/>
        <v>20908</v>
      </c>
      <c r="AK44" s="240">
        <f t="shared" si="5"/>
        <v>21094</v>
      </c>
      <c r="AL44" s="240">
        <f t="shared" si="5"/>
        <v>20096</v>
      </c>
      <c r="AM44" s="240">
        <f t="shared" si="5"/>
        <v>21082</v>
      </c>
      <c r="AN44" s="240">
        <f t="shared" si="5"/>
        <v>19552</v>
      </c>
      <c r="AO44" s="240">
        <f t="shared" si="5"/>
        <v>18247</v>
      </c>
      <c r="AP44" s="240">
        <f t="shared" si="5"/>
        <v>19940</v>
      </c>
      <c r="AQ44" s="240">
        <f t="shared" si="5"/>
        <v>19724</v>
      </c>
      <c r="AR44" s="240">
        <f t="shared" si="5"/>
        <v>17880</v>
      </c>
      <c r="AS44" s="240">
        <f t="shared" si="5"/>
        <v>21094</v>
      </c>
    </row>
    <row r="45" spans="1:56" x14ac:dyDescent="0.25">
      <c r="A45" s="240" t="s">
        <v>818</v>
      </c>
      <c r="B45" s="240">
        <f t="shared" si="5"/>
        <v>5219</v>
      </c>
      <c r="C45" s="240">
        <f t="shared" si="5"/>
        <v>5107</v>
      </c>
      <c r="D45" s="240">
        <f t="shared" si="5"/>
        <v>5155</v>
      </c>
      <c r="E45" s="240">
        <f t="shared" si="5"/>
        <v>5030</v>
      </c>
      <c r="F45" s="240">
        <f t="shared" si="5"/>
        <v>5051</v>
      </c>
      <c r="G45" s="240">
        <f t="shared" si="5"/>
        <v>4388</v>
      </c>
      <c r="H45" s="240">
        <f t="shared" si="5"/>
        <v>3706</v>
      </c>
      <c r="I45" s="240">
        <f t="shared" si="5"/>
        <v>2940</v>
      </c>
      <c r="J45" s="240">
        <f t="shared" si="5"/>
        <v>2537</v>
      </c>
      <c r="K45" s="240">
        <f t="shared" si="5"/>
        <v>2276</v>
      </c>
      <c r="L45" s="240">
        <f t="shared" si="5"/>
        <v>1985</v>
      </c>
      <c r="M45" s="240">
        <f t="shared" si="5"/>
        <v>1796</v>
      </c>
      <c r="N45" s="240">
        <f t="shared" si="5"/>
        <v>1617</v>
      </c>
      <c r="O45" s="240">
        <f t="shared" si="5"/>
        <v>1494</v>
      </c>
      <c r="P45" s="240">
        <f t="shared" si="5"/>
        <v>1384</v>
      </c>
      <c r="Q45" s="240">
        <f t="shared" si="5"/>
        <v>1288</v>
      </c>
      <c r="R45" s="240">
        <f t="shared" si="5"/>
        <v>1147</v>
      </c>
      <c r="S45" s="240">
        <f t="shared" si="5"/>
        <v>996</v>
      </c>
      <c r="T45" s="240">
        <f t="shared" si="5"/>
        <v>942</v>
      </c>
      <c r="U45" s="240">
        <f t="shared" si="5"/>
        <v>894</v>
      </c>
      <c r="V45" s="240">
        <f t="shared" si="5"/>
        <v>869</v>
      </c>
      <c r="W45" s="240">
        <f t="shared" si="5"/>
        <v>874</v>
      </c>
      <c r="X45" s="240">
        <f t="shared" si="5"/>
        <v>896</v>
      </c>
      <c r="Y45" s="240">
        <f t="shared" si="5"/>
        <v>876</v>
      </c>
      <c r="Z45" s="240">
        <f t="shared" si="5"/>
        <v>822</v>
      </c>
      <c r="AA45" s="240">
        <f t="shared" si="5"/>
        <v>761</v>
      </c>
      <c r="AB45" s="240">
        <f t="shared" si="5"/>
        <v>709</v>
      </c>
      <c r="AC45" s="240">
        <f t="shared" si="5"/>
        <v>693</v>
      </c>
      <c r="AD45" s="240">
        <f t="shared" si="5"/>
        <v>711</v>
      </c>
      <c r="AE45" s="240">
        <f t="shared" si="5"/>
        <v>703</v>
      </c>
      <c r="AF45" s="240">
        <f t="shared" si="5"/>
        <v>422</v>
      </c>
      <c r="AG45" s="240">
        <f t="shared" si="5"/>
        <v>449</v>
      </c>
      <c r="AH45" s="240">
        <f t="shared" si="5"/>
        <v>464</v>
      </c>
      <c r="AI45" s="240">
        <f t="shared" si="5"/>
        <v>493</v>
      </c>
      <c r="AJ45" s="240">
        <f t="shared" si="5"/>
        <v>496</v>
      </c>
      <c r="AK45" s="240">
        <f t="shared" si="5"/>
        <v>535</v>
      </c>
      <c r="AL45" s="240">
        <f t="shared" si="5"/>
        <v>592</v>
      </c>
      <c r="AM45" s="240">
        <f t="shared" si="5"/>
        <v>659</v>
      </c>
      <c r="AN45" s="240">
        <f t="shared" si="5"/>
        <v>680</v>
      </c>
      <c r="AO45" s="240">
        <f t="shared" si="5"/>
        <v>674</v>
      </c>
      <c r="AP45" s="240">
        <f t="shared" si="5"/>
        <v>658</v>
      </c>
      <c r="AQ45" s="240">
        <f t="shared" si="5"/>
        <v>662</v>
      </c>
      <c r="AR45" s="240">
        <f t="shared" si="5"/>
        <v>649</v>
      </c>
      <c r="AS45" s="240">
        <f t="shared" si="5"/>
        <v>618</v>
      </c>
    </row>
    <row r="46" spans="1:56" x14ac:dyDescent="0.25">
      <c r="A46" s="240" t="s">
        <v>819</v>
      </c>
      <c r="B46" s="240">
        <f t="shared" si="5"/>
        <v>2553</v>
      </c>
      <c r="C46" s="240">
        <f t="shared" si="5"/>
        <v>2676</v>
      </c>
      <c r="D46" s="240">
        <f t="shared" si="5"/>
        <v>2701</v>
      </c>
      <c r="E46" s="240">
        <f t="shared" si="5"/>
        <v>2836</v>
      </c>
      <c r="F46" s="240">
        <f t="shared" si="5"/>
        <v>2885</v>
      </c>
      <c r="G46" s="240">
        <f t="shared" si="5"/>
        <v>2869</v>
      </c>
      <c r="H46" s="240">
        <f t="shared" si="5"/>
        <v>2845</v>
      </c>
      <c r="I46" s="240">
        <f t="shared" si="5"/>
        <v>2749</v>
      </c>
      <c r="J46" s="240">
        <f t="shared" si="5"/>
        <v>2665</v>
      </c>
      <c r="K46" s="240">
        <f t="shared" si="5"/>
        <v>2599</v>
      </c>
      <c r="L46" s="240">
        <f t="shared" si="5"/>
        <v>2395</v>
      </c>
      <c r="M46" s="240">
        <f t="shared" si="5"/>
        <v>2235</v>
      </c>
      <c r="N46" s="240">
        <f t="shared" si="5"/>
        <v>2131</v>
      </c>
      <c r="O46" s="240">
        <f t="shared" si="5"/>
        <v>2049</v>
      </c>
      <c r="P46" s="240">
        <f t="shared" si="5"/>
        <v>1925</v>
      </c>
      <c r="Q46" s="240">
        <f t="shared" si="5"/>
        <v>1892</v>
      </c>
      <c r="R46" s="240">
        <f t="shared" si="5"/>
        <v>1590</v>
      </c>
      <c r="S46" s="240">
        <f t="shared" si="5"/>
        <v>1019</v>
      </c>
      <c r="T46" s="240">
        <f t="shared" si="5"/>
        <v>788</v>
      </c>
      <c r="U46" s="240">
        <f t="shared" si="5"/>
        <v>676</v>
      </c>
      <c r="V46" s="240">
        <f t="shared" si="5"/>
        <v>637</v>
      </c>
      <c r="W46" s="240">
        <f t="shared" si="5"/>
        <v>568</v>
      </c>
      <c r="X46" s="240">
        <f t="shared" si="5"/>
        <v>534</v>
      </c>
      <c r="Y46" s="240">
        <f t="shared" si="5"/>
        <v>498</v>
      </c>
      <c r="Z46" s="240">
        <f t="shared" si="5"/>
        <v>469</v>
      </c>
      <c r="AA46" s="240">
        <f t="shared" si="5"/>
        <v>459</v>
      </c>
      <c r="AB46" s="240">
        <f t="shared" si="5"/>
        <v>449</v>
      </c>
      <c r="AC46" s="240">
        <f t="shared" si="5"/>
        <v>440</v>
      </c>
      <c r="AD46" s="240">
        <f t="shared" si="5"/>
        <v>438</v>
      </c>
      <c r="AE46" s="240">
        <f t="shared" si="5"/>
        <v>422</v>
      </c>
      <c r="AF46" s="240">
        <f t="shared" si="5"/>
        <v>249</v>
      </c>
      <c r="AG46" s="240">
        <f t="shared" si="5"/>
        <v>245</v>
      </c>
      <c r="AH46" s="240">
        <f t="shared" si="5"/>
        <v>236</v>
      </c>
      <c r="AI46" s="240">
        <f t="shared" si="5"/>
        <v>240</v>
      </c>
      <c r="AJ46" s="240">
        <f t="shared" si="5"/>
        <v>226</v>
      </c>
      <c r="AK46" s="240">
        <f t="shared" si="5"/>
        <v>229</v>
      </c>
      <c r="AL46" s="240">
        <f t="shared" si="5"/>
        <v>220</v>
      </c>
      <c r="AM46" s="240">
        <f t="shared" si="5"/>
        <v>222</v>
      </c>
      <c r="AN46" s="240">
        <f t="shared" si="5"/>
        <v>209</v>
      </c>
      <c r="AO46" s="240">
        <f t="shared" si="5"/>
        <v>203</v>
      </c>
      <c r="AP46" s="240">
        <f t="shared" si="5"/>
        <v>190</v>
      </c>
      <c r="AQ46" s="240">
        <f t="shared" si="5"/>
        <v>176</v>
      </c>
      <c r="AR46" s="240">
        <f t="shared" si="5"/>
        <v>164</v>
      </c>
      <c r="AS46" s="240">
        <f t="shared" si="5"/>
        <v>156</v>
      </c>
    </row>
    <row r="47" spans="1:56" ht="16.5" thickBot="1" x14ac:dyDescent="0.3">
      <c r="A47" s="241" t="s">
        <v>820</v>
      </c>
      <c r="B47" s="241">
        <f t="shared" si="5"/>
        <v>433</v>
      </c>
      <c r="C47" s="241">
        <f t="shared" si="5"/>
        <v>446</v>
      </c>
      <c r="D47" s="241">
        <f t="shared" si="5"/>
        <v>444</v>
      </c>
      <c r="E47" s="241">
        <f t="shared" si="5"/>
        <v>470</v>
      </c>
      <c r="F47" s="241">
        <f t="shared" si="5"/>
        <v>448</v>
      </c>
      <c r="G47" s="241">
        <f t="shared" si="5"/>
        <v>443</v>
      </c>
      <c r="H47" s="241">
        <f t="shared" si="5"/>
        <v>452</v>
      </c>
      <c r="I47" s="241">
        <f t="shared" si="5"/>
        <v>432</v>
      </c>
      <c r="J47" s="241">
        <f t="shared" si="5"/>
        <v>412</v>
      </c>
      <c r="K47" s="241">
        <f t="shared" si="5"/>
        <v>387</v>
      </c>
      <c r="L47" s="241">
        <f t="shared" si="5"/>
        <v>370</v>
      </c>
      <c r="M47" s="241">
        <f t="shared" si="5"/>
        <v>370</v>
      </c>
      <c r="N47" s="241">
        <f t="shared" si="5"/>
        <v>371</v>
      </c>
      <c r="O47" s="241">
        <f t="shared" si="5"/>
        <v>361</v>
      </c>
      <c r="P47" s="241">
        <f t="shared" si="5"/>
        <v>353</v>
      </c>
      <c r="Q47" s="241">
        <f t="shared" si="5"/>
        <v>340</v>
      </c>
      <c r="R47" s="241">
        <f t="shared" si="5"/>
        <v>322</v>
      </c>
      <c r="S47" s="241">
        <f t="shared" si="5"/>
        <v>267</v>
      </c>
      <c r="T47" s="241">
        <f t="shared" si="5"/>
        <v>229</v>
      </c>
      <c r="U47" s="241">
        <f t="shared" si="5"/>
        <v>215</v>
      </c>
      <c r="V47" s="241">
        <f t="shared" si="5"/>
        <v>206</v>
      </c>
      <c r="W47" s="241">
        <f t="shared" si="5"/>
        <v>212</v>
      </c>
      <c r="X47" s="241">
        <f t="shared" si="5"/>
        <v>210</v>
      </c>
      <c r="Y47" s="241">
        <f t="shared" si="5"/>
        <v>207</v>
      </c>
      <c r="Z47" s="241">
        <f t="shared" si="5"/>
        <v>201</v>
      </c>
      <c r="AA47" s="241">
        <f t="shared" si="5"/>
        <v>200</v>
      </c>
      <c r="AB47" s="241">
        <f t="shared" si="5"/>
        <v>196</v>
      </c>
      <c r="AC47" s="241">
        <f t="shared" si="5"/>
        <v>193</v>
      </c>
      <c r="AD47" s="241">
        <f t="shared" si="5"/>
        <v>192</v>
      </c>
      <c r="AE47" s="241">
        <f t="shared" si="5"/>
        <v>203</v>
      </c>
      <c r="AF47" s="241">
        <f t="shared" si="5"/>
        <v>93</v>
      </c>
      <c r="AG47" s="241">
        <f t="shared" si="5"/>
        <v>93</v>
      </c>
      <c r="AH47" s="241">
        <f t="shared" si="5"/>
        <v>94</v>
      </c>
      <c r="AI47" s="241">
        <f t="shared" si="5"/>
        <v>96</v>
      </c>
      <c r="AJ47" s="241">
        <f t="shared" si="5"/>
        <v>89</v>
      </c>
      <c r="AK47" s="241">
        <f t="shared" si="5"/>
        <v>94</v>
      </c>
      <c r="AL47" s="241">
        <f t="shared" si="5"/>
        <v>92</v>
      </c>
      <c r="AM47" s="241">
        <f t="shared" si="5"/>
        <v>92</v>
      </c>
      <c r="AN47" s="241">
        <f t="shared" si="5"/>
        <v>86</v>
      </c>
      <c r="AO47" s="241">
        <f t="shared" si="5"/>
        <v>86</v>
      </c>
      <c r="AP47" s="241">
        <f t="shared" si="5"/>
        <v>80</v>
      </c>
      <c r="AQ47" s="241">
        <f t="shared" si="5"/>
        <v>80</v>
      </c>
      <c r="AR47" s="241">
        <f t="shared" si="5"/>
        <v>81</v>
      </c>
      <c r="AS47" s="241">
        <f t="shared" si="5"/>
        <v>77</v>
      </c>
    </row>
    <row r="48" spans="1:56" x14ac:dyDescent="0.25">
      <c r="A48" s="242" t="s">
        <v>1</v>
      </c>
      <c r="B48" s="242">
        <f t="shared" ref="B48:AS48" si="6">SUM(B44:B47)</f>
        <v>22710</v>
      </c>
      <c r="C48" s="242">
        <f t="shared" si="6"/>
        <v>21941</v>
      </c>
      <c r="D48" s="242">
        <f t="shared" si="6"/>
        <v>21513</v>
      </c>
      <c r="E48" s="242">
        <f t="shared" si="6"/>
        <v>21083</v>
      </c>
      <c r="F48" s="242">
        <f t="shared" si="6"/>
        <v>20338</v>
      </c>
      <c r="G48" s="242">
        <f t="shared" si="6"/>
        <v>19986</v>
      </c>
      <c r="H48" s="242">
        <f t="shared" si="6"/>
        <v>19095</v>
      </c>
      <c r="I48" s="242">
        <f t="shared" si="6"/>
        <v>17353</v>
      </c>
      <c r="J48" s="242">
        <f t="shared" si="6"/>
        <v>16641</v>
      </c>
      <c r="K48" s="242">
        <f t="shared" si="6"/>
        <v>16719</v>
      </c>
      <c r="L48" s="242">
        <f t="shared" si="6"/>
        <v>16311</v>
      </c>
      <c r="M48" s="242">
        <f t="shared" si="6"/>
        <v>15819</v>
      </c>
      <c r="N48" s="242">
        <f t="shared" si="6"/>
        <v>14843</v>
      </c>
      <c r="O48" s="242">
        <f t="shared" si="6"/>
        <v>14882</v>
      </c>
      <c r="P48" s="242">
        <f t="shared" si="6"/>
        <v>14066</v>
      </c>
      <c r="Q48" s="242">
        <f t="shared" si="6"/>
        <v>13939</v>
      </c>
      <c r="R48" s="242">
        <f t="shared" si="6"/>
        <v>14774</v>
      </c>
      <c r="S48" s="242">
        <f t="shared" si="6"/>
        <v>14560</v>
      </c>
      <c r="T48" s="242">
        <f t="shared" si="6"/>
        <v>15349</v>
      </c>
      <c r="U48" s="242">
        <f t="shared" si="6"/>
        <v>17213</v>
      </c>
      <c r="V48" s="242">
        <f t="shared" si="6"/>
        <v>21051</v>
      </c>
      <c r="W48" s="242">
        <f t="shared" si="6"/>
        <v>23994</v>
      </c>
      <c r="X48" s="242">
        <f t="shared" si="6"/>
        <v>26656</v>
      </c>
      <c r="Y48" s="242">
        <f t="shared" si="6"/>
        <v>27563</v>
      </c>
      <c r="Z48" s="242">
        <f t="shared" si="6"/>
        <v>27616</v>
      </c>
      <c r="AA48" s="242">
        <f t="shared" si="6"/>
        <v>25852</v>
      </c>
      <c r="AB48" s="242">
        <f t="shared" si="6"/>
        <v>26162</v>
      </c>
      <c r="AC48" s="242">
        <f t="shared" si="6"/>
        <v>24261</v>
      </c>
      <c r="AD48" s="242">
        <f t="shared" si="6"/>
        <v>22577</v>
      </c>
      <c r="AE48" s="242">
        <f t="shared" si="6"/>
        <v>22220</v>
      </c>
      <c r="AF48" s="242">
        <f t="shared" si="6"/>
        <v>22949</v>
      </c>
      <c r="AG48" s="242">
        <f t="shared" si="6"/>
        <v>23934</v>
      </c>
      <c r="AH48" s="242">
        <f t="shared" si="6"/>
        <v>24838</v>
      </c>
      <c r="AI48" s="242">
        <f t="shared" si="6"/>
        <v>23274</v>
      </c>
      <c r="AJ48" s="242">
        <f t="shared" si="6"/>
        <v>21719</v>
      </c>
      <c r="AK48" s="242">
        <f t="shared" si="6"/>
        <v>21952</v>
      </c>
      <c r="AL48" s="242">
        <f t="shared" si="6"/>
        <v>21000</v>
      </c>
      <c r="AM48" s="242">
        <f t="shared" si="6"/>
        <v>22055</v>
      </c>
      <c r="AN48" s="242">
        <f t="shared" si="6"/>
        <v>20527</v>
      </c>
      <c r="AO48" s="242">
        <f t="shared" si="6"/>
        <v>19210</v>
      </c>
      <c r="AP48" s="242">
        <f t="shared" si="6"/>
        <v>20868</v>
      </c>
      <c r="AQ48" s="242">
        <f t="shared" si="6"/>
        <v>20642</v>
      </c>
      <c r="AR48" s="242">
        <f t="shared" si="6"/>
        <v>18774</v>
      </c>
      <c r="AS48" s="242">
        <f t="shared" si="6"/>
        <v>21945</v>
      </c>
    </row>
    <row r="49" spans="2:45" x14ac:dyDescent="0.25">
      <c r="B49" s="237"/>
      <c r="C49" s="237"/>
      <c r="D49" s="237"/>
      <c r="E49" s="237"/>
      <c r="F49" s="237"/>
      <c r="G49" s="237"/>
      <c r="H49" s="237"/>
      <c r="I49" s="237"/>
      <c r="J49" s="237"/>
      <c r="K49" s="237"/>
      <c r="L49" s="237"/>
      <c r="M49" s="237"/>
    </row>
    <row r="50" spans="2:45" x14ac:dyDescent="0.25">
      <c r="N50" s="237"/>
      <c r="O50" s="237"/>
      <c r="P50" s="237"/>
      <c r="Q50" s="237"/>
      <c r="R50" s="237"/>
      <c r="S50" s="237"/>
      <c r="T50" s="237"/>
      <c r="U50" s="237"/>
      <c r="V50" s="237"/>
      <c r="W50" s="237"/>
      <c r="X50" s="237"/>
      <c r="Y50" s="237"/>
      <c r="Z50" s="237"/>
      <c r="AA50" s="237"/>
      <c r="AB50" s="237"/>
      <c r="AC50" s="237"/>
      <c r="AD50" s="237"/>
      <c r="AE50" s="127"/>
      <c r="AF50" s="127"/>
      <c r="AG50" s="127"/>
      <c r="AH50" s="127"/>
      <c r="AI50" s="127"/>
      <c r="AJ50" s="127"/>
      <c r="AK50" s="127"/>
      <c r="AL50" s="127"/>
      <c r="AM50" s="127"/>
      <c r="AN50" s="127"/>
      <c r="AO50" s="127"/>
      <c r="AP50" s="127"/>
      <c r="AQ50" s="127"/>
      <c r="AR50" s="127"/>
      <c r="AS50" s="127"/>
    </row>
    <row r="51" spans="2:45" x14ac:dyDescent="0.25">
      <c r="AE51" s="127"/>
      <c r="AF51" s="127"/>
      <c r="AG51" s="127"/>
      <c r="AH51" s="127"/>
      <c r="AI51" s="127"/>
      <c r="AJ51" s="127"/>
      <c r="AK51" s="127"/>
      <c r="AL51" s="127"/>
      <c r="AM51" s="127"/>
      <c r="AN51" s="127"/>
      <c r="AO51" s="127"/>
      <c r="AP51" s="127"/>
      <c r="AQ51" s="127"/>
      <c r="AR51" s="127"/>
      <c r="AS51" s="127"/>
    </row>
    <row r="52" spans="2:45" x14ac:dyDescent="0.25">
      <c r="N52" s="237"/>
      <c r="O52" s="237"/>
      <c r="P52" s="237"/>
      <c r="Q52" s="237"/>
      <c r="R52" s="237"/>
      <c r="S52" s="237"/>
      <c r="T52" s="237"/>
      <c r="U52" s="237"/>
      <c r="V52" s="237"/>
      <c r="W52" s="237"/>
      <c r="X52" s="237"/>
      <c r="Y52" s="237"/>
      <c r="Z52" s="237"/>
      <c r="AA52" s="237"/>
      <c r="AB52" s="237"/>
      <c r="AC52" s="237"/>
      <c r="AD52" s="237"/>
      <c r="AE52" s="127"/>
      <c r="AF52" s="127"/>
      <c r="AG52" s="127"/>
      <c r="AH52" s="127"/>
      <c r="AI52" s="127"/>
      <c r="AJ52" s="127"/>
      <c r="AK52" s="127"/>
      <c r="AL52" s="127"/>
      <c r="AM52" s="127"/>
      <c r="AN52" s="127"/>
      <c r="AO52" s="127"/>
      <c r="AP52" s="127"/>
      <c r="AQ52" s="127"/>
      <c r="AR52" s="127"/>
      <c r="AS52" s="127"/>
    </row>
    <row r="53" spans="2:45" x14ac:dyDescent="0.25">
      <c r="N53" s="237"/>
      <c r="O53" s="237"/>
      <c r="P53" s="237"/>
      <c r="Q53" s="237"/>
      <c r="R53" s="237"/>
      <c r="S53" s="237"/>
      <c r="AE53" s="127"/>
      <c r="AF53" s="127"/>
      <c r="AG53" s="127"/>
      <c r="AH53" s="127"/>
      <c r="AI53" s="127"/>
      <c r="AJ53" s="127"/>
      <c r="AK53" s="127"/>
      <c r="AL53" s="127"/>
      <c r="AM53" s="127"/>
      <c r="AN53" s="127"/>
      <c r="AO53" s="127"/>
      <c r="AP53" s="127"/>
      <c r="AQ53" s="127"/>
      <c r="AR53" s="127"/>
      <c r="AS53" s="127"/>
    </row>
    <row r="54" spans="2:45" x14ac:dyDescent="0.25">
      <c r="N54" s="237"/>
      <c r="O54" s="237"/>
      <c r="P54" s="237"/>
      <c r="Q54" s="237"/>
      <c r="R54" s="237"/>
      <c r="S54" s="237"/>
      <c r="T54" s="237"/>
      <c r="AE54" s="127"/>
      <c r="AF54" s="127"/>
      <c r="AG54" s="127"/>
      <c r="AH54" s="127"/>
      <c r="AI54" s="127"/>
      <c r="AJ54" s="127"/>
      <c r="AK54" s="127"/>
      <c r="AL54" s="127"/>
      <c r="AM54" s="127"/>
      <c r="AN54" s="127"/>
      <c r="AO54" s="127"/>
      <c r="AP54" s="127"/>
      <c r="AQ54" s="127"/>
      <c r="AR54" s="127"/>
      <c r="AS54" s="127"/>
    </row>
    <row r="55" spans="2:45" x14ac:dyDescent="0.25">
      <c r="AE55" s="127"/>
      <c r="AF55" s="127"/>
      <c r="AG55" s="127"/>
      <c r="AH55" s="127"/>
      <c r="AI55" s="127"/>
      <c r="AJ55" s="127"/>
      <c r="AK55" s="127"/>
      <c r="AL55" s="127"/>
      <c r="AM55" s="127"/>
      <c r="AN55" s="127"/>
      <c r="AO55" s="127"/>
      <c r="AP55" s="127"/>
      <c r="AQ55" s="127"/>
      <c r="AR55" s="127"/>
      <c r="AS55" s="127"/>
    </row>
    <row r="56" spans="2:45" x14ac:dyDescent="0.25">
      <c r="N56" s="237"/>
      <c r="O56" s="237"/>
      <c r="P56" s="237"/>
      <c r="Q56" s="237"/>
      <c r="R56" s="237"/>
      <c r="S56" s="237"/>
      <c r="T56" s="237"/>
      <c r="U56" s="237"/>
      <c r="V56" s="237"/>
      <c r="W56" s="237"/>
      <c r="X56" s="237"/>
      <c r="Y56" s="237"/>
      <c r="Z56" s="237"/>
      <c r="AA56" s="237"/>
      <c r="AB56" s="237"/>
      <c r="AC56" s="237"/>
      <c r="AD56" s="237"/>
      <c r="AE56" s="127"/>
      <c r="AF56" s="127"/>
      <c r="AG56" s="127"/>
      <c r="AH56" s="127"/>
      <c r="AI56" s="127"/>
      <c r="AJ56" s="127"/>
      <c r="AK56" s="127"/>
      <c r="AL56" s="127"/>
      <c r="AM56" s="127"/>
      <c r="AN56" s="127"/>
      <c r="AO56" s="127"/>
      <c r="AP56" s="127"/>
      <c r="AQ56" s="127"/>
      <c r="AR56" s="127"/>
      <c r="AS56" s="127"/>
    </row>
    <row r="57" spans="2:45" x14ac:dyDescent="0.25">
      <c r="AE57" s="127"/>
      <c r="AF57" s="127"/>
      <c r="AG57" s="127"/>
      <c r="AH57" s="127"/>
      <c r="AI57" s="127"/>
      <c r="AJ57" s="127"/>
      <c r="AK57" s="127"/>
      <c r="AL57" s="127"/>
      <c r="AM57" s="127"/>
      <c r="AN57" s="127"/>
      <c r="AO57" s="127"/>
      <c r="AP57" s="127"/>
      <c r="AQ57" s="127"/>
      <c r="AR57" s="127"/>
      <c r="AS57" s="127"/>
    </row>
    <row r="58" spans="2:45" x14ac:dyDescent="0.25">
      <c r="AE58" s="127"/>
      <c r="AF58" s="127"/>
      <c r="AG58" s="127"/>
      <c r="AH58" s="127"/>
      <c r="AI58" s="127"/>
      <c r="AJ58" s="127"/>
      <c r="AK58" s="127"/>
      <c r="AL58" s="127"/>
      <c r="AM58" s="127"/>
      <c r="AN58" s="127"/>
      <c r="AO58" s="127"/>
      <c r="AP58" s="127"/>
      <c r="AQ58" s="127"/>
      <c r="AR58" s="127"/>
      <c r="AS58" s="127"/>
    </row>
    <row r="59" spans="2:45" x14ac:dyDescent="0.25">
      <c r="AE59" s="127"/>
      <c r="AF59" s="127"/>
      <c r="AG59" s="127"/>
      <c r="AH59" s="127"/>
      <c r="AI59" s="127"/>
      <c r="AJ59" s="127"/>
      <c r="AK59" s="127"/>
      <c r="AL59" s="127"/>
      <c r="AM59" s="127"/>
      <c r="AN59" s="127"/>
      <c r="AO59" s="127"/>
      <c r="AP59" s="127"/>
      <c r="AQ59" s="127"/>
      <c r="AR59" s="127"/>
      <c r="AS59" s="127"/>
    </row>
    <row r="60" spans="2:45" x14ac:dyDescent="0.25">
      <c r="AE60" s="127"/>
      <c r="AF60" s="127"/>
      <c r="AG60" s="127"/>
      <c r="AH60" s="127"/>
      <c r="AI60" s="127"/>
      <c r="AJ60" s="127"/>
      <c r="AK60" s="127"/>
      <c r="AL60" s="127"/>
      <c r="AM60" s="127"/>
      <c r="AN60" s="127"/>
      <c r="AO60" s="127"/>
      <c r="AP60" s="127"/>
      <c r="AQ60" s="127"/>
      <c r="AR60" s="127"/>
    </row>
  </sheetData>
  <mergeCells count="46">
    <mergeCell ref="AR17:AS17"/>
    <mergeCell ref="V17:W17"/>
    <mergeCell ref="X17:Y17"/>
    <mergeCell ref="Z17:AA17"/>
    <mergeCell ref="AB17:AC17"/>
    <mergeCell ref="AD17:AE17"/>
    <mergeCell ref="AF17:AG17"/>
    <mergeCell ref="AH17:AI17"/>
    <mergeCell ref="AJ17:AK17"/>
    <mergeCell ref="AL17:AM17"/>
    <mergeCell ref="AN17:AO17"/>
    <mergeCell ref="AP17:AQ17"/>
    <mergeCell ref="J17:K17"/>
    <mergeCell ref="L17:M17"/>
    <mergeCell ref="N17:O17"/>
    <mergeCell ref="P17:Q17"/>
    <mergeCell ref="R17:S17"/>
    <mergeCell ref="T17:U17"/>
    <mergeCell ref="AJ5:AK5"/>
    <mergeCell ref="AL5:AM5"/>
    <mergeCell ref="AN5:AO5"/>
    <mergeCell ref="AP5:AQ5"/>
    <mergeCell ref="T5:U5"/>
    <mergeCell ref="V5:W5"/>
    <mergeCell ref="AR5:AS5"/>
    <mergeCell ref="A16:A18"/>
    <mergeCell ref="B17:C17"/>
    <mergeCell ref="D17:E17"/>
    <mergeCell ref="F17:G17"/>
    <mergeCell ref="H17:I17"/>
    <mergeCell ref="X5:Y5"/>
    <mergeCell ref="Z5:AA5"/>
    <mergeCell ref="AB5:AC5"/>
    <mergeCell ref="AD5:AE5"/>
    <mergeCell ref="AF5:AG5"/>
    <mergeCell ref="AH5:AI5"/>
    <mergeCell ref="L5:M5"/>
    <mergeCell ref="N5:O5"/>
    <mergeCell ref="P5:Q5"/>
    <mergeCell ref="R5:S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58F5-193F-450C-8D26-396305D5C63E}">
  <dimension ref="A1:N8"/>
  <sheetViews>
    <sheetView showGridLines="0" zoomScale="80" zoomScaleNormal="80" workbookViewId="0"/>
  </sheetViews>
  <sheetFormatPr defaultColWidth="8.7109375" defaultRowHeight="15.75" x14ac:dyDescent="0.25"/>
  <cols>
    <col min="1" max="1" width="37.42578125" style="126" customWidth="1"/>
    <col min="2" max="14" width="12.7109375" style="126" customWidth="1"/>
    <col min="15" max="15" width="11" style="126" bestFit="1" customWidth="1"/>
    <col min="16" max="16384" width="8.7109375" style="126"/>
  </cols>
  <sheetData>
    <row r="1" spans="1:14" x14ac:dyDescent="0.25">
      <c r="A1" s="214" t="s">
        <v>821</v>
      </c>
    </row>
    <row r="2" spans="1:14" ht="16.5" thickBot="1" x14ac:dyDescent="0.3"/>
    <row r="3" spans="1:14" x14ac:dyDescent="0.25">
      <c r="A3" s="42"/>
      <c r="B3" s="243">
        <v>44317</v>
      </c>
      <c r="C3" s="243">
        <v>44348</v>
      </c>
      <c r="D3" s="243">
        <v>44378</v>
      </c>
      <c r="E3" s="243">
        <v>44409</v>
      </c>
      <c r="F3" s="243">
        <v>44440</v>
      </c>
      <c r="G3" s="244">
        <v>44470</v>
      </c>
      <c r="H3" s="244">
        <v>44501</v>
      </c>
      <c r="I3" s="244">
        <v>44531</v>
      </c>
      <c r="J3" s="244">
        <v>44562</v>
      </c>
      <c r="K3" s="244">
        <v>44593</v>
      </c>
      <c r="L3" s="244">
        <v>44621</v>
      </c>
      <c r="M3" s="245">
        <v>44652</v>
      </c>
      <c r="N3" s="246">
        <v>44682</v>
      </c>
    </row>
    <row r="4" spans="1:14" x14ac:dyDescent="0.25">
      <c r="A4" s="247" t="s">
        <v>822</v>
      </c>
      <c r="B4" s="248">
        <v>12962</v>
      </c>
      <c r="C4" s="248">
        <v>20601</v>
      </c>
      <c r="D4" s="248">
        <v>25418</v>
      </c>
      <c r="E4" s="248">
        <v>30736</v>
      </c>
      <c r="F4" s="248">
        <v>27776</v>
      </c>
      <c r="G4" s="248">
        <v>21871</v>
      </c>
      <c r="H4" s="248">
        <v>27579</v>
      </c>
      <c r="I4" s="248">
        <v>28064</v>
      </c>
      <c r="J4" s="248">
        <v>23979</v>
      </c>
      <c r="K4" s="248">
        <v>25020</v>
      </c>
      <c r="L4" s="248">
        <v>25127</v>
      </c>
      <c r="M4" s="249">
        <v>18466</v>
      </c>
      <c r="N4" s="250">
        <v>3977</v>
      </c>
    </row>
    <row r="5" spans="1:14" x14ac:dyDescent="0.25">
      <c r="A5" s="247" t="s">
        <v>823</v>
      </c>
      <c r="B5" s="251">
        <v>1339</v>
      </c>
      <c r="C5" s="251">
        <v>1799</v>
      </c>
      <c r="D5" s="251">
        <v>1595</v>
      </c>
      <c r="E5" s="251">
        <v>957</v>
      </c>
      <c r="F5" s="251">
        <v>961</v>
      </c>
      <c r="G5" s="251">
        <v>1086</v>
      </c>
      <c r="H5" s="251">
        <v>1203</v>
      </c>
      <c r="I5" s="251">
        <v>1083</v>
      </c>
      <c r="J5" s="251">
        <v>726</v>
      </c>
      <c r="K5" s="251">
        <v>2152</v>
      </c>
      <c r="L5" s="251">
        <v>3188</v>
      </c>
      <c r="M5" s="252">
        <v>2426</v>
      </c>
      <c r="N5" s="253">
        <v>649</v>
      </c>
    </row>
    <row r="6" spans="1:14" x14ac:dyDescent="0.25">
      <c r="A6" s="247" t="s">
        <v>824</v>
      </c>
      <c r="B6" s="254">
        <f t="shared" ref="B6:L6" si="0">B5/B4</f>
        <v>0.10330195957413979</v>
      </c>
      <c r="C6" s="254">
        <f t="shared" si="0"/>
        <v>8.7325857968059806E-2</v>
      </c>
      <c r="D6" s="254">
        <f t="shared" si="0"/>
        <v>6.2750806515068064E-2</v>
      </c>
      <c r="E6" s="254">
        <f t="shared" si="0"/>
        <v>3.1136127017178553E-2</v>
      </c>
      <c r="F6" s="254">
        <f t="shared" si="0"/>
        <v>3.4598214285714288E-2</v>
      </c>
      <c r="G6" s="254">
        <f t="shared" si="0"/>
        <v>4.9654794019477845E-2</v>
      </c>
      <c r="H6" s="254">
        <f t="shared" si="0"/>
        <v>4.3620145763080605E-2</v>
      </c>
      <c r="I6" s="254">
        <f t="shared" si="0"/>
        <v>3.8590364880273662E-2</v>
      </c>
      <c r="J6" s="254">
        <f t="shared" si="0"/>
        <v>3.0276491930439135E-2</v>
      </c>
      <c r="K6" s="254">
        <f t="shared" si="0"/>
        <v>8.6011191047162275E-2</v>
      </c>
      <c r="L6" s="254">
        <f t="shared" si="0"/>
        <v>0.12687547259919607</v>
      </c>
      <c r="M6" s="255">
        <v>5.2546916890080432E-2</v>
      </c>
      <c r="N6" s="256">
        <f t="shared" ref="N6" si="1">N5/N4</f>
        <v>0.16318833291425697</v>
      </c>
    </row>
    <row r="7" spans="1:14" x14ac:dyDescent="0.25">
      <c r="A7" s="247" t="s">
        <v>825</v>
      </c>
      <c r="B7" s="257">
        <v>5470.8207831325299</v>
      </c>
      <c r="C7" s="257">
        <v>6499.2566079295202</v>
      </c>
      <c r="D7" s="257">
        <v>5970.0315457413199</v>
      </c>
      <c r="E7" s="257">
        <v>5938.2080329557202</v>
      </c>
      <c r="F7" s="257">
        <v>6007.2916666666697</v>
      </c>
      <c r="G7" s="257">
        <v>6734.7222222222199</v>
      </c>
      <c r="H7" s="257">
        <v>7911.4238410595999</v>
      </c>
      <c r="I7" s="257">
        <v>7630.1305970149297</v>
      </c>
      <c r="J7" s="257">
        <v>6620.3703703703704</v>
      </c>
      <c r="K7" s="257">
        <v>3941.7244367417702</v>
      </c>
      <c r="L7" s="257">
        <v>3840.0842514582</v>
      </c>
      <c r="M7" s="258">
        <v>4848.4527342094098</v>
      </c>
      <c r="N7" s="259">
        <v>5439.4366197183099</v>
      </c>
    </row>
    <row r="8" spans="1:14" ht="16.5" thickBot="1" x14ac:dyDescent="0.3">
      <c r="A8" s="260" t="s">
        <v>826</v>
      </c>
      <c r="B8" s="261">
        <v>52.980582524271803</v>
      </c>
      <c r="C8" s="261">
        <v>62.088938299055002</v>
      </c>
      <c r="D8" s="261">
        <v>66.743573667711601</v>
      </c>
      <c r="E8" s="261">
        <v>70.540229885057499</v>
      </c>
      <c r="F8" s="261">
        <v>56.069719042663898</v>
      </c>
      <c r="G8" s="261">
        <v>62.891344383057103</v>
      </c>
      <c r="H8" s="261">
        <v>67.461346633416397</v>
      </c>
      <c r="I8" s="261">
        <v>69.846722068328702</v>
      </c>
      <c r="J8" s="261">
        <v>63.2176308539945</v>
      </c>
      <c r="K8" s="261">
        <v>45.7867100371747</v>
      </c>
      <c r="L8" s="261">
        <v>39.077791718946003</v>
      </c>
      <c r="M8" s="262">
        <v>41.443116240725502</v>
      </c>
      <c r="N8" s="263">
        <v>43.8335901386749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406D-99EB-4445-833F-A37FBC9D615D}">
  <dimension ref="A1:AK137"/>
  <sheetViews>
    <sheetView tabSelected="1" zoomScale="80" zoomScaleNormal="80" workbookViewId="0">
      <selection sqref="A1:D1"/>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style="125" customWidth="1"/>
    <col min="24" max="24" width="12.42578125" customWidth="1"/>
    <col min="25" max="25" width="28.85546875" customWidth="1"/>
    <col min="26" max="26" width="23.42578125" customWidth="1"/>
    <col min="27" max="27" width="16.5703125" style="124" customWidth="1"/>
    <col min="28" max="28" width="16.42578125" customWidth="1"/>
    <col min="29" max="29" width="28.140625" customWidth="1"/>
    <col min="30" max="30" width="16.42578125" style="124" customWidth="1"/>
  </cols>
  <sheetData>
    <row r="1" spans="1:30" s="8" customFormat="1" ht="26.25" x14ac:dyDescent="0.25">
      <c r="A1" s="272" t="s">
        <v>48</v>
      </c>
      <c r="B1" s="272"/>
      <c r="C1" s="272"/>
      <c r="D1" s="272"/>
      <c r="E1" s="15"/>
      <c r="F1" s="15"/>
      <c r="G1" s="15"/>
      <c r="H1" s="15"/>
      <c r="I1" s="15"/>
      <c r="J1" s="15"/>
      <c r="K1" s="15"/>
      <c r="L1" s="15"/>
      <c r="M1" s="15"/>
      <c r="N1" s="15"/>
      <c r="O1" s="15"/>
      <c r="P1" s="15"/>
      <c r="Q1" s="15"/>
      <c r="R1" s="15"/>
      <c r="S1" s="15"/>
      <c r="T1" s="15"/>
      <c r="U1" s="15"/>
      <c r="V1" s="15"/>
      <c r="W1" s="152"/>
      <c r="X1" s="15"/>
      <c r="Y1" s="15"/>
      <c r="Z1" s="15"/>
      <c r="AA1" s="151"/>
      <c r="AB1" s="15"/>
      <c r="AC1" s="15"/>
      <c r="AD1" s="151"/>
    </row>
    <row r="2" spans="1:30" s="8" customFormat="1" ht="74.25" customHeight="1" x14ac:dyDescent="0.25">
      <c r="A2" s="273" t="s">
        <v>49</v>
      </c>
      <c r="B2" s="273"/>
      <c r="C2" s="273"/>
      <c r="D2" s="273"/>
      <c r="E2" s="15"/>
      <c r="F2" s="15"/>
      <c r="G2" s="15"/>
      <c r="H2" s="15"/>
      <c r="I2" s="15"/>
      <c r="J2" s="15"/>
      <c r="K2" s="15"/>
      <c r="L2" s="15"/>
      <c r="M2" s="15"/>
      <c r="N2" s="15"/>
      <c r="O2" s="15"/>
      <c r="P2" s="15"/>
      <c r="Q2" s="15"/>
      <c r="R2" s="15"/>
      <c r="S2" s="15"/>
      <c r="T2" s="15"/>
      <c r="U2" s="15"/>
      <c r="V2" s="15"/>
      <c r="W2" s="152"/>
      <c r="X2" s="15"/>
      <c r="Y2" s="15"/>
      <c r="Z2" s="15"/>
      <c r="AA2" s="151"/>
      <c r="AB2" s="15"/>
      <c r="AC2" s="15"/>
      <c r="AD2" s="151"/>
    </row>
    <row r="3" spans="1:30" s="8" customFormat="1" ht="48.6" customHeight="1" x14ac:dyDescent="0.25">
      <c r="A3" s="271" t="s">
        <v>772</v>
      </c>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spans="1:30" s="6" customFormat="1" ht="30.75" customHeight="1" thickBot="1" x14ac:dyDescent="0.25">
      <c r="A4" s="337" t="s">
        <v>771</v>
      </c>
      <c r="B4" s="337"/>
      <c r="C4" s="337"/>
      <c r="D4" s="337"/>
      <c r="E4" s="337"/>
      <c r="F4" s="337"/>
      <c r="G4" s="337"/>
      <c r="H4" s="337"/>
      <c r="I4" s="337"/>
      <c r="J4" s="337"/>
      <c r="K4" s="337"/>
      <c r="L4" s="337"/>
      <c r="M4" s="337"/>
      <c r="N4" s="337"/>
      <c r="O4" s="337"/>
      <c r="P4" s="337"/>
      <c r="Q4" s="337"/>
      <c r="R4" s="337"/>
      <c r="S4" s="337"/>
      <c r="T4" s="337"/>
      <c r="U4" s="337"/>
      <c r="V4" s="337"/>
      <c r="W4" s="150"/>
      <c r="X4" s="149"/>
      <c r="Y4" s="149"/>
      <c r="Z4" s="149"/>
      <c r="AA4" s="148"/>
      <c r="AD4" s="148"/>
    </row>
    <row r="5" spans="1:30" s="135" customFormat="1" ht="36" customHeight="1" x14ac:dyDescent="0.2">
      <c r="A5" s="29" t="s">
        <v>151</v>
      </c>
      <c r="B5" s="9"/>
      <c r="C5" s="9"/>
      <c r="D5" s="9"/>
      <c r="E5" s="9"/>
      <c r="F5" s="9"/>
      <c r="G5" s="9"/>
      <c r="H5" s="9"/>
      <c r="I5" s="9" t="s">
        <v>152</v>
      </c>
      <c r="J5" s="338" t="s">
        <v>770</v>
      </c>
      <c r="K5" s="338"/>
      <c r="L5" s="338"/>
      <c r="M5" s="338"/>
      <c r="N5" s="339" t="s">
        <v>769</v>
      </c>
      <c r="O5" s="339"/>
      <c r="P5" s="339"/>
      <c r="Q5" s="339"/>
      <c r="R5" s="340" t="s">
        <v>768</v>
      </c>
      <c r="S5" s="340"/>
      <c r="T5" s="340"/>
      <c r="U5" s="340"/>
      <c r="V5" s="16" t="s">
        <v>767</v>
      </c>
      <c r="W5" s="340" t="s">
        <v>153</v>
      </c>
      <c r="X5" s="340"/>
      <c r="Y5" s="340"/>
      <c r="Z5" s="340"/>
      <c r="AA5" s="340"/>
      <c r="AB5" s="340"/>
      <c r="AC5" s="340"/>
      <c r="AD5" s="340"/>
    </row>
    <row r="6" spans="1:30" s="135" customFormat="1" ht="20.25" customHeight="1" x14ac:dyDescent="0.2">
      <c r="A6" s="30" t="s">
        <v>766</v>
      </c>
      <c r="B6" s="146"/>
      <c r="C6" s="146"/>
      <c r="D6" s="146"/>
      <c r="E6" s="146"/>
      <c r="F6" s="146"/>
      <c r="G6" s="146"/>
      <c r="H6" s="146"/>
      <c r="I6" s="147"/>
      <c r="J6" s="146"/>
      <c r="K6" s="146"/>
      <c r="L6" s="146"/>
      <c r="M6" s="146"/>
      <c r="N6" s="146"/>
      <c r="O6" s="146"/>
      <c r="P6" s="146"/>
      <c r="Q6" s="146"/>
      <c r="R6" s="116"/>
      <c r="S6" s="116"/>
      <c r="T6" s="116"/>
      <c r="U6" s="116"/>
      <c r="V6" s="16"/>
      <c r="W6" s="145"/>
      <c r="X6" s="116"/>
      <c r="Y6" s="116"/>
      <c r="Z6" s="116"/>
      <c r="AA6" s="144"/>
      <c r="AB6" s="116"/>
      <c r="AC6" s="116"/>
      <c r="AD6" s="144"/>
    </row>
    <row r="7" spans="1:30" s="135" customFormat="1" ht="48" customHeight="1" x14ac:dyDescent="0.25">
      <c r="A7" s="143" t="s">
        <v>154</v>
      </c>
      <c r="B7" s="137" t="s">
        <v>155</v>
      </c>
      <c r="C7" s="137" t="s">
        <v>156</v>
      </c>
      <c r="D7" s="137" t="s">
        <v>157</v>
      </c>
      <c r="E7" s="137" t="s">
        <v>158</v>
      </c>
      <c r="F7" s="137" t="s">
        <v>56</v>
      </c>
      <c r="G7" s="140" t="s">
        <v>159</v>
      </c>
      <c r="H7" s="141" t="s">
        <v>92</v>
      </c>
      <c r="I7" s="142" t="s">
        <v>765</v>
      </c>
      <c r="J7" s="138" t="s">
        <v>160</v>
      </c>
      <c r="K7" s="137" t="s">
        <v>161</v>
      </c>
      <c r="L7" s="140" t="s">
        <v>162</v>
      </c>
      <c r="M7" s="139" t="s">
        <v>163</v>
      </c>
      <c r="N7" s="138" t="s">
        <v>164</v>
      </c>
      <c r="O7" s="137" t="s">
        <v>165</v>
      </c>
      <c r="P7" s="140" t="s">
        <v>166</v>
      </c>
      <c r="Q7" s="141" t="s">
        <v>167</v>
      </c>
      <c r="R7" s="138" t="s">
        <v>168</v>
      </c>
      <c r="S7" s="137" t="s">
        <v>169</v>
      </c>
      <c r="T7" s="140" t="s">
        <v>170</v>
      </c>
      <c r="U7" s="139" t="s">
        <v>171</v>
      </c>
      <c r="V7" s="138" t="s">
        <v>172</v>
      </c>
      <c r="W7" s="137" t="s">
        <v>173</v>
      </c>
      <c r="X7" s="137" t="s">
        <v>174</v>
      </c>
      <c r="Y7" s="137" t="s">
        <v>90</v>
      </c>
      <c r="Z7" s="137" t="s">
        <v>175</v>
      </c>
      <c r="AA7" s="137" t="s">
        <v>86</v>
      </c>
      <c r="AB7" s="137" t="s">
        <v>176</v>
      </c>
      <c r="AC7" s="137" t="s">
        <v>100</v>
      </c>
      <c r="AD7" s="136" t="s">
        <v>104</v>
      </c>
    </row>
    <row r="8" spans="1:30" ht="12.75" customHeight="1" x14ac:dyDescent="0.25">
      <c r="A8" s="10" t="s">
        <v>186</v>
      </c>
      <c r="B8" s="10" t="s">
        <v>187</v>
      </c>
      <c r="C8" s="10" t="s">
        <v>188</v>
      </c>
      <c r="D8" s="10" t="s">
        <v>189</v>
      </c>
      <c r="E8" s="13">
        <v>31815</v>
      </c>
      <c r="F8" s="10" t="s">
        <v>190</v>
      </c>
      <c r="G8" s="10" t="s">
        <v>181</v>
      </c>
      <c r="H8" s="10" t="s">
        <v>5</v>
      </c>
      <c r="I8" s="132">
        <v>42.238358778626001</v>
      </c>
      <c r="J8" s="11">
        <v>680.50462962962047</v>
      </c>
      <c r="K8" s="11">
        <v>90.430555555555571</v>
      </c>
      <c r="L8" s="11">
        <v>134.87962962962956</v>
      </c>
      <c r="M8" s="11">
        <v>174.34259259259244</v>
      </c>
      <c r="N8" s="11">
        <v>341.26388888888971</v>
      </c>
      <c r="O8" s="11">
        <v>410.80092592592598</v>
      </c>
      <c r="P8" s="11">
        <v>17.851851851851851</v>
      </c>
      <c r="Q8" s="11">
        <v>310.24074074074178</v>
      </c>
      <c r="R8" s="11">
        <v>152.06018518518499</v>
      </c>
      <c r="S8" s="11">
        <v>44.287037037037024</v>
      </c>
      <c r="T8" s="11">
        <v>36.7222222222222</v>
      </c>
      <c r="U8" s="11">
        <v>847.08796296296066</v>
      </c>
      <c r="V8" s="11">
        <v>594.35648148148209</v>
      </c>
      <c r="W8" s="12">
        <v>1600</v>
      </c>
      <c r="X8" s="10" t="s">
        <v>183</v>
      </c>
      <c r="Y8" s="14" t="s">
        <v>700</v>
      </c>
      <c r="Z8" s="10" t="s">
        <v>185</v>
      </c>
      <c r="AA8" s="129" t="s">
        <v>724</v>
      </c>
      <c r="AB8" s="131" t="s">
        <v>183</v>
      </c>
      <c r="AC8" s="130" t="s">
        <v>184</v>
      </c>
      <c r="AD8" s="129">
        <v>44098</v>
      </c>
    </row>
    <row r="9" spans="1:30" ht="15.75" x14ac:dyDescent="0.25">
      <c r="A9" s="10" t="s">
        <v>18</v>
      </c>
      <c r="B9" s="10" t="s">
        <v>191</v>
      </c>
      <c r="C9" s="10" t="s">
        <v>192</v>
      </c>
      <c r="D9" s="10" t="s">
        <v>193</v>
      </c>
      <c r="E9" s="13">
        <v>78061</v>
      </c>
      <c r="F9" s="10" t="s">
        <v>194</v>
      </c>
      <c r="G9" s="10" t="s">
        <v>195</v>
      </c>
      <c r="H9" s="10" t="s">
        <v>182</v>
      </c>
      <c r="I9" s="132">
        <v>26.313301187816101</v>
      </c>
      <c r="J9" s="11">
        <v>886.21759259261091</v>
      </c>
      <c r="K9" s="11">
        <v>32.967592592592631</v>
      </c>
      <c r="L9" s="11">
        <v>45.953703703703695</v>
      </c>
      <c r="M9" s="11">
        <v>40.199074074074083</v>
      </c>
      <c r="N9" s="11">
        <v>115.91666666666664</v>
      </c>
      <c r="O9" s="11">
        <v>889.42129629631506</v>
      </c>
      <c r="P9" s="11">
        <v>0</v>
      </c>
      <c r="Q9" s="11">
        <v>0</v>
      </c>
      <c r="R9" s="11">
        <v>36.481481481481509</v>
      </c>
      <c r="S9" s="11">
        <v>13.203703703703701</v>
      </c>
      <c r="T9" s="11">
        <v>21.972222222222229</v>
      </c>
      <c r="U9" s="11">
        <v>933.68055555557817</v>
      </c>
      <c r="V9" s="11">
        <v>537.18518518518749</v>
      </c>
      <c r="W9" s="12">
        <v>1350</v>
      </c>
      <c r="X9" s="10" t="s">
        <v>183</v>
      </c>
      <c r="Y9" s="14" t="s">
        <v>700</v>
      </c>
      <c r="Z9" s="10"/>
      <c r="AA9" s="129" t="s">
        <v>666</v>
      </c>
      <c r="AB9" s="131" t="s">
        <v>183</v>
      </c>
      <c r="AC9" s="130" t="s">
        <v>700</v>
      </c>
      <c r="AD9" s="129">
        <v>44253</v>
      </c>
    </row>
    <row r="10" spans="1:30" s="41" customFormat="1" ht="15.75" x14ac:dyDescent="0.25">
      <c r="A10" s="10" t="s">
        <v>288</v>
      </c>
      <c r="B10" s="10" t="s">
        <v>205</v>
      </c>
      <c r="C10" s="10" t="s">
        <v>33</v>
      </c>
      <c r="D10" s="10" t="s">
        <v>206</v>
      </c>
      <c r="E10" s="13">
        <v>85131</v>
      </c>
      <c r="F10" s="10" t="s">
        <v>207</v>
      </c>
      <c r="G10" s="10" t="s">
        <v>181</v>
      </c>
      <c r="H10" s="10" t="s">
        <v>5</v>
      </c>
      <c r="I10" s="132">
        <v>24.745525864182401</v>
      </c>
      <c r="J10" s="11">
        <v>775.43981481481387</v>
      </c>
      <c r="K10" s="11">
        <v>18.606481481481477</v>
      </c>
      <c r="L10" s="11">
        <v>11.296296296296299</v>
      </c>
      <c r="M10" s="11">
        <v>17.768518518518523</v>
      </c>
      <c r="N10" s="11">
        <v>36.069444444444485</v>
      </c>
      <c r="O10" s="11">
        <v>787.04166666666515</v>
      </c>
      <c r="P10" s="11">
        <v>0</v>
      </c>
      <c r="Q10" s="11">
        <v>0</v>
      </c>
      <c r="R10" s="11">
        <v>1.8101851851851853</v>
      </c>
      <c r="S10" s="11">
        <v>0.6157407407407407</v>
      </c>
      <c r="T10" s="11">
        <v>1.217592592592593</v>
      </c>
      <c r="U10" s="11">
        <v>819.46759259259125</v>
      </c>
      <c r="V10" s="11">
        <v>207.3842592592581</v>
      </c>
      <c r="W10" s="12"/>
      <c r="X10" s="10" t="s">
        <v>183</v>
      </c>
      <c r="Y10" s="14" t="s">
        <v>700</v>
      </c>
      <c r="Z10" s="10" t="s">
        <v>185</v>
      </c>
      <c r="AA10" s="129" t="s">
        <v>718</v>
      </c>
      <c r="AB10" s="131" t="s">
        <v>183</v>
      </c>
      <c r="AC10" s="130" t="s">
        <v>700</v>
      </c>
      <c r="AD10" s="129">
        <v>44140</v>
      </c>
    </row>
    <row r="11" spans="1:30" s="41" customFormat="1" ht="15.75" x14ac:dyDescent="0.25">
      <c r="A11" s="10" t="s">
        <v>211</v>
      </c>
      <c r="B11" s="10" t="s">
        <v>212</v>
      </c>
      <c r="C11" s="10" t="s">
        <v>33</v>
      </c>
      <c r="D11" s="10" t="s">
        <v>206</v>
      </c>
      <c r="E11" s="13">
        <v>85131</v>
      </c>
      <c r="F11" s="10" t="s">
        <v>207</v>
      </c>
      <c r="G11" s="10" t="s">
        <v>181</v>
      </c>
      <c r="H11" s="10" t="s">
        <v>182</v>
      </c>
      <c r="I11" s="132">
        <v>20.179739336492901</v>
      </c>
      <c r="J11" s="11">
        <v>727.87037037035896</v>
      </c>
      <c r="K11" s="11">
        <v>23.958333333333282</v>
      </c>
      <c r="L11" s="11">
        <v>18.652777777777775</v>
      </c>
      <c r="M11" s="11">
        <v>23.0138888888889</v>
      </c>
      <c r="N11" s="11">
        <v>39.925925925925917</v>
      </c>
      <c r="O11" s="11">
        <v>349.69907407407419</v>
      </c>
      <c r="P11" s="11">
        <v>11.333333333333336</v>
      </c>
      <c r="Q11" s="11">
        <v>392.53703703703673</v>
      </c>
      <c r="R11" s="11">
        <v>29.976851851851862</v>
      </c>
      <c r="S11" s="11">
        <v>5.8425925925925926</v>
      </c>
      <c r="T11" s="11">
        <v>6.9166666666666687</v>
      </c>
      <c r="U11" s="11">
        <v>750.75925925924776</v>
      </c>
      <c r="V11" s="11">
        <v>204.62962962962919</v>
      </c>
      <c r="W11" s="12"/>
      <c r="X11" s="10" t="s">
        <v>183</v>
      </c>
      <c r="Y11" s="14" t="s">
        <v>700</v>
      </c>
      <c r="Z11" s="10" t="s">
        <v>185</v>
      </c>
      <c r="AA11" s="129" t="s">
        <v>712</v>
      </c>
      <c r="AB11" s="131" t="s">
        <v>183</v>
      </c>
      <c r="AC11" s="130" t="s">
        <v>700</v>
      </c>
      <c r="AD11" s="129">
        <v>44232</v>
      </c>
    </row>
    <row r="12" spans="1:30" ht="15.75" x14ac:dyDescent="0.25">
      <c r="A12" s="10" t="s">
        <v>16</v>
      </c>
      <c r="B12" s="10" t="s">
        <v>205</v>
      </c>
      <c r="C12" s="10" t="s">
        <v>33</v>
      </c>
      <c r="D12" s="10" t="s">
        <v>206</v>
      </c>
      <c r="E12" s="13">
        <v>85131</v>
      </c>
      <c r="F12" s="10" t="s">
        <v>207</v>
      </c>
      <c r="G12" s="10" t="s">
        <v>181</v>
      </c>
      <c r="H12" s="10" t="s">
        <v>5</v>
      </c>
      <c r="I12" s="132">
        <v>26.501896702655401</v>
      </c>
      <c r="J12" s="11">
        <v>743.7314814814888</v>
      </c>
      <c r="K12" s="11">
        <v>10.08333333333333</v>
      </c>
      <c r="L12" s="11">
        <v>4.4398148148148149</v>
      </c>
      <c r="M12" s="11">
        <v>5.9722222222222241</v>
      </c>
      <c r="N12" s="11">
        <v>18.995370370370367</v>
      </c>
      <c r="O12" s="11">
        <v>745.2314814814888</v>
      </c>
      <c r="P12" s="11">
        <v>0</v>
      </c>
      <c r="Q12" s="11">
        <v>0</v>
      </c>
      <c r="R12" s="11">
        <v>1.694444444444444</v>
      </c>
      <c r="S12" s="11">
        <v>0.86111111111111116</v>
      </c>
      <c r="T12" s="11">
        <v>3.9675925925925926</v>
      </c>
      <c r="U12" s="11">
        <v>757.70370370371199</v>
      </c>
      <c r="V12" s="11">
        <v>159.65740740740713</v>
      </c>
      <c r="W12" s="12"/>
      <c r="X12" s="10" t="s">
        <v>183</v>
      </c>
      <c r="Y12" s="14" t="s">
        <v>700</v>
      </c>
      <c r="Z12" s="10" t="s">
        <v>185</v>
      </c>
      <c r="AA12" s="129" t="s">
        <v>718</v>
      </c>
      <c r="AB12" s="131" t="s">
        <v>183</v>
      </c>
      <c r="AC12" s="130" t="s">
        <v>700</v>
      </c>
      <c r="AD12" s="129">
        <v>44140</v>
      </c>
    </row>
    <row r="13" spans="1:30" ht="15.75" x14ac:dyDescent="0.25">
      <c r="A13" s="10" t="s">
        <v>216</v>
      </c>
      <c r="B13" s="10" t="s">
        <v>217</v>
      </c>
      <c r="C13" s="10" t="s">
        <v>218</v>
      </c>
      <c r="D13" s="10" t="s">
        <v>179</v>
      </c>
      <c r="E13" s="13">
        <v>92154</v>
      </c>
      <c r="F13" s="10" t="s">
        <v>219</v>
      </c>
      <c r="G13" s="10" t="s">
        <v>195</v>
      </c>
      <c r="H13" s="10" t="s">
        <v>182</v>
      </c>
      <c r="I13" s="132">
        <v>54.749449858535101</v>
      </c>
      <c r="J13" s="11">
        <v>663.51388888888755</v>
      </c>
      <c r="K13" s="11">
        <v>15.490740740740742</v>
      </c>
      <c r="L13" s="11">
        <v>16.62037037037037</v>
      </c>
      <c r="M13" s="11">
        <v>46.643518518518505</v>
      </c>
      <c r="N13" s="11">
        <v>75.046296296296319</v>
      </c>
      <c r="O13" s="11">
        <v>599.90740740740671</v>
      </c>
      <c r="P13" s="11">
        <v>6.6481481481481479</v>
      </c>
      <c r="Q13" s="11">
        <v>60.666666666666629</v>
      </c>
      <c r="R13" s="11">
        <v>53.837962962962955</v>
      </c>
      <c r="S13" s="11">
        <v>10.097222222222221</v>
      </c>
      <c r="T13" s="11">
        <v>8.1527777777777786</v>
      </c>
      <c r="U13" s="11">
        <v>670.18055555555395</v>
      </c>
      <c r="V13" s="11">
        <v>207.75462962962987</v>
      </c>
      <c r="W13" s="12">
        <v>750</v>
      </c>
      <c r="X13" s="10" t="s">
        <v>183</v>
      </c>
      <c r="Y13" s="14" t="s">
        <v>700</v>
      </c>
      <c r="Z13" s="10" t="s">
        <v>185</v>
      </c>
      <c r="AA13" s="129" t="s">
        <v>759</v>
      </c>
      <c r="AB13" s="131" t="s">
        <v>183</v>
      </c>
      <c r="AC13" s="130" t="s">
        <v>700</v>
      </c>
      <c r="AD13" s="129">
        <v>44230</v>
      </c>
    </row>
    <row r="14" spans="1:30" ht="18.75" x14ac:dyDescent="0.25">
      <c r="A14" s="10" t="s">
        <v>764</v>
      </c>
      <c r="B14" s="10" t="s">
        <v>763</v>
      </c>
      <c r="C14" s="10" t="s">
        <v>196</v>
      </c>
      <c r="D14" s="10" t="s">
        <v>193</v>
      </c>
      <c r="E14" s="13">
        <v>78017</v>
      </c>
      <c r="F14" s="10" t="s">
        <v>194</v>
      </c>
      <c r="G14" s="10" t="s">
        <v>181</v>
      </c>
      <c r="H14" s="10" t="s">
        <v>182</v>
      </c>
      <c r="I14" s="132">
        <v>11.438134206219299</v>
      </c>
      <c r="J14" s="11">
        <v>668.25925925926288</v>
      </c>
      <c r="K14" s="11">
        <v>9.2870370370370345</v>
      </c>
      <c r="L14" s="11">
        <v>6.4814814814814811E-2</v>
      </c>
      <c r="M14" s="11">
        <v>0</v>
      </c>
      <c r="N14" s="11">
        <v>4.1666666666666664E-2</v>
      </c>
      <c r="O14" s="11">
        <v>56.777777777776848</v>
      </c>
      <c r="P14" s="11">
        <v>1.0925925925925926</v>
      </c>
      <c r="Q14" s="11">
        <v>619.69907407408027</v>
      </c>
      <c r="R14" s="11">
        <v>0.10648148148148148</v>
      </c>
      <c r="S14" s="11">
        <v>0.27314814814814814</v>
      </c>
      <c r="T14" s="11">
        <v>0.76851851851851849</v>
      </c>
      <c r="U14" s="11">
        <v>676.46296296296521</v>
      </c>
      <c r="V14" s="11">
        <v>174.86574074073962</v>
      </c>
      <c r="W14" s="12">
        <v>2400</v>
      </c>
      <c r="X14" s="10" t="s">
        <v>183</v>
      </c>
      <c r="Y14" s="14" t="s">
        <v>197</v>
      </c>
      <c r="Z14" s="10"/>
      <c r="AA14" s="129" t="s">
        <v>712</v>
      </c>
      <c r="AB14" s="131" t="s">
        <v>183</v>
      </c>
      <c r="AC14" s="130" t="s">
        <v>197</v>
      </c>
      <c r="AD14" s="129">
        <v>44546</v>
      </c>
    </row>
    <row r="15" spans="1:30" ht="15.75" x14ac:dyDescent="0.25">
      <c r="A15" s="10" t="s">
        <v>26</v>
      </c>
      <c r="B15" s="10" t="s">
        <v>213</v>
      </c>
      <c r="C15" s="10" t="s">
        <v>214</v>
      </c>
      <c r="D15" s="10" t="s">
        <v>215</v>
      </c>
      <c r="E15" s="13">
        <v>39120</v>
      </c>
      <c r="F15" s="10" t="s">
        <v>202</v>
      </c>
      <c r="G15" s="10" t="s">
        <v>181</v>
      </c>
      <c r="H15" s="10" t="s">
        <v>182</v>
      </c>
      <c r="I15" s="132">
        <v>28.074095569742699</v>
      </c>
      <c r="J15" s="11">
        <v>629.88425925927004</v>
      </c>
      <c r="K15" s="11">
        <v>17.101851851851855</v>
      </c>
      <c r="L15" s="11">
        <v>0.375</v>
      </c>
      <c r="M15" s="11">
        <v>0.18055555555555555</v>
      </c>
      <c r="N15" s="11">
        <v>4.4074074074074074</v>
      </c>
      <c r="O15" s="11">
        <v>643.13425925927072</v>
      </c>
      <c r="P15" s="11">
        <v>0</v>
      </c>
      <c r="Q15" s="11">
        <v>0</v>
      </c>
      <c r="R15" s="11">
        <v>0.37037037037037041</v>
      </c>
      <c r="S15" s="11">
        <v>1.3888888888888888E-2</v>
      </c>
      <c r="T15" s="11">
        <v>0.16203703703703703</v>
      </c>
      <c r="U15" s="11">
        <v>646.99537037038124</v>
      </c>
      <c r="V15" s="11">
        <v>343.00000000000199</v>
      </c>
      <c r="W15" s="12">
        <v>1100</v>
      </c>
      <c r="X15" s="10" t="s">
        <v>183</v>
      </c>
      <c r="Y15" s="14" t="s">
        <v>700</v>
      </c>
      <c r="Z15" s="10" t="s">
        <v>185</v>
      </c>
      <c r="AA15" s="129" t="s">
        <v>648</v>
      </c>
      <c r="AB15" s="131" t="s">
        <v>183</v>
      </c>
      <c r="AC15" s="130" t="s">
        <v>700</v>
      </c>
      <c r="AD15" s="129">
        <v>44168</v>
      </c>
    </row>
    <row r="16" spans="1:30" ht="15.75" x14ac:dyDescent="0.25">
      <c r="A16" s="10" t="s">
        <v>198</v>
      </c>
      <c r="B16" s="10" t="s">
        <v>199</v>
      </c>
      <c r="C16" s="10" t="s">
        <v>200</v>
      </c>
      <c r="D16" s="10" t="s">
        <v>201</v>
      </c>
      <c r="E16" s="13">
        <v>71483</v>
      </c>
      <c r="F16" s="10" t="s">
        <v>202</v>
      </c>
      <c r="G16" s="10" t="s">
        <v>181</v>
      </c>
      <c r="H16" s="10" t="s">
        <v>5</v>
      </c>
      <c r="I16" s="132">
        <v>33.346256092157702</v>
      </c>
      <c r="J16" s="11">
        <v>552.28240740740102</v>
      </c>
      <c r="K16" s="11">
        <v>7.662037037037039</v>
      </c>
      <c r="L16" s="11">
        <v>15.282407407407398</v>
      </c>
      <c r="M16" s="11">
        <v>20.175925925925924</v>
      </c>
      <c r="N16" s="11">
        <v>48.685185185185183</v>
      </c>
      <c r="O16" s="11">
        <v>546.71759259258693</v>
      </c>
      <c r="P16" s="11">
        <v>0</v>
      </c>
      <c r="Q16" s="11">
        <v>0</v>
      </c>
      <c r="R16" s="11">
        <v>29.356481481481495</v>
      </c>
      <c r="S16" s="11">
        <v>9.3148148148148149</v>
      </c>
      <c r="T16" s="11">
        <v>8.476851851851853</v>
      </c>
      <c r="U16" s="11">
        <v>548.25462962962342</v>
      </c>
      <c r="V16" s="11">
        <v>396.81944444444542</v>
      </c>
      <c r="W16" s="12">
        <v>946</v>
      </c>
      <c r="X16" s="10" t="s">
        <v>183</v>
      </c>
      <c r="Y16" s="14" t="s">
        <v>700</v>
      </c>
      <c r="Z16" s="10" t="s">
        <v>185</v>
      </c>
      <c r="AA16" s="129" t="s">
        <v>715</v>
      </c>
      <c r="AB16" s="131" t="s">
        <v>183</v>
      </c>
      <c r="AC16" s="130" t="s">
        <v>700</v>
      </c>
      <c r="AD16" s="129">
        <v>44127</v>
      </c>
    </row>
    <row r="17" spans="1:30" ht="15.75" x14ac:dyDescent="0.25">
      <c r="A17" s="10" t="s">
        <v>235</v>
      </c>
      <c r="B17" s="10" t="s">
        <v>236</v>
      </c>
      <c r="C17" s="10" t="s">
        <v>237</v>
      </c>
      <c r="D17" s="10" t="s">
        <v>193</v>
      </c>
      <c r="E17" s="13">
        <v>77301</v>
      </c>
      <c r="F17" s="10" t="s">
        <v>238</v>
      </c>
      <c r="G17" s="10" t="s">
        <v>195</v>
      </c>
      <c r="H17" s="10" t="s">
        <v>182</v>
      </c>
      <c r="I17" s="132">
        <v>24.653588279116001</v>
      </c>
      <c r="J17" s="11">
        <v>295.42592592592405</v>
      </c>
      <c r="K17" s="11">
        <v>93.282407407406581</v>
      </c>
      <c r="L17" s="11">
        <v>45.310185185185198</v>
      </c>
      <c r="M17" s="11">
        <v>100.69907407407393</v>
      </c>
      <c r="N17" s="11">
        <v>200.57407407407285</v>
      </c>
      <c r="O17" s="11">
        <v>274.2314814814797</v>
      </c>
      <c r="P17" s="11">
        <v>11.541666666666666</v>
      </c>
      <c r="Q17" s="11">
        <v>48.370370370370388</v>
      </c>
      <c r="R17" s="11">
        <v>156.01851851851777</v>
      </c>
      <c r="S17" s="11">
        <v>33.574074074074076</v>
      </c>
      <c r="T17" s="11">
        <v>14.486111111111112</v>
      </c>
      <c r="U17" s="11">
        <v>330.63888888888761</v>
      </c>
      <c r="V17" s="11">
        <v>294.78240740740591</v>
      </c>
      <c r="W17" s="12">
        <v>750</v>
      </c>
      <c r="X17" s="10" t="s">
        <v>183</v>
      </c>
      <c r="Y17" s="14" t="s">
        <v>700</v>
      </c>
      <c r="Z17" s="10" t="s">
        <v>185</v>
      </c>
      <c r="AA17" s="129" t="s">
        <v>726</v>
      </c>
      <c r="AB17" s="131" t="s">
        <v>183</v>
      </c>
      <c r="AC17" s="130" t="s">
        <v>700</v>
      </c>
      <c r="AD17" s="129">
        <v>44181</v>
      </c>
    </row>
    <row r="18" spans="1:30" ht="15.75" x14ac:dyDescent="0.25">
      <c r="A18" s="10" t="s">
        <v>226</v>
      </c>
      <c r="B18" s="10" t="s">
        <v>227</v>
      </c>
      <c r="C18" s="10" t="s">
        <v>228</v>
      </c>
      <c r="D18" s="10" t="s">
        <v>193</v>
      </c>
      <c r="E18" s="13">
        <v>78566</v>
      </c>
      <c r="F18" s="10" t="s">
        <v>668</v>
      </c>
      <c r="G18" s="10" t="s">
        <v>229</v>
      </c>
      <c r="H18" s="10" t="s">
        <v>182</v>
      </c>
      <c r="I18" s="132">
        <v>6.3655928003130304</v>
      </c>
      <c r="J18" s="11">
        <v>482.32870370367652</v>
      </c>
      <c r="K18" s="11">
        <v>19.88425925925927</v>
      </c>
      <c r="L18" s="11">
        <v>0.26851851851851849</v>
      </c>
      <c r="M18" s="11">
        <v>4.4305555555555571</v>
      </c>
      <c r="N18" s="11">
        <v>63.245370370369976</v>
      </c>
      <c r="O18" s="11">
        <v>443.17592592590194</v>
      </c>
      <c r="P18" s="11">
        <v>3.7037037037037035E-2</v>
      </c>
      <c r="Q18" s="11">
        <v>0.45370370370370433</v>
      </c>
      <c r="R18" s="11">
        <v>6.6064814814814818</v>
      </c>
      <c r="S18" s="11">
        <v>4.4259259259259274</v>
      </c>
      <c r="T18" s="11">
        <v>16.967592592592595</v>
      </c>
      <c r="U18" s="11">
        <v>478.91203703701001</v>
      </c>
      <c r="V18" s="11">
        <v>316.98148148147089</v>
      </c>
      <c r="W18" s="12">
        <v>800</v>
      </c>
      <c r="X18" s="10" t="s">
        <v>183</v>
      </c>
      <c r="Y18" s="14" t="s">
        <v>700</v>
      </c>
      <c r="Z18" s="10" t="s">
        <v>185</v>
      </c>
      <c r="AA18" s="129" t="s">
        <v>762</v>
      </c>
      <c r="AB18" s="131" t="s">
        <v>183</v>
      </c>
      <c r="AC18" s="130" t="s">
        <v>700</v>
      </c>
      <c r="AD18" s="129">
        <v>44223</v>
      </c>
    </row>
    <row r="19" spans="1:30" ht="15.75" x14ac:dyDescent="0.25">
      <c r="A19" s="10" t="s">
        <v>276</v>
      </c>
      <c r="B19" s="10" t="s">
        <v>277</v>
      </c>
      <c r="C19" s="10" t="s">
        <v>41</v>
      </c>
      <c r="D19" s="10" t="s">
        <v>278</v>
      </c>
      <c r="E19" s="13">
        <v>80010</v>
      </c>
      <c r="F19" s="10" t="s">
        <v>279</v>
      </c>
      <c r="G19" s="10" t="s">
        <v>195</v>
      </c>
      <c r="H19" s="10" t="s">
        <v>182</v>
      </c>
      <c r="I19" s="132">
        <v>37.505774456521699</v>
      </c>
      <c r="J19" s="11">
        <v>349.5092592592593</v>
      </c>
      <c r="K19" s="11">
        <v>23.046296296296312</v>
      </c>
      <c r="L19" s="11">
        <v>53.203703703703709</v>
      </c>
      <c r="M19" s="11">
        <v>78.643518518518533</v>
      </c>
      <c r="N19" s="11">
        <v>132.81018518518516</v>
      </c>
      <c r="O19" s="11">
        <v>339.25000000000034</v>
      </c>
      <c r="P19" s="11">
        <v>12.96296296296296</v>
      </c>
      <c r="Q19" s="11">
        <v>19.379629629629573</v>
      </c>
      <c r="R19" s="11">
        <v>93.828703703703653</v>
      </c>
      <c r="S19" s="11">
        <v>16.356481481481481</v>
      </c>
      <c r="T19" s="11">
        <v>9.4629629629629637</v>
      </c>
      <c r="U19" s="11">
        <v>384.75462962962922</v>
      </c>
      <c r="V19" s="11">
        <v>215.64814814814767</v>
      </c>
      <c r="W19" s="12">
        <v>600</v>
      </c>
      <c r="X19" s="10" t="s">
        <v>183</v>
      </c>
      <c r="Y19" s="14" t="s">
        <v>700</v>
      </c>
      <c r="Z19" s="10" t="s">
        <v>185</v>
      </c>
      <c r="AA19" s="129" t="s">
        <v>702</v>
      </c>
      <c r="AB19" s="131" t="s">
        <v>183</v>
      </c>
      <c r="AC19" s="130" t="s">
        <v>700</v>
      </c>
      <c r="AD19" s="129">
        <v>44223</v>
      </c>
    </row>
    <row r="20" spans="1:30" ht="15.75" x14ac:dyDescent="0.25">
      <c r="A20" s="10" t="s">
        <v>259</v>
      </c>
      <c r="B20" s="10" t="s">
        <v>260</v>
      </c>
      <c r="C20" s="10" t="s">
        <v>261</v>
      </c>
      <c r="D20" s="10" t="s">
        <v>179</v>
      </c>
      <c r="E20" s="13">
        <v>92231</v>
      </c>
      <c r="F20" s="10" t="s">
        <v>219</v>
      </c>
      <c r="G20" s="10" t="s">
        <v>195</v>
      </c>
      <c r="H20" s="10" t="s">
        <v>182</v>
      </c>
      <c r="I20" s="132">
        <v>57.521761133603199</v>
      </c>
      <c r="J20" s="11">
        <v>472.55555555555463</v>
      </c>
      <c r="K20" s="11">
        <v>1.287037037037037</v>
      </c>
      <c r="L20" s="11">
        <v>8.6481481481481506</v>
      </c>
      <c r="M20" s="11">
        <v>21.81481481481482</v>
      </c>
      <c r="N20" s="11">
        <v>35.643518518518512</v>
      </c>
      <c r="O20" s="11">
        <v>411.11111111111035</v>
      </c>
      <c r="P20" s="11">
        <v>0</v>
      </c>
      <c r="Q20" s="11">
        <v>57.550925925925846</v>
      </c>
      <c r="R20" s="11">
        <v>30.212962962962958</v>
      </c>
      <c r="S20" s="11">
        <v>2.1388888888888888</v>
      </c>
      <c r="T20" s="11">
        <v>0.42129629629629628</v>
      </c>
      <c r="U20" s="11">
        <v>471.53240740740654</v>
      </c>
      <c r="V20" s="11">
        <v>176.59722222222214</v>
      </c>
      <c r="W20" s="12">
        <v>640</v>
      </c>
      <c r="X20" s="10" t="s">
        <v>183</v>
      </c>
      <c r="Y20" s="14" t="s">
        <v>700</v>
      </c>
      <c r="Z20" s="10" t="s">
        <v>185</v>
      </c>
      <c r="AA20" s="129" t="s">
        <v>762</v>
      </c>
      <c r="AB20" s="131" t="s">
        <v>183</v>
      </c>
      <c r="AC20" s="130" t="s">
        <v>700</v>
      </c>
      <c r="AD20" s="129">
        <v>44209</v>
      </c>
    </row>
    <row r="21" spans="1:30" ht="15.75" x14ac:dyDescent="0.25">
      <c r="A21" s="10" t="s">
        <v>761</v>
      </c>
      <c r="B21" s="10" t="s">
        <v>760</v>
      </c>
      <c r="C21" s="10" t="s">
        <v>280</v>
      </c>
      <c r="D21" s="10" t="s">
        <v>189</v>
      </c>
      <c r="E21" s="13">
        <v>31537</v>
      </c>
      <c r="F21" s="10" t="s">
        <v>190</v>
      </c>
      <c r="G21" s="10" t="s">
        <v>181</v>
      </c>
      <c r="H21" s="10" t="s">
        <v>5</v>
      </c>
      <c r="I21" s="132">
        <v>37.169868554094997</v>
      </c>
      <c r="J21" s="11">
        <v>375.92129629629903</v>
      </c>
      <c r="K21" s="11">
        <v>72.027777777777814</v>
      </c>
      <c r="L21" s="11">
        <v>25.592592592592585</v>
      </c>
      <c r="M21" s="11">
        <v>24.342592592592609</v>
      </c>
      <c r="N21" s="11">
        <v>69.185185185185162</v>
      </c>
      <c r="O21" s="11">
        <v>428.69907407407635</v>
      </c>
      <c r="P21" s="11">
        <v>0</v>
      </c>
      <c r="Q21" s="11">
        <v>0</v>
      </c>
      <c r="R21" s="11">
        <v>9.351851851851853</v>
      </c>
      <c r="S21" s="11">
        <v>6.8611111111111116</v>
      </c>
      <c r="T21" s="11">
        <v>6.6898148148148175</v>
      </c>
      <c r="U21" s="11">
        <v>474.98148148148391</v>
      </c>
      <c r="V21" s="11">
        <v>227.30555555555605</v>
      </c>
      <c r="W21" s="12">
        <v>544</v>
      </c>
      <c r="X21" s="10" t="s">
        <v>183</v>
      </c>
      <c r="Y21" s="14" t="s">
        <v>700</v>
      </c>
      <c r="Z21" s="10" t="s">
        <v>185</v>
      </c>
      <c r="AA21" s="129" t="s">
        <v>743</v>
      </c>
      <c r="AB21" s="131" t="s">
        <v>183</v>
      </c>
      <c r="AC21" s="130" t="s">
        <v>184</v>
      </c>
      <c r="AD21" s="129">
        <v>44113</v>
      </c>
    </row>
    <row r="22" spans="1:30" ht="15.75" x14ac:dyDescent="0.25">
      <c r="A22" s="10" t="s">
        <v>230</v>
      </c>
      <c r="B22" s="10" t="s">
        <v>231</v>
      </c>
      <c r="C22" s="10" t="s">
        <v>232</v>
      </c>
      <c r="D22" s="10" t="s">
        <v>233</v>
      </c>
      <c r="E22" s="13">
        <v>88081</v>
      </c>
      <c r="F22" s="10" t="s">
        <v>234</v>
      </c>
      <c r="G22" s="10" t="s">
        <v>181</v>
      </c>
      <c r="H22" s="10" t="s">
        <v>5</v>
      </c>
      <c r="I22" s="132">
        <v>26.8456837280367</v>
      </c>
      <c r="J22" s="11">
        <v>398.73611111110239</v>
      </c>
      <c r="K22" s="11">
        <v>73.717592592592496</v>
      </c>
      <c r="L22" s="11">
        <v>8.754629629629628</v>
      </c>
      <c r="M22" s="11">
        <v>2.2962962962962963</v>
      </c>
      <c r="N22" s="11">
        <v>22.652777777777818</v>
      </c>
      <c r="O22" s="11">
        <v>460.85185185184531</v>
      </c>
      <c r="P22" s="11">
        <v>0</v>
      </c>
      <c r="Q22" s="11">
        <v>0</v>
      </c>
      <c r="R22" s="11">
        <v>2.041666666666667</v>
      </c>
      <c r="S22" s="11">
        <v>1.5</v>
      </c>
      <c r="T22" s="11">
        <v>9.9537037037036988</v>
      </c>
      <c r="U22" s="11">
        <v>470.00925925925281</v>
      </c>
      <c r="V22" s="11">
        <v>120.88888888888903</v>
      </c>
      <c r="W22" s="12">
        <v>500</v>
      </c>
      <c r="X22" s="10" t="s">
        <v>183</v>
      </c>
      <c r="Y22" s="14" t="s">
        <v>700</v>
      </c>
      <c r="Z22" s="10" t="s">
        <v>185</v>
      </c>
      <c r="AA22" s="129" t="s">
        <v>759</v>
      </c>
      <c r="AB22" s="131" t="s">
        <v>183</v>
      </c>
      <c r="AC22" s="130" t="s">
        <v>700</v>
      </c>
      <c r="AD22" s="129">
        <v>44225</v>
      </c>
    </row>
    <row r="23" spans="1:30" ht="15.75" x14ac:dyDescent="0.25">
      <c r="A23" s="10" t="s">
        <v>301</v>
      </c>
      <c r="B23" s="10" t="s">
        <v>302</v>
      </c>
      <c r="C23" s="10" t="s">
        <v>303</v>
      </c>
      <c r="D23" s="10" t="s">
        <v>193</v>
      </c>
      <c r="E23" s="13">
        <v>77351</v>
      </c>
      <c r="F23" s="10" t="s">
        <v>238</v>
      </c>
      <c r="G23" s="10" t="s">
        <v>203</v>
      </c>
      <c r="H23" s="10" t="s">
        <v>5</v>
      </c>
      <c r="I23" s="132">
        <v>14.5080113100848</v>
      </c>
      <c r="J23" s="11">
        <v>427.72222222221018</v>
      </c>
      <c r="K23" s="11">
        <v>2.3194444444444451</v>
      </c>
      <c r="L23" s="11">
        <v>0.16666666666666666</v>
      </c>
      <c r="M23" s="11">
        <v>0.25</v>
      </c>
      <c r="N23" s="11">
        <v>11.824074074074073</v>
      </c>
      <c r="O23" s="11">
        <v>418.6342592592481</v>
      </c>
      <c r="P23" s="11">
        <v>0</v>
      </c>
      <c r="Q23" s="11">
        <v>0</v>
      </c>
      <c r="R23" s="11">
        <v>3.3101851851851856</v>
      </c>
      <c r="S23" s="11">
        <v>2.6064814814814814</v>
      </c>
      <c r="T23" s="11">
        <v>4.6064814814814818</v>
      </c>
      <c r="U23" s="11">
        <v>419.93518518517396</v>
      </c>
      <c r="V23" s="11">
        <v>171.42592592592351</v>
      </c>
      <c r="W23" s="12">
        <v>350</v>
      </c>
      <c r="X23" s="10" t="s">
        <v>183</v>
      </c>
      <c r="Y23" s="14" t="s">
        <v>634</v>
      </c>
      <c r="Z23" s="10" t="s">
        <v>295</v>
      </c>
      <c r="AA23" s="129" t="s">
        <v>751</v>
      </c>
      <c r="AB23" s="131" t="s">
        <v>183</v>
      </c>
      <c r="AC23" s="130" t="s">
        <v>634</v>
      </c>
      <c r="AD23" s="129">
        <v>44202</v>
      </c>
    </row>
    <row r="24" spans="1:30" ht="15.75" x14ac:dyDescent="0.25">
      <c r="A24" s="10" t="s">
        <v>208</v>
      </c>
      <c r="B24" s="10" t="s">
        <v>209</v>
      </c>
      <c r="C24" s="10" t="s">
        <v>210</v>
      </c>
      <c r="D24" s="10" t="s">
        <v>201</v>
      </c>
      <c r="E24" s="13">
        <v>71342</v>
      </c>
      <c r="F24" s="10" t="s">
        <v>202</v>
      </c>
      <c r="G24" s="10" t="s">
        <v>181</v>
      </c>
      <c r="H24" s="10" t="s">
        <v>182</v>
      </c>
      <c r="I24" s="132">
        <v>34.535701072881999</v>
      </c>
      <c r="J24" s="11">
        <v>190.23148148147934</v>
      </c>
      <c r="K24" s="11">
        <v>58.004629629629576</v>
      </c>
      <c r="L24" s="11">
        <v>120.17592592592595</v>
      </c>
      <c r="M24" s="11">
        <v>50.615740740740755</v>
      </c>
      <c r="N24" s="11">
        <v>154.347222222222</v>
      </c>
      <c r="O24" s="11">
        <v>206.40277777777541</v>
      </c>
      <c r="P24" s="11">
        <v>34.078703703703688</v>
      </c>
      <c r="Q24" s="11">
        <v>24.199074074074073</v>
      </c>
      <c r="R24" s="11">
        <v>131.82870370370344</v>
      </c>
      <c r="S24" s="11">
        <v>26.472222222222218</v>
      </c>
      <c r="T24" s="11">
        <v>22.18518518518518</v>
      </c>
      <c r="U24" s="11">
        <v>238.54166666666413</v>
      </c>
      <c r="V24" s="11">
        <v>307.14351851851603</v>
      </c>
      <c r="W24" s="12">
        <v>1170</v>
      </c>
      <c r="X24" s="10" t="s">
        <v>183</v>
      </c>
      <c r="Y24" s="14" t="s">
        <v>700</v>
      </c>
      <c r="Z24" s="10" t="s">
        <v>185</v>
      </c>
      <c r="AA24" s="129" t="s">
        <v>713</v>
      </c>
      <c r="AB24" s="131" t="s">
        <v>183</v>
      </c>
      <c r="AC24" s="130" t="s">
        <v>184</v>
      </c>
      <c r="AD24" s="129">
        <v>44111</v>
      </c>
    </row>
    <row r="25" spans="1:30" ht="15.75" x14ac:dyDescent="0.25">
      <c r="A25" s="10" t="s">
        <v>248</v>
      </c>
      <c r="B25" s="10" t="s">
        <v>249</v>
      </c>
      <c r="C25" s="10" t="s">
        <v>250</v>
      </c>
      <c r="D25" s="10" t="s">
        <v>193</v>
      </c>
      <c r="E25" s="13">
        <v>79925</v>
      </c>
      <c r="F25" s="10" t="s">
        <v>234</v>
      </c>
      <c r="G25" s="10" t="s">
        <v>229</v>
      </c>
      <c r="H25" s="10" t="s">
        <v>182</v>
      </c>
      <c r="I25" s="132">
        <v>18.310441941074501</v>
      </c>
      <c r="J25" s="11">
        <v>305.68981481480967</v>
      </c>
      <c r="K25" s="11">
        <v>25.398148148148149</v>
      </c>
      <c r="L25" s="11">
        <v>38.662037037037003</v>
      </c>
      <c r="M25" s="11">
        <v>42.870370370370381</v>
      </c>
      <c r="N25" s="11">
        <v>108.31944444444447</v>
      </c>
      <c r="O25" s="11">
        <v>219.91666666666501</v>
      </c>
      <c r="P25" s="11">
        <v>9.7175925925925934</v>
      </c>
      <c r="Q25" s="11">
        <v>74.666666666666487</v>
      </c>
      <c r="R25" s="11">
        <v>26.763888888888893</v>
      </c>
      <c r="S25" s="11">
        <v>10.481481481481479</v>
      </c>
      <c r="T25" s="11">
        <v>6.0185185185185182</v>
      </c>
      <c r="U25" s="11">
        <v>369.35648148147601</v>
      </c>
      <c r="V25" s="11">
        <v>162.76388888888744</v>
      </c>
      <c r="W25" s="12">
        <v>600</v>
      </c>
      <c r="X25" s="10" t="s">
        <v>183</v>
      </c>
      <c r="Y25" s="14" t="s">
        <v>700</v>
      </c>
      <c r="Z25" s="10" t="s">
        <v>185</v>
      </c>
      <c r="AA25" s="129" t="s">
        <v>711</v>
      </c>
      <c r="AB25" s="131" t="s">
        <v>183</v>
      </c>
      <c r="AC25" s="130" t="s">
        <v>700</v>
      </c>
      <c r="AD25" s="129">
        <v>44168</v>
      </c>
    </row>
    <row r="26" spans="1:30" ht="15.75" x14ac:dyDescent="0.25">
      <c r="A26" s="10" t="s">
        <v>221</v>
      </c>
      <c r="B26" s="10" t="s">
        <v>222</v>
      </c>
      <c r="C26" s="10" t="s">
        <v>223</v>
      </c>
      <c r="D26" s="10" t="s">
        <v>224</v>
      </c>
      <c r="E26" s="13">
        <v>98421</v>
      </c>
      <c r="F26" s="10" t="s">
        <v>225</v>
      </c>
      <c r="G26" s="10" t="s">
        <v>195</v>
      </c>
      <c r="H26" s="10" t="s">
        <v>182</v>
      </c>
      <c r="I26" s="132">
        <v>60.674867021276597</v>
      </c>
      <c r="J26" s="11">
        <v>215.69444444444542</v>
      </c>
      <c r="K26" s="11">
        <v>24.217592592592595</v>
      </c>
      <c r="L26" s="11">
        <v>52.76388888888885</v>
      </c>
      <c r="M26" s="11">
        <v>75.490740740740776</v>
      </c>
      <c r="N26" s="11">
        <v>141.83333333333343</v>
      </c>
      <c r="O26" s="11">
        <v>214.6342592592602</v>
      </c>
      <c r="P26" s="11">
        <v>8.4259259259259256</v>
      </c>
      <c r="Q26" s="11">
        <v>3.2731481481481479</v>
      </c>
      <c r="R26" s="11">
        <v>81.592592592592581</v>
      </c>
      <c r="S26" s="11">
        <v>11.749999999999996</v>
      </c>
      <c r="T26" s="11">
        <v>2.8287037037037042</v>
      </c>
      <c r="U26" s="11">
        <v>271.99537037036902</v>
      </c>
      <c r="V26" s="11">
        <v>225.43518518518553</v>
      </c>
      <c r="W26" s="12">
        <v>1181</v>
      </c>
      <c r="X26" s="10" t="s">
        <v>183</v>
      </c>
      <c r="Y26" s="14" t="s">
        <v>700</v>
      </c>
      <c r="Z26" s="10" t="s">
        <v>185</v>
      </c>
      <c r="AA26" s="129" t="s">
        <v>758</v>
      </c>
      <c r="AB26" s="131" t="s">
        <v>183</v>
      </c>
      <c r="AC26" s="130" t="s">
        <v>700</v>
      </c>
      <c r="AD26" s="129">
        <v>44182</v>
      </c>
    </row>
    <row r="27" spans="1:30" ht="18.75" x14ac:dyDescent="0.25">
      <c r="A27" s="10" t="s">
        <v>757</v>
      </c>
      <c r="B27" s="10" t="s">
        <v>756</v>
      </c>
      <c r="C27" s="10" t="s">
        <v>349</v>
      </c>
      <c r="D27" s="10" t="s">
        <v>193</v>
      </c>
      <c r="E27" s="13">
        <v>78118</v>
      </c>
      <c r="F27" s="10" t="s">
        <v>194</v>
      </c>
      <c r="G27" s="10" t="s">
        <v>181</v>
      </c>
      <c r="H27" s="10" t="s">
        <v>182</v>
      </c>
      <c r="I27" s="132">
        <v>5.8471559187636499</v>
      </c>
      <c r="J27" s="11">
        <v>350.88888888888562</v>
      </c>
      <c r="K27" s="11">
        <v>10.050925925925927</v>
      </c>
      <c r="L27" s="11">
        <v>0.19444444444444442</v>
      </c>
      <c r="M27" s="11">
        <v>0</v>
      </c>
      <c r="N27" s="11">
        <v>1.9814814814814812</v>
      </c>
      <c r="O27" s="11">
        <v>344.81944444444036</v>
      </c>
      <c r="P27" s="11">
        <v>0</v>
      </c>
      <c r="Q27" s="11">
        <v>14.333333333333478</v>
      </c>
      <c r="R27" s="11">
        <v>1.8518518518518517E-2</v>
      </c>
      <c r="S27" s="11">
        <v>0.2638888888888889</v>
      </c>
      <c r="T27" s="11">
        <v>1.4398148148148147</v>
      </c>
      <c r="U27" s="11">
        <v>359.41203703703366</v>
      </c>
      <c r="V27" s="11">
        <v>73.199074074073721</v>
      </c>
      <c r="W27" s="12">
        <v>830</v>
      </c>
      <c r="X27" s="10" t="s">
        <v>183</v>
      </c>
      <c r="Y27" s="14" t="s">
        <v>197</v>
      </c>
      <c r="Z27" s="10"/>
      <c r="AA27" s="129" t="s">
        <v>755</v>
      </c>
      <c r="AB27" s="131" t="s">
        <v>183</v>
      </c>
      <c r="AC27" s="130" t="s">
        <v>197</v>
      </c>
      <c r="AD27" s="129">
        <v>44532</v>
      </c>
    </row>
    <row r="28" spans="1:30" ht="15.75" x14ac:dyDescent="0.25">
      <c r="A28" s="10" t="s">
        <v>11</v>
      </c>
      <c r="B28" s="10" t="s">
        <v>244</v>
      </c>
      <c r="C28" s="10" t="s">
        <v>245</v>
      </c>
      <c r="D28" s="10" t="s">
        <v>193</v>
      </c>
      <c r="E28" s="13">
        <v>78580</v>
      </c>
      <c r="F28" s="10" t="s">
        <v>668</v>
      </c>
      <c r="G28" s="10" t="s">
        <v>203</v>
      </c>
      <c r="H28" s="10" t="s">
        <v>182</v>
      </c>
      <c r="I28" s="132">
        <v>24.212710280373798</v>
      </c>
      <c r="J28" s="11">
        <v>340.97685185185054</v>
      </c>
      <c r="K28" s="11">
        <v>5.564814814814814</v>
      </c>
      <c r="L28" s="11">
        <v>3.101851851851853</v>
      </c>
      <c r="M28" s="11">
        <v>1.7499999999999998</v>
      </c>
      <c r="N28" s="11">
        <v>17.412037037037042</v>
      </c>
      <c r="O28" s="11">
        <v>212.66203703703727</v>
      </c>
      <c r="P28" s="11">
        <v>1.9212962962962961</v>
      </c>
      <c r="Q28" s="11">
        <v>119.39814814814778</v>
      </c>
      <c r="R28" s="11">
        <v>1.4074074074074074</v>
      </c>
      <c r="S28" s="11">
        <v>3.4537037037037042</v>
      </c>
      <c r="T28" s="11">
        <v>4.4398148148148149</v>
      </c>
      <c r="U28" s="11">
        <v>342.09259259259125</v>
      </c>
      <c r="V28" s="11">
        <v>196.58333333333329</v>
      </c>
      <c r="W28" s="12">
        <v>750</v>
      </c>
      <c r="X28" s="10" t="s">
        <v>183</v>
      </c>
      <c r="Y28" s="14" t="s">
        <v>700</v>
      </c>
      <c r="Z28" s="10"/>
      <c r="AA28" s="129" t="s">
        <v>754</v>
      </c>
      <c r="AB28" s="131" t="s">
        <v>183</v>
      </c>
      <c r="AC28" s="130" t="s">
        <v>700</v>
      </c>
      <c r="AD28" s="129">
        <v>44175</v>
      </c>
    </row>
    <row r="29" spans="1:30" ht="15.75" x14ac:dyDescent="0.25">
      <c r="A29" s="10" t="s">
        <v>239</v>
      </c>
      <c r="B29" s="10" t="s">
        <v>240</v>
      </c>
      <c r="C29" s="10" t="s">
        <v>241</v>
      </c>
      <c r="D29" s="10" t="s">
        <v>201</v>
      </c>
      <c r="E29" s="13">
        <v>71202</v>
      </c>
      <c r="F29" s="10" t="s">
        <v>202</v>
      </c>
      <c r="G29" s="10" t="s">
        <v>181</v>
      </c>
      <c r="H29" s="10" t="s">
        <v>5</v>
      </c>
      <c r="I29" s="132">
        <v>37.736591179976202</v>
      </c>
      <c r="J29" s="11">
        <v>328.560185185188</v>
      </c>
      <c r="K29" s="11">
        <v>16.731481481481485</v>
      </c>
      <c r="L29" s="11">
        <v>1.8564814814814814</v>
      </c>
      <c r="M29" s="11">
        <v>0.41203703703703703</v>
      </c>
      <c r="N29" s="11">
        <v>10.217592592592592</v>
      </c>
      <c r="O29" s="11">
        <v>270.36574074074304</v>
      </c>
      <c r="P29" s="11">
        <v>1.5972222222222223</v>
      </c>
      <c r="Q29" s="11">
        <v>65.379629629629619</v>
      </c>
      <c r="R29" s="11">
        <v>3.4907407407407414</v>
      </c>
      <c r="S29" s="11">
        <v>2.6342592592592591</v>
      </c>
      <c r="T29" s="11">
        <v>4.208333333333333</v>
      </c>
      <c r="U29" s="11">
        <v>337.22685185185412</v>
      </c>
      <c r="V29" s="11">
        <v>141.50925925925992</v>
      </c>
      <c r="W29" s="12">
        <v>677</v>
      </c>
      <c r="X29" s="10" t="s">
        <v>183</v>
      </c>
      <c r="Y29" s="14" t="s">
        <v>700</v>
      </c>
      <c r="Z29" s="10" t="s">
        <v>185</v>
      </c>
      <c r="AA29" s="129" t="s">
        <v>713</v>
      </c>
      <c r="AB29" s="131" t="s">
        <v>183</v>
      </c>
      <c r="AC29" s="130" t="s">
        <v>700</v>
      </c>
      <c r="AD29" s="129">
        <v>44125</v>
      </c>
    </row>
    <row r="30" spans="1:30" ht="15.75" x14ac:dyDescent="0.25">
      <c r="A30" s="10" t="s">
        <v>272</v>
      </c>
      <c r="B30" s="10" t="s">
        <v>273</v>
      </c>
      <c r="C30" s="10" t="s">
        <v>274</v>
      </c>
      <c r="D30" s="10" t="s">
        <v>275</v>
      </c>
      <c r="E30" s="13">
        <v>33194</v>
      </c>
      <c r="F30" s="10" t="s">
        <v>29</v>
      </c>
      <c r="G30" s="10" t="s">
        <v>229</v>
      </c>
      <c r="H30" s="10" t="s">
        <v>5</v>
      </c>
      <c r="I30" s="132">
        <v>41.407937540663603</v>
      </c>
      <c r="J30" s="11">
        <v>0.10185185185185185</v>
      </c>
      <c r="K30" s="11">
        <v>0</v>
      </c>
      <c r="L30" s="11">
        <v>119.85648148148134</v>
      </c>
      <c r="M30" s="11">
        <v>224.06481481481475</v>
      </c>
      <c r="N30" s="11">
        <v>281.3888888888884</v>
      </c>
      <c r="O30" s="11">
        <v>62.481481481481445</v>
      </c>
      <c r="P30" s="11">
        <v>0.15277777777777779</v>
      </c>
      <c r="Q30" s="11">
        <v>0</v>
      </c>
      <c r="R30" s="11">
        <v>102.23148148148148</v>
      </c>
      <c r="S30" s="11">
        <v>23.638888888888889</v>
      </c>
      <c r="T30" s="11">
        <v>12.300925925925927</v>
      </c>
      <c r="U30" s="11">
        <v>205.85185185185148</v>
      </c>
      <c r="V30" s="11">
        <v>274.16203703703644</v>
      </c>
      <c r="W30" s="12">
        <v>450</v>
      </c>
      <c r="X30" s="10" t="s">
        <v>183</v>
      </c>
      <c r="Y30" s="14" t="s">
        <v>700</v>
      </c>
      <c r="Z30" s="10" t="s">
        <v>185</v>
      </c>
      <c r="AA30" s="129" t="s">
        <v>753</v>
      </c>
      <c r="AB30" s="131" t="s">
        <v>183</v>
      </c>
      <c r="AC30" s="130" t="s">
        <v>700</v>
      </c>
      <c r="AD30" s="129">
        <v>44419</v>
      </c>
    </row>
    <row r="31" spans="1:30" ht="15.75" x14ac:dyDescent="0.25">
      <c r="A31" s="10" t="s">
        <v>20</v>
      </c>
      <c r="B31" s="10" t="s">
        <v>242</v>
      </c>
      <c r="C31" s="10" t="s">
        <v>243</v>
      </c>
      <c r="D31" s="10" t="s">
        <v>201</v>
      </c>
      <c r="E31" s="13">
        <v>71251</v>
      </c>
      <c r="F31" s="10" t="s">
        <v>202</v>
      </c>
      <c r="G31" s="10" t="s">
        <v>181</v>
      </c>
      <c r="H31" s="10" t="s">
        <v>182</v>
      </c>
      <c r="I31" s="132">
        <v>31.177508269018698</v>
      </c>
      <c r="J31" s="11">
        <v>324.4120370370328</v>
      </c>
      <c r="K31" s="11">
        <v>5.087962962962961</v>
      </c>
      <c r="L31" s="11">
        <v>8.3333333333333329E-2</v>
      </c>
      <c r="M31" s="11">
        <v>0</v>
      </c>
      <c r="N31" s="11">
        <v>0</v>
      </c>
      <c r="O31" s="11">
        <v>0.75462962962962954</v>
      </c>
      <c r="P31" s="11">
        <v>2.2037037037037042</v>
      </c>
      <c r="Q31" s="11">
        <v>326.624999999995</v>
      </c>
      <c r="R31" s="11">
        <v>0.58796296296296302</v>
      </c>
      <c r="S31" s="11">
        <v>0.95370370370370372</v>
      </c>
      <c r="T31" s="11">
        <v>0.60185185185185186</v>
      </c>
      <c r="U31" s="11">
        <v>327.43981481480955</v>
      </c>
      <c r="V31" s="11">
        <v>114.39351851851836</v>
      </c>
      <c r="W31" s="12">
        <v>751</v>
      </c>
      <c r="X31" s="10" t="s">
        <v>183</v>
      </c>
      <c r="Y31" s="14" t="s">
        <v>700</v>
      </c>
      <c r="Z31" s="10" t="s">
        <v>185</v>
      </c>
      <c r="AA31" s="129" t="s">
        <v>752</v>
      </c>
      <c r="AB31" s="131" t="s">
        <v>183</v>
      </c>
      <c r="AC31" s="130" t="s">
        <v>700</v>
      </c>
      <c r="AD31" s="129">
        <v>44155</v>
      </c>
    </row>
    <row r="32" spans="1:30" ht="15.75" x14ac:dyDescent="0.25">
      <c r="A32" s="10" t="s">
        <v>8</v>
      </c>
      <c r="B32" s="10" t="s">
        <v>281</v>
      </c>
      <c r="C32" s="10" t="s">
        <v>282</v>
      </c>
      <c r="D32" s="10" t="s">
        <v>275</v>
      </c>
      <c r="E32" s="13">
        <v>33073</v>
      </c>
      <c r="F32" s="10" t="s">
        <v>29</v>
      </c>
      <c r="G32" s="10" t="s">
        <v>195</v>
      </c>
      <c r="H32" s="10" t="s">
        <v>182</v>
      </c>
      <c r="I32" s="132">
        <v>24.9935924818454</v>
      </c>
      <c r="J32" s="11">
        <v>296.00462962962945</v>
      </c>
      <c r="K32" s="11">
        <v>26.532407407407412</v>
      </c>
      <c r="L32" s="11">
        <v>0.33333333333333331</v>
      </c>
      <c r="M32" s="11">
        <v>0</v>
      </c>
      <c r="N32" s="11">
        <v>28.550925925925934</v>
      </c>
      <c r="O32" s="11">
        <v>246.21759259259198</v>
      </c>
      <c r="P32" s="11">
        <v>1.4999999999999998</v>
      </c>
      <c r="Q32" s="11">
        <v>46.601851851851826</v>
      </c>
      <c r="R32" s="11">
        <v>2.5138888888888888</v>
      </c>
      <c r="S32" s="11">
        <v>9.3888888888888857</v>
      </c>
      <c r="T32" s="11">
        <v>8.8611111111111089</v>
      </c>
      <c r="U32" s="11">
        <v>302.10648148148061</v>
      </c>
      <c r="V32" s="11">
        <v>135.59722222222169</v>
      </c>
      <c r="W32" s="12">
        <v>700</v>
      </c>
      <c r="X32" s="10" t="s">
        <v>183</v>
      </c>
      <c r="Y32" s="14" t="s">
        <v>700</v>
      </c>
      <c r="Z32" s="10" t="s">
        <v>185</v>
      </c>
      <c r="AA32" s="129" t="s">
        <v>679</v>
      </c>
      <c r="AB32" s="131" t="s">
        <v>183</v>
      </c>
      <c r="AC32" s="130" t="s">
        <v>184</v>
      </c>
      <c r="AD32" s="129">
        <v>44098</v>
      </c>
    </row>
    <row r="33" spans="1:30" ht="15.75" x14ac:dyDescent="0.25">
      <c r="A33" s="10" t="s">
        <v>251</v>
      </c>
      <c r="B33" s="10" t="s">
        <v>252</v>
      </c>
      <c r="C33" s="10" t="s">
        <v>253</v>
      </c>
      <c r="D33" s="10" t="s">
        <v>193</v>
      </c>
      <c r="E33" s="13">
        <v>77032</v>
      </c>
      <c r="F33" s="10" t="s">
        <v>238</v>
      </c>
      <c r="G33" s="10" t="s">
        <v>195</v>
      </c>
      <c r="H33" s="10" t="s">
        <v>182</v>
      </c>
      <c r="I33" s="132">
        <v>16.431225651782999</v>
      </c>
      <c r="J33" s="11">
        <v>301.44907407406527</v>
      </c>
      <c r="K33" s="11">
        <v>16.046296296296283</v>
      </c>
      <c r="L33" s="11">
        <v>0.55092592592592582</v>
      </c>
      <c r="M33" s="11">
        <v>0.66666666666666674</v>
      </c>
      <c r="N33" s="11">
        <v>6.6342592592592595</v>
      </c>
      <c r="O33" s="11">
        <v>248.99074074073843</v>
      </c>
      <c r="P33" s="11">
        <v>5.5555555555555552E-2</v>
      </c>
      <c r="Q33" s="11">
        <v>63.032407407407526</v>
      </c>
      <c r="R33" s="11">
        <v>2.3842592592592591</v>
      </c>
      <c r="S33" s="11">
        <v>0.97222222222222232</v>
      </c>
      <c r="T33" s="11">
        <v>2.8379629629629637</v>
      </c>
      <c r="U33" s="11">
        <v>312.51851851850932</v>
      </c>
      <c r="V33" s="11">
        <v>113.65740740740678</v>
      </c>
      <c r="W33" s="12">
        <v>750</v>
      </c>
      <c r="X33" s="10" t="s">
        <v>183</v>
      </c>
      <c r="Y33" s="14" t="s">
        <v>700</v>
      </c>
      <c r="Z33" s="10" t="s">
        <v>185</v>
      </c>
      <c r="AA33" s="129" t="s">
        <v>751</v>
      </c>
      <c r="AB33" s="131" t="s">
        <v>183</v>
      </c>
      <c r="AC33" s="130" t="s">
        <v>700</v>
      </c>
      <c r="AD33" s="129">
        <v>44202</v>
      </c>
    </row>
    <row r="34" spans="1:30" ht="15.75" x14ac:dyDescent="0.25">
      <c r="A34" s="10" t="s">
        <v>39</v>
      </c>
      <c r="B34" s="10" t="s">
        <v>254</v>
      </c>
      <c r="C34" s="10" t="s">
        <v>255</v>
      </c>
      <c r="D34" s="10" t="s">
        <v>201</v>
      </c>
      <c r="E34" s="13">
        <v>70576</v>
      </c>
      <c r="F34" s="10" t="s">
        <v>202</v>
      </c>
      <c r="G34" s="10" t="s">
        <v>203</v>
      </c>
      <c r="H34" s="10" t="s">
        <v>5</v>
      </c>
      <c r="I34" s="132">
        <v>39.531892461781801</v>
      </c>
      <c r="J34" s="11">
        <v>261.76851851851472</v>
      </c>
      <c r="K34" s="11">
        <v>18.972222222222221</v>
      </c>
      <c r="L34" s="11">
        <v>20.041666666666664</v>
      </c>
      <c r="M34" s="11">
        <v>10.092592592592601</v>
      </c>
      <c r="N34" s="11">
        <v>47.310185185185141</v>
      </c>
      <c r="O34" s="11">
        <v>263.56481481481097</v>
      </c>
      <c r="P34" s="11">
        <v>0</v>
      </c>
      <c r="Q34" s="11">
        <v>0</v>
      </c>
      <c r="R34" s="11">
        <v>32.444444444444429</v>
      </c>
      <c r="S34" s="11">
        <v>5.5555555555555562</v>
      </c>
      <c r="T34" s="11">
        <v>6.5694444444444446</v>
      </c>
      <c r="U34" s="11">
        <v>266.30555555555185</v>
      </c>
      <c r="V34" s="11">
        <v>181.57870370370259</v>
      </c>
      <c r="W34" s="12"/>
      <c r="X34" s="10" t="s">
        <v>183</v>
      </c>
      <c r="Y34" s="14" t="s">
        <v>700</v>
      </c>
      <c r="Z34" s="10" t="s">
        <v>185</v>
      </c>
      <c r="AA34" s="129" t="s">
        <v>750</v>
      </c>
      <c r="AB34" s="131" t="s">
        <v>183</v>
      </c>
      <c r="AC34" s="130" t="s">
        <v>700</v>
      </c>
      <c r="AD34" s="129">
        <v>44140</v>
      </c>
    </row>
    <row r="35" spans="1:30" ht="15.75" x14ac:dyDescent="0.25">
      <c r="A35" s="10" t="s">
        <v>361</v>
      </c>
      <c r="B35" s="10" t="s">
        <v>362</v>
      </c>
      <c r="C35" s="10" t="s">
        <v>363</v>
      </c>
      <c r="D35" s="10" t="s">
        <v>193</v>
      </c>
      <c r="E35" s="13">
        <v>79501</v>
      </c>
      <c r="F35" s="10" t="s">
        <v>264</v>
      </c>
      <c r="G35" s="10" t="s">
        <v>203</v>
      </c>
      <c r="H35" s="10" t="s">
        <v>5</v>
      </c>
      <c r="I35" s="132">
        <v>17.444655969540399</v>
      </c>
      <c r="J35" s="11">
        <v>229.17129629629144</v>
      </c>
      <c r="K35" s="11">
        <v>42.537037037037031</v>
      </c>
      <c r="L35" s="11">
        <v>15.680555555555557</v>
      </c>
      <c r="M35" s="11">
        <v>16.699074074074073</v>
      </c>
      <c r="N35" s="11">
        <v>49.62037037037036</v>
      </c>
      <c r="O35" s="11">
        <v>167.55555555555304</v>
      </c>
      <c r="P35" s="11">
        <v>3.8101851851851856</v>
      </c>
      <c r="Q35" s="11">
        <v>83.101851851851478</v>
      </c>
      <c r="R35" s="11">
        <v>12.259259259259261</v>
      </c>
      <c r="S35" s="11">
        <v>5.9259259259259256</v>
      </c>
      <c r="T35" s="11">
        <v>7.3379629629629619</v>
      </c>
      <c r="U35" s="11">
        <v>278.56481481481256</v>
      </c>
      <c r="V35" s="11">
        <v>145.05092592592291</v>
      </c>
      <c r="W35" s="12">
        <v>750</v>
      </c>
      <c r="X35" s="10" t="s">
        <v>183</v>
      </c>
      <c r="Y35" s="14" t="s">
        <v>700</v>
      </c>
      <c r="Z35" s="10" t="s">
        <v>185</v>
      </c>
      <c r="AA35" s="129" t="s">
        <v>749</v>
      </c>
      <c r="AB35" s="131" t="s">
        <v>183</v>
      </c>
      <c r="AC35" s="130" t="s">
        <v>700</v>
      </c>
      <c r="AD35" s="129">
        <v>44378</v>
      </c>
    </row>
    <row r="36" spans="1:30" ht="15.75" x14ac:dyDescent="0.25">
      <c r="A36" s="10" t="s">
        <v>262</v>
      </c>
      <c r="B36" s="10" t="s">
        <v>263</v>
      </c>
      <c r="C36" s="10" t="s">
        <v>40</v>
      </c>
      <c r="D36" s="10" t="s">
        <v>193</v>
      </c>
      <c r="E36" s="13">
        <v>76009</v>
      </c>
      <c r="F36" s="10" t="s">
        <v>264</v>
      </c>
      <c r="G36" s="10" t="s">
        <v>181</v>
      </c>
      <c r="H36" s="10" t="s">
        <v>182</v>
      </c>
      <c r="I36" s="132">
        <v>19.280269715625899</v>
      </c>
      <c r="J36" s="11">
        <v>148.17592592592595</v>
      </c>
      <c r="K36" s="11">
        <v>47.504629629629584</v>
      </c>
      <c r="L36" s="11">
        <v>55.35648148148136</v>
      </c>
      <c r="M36" s="11">
        <v>48.074074074073977</v>
      </c>
      <c r="N36" s="11">
        <v>132.31018518518468</v>
      </c>
      <c r="O36" s="11">
        <v>151.80092592592609</v>
      </c>
      <c r="P36" s="11">
        <v>6.7361111111111116</v>
      </c>
      <c r="Q36" s="11">
        <v>8.2638888888888982</v>
      </c>
      <c r="R36" s="11">
        <v>72.652777777777501</v>
      </c>
      <c r="S36" s="11">
        <v>22.300925925925934</v>
      </c>
      <c r="T36" s="11">
        <v>20.148148148148149</v>
      </c>
      <c r="U36" s="11">
        <v>184.00925925925904</v>
      </c>
      <c r="V36" s="11">
        <v>189.16666666666515</v>
      </c>
      <c r="W36" s="12">
        <v>525</v>
      </c>
      <c r="X36" s="10" t="s">
        <v>183</v>
      </c>
      <c r="Y36" s="14" t="s">
        <v>700</v>
      </c>
      <c r="Z36" s="10" t="s">
        <v>185</v>
      </c>
      <c r="AA36" s="129" t="s">
        <v>675</v>
      </c>
      <c r="AB36" s="131" t="s">
        <v>183</v>
      </c>
      <c r="AC36" s="130" t="s">
        <v>700</v>
      </c>
      <c r="AD36" s="129">
        <v>44237</v>
      </c>
    </row>
    <row r="37" spans="1:30" ht="15.75" x14ac:dyDescent="0.25">
      <c r="A37" s="10" t="s">
        <v>256</v>
      </c>
      <c r="B37" s="10" t="s">
        <v>257</v>
      </c>
      <c r="C37" s="10" t="s">
        <v>258</v>
      </c>
      <c r="D37" s="10" t="s">
        <v>201</v>
      </c>
      <c r="E37" s="13">
        <v>70515</v>
      </c>
      <c r="F37" s="10" t="s">
        <v>202</v>
      </c>
      <c r="G37" s="10" t="s">
        <v>181</v>
      </c>
      <c r="H37" s="10" t="s">
        <v>182</v>
      </c>
      <c r="I37" s="132">
        <v>31.8998316498317</v>
      </c>
      <c r="J37" s="11">
        <v>260.86111111111211</v>
      </c>
      <c r="K37" s="11">
        <v>15.805555555555546</v>
      </c>
      <c r="L37" s="11">
        <v>3.2361111111111116</v>
      </c>
      <c r="M37" s="11">
        <v>0.78703703703703698</v>
      </c>
      <c r="N37" s="11">
        <v>0.125</v>
      </c>
      <c r="O37" s="11">
        <v>0.3842592592592593</v>
      </c>
      <c r="P37" s="11">
        <v>5.6296296296296306</v>
      </c>
      <c r="Q37" s="11">
        <v>274.5509259259257</v>
      </c>
      <c r="R37" s="11">
        <v>3.9166666666666665</v>
      </c>
      <c r="S37" s="11">
        <v>0.51851851851851849</v>
      </c>
      <c r="T37" s="11">
        <v>0.67592592592592593</v>
      </c>
      <c r="U37" s="11">
        <v>275.5787037037033</v>
      </c>
      <c r="V37" s="11">
        <v>133.96759259259179</v>
      </c>
      <c r="W37" s="12">
        <v>700</v>
      </c>
      <c r="X37" s="10" t="s">
        <v>183</v>
      </c>
      <c r="Y37" s="14" t="s">
        <v>700</v>
      </c>
      <c r="Z37" s="10" t="s">
        <v>185</v>
      </c>
      <c r="AA37" s="129" t="s">
        <v>653</v>
      </c>
      <c r="AB37" s="131" t="s">
        <v>183</v>
      </c>
      <c r="AC37" s="130" t="s">
        <v>700</v>
      </c>
      <c r="AD37" s="129">
        <v>44176</v>
      </c>
    </row>
    <row r="38" spans="1:30" ht="15.75" x14ac:dyDescent="0.25">
      <c r="A38" s="10" t="s">
        <v>748</v>
      </c>
      <c r="B38" s="10" t="s">
        <v>287</v>
      </c>
      <c r="C38" s="10" t="s">
        <v>34</v>
      </c>
      <c r="D38" s="10" t="s">
        <v>193</v>
      </c>
      <c r="E38" s="13">
        <v>76574</v>
      </c>
      <c r="F38" s="10" t="s">
        <v>194</v>
      </c>
      <c r="G38" s="10" t="s">
        <v>181</v>
      </c>
      <c r="H38" s="10" t="s">
        <v>5</v>
      </c>
      <c r="I38" s="132">
        <v>13.8206055128784</v>
      </c>
      <c r="J38" s="11">
        <v>279.83333333333098</v>
      </c>
      <c r="K38" s="11">
        <v>0.67129629629629617</v>
      </c>
      <c r="L38" s="11">
        <v>0</v>
      </c>
      <c r="M38" s="11">
        <v>0</v>
      </c>
      <c r="N38" s="11">
        <v>2.2546296296296298</v>
      </c>
      <c r="O38" s="11">
        <v>155.24999999999838</v>
      </c>
      <c r="P38" s="11">
        <v>1.0787037037037037</v>
      </c>
      <c r="Q38" s="11">
        <v>121.92129629629535</v>
      </c>
      <c r="R38" s="11">
        <v>0.10648148148148148</v>
      </c>
      <c r="S38" s="11">
        <v>0.71296296296296302</v>
      </c>
      <c r="T38" s="11">
        <v>1.5138888888888893</v>
      </c>
      <c r="U38" s="11">
        <v>278.17129629629363</v>
      </c>
      <c r="V38" s="11">
        <v>159.13888888888778</v>
      </c>
      <c r="W38" s="12">
        <v>461</v>
      </c>
      <c r="X38" s="10" t="s">
        <v>183</v>
      </c>
      <c r="Y38" s="14" t="s">
        <v>700</v>
      </c>
      <c r="Z38" s="10" t="s">
        <v>185</v>
      </c>
      <c r="AA38" s="129" t="s">
        <v>742</v>
      </c>
      <c r="AB38" s="131" t="s">
        <v>183</v>
      </c>
      <c r="AC38" s="130" t="s">
        <v>700</v>
      </c>
      <c r="AD38" s="129">
        <v>44286</v>
      </c>
    </row>
    <row r="39" spans="1:30" ht="15.75" x14ac:dyDescent="0.25">
      <c r="A39" s="10" t="s">
        <v>298</v>
      </c>
      <c r="B39" s="10" t="s">
        <v>299</v>
      </c>
      <c r="C39" s="10" t="s">
        <v>300</v>
      </c>
      <c r="D39" s="10" t="s">
        <v>201</v>
      </c>
      <c r="E39" s="13">
        <v>71334</v>
      </c>
      <c r="F39" s="10" t="s">
        <v>202</v>
      </c>
      <c r="G39" s="10" t="s">
        <v>181</v>
      </c>
      <c r="H39" s="10" t="s">
        <v>5</v>
      </c>
      <c r="I39" s="132">
        <v>46.289454001495898</v>
      </c>
      <c r="J39" s="11">
        <v>260.34722222222103</v>
      </c>
      <c r="K39" s="11">
        <v>4.3750000000000009</v>
      </c>
      <c r="L39" s="11">
        <v>0</v>
      </c>
      <c r="M39" s="11">
        <v>0</v>
      </c>
      <c r="N39" s="11">
        <v>8.9398148148148184</v>
      </c>
      <c r="O39" s="11">
        <v>255.78240740740594</v>
      </c>
      <c r="P39" s="11">
        <v>0</v>
      </c>
      <c r="Q39" s="11">
        <v>0</v>
      </c>
      <c r="R39" s="11">
        <v>1.875</v>
      </c>
      <c r="S39" s="11">
        <v>3.666666666666667</v>
      </c>
      <c r="T39" s="11">
        <v>3.2453703703703698</v>
      </c>
      <c r="U39" s="11">
        <v>255.93518518518374</v>
      </c>
      <c r="V39" s="11">
        <v>154.61574074074036</v>
      </c>
      <c r="W39" s="12">
        <v>361</v>
      </c>
      <c r="X39" s="10" t="s">
        <v>183</v>
      </c>
      <c r="Y39" s="14" t="s">
        <v>700</v>
      </c>
      <c r="Z39" s="10" t="s">
        <v>185</v>
      </c>
      <c r="AA39" s="129" t="s">
        <v>677</v>
      </c>
      <c r="AB39" s="131" t="s">
        <v>183</v>
      </c>
      <c r="AC39" s="130" t="s">
        <v>634</v>
      </c>
      <c r="AD39" s="129">
        <v>44272</v>
      </c>
    </row>
    <row r="40" spans="1:30" ht="15.75" x14ac:dyDescent="0.25">
      <c r="A40" s="10" t="s">
        <v>15</v>
      </c>
      <c r="B40" s="10" t="s">
        <v>296</v>
      </c>
      <c r="C40" s="10" t="s">
        <v>297</v>
      </c>
      <c r="D40" s="10" t="s">
        <v>193</v>
      </c>
      <c r="E40" s="13">
        <v>78046</v>
      </c>
      <c r="F40" s="10" t="s">
        <v>668</v>
      </c>
      <c r="G40" s="10" t="s">
        <v>220</v>
      </c>
      <c r="H40" s="10" t="s">
        <v>5</v>
      </c>
      <c r="I40" s="132">
        <v>30.086932136847999</v>
      </c>
      <c r="J40" s="11">
        <v>243.85648148148042</v>
      </c>
      <c r="K40" s="11">
        <v>2.9907407407407409</v>
      </c>
      <c r="L40" s="11">
        <v>6.0185185185185182E-2</v>
      </c>
      <c r="M40" s="11">
        <v>5.0925925925925923E-2</v>
      </c>
      <c r="N40" s="11">
        <v>5.5879629629629628</v>
      </c>
      <c r="O40" s="11">
        <v>241.3703703703693</v>
      </c>
      <c r="P40" s="11">
        <v>0</v>
      </c>
      <c r="Q40" s="11">
        <v>0</v>
      </c>
      <c r="R40" s="11">
        <v>0.12962962962962962</v>
      </c>
      <c r="S40" s="11">
        <v>1.9722222222222219</v>
      </c>
      <c r="T40" s="11">
        <v>2.092592592592593</v>
      </c>
      <c r="U40" s="11">
        <v>242.76388888888783</v>
      </c>
      <c r="V40" s="11">
        <v>110.47222222222192</v>
      </c>
      <c r="W40" s="12">
        <v>275</v>
      </c>
      <c r="X40" s="10" t="s">
        <v>183</v>
      </c>
      <c r="Y40" s="14" t="s">
        <v>247</v>
      </c>
      <c r="Z40" s="10" t="s">
        <v>185</v>
      </c>
      <c r="AA40" s="129" t="s">
        <v>747</v>
      </c>
      <c r="AB40" s="131" t="s">
        <v>183</v>
      </c>
      <c r="AC40" s="130" t="s">
        <v>247</v>
      </c>
      <c r="AD40" s="129">
        <v>44265</v>
      </c>
    </row>
    <row r="41" spans="1:30" ht="15.75" x14ac:dyDescent="0.25">
      <c r="A41" s="10" t="s">
        <v>290</v>
      </c>
      <c r="B41" s="10" t="s">
        <v>291</v>
      </c>
      <c r="C41" s="10" t="s">
        <v>292</v>
      </c>
      <c r="D41" s="10" t="s">
        <v>293</v>
      </c>
      <c r="E41" s="13">
        <v>14020</v>
      </c>
      <c r="F41" s="10" t="s">
        <v>294</v>
      </c>
      <c r="G41" s="10" t="s">
        <v>229</v>
      </c>
      <c r="H41" s="10" t="s">
        <v>182</v>
      </c>
      <c r="I41" s="132">
        <v>75.342569269521405</v>
      </c>
      <c r="J41" s="11">
        <v>41.583333333333371</v>
      </c>
      <c r="K41" s="11">
        <v>16.074074074074076</v>
      </c>
      <c r="L41" s="11">
        <v>80.287037037037024</v>
      </c>
      <c r="M41" s="11">
        <v>107.25925925925928</v>
      </c>
      <c r="N41" s="11">
        <v>164.38425925925915</v>
      </c>
      <c r="O41" s="11">
        <v>80.819444444444329</v>
      </c>
      <c r="P41" s="11">
        <v>0</v>
      </c>
      <c r="Q41" s="11">
        <v>0</v>
      </c>
      <c r="R41" s="11">
        <v>93.060185185185148</v>
      </c>
      <c r="S41" s="11">
        <v>13.449074074074069</v>
      </c>
      <c r="T41" s="11">
        <v>10.037037037037038</v>
      </c>
      <c r="U41" s="11">
        <v>128.65740740740725</v>
      </c>
      <c r="V41" s="11">
        <v>188.69907407407405</v>
      </c>
      <c r="W41" s="12">
        <v>400</v>
      </c>
      <c r="X41" s="10" t="s">
        <v>183</v>
      </c>
      <c r="Y41" s="14" t="s">
        <v>700</v>
      </c>
      <c r="Z41" s="10"/>
      <c r="AA41" s="129" t="s">
        <v>705</v>
      </c>
      <c r="AB41" s="131" t="s">
        <v>183</v>
      </c>
      <c r="AC41" s="130" t="s">
        <v>700</v>
      </c>
      <c r="AD41" s="129">
        <v>44266</v>
      </c>
    </row>
    <row r="42" spans="1:30" ht="15.75" x14ac:dyDescent="0.25">
      <c r="A42" s="10" t="s">
        <v>746</v>
      </c>
      <c r="B42" s="10" t="s">
        <v>745</v>
      </c>
      <c r="C42" s="10" t="s">
        <v>308</v>
      </c>
      <c r="D42" s="10" t="s">
        <v>206</v>
      </c>
      <c r="E42" s="13">
        <v>85132</v>
      </c>
      <c r="F42" s="10" t="s">
        <v>207</v>
      </c>
      <c r="G42" s="10" t="s">
        <v>246</v>
      </c>
      <c r="H42" s="10" t="s">
        <v>5</v>
      </c>
      <c r="I42" s="132">
        <v>17.988902589395799</v>
      </c>
      <c r="J42" s="11">
        <v>159.1342592592577</v>
      </c>
      <c r="K42" s="11">
        <v>10.91203703703704</v>
      </c>
      <c r="L42" s="11">
        <v>25.44907407407408</v>
      </c>
      <c r="M42" s="11">
        <v>44.555555555555515</v>
      </c>
      <c r="N42" s="11">
        <v>72.134259259258798</v>
      </c>
      <c r="O42" s="11">
        <v>153.49074074073997</v>
      </c>
      <c r="P42" s="11">
        <v>1.0138888888888888</v>
      </c>
      <c r="Q42" s="11">
        <v>13.412037037037035</v>
      </c>
      <c r="R42" s="11">
        <v>27.106481481481488</v>
      </c>
      <c r="S42" s="11">
        <v>2.9305555555555589</v>
      </c>
      <c r="T42" s="11">
        <v>3.4444444444444513</v>
      </c>
      <c r="U42" s="11">
        <v>206.56944444444136</v>
      </c>
      <c r="V42" s="11">
        <v>117.32870370370372</v>
      </c>
      <c r="W42" s="12"/>
      <c r="X42" s="10" t="s">
        <v>183</v>
      </c>
      <c r="Y42" s="14" t="s">
        <v>247</v>
      </c>
      <c r="Z42" s="10" t="s">
        <v>185</v>
      </c>
      <c r="AA42" s="129" t="s">
        <v>705</v>
      </c>
      <c r="AB42" s="131" t="s">
        <v>183</v>
      </c>
      <c r="AC42" s="130" t="s">
        <v>247</v>
      </c>
      <c r="AD42" s="129">
        <v>44141</v>
      </c>
    </row>
    <row r="43" spans="1:30" ht="15.75" x14ac:dyDescent="0.25">
      <c r="A43" s="10" t="s">
        <v>326</v>
      </c>
      <c r="B43" s="10" t="s">
        <v>327</v>
      </c>
      <c r="C43" s="10" t="s">
        <v>328</v>
      </c>
      <c r="D43" s="10" t="s">
        <v>270</v>
      </c>
      <c r="E43" s="13">
        <v>22427</v>
      </c>
      <c r="F43" s="10" t="s">
        <v>271</v>
      </c>
      <c r="G43" s="10" t="s">
        <v>181</v>
      </c>
      <c r="H43" s="10" t="s">
        <v>182</v>
      </c>
      <c r="I43" s="132">
        <v>73.821782178217802</v>
      </c>
      <c r="J43" s="11">
        <v>38.310185185185148</v>
      </c>
      <c r="K43" s="11">
        <v>27.902777777777768</v>
      </c>
      <c r="L43" s="11">
        <v>48.472222222222221</v>
      </c>
      <c r="M43" s="11">
        <v>77.925925925925895</v>
      </c>
      <c r="N43" s="11">
        <v>126.68981481481481</v>
      </c>
      <c r="O43" s="11">
        <v>65.912037037036995</v>
      </c>
      <c r="P43" s="11">
        <v>9.2592592592592587E-3</v>
      </c>
      <c r="Q43" s="11">
        <v>0</v>
      </c>
      <c r="R43" s="11">
        <v>45.282407407407391</v>
      </c>
      <c r="S43" s="11">
        <v>17.25462962962963</v>
      </c>
      <c r="T43" s="11">
        <v>8.0972222222222214</v>
      </c>
      <c r="U43" s="11">
        <v>121.97685185185189</v>
      </c>
      <c r="V43" s="11">
        <v>138.73611111111106</v>
      </c>
      <c r="W43" s="12">
        <v>224</v>
      </c>
      <c r="X43" s="10" t="s">
        <v>183</v>
      </c>
      <c r="Y43" s="14" t="s">
        <v>700</v>
      </c>
      <c r="Z43" s="10"/>
      <c r="AA43" s="129" t="s">
        <v>744</v>
      </c>
      <c r="AB43" s="131" t="s">
        <v>183</v>
      </c>
      <c r="AC43" s="130" t="s">
        <v>700</v>
      </c>
      <c r="AD43" s="129">
        <v>44314</v>
      </c>
    </row>
    <row r="44" spans="1:30" ht="15.75" x14ac:dyDescent="0.25">
      <c r="A44" s="10" t="s">
        <v>332</v>
      </c>
      <c r="B44" s="10" t="s">
        <v>333</v>
      </c>
      <c r="C44" s="10" t="s">
        <v>280</v>
      </c>
      <c r="D44" s="10" t="s">
        <v>189</v>
      </c>
      <c r="E44" s="13">
        <v>31537</v>
      </c>
      <c r="F44" s="10" t="s">
        <v>190</v>
      </c>
      <c r="G44" s="10" t="s">
        <v>181</v>
      </c>
      <c r="H44" s="10" t="s">
        <v>5</v>
      </c>
      <c r="I44" s="132">
        <v>34.7260018639329</v>
      </c>
      <c r="J44" s="11">
        <v>90.740740740740378</v>
      </c>
      <c r="K44" s="11">
        <v>31.754629629629594</v>
      </c>
      <c r="L44" s="11">
        <v>23.703703703703709</v>
      </c>
      <c r="M44" s="11">
        <v>31.078703703703709</v>
      </c>
      <c r="N44" s="11">
        <v>64.032407407407362</v>
      </c>
      <c r="O44" s="11">
        <v>113.24537037037005</v>
      </c>
      <c r="P44" s="11">
        <v>0</v>
      </c>
      <c r="Q44" s="11">
        <v>0</v>
      </c>
      <c r="R44" s="11">
        <v>17.587962962962962</v>
      </c>
      <c r="S44" s="11">
        <v>4.1759259259259256</v>
      </c>
      <c r="T44" s="11">
        <v>3.2962962962962963</v>
      </c>
      <c r="U44" s="11">
        <v>152.21759259259193</v>
      </c>
      <c r="V44" s="11">
        <v>122.09259259259244</v>
      </c>
      <c r="W44" s="12">
        <v>338</v>
      </c>
      <c r="X44" s="10" t="s">
        <v>183</v>
      </c>
      <c r="Y44" s="14" t="s">
        <v>700</v>
      </c>
      <c r="Z44" s="10" t="s">
        <v>185</v>
      </c>
      <c r="AA44" s="129" t="s">
        <v>743</v>
      </c>
      <c r="AB44" s="131" t="s">
        <v>183</v>
      </c>
      <c r="AC44" s="130" t="s">
        <v>184</v>
      </c>
      <c r="AD44" s="129">
        <v>44113</v>
      </c>
    </row>
    <row r="45" spans="1:30" ht="15.75" x14ac:dyDescent="0.25">
      <c r="A45" s="10" t="s">
        <v>321</v>
      </c>
      <c r="B45" s="10" t="s">
        <v>322</v>
      </c>
      <c r="C45" s="10" t="s">
        <v>323</v>
      </c>
      <c r="D45" s="10" t="s">
        <v>233</v>
      </c>
      <c r="E45" s="13">
        <v>87016</v>
      </c>
      <c r="F45" s="10" t="s">
        <v>234</v>
      </c>
      <c r="G45" s="10" t="s">
        <v>203</v>
      </c>
      <c r="H45" s="10" t="s">
        <v>5</v>
      </c>
      <c r="I45" s="132">
        <v>47.196525515743801</v>
      </c>
      <c r="J45" s="11">
        <v>112.08333333333319</v>
      </c>
      <c r="K45" s="11">
        <v>46.226851851851869</v>
      </c>
      <c r="L45" s="11">
        <v>2.699074074074074</v>
      </c>
      <c r="M45" s="11">
        <v>1.074074074074074</v>
      </c>
      <c r="N45" s="11">
        <v>14.45833333333333</v>
      </c>
      <c r="O45" s="11">
        <v>147.62499999999972</v>
      </c>
      <c r="P45" s="11">
        <v>0</v>
      </c>
      <c r="Q45" s="11">
        <v>0</v>
      </c>
      <c r="R45" s="11">
        <v>2.1296296296296293</v>
      </c>
      <c r="S45" s="11">
        <v>1.8888888888888888</v>
      </c>
      <c r="T45" s="11">
        <v>3.1296296296296302</v>
      </c>
      <c r="U45" s="11">
        <v>154.93518518518482</v>
      </c>
      <c r="V45" s="11">
        <v>36.52777777777785</v>
      </c>
      <c r="W45" s="12">
        <v>505</v>
      </c>
      <c r="X45" s="10" t="s">
        <v>183</v>
      </c>
      <c r="Y45" s="14" t="s">
        <v>700</v>
      </c>
      <c r="Z45" s="10" t="s">
        <v>185</v>
      </c>
      <c r="AA45" s="129" t="s">
        <v>742</v>
      </c>
      <c r="AB45" s="131" t="s">
        <v>183</v>
      </c>
      <c r="AC45" s="130" t="s">
        <v>700</v>
      </c>
      <c r="AD45" s="129">
        <v>44504</v>
      </c>
    </row>
    <row r="46" spans="1:30" ht="15.75" x14ac:dyDescent="0.25">
      <c r="A46" s="10" t="s">
        <v>17</v>
      </c>
      <c r="B46" s="10" t="s">
        <v>334</v>
      </c>
      <c r="C46" s="10" t="s">
        <v>297</v>
      </c>
      <c r="D46" s="10" t="s">
        <v>193</v>
      </c>
      <c r="E46" s="13">
        <v>78041</v>
      </c>
      <c r="F46" s="10" t="s">
        <v>668</v>
      </c>
      <c r="G46" s="10" t="s">
        <v>181</v>
      </c>
      <c r="H46" s="10" t="s">
        <v>182</v>
      </c>
      <c r="I46" s="132">
        <v>17.633097165991899</v>
      </c>
      <c r="J46" s="11">
        <v>158.60185185185119</v>
      </c>
      <c r="K46" s="11">
        <v>0.25462962962962959</v>
      </c>
      <c r="L46" s="11">
        <v>8.7962962962962965E-2</v>
      </c>
      <c r="M46" s="11">
        <v>0.1018518518518518</v>
      </c>
      <c r="N46" s="11">
        <v>0.29166666666666674</v>
      </c>
      <c r="O46" s="11">
        <v>9.351851851851837</v>
      </c>
      <c r="P46" s="11">
        <v>3.032407407407407</v>
      </c>
      <c r="Q46" s="11">
        <v>146.37037037036953</v>
      </c>
      <c r="R46" s="11">
        <v>0.18518518518518517</v>
      </c>
      <c r="S46" s="11">
        <v>0.31481481481481483</v>
      </c>
      <c r="T46" s="11">
        <v>1.2268518518518519</v>
      </c>
      <c r="U46" s="11">
        <v>157.31944444444389</v>
      </c>
      <c r="V46" s="11">
        <v>98.990740740739867</v>
      </c>
      <c r="W46" s="12"/>
      <c r="X46" s="10" t="s">
        <v>183</v>
      </c>
      <c r="Y46" s="14" t="s">
        <v>634</v>
      </c>
      <c r="Z46" s="10" t="s">
        <v>295</v>
      </c>
      <c r="AA46" s="129" t="s">
        <v>741</v>
      </c>
      <c r="AB46" s="131" t="s">
        <v>183</v>
      </c>
      <c r="AC46" s="130" t="s">
        <v>283</v>
      </c>
      <c r="AD46" s="129">
        <v>44127</v>
      </c>
    </row>
    <row r="47" spans="1:30" ht="15.75" x14ac:dyDescent="0.25">
      <c r="A47" s="10" t="s">
        <v>740</v>
      </c>
      <c r="B47" s="10" t="s">
        <v>739</v>
      </c>
      <c r="C47" s="10" t="s">
        <v>738</v>
      </c>
      <c r="D47" s="10" t="s">
        <v>285</v>
      </c>
      <c r="E47" s="13">
        <v>16866</v>
      </c>
      <c r="F47" s="10" t="s">
        <v>286</v>
      </c>
      <c r="G47" s="10" t="s">
        <v>0</v>
      </c>
      <c r="H47" s="10" t="s">
        <v>182</v>
      </c>
      <c r="I47" s="132">
        <v>38.5</v>
      </c>
      <c r="J47" s="11">
        <v>29.680555555555571</v>
      </c>
      <c r="K47" s="11">
        <v>12.342592592592592</v>
      </c>
      <c r="L47" s="11">
        <v>56.467592592592567</v>
      </c>
      <c r="M47" s="11">
        <v>58.0833333333333</v>
      </c>
      <c r="N47" s="11">
        <v>88.57870370370361</v>
      </c>
      <c r="O47" s="11">
        <v>64.805555555555458</v>
      </c>
      <c r="P47" s="11">
        <v>1.9953703703703705</v>
      </c>
      <c r="Q47" s="11">
        <v>1.1944444444444444</v>
      </c>
      <c r="R47" s="11">
        <v>61.712962962962955</v>
      </c>
      <c r="S47" s="11">
        <v>14.416666666666664</v>
      </c>
      <c r="T47" s="11">
        <v>13.472222222222221</v>
      </c>
      <c r="U47" s="11">
        <v>66.972222222222172</v>
      </c>
      <c r="V47" s="11">
        <v>96.453703703703695</v>
      </c>
      <c r="W47" s="12"/>
      <c r="X47" s="10" t="s">
        <v>204</v>
      </c>
      <c r="Y47" s="14"/>
      <c r="Z47" s="10"/>
      <c r="AA47" s="129"/>
      <c r="AB47" s="131" t="s">
        <v>204</v>
      </c>
      <c r="AC47" s="130"/>
      <c r="AD47" s="129"/>
    </row>
    <row r="48" spans="1:30" ht="15.75" x14ac:dyDescent="0.25">
      <c r="A48" s="10" t="s">
        <v>25</v>
      </c>
      <c r="B48" s="10" t="s">
        <v>380</v>
      </c>
      <c r="C48" s="10" t="s">
        <v>297</v>
      </c>
      <c r="D48" s="10" t="s">
        <v>193</v>
      </c>
      <c r="E48" s="13">
        <v>78046</v>
      </c>
      <c r="F48" s="10" t="s">
        <v>668</v>
      </c>
      <c r="G48" s="10" t="s">
        <v>181</v>
      </c>
      <c r="H48" s="10" t="s">
        <v>182</v>
      </c>
      <c r="I48" s="132">
        <v>25.405444126074499</v>
      </c>
      <c r="J48" s="11">
        <v>119.76388888888854</v>
      </c>
      <c r="K48" s="11">
        <v>2.4398148148148144</v>
      </c>
      <c r="L48" s="11">
        <v>5.5416666666666643</v>
      </c>
      <c r="M48" s="11">
        <v>28.777777777777764</v>
      </c>
      <c r="N48" s="11">
        <v>26.337962962962969</v>
      </c>
      <c r="O48" s="11">
        <v>65.620370370370367</v>
      </c>
      <c r="P48" s="11">
        <v>4.1574074074074083</v>
      </c>
      <c r="Q48" s="11">
        <v>60.407407407407341</v>
      </c>
      <c r="R48" s="11">
        <v>6.8888888888888875</v>
      </c>
      <c r="S48" s="11">
        <v>3.2037037037037033</v>
      </c>
      <c r="T48" s="11">
        <v>2.8564814814814818</v>
      </c>
      <c r="U48" s="11">
        <v>143.57407407407371</v>
      </c>
      <c r="V48" s="11">
        <v>98.481481481481225</v>
      </c>
      <c r="W48" s="12"/>
      <c r="X48" s="10" t="s">
        <v>183</v>
      </c>
      <c r="Y48" s="14" t="s">
        <v>700</v>
      </c>
      <c r="Z48" s="10"/>
      <c r="AA48" s="129" t="s">
        <v>712</v>
      </c>
      <c r="AB48" s="131" t="s">
        <v>183</v>
      </c>
      <c r="AC48" s="130" t="s">
        <v>700</v>
      </c>
      <c r="AD48" s="129">
        <v>44230</v>
      </c>
    </row>
    <row r="49" spans="1:30" ht="15.75" x14ac:dyDescent="0.25">
      <c r="A49" s="10" t="s">
        <v>306</v>
      </c>
      <c r="B49" s="10" t="s">
        <v>307</v>
      </c>
      <c r="C49" s="10" t="s">
        <v>308</v>
      </c>
      <c r="D49" s="10" t="s">
        <v>206</v>
      </c>
      <c r="E49" s="13">
        <v>85132</v>
      </c>
      <c r="F49" s="10" t="s">
        <v>207</v>
      </c>
      <c r="G49" s="10" t="s">
        <v>229</v>
      </c>
      <c r="H49" s="10" t="s">
        <v>5</v>
      </c>
      <c r="I49" s="132">
        <v>3.8317862802807299</v>
      </c>
      <c r="J49" s="11">
        <v>148.06018518518451</v>
      </c>
      <c r="K49" s="11">
        <v>6.069444444444442</v>
      </c>
      <c r="L49" s="11">
        <v>1.1574074074074077</v>
      </c>
      <c r="M49" s="11">
        <v>0.68518518518518612</v>
      </c>
      <c r="N49" s="11">
        <v>4.2083333333333455</v>
      </c>
      <c r="O49" s="11">
        <v>151.71759259259179</v>
      </c>
      <c r="P49" s="11">
        <v>2.7777777777777776E-2</v>
      </c>
      <c r="Q49" s="11">
        <v>1.8518518518518517E-2</v>
      </c>
      <c r="R49" s="11">
        <v>0.58796296296296346</v>
      </c>
      <c r="S49" s="11">
        <v>0.2222222222222221</v>
      </c>
      <c r="T49" s="11">
        <v>0.27777777777777773</v>
      </c>
      <c r="U49" s="11">
        <v>154.88425925925833</v>
      </c>
      <c r="V49" s="11">
        <v>45.513888888888722</v>
      </c>
      <c r="W49" s="12">
        <v>392</v>
      </c>
      <c r="X49" s="10" t="s">
        <v>183</v>
      </c>
      <c r="Y49" s="14" t="s">
        <v>700</v>
      </c>
      <c r="Z49" s="10" t="s">
        <v>185</v>
      </c>
      <c r="AA49" s="129" t="s">
        <v>737</v>
      </c>
      <c r="AB49" s="131" t="s">
        <v>183</v>
      </c>
      <c r="AC49" s="130" t="s">
        <v>700</v>
      </c>
      <c r="AD49" s="129">
        <v>44294</v>
      </c>
    </row>
    <row r="50" spans="1:30" ht="15.75" x14ac:dyDescent="0.25">
      <c r="A50" s="10" t="s">
        <v>329</v>
      </c>
      <c r="B50" s="10" t="s">
        <v>330</v>
      </c>
      <c r="C50" s="10" t="s">
        <v>331</v>
      </c>
      <c r="D50" s="10" t="s">
        <v>275</v>
      </c>
      <c r="E50" s="13">
        <v>32063</v>
      </c>
      <c r="F50" s="10" t="s">
        <v>29</v>
      </c>
      <c r="G50" s="10" t="s">
        <v>203</v>
      </c>
      <c r="H50" s="10" t="s">
        <v>182</v>
      </c>
      <c r="I50" s="132">
        <v>45.5960912052117</v>
      </c>
      <c r="J50" s="11">
        <v>3.9027777777777763</v>
      </c>
      <c r="K50" s="11">
        <v>22.097222222222225</v>
      </c>
      <c r="L50" s="11">
        <v>64.578703703703738</v>
      </c>
      <c r="M50" s="11">
        <v>59.99537037037036</v>
      </c>
      <c r="N50" s="11">
        <v>112.86574074074078</v>
      </c>
      <c r="O50" s="11">
        <v>25.125000000000004</v>
      </c>
      <c r="P50" s="11">
        <v>9.7453703703703702</v>
      </c>
      <c r="Q50" s="11">
        <v>2.8379629629629628</v>
      </c>
      <c r="R50" s="11">
        <v>51.93055555555555</v>
      </c>
      <c r="S50" s="11">
        <v>9.8287037037037024</v>
      </c>
      <c r="T50" s="11">
        <v>6.4490740740740753</v>
      </c>
      <c r="U50" s="11">
        <v>82.365740740740677</v>
      </c>
      <c r="V50" s="11">
        <v>123.88425925925928</v>
      </c>
      <c r="W50" s="12">
        <v>192</v>
      </c>
      <c r="X50" s="10" t="s">
        <v>183</v>
      </c>
      <c r="Y50" s="14" t="s">
        <v>634</v>
      </c>
      <c r="Z50" s="10" t="s">
        <v>295</v>
      </c>
      <c r="AA50" s="129" t="s">
        <v>723</v>
      </c>
      <c r="AB50" s="131" t="s">
        <v>183</v>
      </c>
      <c r="AC50" s="130" t="s">
        <v>634</v>
      </c>
      <c r="AD50" s="129">
        <v>44140</v>
      </c>
    </row>
    <row r="51" spans="1:30" ht="15.75" x14ac:dyDescent="0.25">
      <c r="A51" s="10" t="s">
        <v>27</v>
      </c>
      <c r="B51" s="10" t="s">
        <v>371</v>
      </c>
      <c r="C51" s="10" t="s">
        <v>372</v>
      </c>
      <c r="D51" s="10" t="s">
        <v>293</v>
      </c>
      <c r="E51" s="13">
        <v>10924</v>
      </c>
      <c r="F51" s="10" t="s">
        <v>320</v>
      </c>
      <c r="G51" s="10" t="s">
        <v>203</v>
      </c>
      <c r="H51" s="10" t="s">
        <v>182</v>
      </c>
      <c r="I51" s="132">
        <v>61.297450424929202</v>
      </c>
      <c r="J51" s="11">
        <v>11.333333333333346</v>
      </c>
      <c r="K51" s="11">
        <v>22.902777777777782</v>
      </c>
      <c r="L51" s="11">
        <v>59.254629629629626</v>
      </c>
      <c r="M51" s="11">
        <v>46.513888888888879</v>
      </c>
      <c r="N51" s="11">
        <v>115.23611111111103</v>
      </c>
      <c r="O51" s="11">
        <v>21.125000000000014</v>
      </c>
      <c r="P51" s="11">
        <v>2.8101851851851851</v>
      </c>
      <c r="Q51" s="11">
        <v>0.83333333333333348</v>
      </c>
      <c r="R51" s="11">
        <v>39.601851851851841</v>
      </c>
      <c r="S51" s="11">
        <v>19.805555555555557</v>
      </c>
      <c r="T51" s="11">
        <v>19.541666666666668</v>
      </c>
      <c r="U51" s="11">
        <v>61.055555555555401</v>
      </c>
      <c r="V51" s="11">
        <v>96.060185185185134</v>
      </c>
      <c r="W51" s="12"/>
      <c r="X51" s="10" t="s">
        <v>183</v>
      </c>
      <c r="Y51" s="14" t="s">
        <v>634</v>
      </c>
      <c r="Z51" s="10"/>
      <c r="AA51" s="129" t="s">
        <v>736</v>
      </c>
      <c r="AB51" s="131" t="s">
        <v>183</v>
      </c>
      <c r="AC51" s="130" t="s">
        <v>634</v>
      </c>
      <c r="AD51" s="129">
        <v>44300</v>
      </c>
    </row>
    <row r="52" spans="1:30" ht="15.75" x14ac:dyDescent="0.25">
      <c r="A52" s="10" t="s">
        <v>735</v>
      </c>
      <c r="B52" s="10" t="s">
        <v>734</v>
      </c>
      <c r="C52" s="10" t="s">
        <v>237</v>
      </c>
      <c r="D52" s="10" t="s">
        <v>193</v>
      </c>
      <c r="E52" s="13">
        <v>77301</v>
      </c>
      <c r="F52" s="10" t="s">
        <v>238</v>
      </c>
      <c r="G52" s="10" t="s">
        <v>203</v>
      </c>
      <c r="H52" s="10" t="s">
        <v>182</v>
      </c>
      <c r="I52" s="132">
        <v>16.983495873968501</v>
      </c>
      <c r="J52" s="11">
        <v>122.50462962962855</v>
      </c>
      <c r="K52" s="11">
        <v>6.0787037037037042</v>
      </c>
      <c r="L52" s="11">
        <v>2.9074074074074079</v>
      </c>
      <c r="M52" s="11">
        <v>0.96296296296296302</v>
      </c>
      <c r="N52" s="11">
        <v>8.6944444444444464</v>
      </c>
      <c r="O52" s="11">
        <v>123.75925925925827</v>
      </c>
      <c r="P52" s="11">
        <v>0</v>
      </c>
      <c r="Q52" s="11">
        <v>0</v>
      </c>
      <c r="R52" s="11">
        <v>3.7083333333333335</v>
      </c>
      <c r="S52" s="11">
        <v>0.82407407407407407</v>
      </c>
      <c r="T52" s="11">
        <v>2.1481481481481479</v>
      </c>
      <c r="U52" s="11">
        <v>125.77314814814727</v>
      </c>
      <c r="V52" s="11">
        <v>55.620370370370082</v>
      </c>
      <c r="W52" s="12"/>
      <c r="X52" s="10" t="s">
        <v>183</v>
      </c>
      <c r="Y52" s="14" t="s">
        <v>634</v>
      </c>
      <c r="Z52" s="10" t="s">
        <v>295</v>
      </c>
      <c r="AA52" s="129" t="s">
        <v>702</v>
      </c>
      <c r="AB52" s="131" t="s">
        <v>183</v>
      </c>
      <c r="AC52" s="130" t="s">
        <v>634</v>
      </c>
      <c r="AD52" s="129">
        <v>44183</v>
      </c>
    </row>
    <row r="53" spans="1:30" ht="15.75" x14ac:dyDescent="0.25">
      <c r="A53" s="10" t="s">
        <v>9</v>
      </c>
      <c r="B53" s="10" t="s">
        <v>324</v>
      </c>
      <c r="C53" s="10" t="s">
        <v>30</v>
      </c>
      <c r="D53" s="10" t="s">
        <v>201</v>
      </c>
      <c r="E53" s="13">
        <v>71303</v>
      </c>
      <c r="F53" s="10" t="s">
        <v>202</v>
      </c>
      <c r="G53" s="10" t="s">
        <v>325</v>
      </c>
      <c r="H53" s="10" t="s">
        <v>5</v>
      </c>
      <c r="I53" s="132">
        <v>4.3407052273430304</v>
      </c>
      <c r="J53" s="11">
        <v>62.310185185183713</v>
      </c>
      <c r="K53" s="11">
        <v>11.490740740740758</v>
      </c>
      <c r="L53" s="11">
        <v>26.384259259259604</v>
      </c>
      <c r="M53" s="11">
        <v>31.375000000000515</v>
      </c>
      <c r="N53" s="11">
        <v>63.324074074071845</v>
      </c>
      <c r="O53" s="11">
        <v>68.162037037035404</v>
      </c>
      <c r="P53" s="11">
        <v>4.6296296296296294E-2</v>
      </c>
      <c r="Q53" s="11">
        <v>2.7777777777777776E-2</v>
      </c>
      <c r="R53" s="11">
        <v>35.027777777778105</v>
      </c>
      <c r="S53" s="11">
        <v>11.069444444444485</v>
      </c>
      <c r="T53" s="11">
        <v>8.7638888888889461</v>
      </c>
      <c r="U53" s="11">
        <v>76.699074074072328</v>
      </c>
      <c r="V53" s="11">
        <v>130.32407407406788</v>
      </c>
      <c r="W53" s="12"/>
      <c r="X53" s="10" t="s">
        <v>204</v>
      </c>
      <c r="Y53" s="14"/>
      <c r="Z53" s="10"/>
      <c r="AA53" s="129"/>
      <c r="AB53" s="131" t="s">
        <v>204</v>
      </c>
      <c r="AC53" s="130"/>
      <c r="AD53" s="129"/>
    </row>
    <row r="54" spans="1:30" ht="15.75" x14ac:dyDescent="0.25">
      <c r="A54" s="10" t="s">
        <v>733</v>
      </c>
      <c r="B54" s="10" t="s">
        <v>732</v>
      </c>
      <c r="C54" s="10" t="s">
        <v>731</v>
      </c>
      <c r="D54" s="10" t="s">
        <v>179</v>
      </c>
      <c r="E54" s="13">
        <v>93250</v>
      </c>
      <c r="F54" s="10" t="s">
        <v>311</v>
      </c>
      <c r="G54" s="10" t="s">
        <v>195</v>
      </c>
      <c r="H54" s="10" t="s">
        <v>182</v>
      </c>
      <c r="I54" s="132">
        <v>72.0106761565836</v>
      </c>
      <c r="J54" s="11">
        <v>0</v>
      </c>
      <c r="K54" s="11">
        <v>0.54166666666666663</v>
      </c>
      <c r="L54" s="11">
        <v>37.916666666666671</v>
      </c>
      <c r="M54" s="11">
        <v>88.513888888888872</v>
      </c>
      <c r="N54" s="11">
        <v>124.99074074074073</v>
      </c>
      <c r="O54" s="11">
        <v>1.9814814814814816</v>
      </c>
      <c r="P54" s="11">
        <v>0</v>
      </c>
      <c r="Q54" s="11">
        <v>0</v>
      </c>
      <c r="R54" s="11">
        <v>69.106481481481438</v>
      </c>
      <c r="S54" s="11">
        <v>1</v>
      </c>
      <c r="T54" s="11">
        <v>1</v>
      </c>
      <c r="U54" s="11">
        <v>55.865740740740726</v>
      </c>
      <c r="V54" s="11">
        <v>109.44444444444443</v>
      </c>
      <c r="W54" s="12">
        <v>560</v>
      </c>
      <c r="X54" s="10" t="s">
        <v>183</v>
      </c>
      <c r="Y54" s="14" t="s">
        <v>700</v>
      </c>
      <c r="Z54" s="10" t="s">
        <v>185</v>
      </c>
      <c r="AA54" s="129" t="s">
        <v>679</v>
      </c>
      <c r="AB54" s="131" t="s">
        <v>183</v>
      </c>
      <c r="AC54" s="130" t="s">
        <v>700</v>
      </c>
      <c r="AD54" s="129">
        <v>44272</v>
      </c>
    </row>
    <row r="55" spans="1:30" ht="15.75" x14ac:dyDescent="0.25">
      <c r="A55" s="10" t="s">
        <v>312</v>
      </c>
      <c r="B55" s="10" t="s">
        <v>313</v>
      </c>
      <c r="C55" s="10" t="s">
        <v>314</v>
      </c>
      <c r="D55" s="10" t="s">
        <v>28</v>
      </c>
      <c r="E55" s="13">
        <v>2360</v>
      </c>
      <c r="F55" s="10" t="s">
        <v>315</v>
      </c>
      <c r="G55" s="10" t="s">
        <v>203</v>
      </c>
      <c r="H55" s="10" t="s">
        <v>5</v>
      </c>
      <c r="I55" s="132">
        <v>102.87777777777799</v>
      </c>
      <c r="J55" s="11">
        <v>0.18055555555555555</v>
      </c>
      <c r="K55" s="11">
        <v>0</v>
      </c>
      <c r="L55" s="11">
        <v>40.550925925925917</v>
      </c>
      <c r="M55" s="11">
        <v>82.490740740740762</v>
      </c>
      <c r="N55" s="11">
        <v>103.25925925925927</v>
      </c>
      <c r="O55" s="11">
        <v>19.962962962962965</v>
      </c>
      <c r="P55" s="11">
        <v>0</v>
      </c>
      <c r="Q55" s="11">
        <v>0</v>
      </c>
      <c r="R55" s="11">
        <v>48.138888888888893</v>
      </c>
      <c r="S55" s="11">
        <v>3.0185185185185186</v>
      </c>
      <c r="T55" s="11">
        <v>2.2685185185185182</v>
      </c>
      <c r="U55" s="11">
        <v>69.796296296296262</v>
      </c>
      <c r="V55" s="11">
        <v>109.66203703703705</v>
      </c>
      <c r="W55" s="12"/>
      <c r="X55" s="10" t="s">
        <v>183</v>
      </c>
      <c r="Y55" s="14" t="s">
        <v>634</v>
      </c>
      <c r="Z55" s="10" t="s">
        <v>295</v>
      </c>
      <c r="AA55" s="129" t="s">
        <v>730</v>
      </c>
      <c r="AB55" s="131" t="s">
        <v>183</v>
      </c>
      <c r="AC55" s="130" t="s">
        <v>634</v>
      </c>
      <c r="AD55" s="129">
        <v>44195</v>
      </c>
    </row>
    <row r="56" spans="1:30" ht="15.75" x14ac:dyDescent="0.25">
      <c r="A56" s="10" t="s">
        <v>729</v>
      </c>
      <c r="B56" s="10" t="s">
        <v>728</v>
      </c>
      <c r="C56" s="10" t="s">
        <v>178</v>
      </c>
      <c r="D56" s="10" t="s">
        <v>179</v>
      </c>
      <c r="E56" s="13">
        <v>92301</v>
      </c>
      <c r="F56" s="10" t="s">
        <v>180</v>
      </c>
      <c r="G56" s="10" t="s">
        <v>195</v>
      </c>
      <c r="H56" s="10" t="s">
        <v>182</v>
      </c>
      <c r="I56" s="132">
        <v>79.27734375</v>
      </c>
      <c r="J56" s="11">
        <v>1.6388888888888886</v>
      </c>
      <c r="K56" s="11">
        <v>6.5648148148148149</v>
      </c>
      <c r="L56" s="11">
        <v>21.986111111111114</v>
      </c>
      <c r="M56" s="11">
        <v>62.004629629629626</v>
      </c>
      <c r="N56" s="11">
        <v>81.212962962962962</v>
      </c>
      <c r="O56" s="11">
        <v>6.2314814814814836</v>
      </c>
      <c r="P56" s="11">
        <v>2.0787037037037037</v>
      </c>
      <c r="Q56" s="11">
        <v>2.6712962962962958</v>
      </c>
      <c r="R56" s="11">
        <v>58.912037037037024</v>
      </c>
      <c r="S56" s="11">
        <v>9.4861111111111125</v>
      </c>
      <c r="T56" s="11">
        <v>1.3842592592592593</v>
      </c>
      <c r="U56" s="11">
        <v>22.412037037037042</v>
      </c>
      <c r="V56" s="11">
        <v>70.907407407407447</v>
      </c>
      <c r="W56" s="12">
        <v>120</v>
      </c>
      <c r="X56" s="10" t="s">
        <v>183</v>
      </c>
      <c r="Y56" s="14" t="s">
        <v>700</v>
      </c>
      <c r="Z56" s="10" t="s">
        <v>185</v>
      </c>
      <c r="AA56" s="129" t="s">
        <v>727</v>
      </c>
      <c r="AB56" s="131" t="s">
        <v>183</v>
      </c>
      <c r="AC56" s="130" t="s">
        <v>700</v>
      </c>
      <c r="AD56" s="129">
        <v>44279</v>
      </c>
    </row>
    <row r="57" spans="1:30" ht="15.75" x14ac:dyDescent="0.25">
      <c r="A57" s="10" t="s">
        <v>7</v>
      </c>
      <c r="B57" s="10" t="s">
        <v>373</v>
      </c>
      <c r="C57" s="10" t="s">
        <v>374</v>
      </c>
      <c r="D57" s="10" t="s">
        <v>201</v>
      </c>
      <c r="E57" s="13">
        <v>70655</v>
      </c>
      <c r="F57" s="10" t="s">
        <v>202</v>
      </c>
      <c r="G57" s="10" t="s">
        <v>203</v>
      </c>
      <c r="H57" s="10" t="s">
        <v>5</v>
      </c>
      <c r="I57" s="132">
        <v>49.426020408163303</v>
      </c>
      <c r="J57" s="11">
        <v>88.643518518518661</v>
      </c>
      <c r="K57" s="11">
        <v>2.592592592592593</v>
      </c>
      <c r="L57" s="11">
        <v>0.64814814814814814</v>
      </c>
      <c r="M57" s="11">
        <v>0.15277777777777779</v>
      </c>
      <c r="N57" s="11">
        <v>3.3425925925925926</v>
      </c>
      <c r="O57" s="11">
        <v>88.694444444444571</v>
      </c>
      <c r="P57" s="11">
        <v>0</v>
      </c>
      <c r="Q57" s="11">
        <v>0</v>
      </c>
      <c r="R57" s="11">
        <v>2</v>
      </c>
      <c r="S57" s="11">
        <v>3.7037037037037035E-2</v>
      </c>
      <c r="T57" s="11">
        <v>0.7407407407407407</v>
      </c>
      <c r="U57" s="11">
        <v>89.259259259259409</v>
      </c>
      <c r="V57" s="11">
        <v>49.666666666666607</v>
      </c>
      <c r="W57" s="12">
        <v>170</v>
      </c>
      <c r="X57" s="10" t="s">
        <v>183</v>
      </c>
      <c r="Y57" s="14" t="s">
        <v>700</v>
      </c>
      <c r="Z57" s="10" t="s">
        <v>185</v>
      </c>
      <c r="AA57" s="129" t="s">
        <v>677</v>
      </c>
      <c r="AB57" s="131" t="s">
        <v>183</v>
      </c>
      <c r="AC57" s="130" t="s">
        <v>700</v>
      </c>
      <c r="AD57" s="129">
        <v>44174</v>
      </c>
    </row>
    <row r="58" spans="1:30" ht="15.75" x14ac:dyDescent="0.25">
      <c r="A58" s="10" t="s">
        <v>335</v>
      </c>
      <c r="B58" s="10" t="s">
        <v>336</v>
      </c>
      <c r="C58" s="10" t="s">
        <v>22</v>
      </c>
      <c r="D58" s="10" t="s">
        <v>265</v>
      </c>
      <c r="E58" s="13">
        <v>7201</v>
      </c>
      <c r="F58" s="10" t="s">
        <v>266</v>
      </c>
      <c r="G58" s="10" t="s">
        <v>195</v>
      </c>
      <c r="H58" s="10" t="s">
        <v>182</v>
      </c>
      <c r="I58" s="132">
        <v>12.239237826393801</v>
      </c>
      <c r="J58" s="11">
        <v>69.953703703703539</v>
      </c>
      <c r="K58" s="11">
        <v>11.828703703703704</v>
      </c>
      <c r="L58" s="11">
        <v>5.7453703703703862</v>
      </c>
      <c r="M58" s="11">
        <v>2.0509259259259252</v>
      </c>
      <c r="N58" s="11">
        <v>8.8379629629629655</v>
      </c>
      <c r="O58" s="11">
        <v>73.430555555555401</v>
      </c>
      <c r="P58" s="11">
        <v>1</v>
      </c>
      <c r="Q58" s="11">
        <v>6.3101851851851896</v>
      </c>
      <c r="R58" s="11">
        <v>1.8287037037037035</v>
      </c>
      <c r="S58" s="11">
        <v>1.8842592592592593</v>
      </c>
      <c r="T58" s="11">
        <v>4.2407407407407414</v>
      </c>
      <c r="U58" s="11">
        <v>81.62499999999973</v>
      </c>
      <c r="V58" s="11">
        <v>36.773148148148032</v>
      </c>
      <c r="W58" s="12">
        <v>285</v>
      </c>
      <c r="X58" s="10" t="s">
        <v>183</v>
      </c>
      <c r="Y58" s="14" t="s">
        <v>700</v>
      </c>
      <c r="Z58" s="10" t="s">
        <v>185</v>
      </c>
      <c r="AA58" s="129" t="s">
        <v>715</v>
      </c>
      <c r="AB58" s="131" t="s">
        <v>183</v>
      </c>
      <c r="AC58" s="130" t="s">
        <v>184</v>
      </c>
      <c r="AD58" s="129">
        <v>44091</v>
      </c>
    </row>
    <row r="59" spans="1:30" ht="15.75" x14ac:dyDescent="0.25">
      <c r="A59" s="10" t="s">
        <v>304</v>
      </c>
      <c r="B59" s="10" t="s">
        <v>305</v>
      </c>
      <c r="C59" s="10" t="s">
        <v>37</v>
      </c>
      <c r="D59" s="10" t="s">
        <v>193</v>
      </c>
      <c r="E59" s="13">
        <v>76837</v>
      </c>
      <c r="F59" s="10" t="s">
        <v>264</v>
      </c>
      <c r="G59" s="10" t="s">
        <v>246</v>
      </c>
      <c r="H59" s="10" t="s">
        <v>5</v>
      </c>
      <c r="I59" s="132">
        <v>30.328125</v>
      </c>
      <c r="J59" s="11">
        <v>18.907407407407472</v>
      </c>
      <c r="K59" s="11">
        <v>29.740740740740719</v>
      </c>
      <c r="L59" s="11">
        <v>14.287037037037038</v>
      </c>
      <c r="M59" s="11">
        <v>23.648148148148156</v>
      </c>
      <c r="N59" s="11">
        <v>59.361111111111107</v>
      </c>
      <c r="O59" s="11">
        <v>27.138888888889046</v>
      </c>
      <c r="P59" s="11">
        <v>8.3333333333333329E-2</v>
      </c>
      <c r="Q59" s="11">
        <v>0</v>
      </c>
      <c r="R59" s="11">
        <v>14.824074074074067</v>
      </c>
      <c r="S59" s="11">
        <v>3.1574074074074074</v>
      </c>
      <c r="T59" s="11">
        <v>0.90740740740740755</v>
      </c>
      <c r="U59" s="11">
        <v>67.694444444444258</v>
      </c>
      <c r="V59" s="11">
        <v>60.731481481481389</v>
      </c>
      <c r="W59" s="12"/>
      <c r="X59" s="10" t="s">
        <v>183</v>
      </c>
      <c r="Y59" s="14" t="s">
        <v>283</v>
      </c>
      <c r="Z59" s="10" t="s">
        <v>295</v>
      </c>
      <c r="AA59" s="129" t="s">
        <v>726</v>
      </c>
      <c r="AB59" s="131" t="s">
        <v>183</v>
      </c>
      <c r="AC59" s="130" t="s">
        <v>283</v>
      </c>
      <c r="AD59" s="129">
        <v>44168</v>
      </c>
    </row>
    <row r="60" spans="1:30" ht="15.75" x14ac:dyDescent="0.25">
      <c r="A60" s="10" t="s">
        <v>413</v>
      </c>
      <c r="B60" s="10" t="s">
        <v>414</v>
      </c>
      <c r="C60" s="10" t="s">
        <v>415</v>
      </c>
      <c r="D60" s="10" t="s">
        <v>206</v>
      </c>
      <c r="E60" s="13">
        <v>85349</v>
      </c>
      <c r="F60" s="10" t="s">
        <v>219</v>
      </c>
      <c r="G60" s="10" t="s">
        <v>203</v>
      </c>
      <c r="H60" s="10" t="s">
        <v>182</v>
      </c>
      <c r="I60" s="132">
        <v>7.8375733855185903</v>
      </c>
      <c r="J60" s="11">
        <v>85.34722222222041</v>
      </c>
      <c r="K60" s="11">
        <v>0.82870370370370527</v>
      </c>
      <c r="L60" s="11">
        <v>5.5555555555555552E-2</v>
      </c>
      <c r="M60" s="11">
        <v>4.6296296296296294E-2</v>
      </c>
      <c r="N60" s="11">
        <v>0.74537037037037079</v>
      </c>
      <c r="O60" s="11">
        <v>66.273148148147484</v>
      </c>
      <c r="P60" s="11">
        <v>0.16666666666666666</v>
      </c>
      <c r="Q60" s="11">
        <v>19.09259259259272</v>
      </c>
      <c r="R60" s="11">
        <v>6.0185185185185182E-2</v>
      </c>
      <c r="S60" s="11">
        <v>4.6296296296296294E-3</v>
      </c>
      <c r="T60" s="11">
        <v>1.3888888888888888E-2</v>
      </c>
      <c r="U60" s="11">
        <v>86.199074074072399</v>
      </c>
      <c r="V60" s="11">
        <v>37.046296296296219</v>
      </c>
      <c r="W60" s="12">
        <v>100</v>
      </c>
      <c r="X60" s="10" t="s">
        <v>183</v>
      </c>
      <c r="Y60" s="14" t="s">
        <v>634</v>
      </c>
      <c r="Z60" s="10" t="s">
        <v>295</v>
      </c>
      <c r="AA60" s="129" t="s">
        <v>725</v>
      </c>
      <c r="AB60" s="131" t="s">
        <v>183</v>
      </c>
      <c r="AC60" s="130" t="s">
        <v>634</v>
      </c>
      <c r="AD60" s="129">
        <v>44160</v>
      </c>
    </row>
    <row r="61" spans="1:30" ht="15.75" x14ac:dyDescent="0.25">
      <c r="A61" s="10" t="s">
        <v>364</v>
      </c>
      <c r="B61" s="10" t="s">
        <v>365</v>
      </c>
      <c r="C61" s="10" t="s">
        <v>366</v>
      </c>
      <c r="D61" s="10" t="s">
        <v>367</v>
      </c>
      <c r="E61" s="13">
        <v>41005</v>
      </c>
      <c r="F61" s="10" t="s">
        <v>35</v>
      </c>
      <c r="G61" s="10" t="s">
        <v>246</v>
      </c>
      <c r="H61" s="10" t="s">
        <v>182</v>
      </c>
      <c r="I61" s="132">
        <v>42.285714285714299</v>
      </c>
      <c r="J61" s="11">
        <v>9.3425925925925952</v>
      </c>
      <c r="K61" s="11">
        <v>13.935185185185183</v>
      </c>
      <c r="L61" s="11">
        <v>28.212962962962969</v>
      </c>
      <c r="M61" s="11">
        <v>32.722222222222207</v>
      </c>
      <c r="N61" s="11">
        <v>64.717592592592553</v>
      </c>
      <c r="O61" s="11">
        <v>17.324074074074083</v>
      </c>
      <c r="P61" s="11">
        <v>1.625</v>
      </c>
      <c r="Q61" s="11">
        <v>0.54629629629629628</v>
      </c>
      <c r="R61" s="11">
        <v>18.319444444444443</v>
      </c>
      <c r="S61" s="11">
        <v>8.0833333333333321</v>
      </c>
      <c r="T61" s="11">
        <v>7.2870370370370381</v>
      </c>
      <c r="U61" s="11">
        <v>50.523148148148096</v>
      </c>
      <c r="V61" s="11">
        <v>59.685185185185198</v>
      </c>
      <c r="W61" s="12"/>
      <c r="X61" s="10" t="s">
        <v>183</v>
      </c>
      <c r="Y61" s="14" t="s">
        <v>283</v>
      </c>
      <c r="Z61" s="10" t="s">
        <v>295</v>
      </c>
      <c r="AA61" s="129" t="s">
        <v>719</v>
      </c>
      <c r="AB61" s="131" t="s">
        <v>183</v>
      </c>
      <c r="AC61" s="130" t="s">
        <v>283</v>
      </c>
      <c r="AD61" s="129">
        <v>44258</v>
      </c>
    </row>
    <row r="62" spans="1:30" ht="15.75" x14ac:dyDescent="0.25">
      <c r="A62" s="10" t="s">
        <v>24</v>
      </c>
      <c r="B62" s="10" t="s">
        <v>375</v>
      </c>
      <c r="C62" s="10" t="s">
        <v>36</v>
      </c>
      <c r="D62" s="10" t="s">
        <v>233</v>
      </c>
      <c r="E62" s="13">
        <v>87021</v>
      </c>
      <c r="F62" s="10" t="s">
        <v>234</v>
      </c>
      <c r="G62" s="10" t="s">
        <v>203</v>
      </c>
      <c r="H62" s="10" t="s">
        <v>5</v>
      </c>
      <c r="I62" s="132">
        <v>54.9</v>
      </c>
      <c r="J62" s="11">
        <v>71.138888888888815</v>
      </c>
      <c r="K62" s="11">
        <v>3.6111111111111112</v>
      </c>
      <c r="L62" s="11">
        <v>0.55092592592592593</v>
      </c>
      <c r="M62" s="11">
        <v>0</v>
      </c>
      <c r="N62" s="11">
        <v>3.75</v>
      </c>
      <c r="O62" s="11">
        <v>71.550925925925853</v>
      </c>
      <c r="P62" s="11">
        <v>0</v>
      </c>
      <c r="Q62" s="11">
        <v>0</v>
      </c>
      <c r="R62" s="11">
        <v>0</v>
      </c>
      <c r="S62" s="11">
        <v>9.2592592592592587E-3</v>
      </c>
      <c r="T62" s="11">
        <v>2.2500000000000004</v>
      </c>
      <c r="U62" s="11">
        <v>73.041666666666586</v>
      </c>
      <c r="V62" s="11">
        <v>35.935185185185198</v>
      </c>
      <c r="W62" s="12"/>
      <c r="X62" s="10" t="s">
        <v>183</v>
      </c>
      <c r="Y62" s="14" t="s">
        <v>700</v>
      </c>
      <c r="Z62" s="10" t="s">
        <v>185</v>
      </c>
      <c r="AA62" s="129" t="s">
        <v>724</v>
      </c>
      <c r="AB62" s="131" t="s">
        <v>183</v>
      </c>
      <c r="AC62" s="130" t="s">
        <v>700</v>
      </c>
      <c r="AD62" s="129">
        <v>44168</v>
      </c>
    </row>
    <row r="63" spans="1:30" ht="15.75" x14ac:dyDescent="0.25">
      <c r="A63" s="10" t="s">
        <v>388</v>
      </c>
      <c r="B63" s="10" t="s">
        <v>389</v>
      </c>
      <c r="C63" s="10" t="s">
        <v>348</v>
      </c>
      <c r="D63" s="10" t="s">
        <v>342</v>
      </c>
      <c r="E63" s="13">
        <v>89060</v>
      </c>
      <c r="F63" s="10" t="s">
        <v>343</v>
      </c>
      <c r="G63" s="10" t="s">
        <v>203</v>
      </c>
      <c r="H63" s="10" t="s">
        <v>182</v>
      </c>
      <c r="I63" s="132">
        <v>39.3333333333333</v>
      </c>
      <c r="J63" s="11">
        <v>6.0694444444444438</v>
      </c>
      <c r="K63" s="11">
        <v>8.2268518518518459</v>
      </c>
      <c r="L63" s="11">
        <v>22.981481481481474</v>
      </c>
      <c r="M63" s="11">
        <v>30.39814814814817</v>
      </c>
      <c r="N63" s="11">
        <v>59.615740740740783</v>
      </c>
      <c r="O63" s="11">
        <v>8.0601851851851833</v>
      </c>
      <c r="P63" s="11">
        <v>0</v>
      </c>
      <c r="Q63" s="11">
        <v>0</v>
      </c>
      <c r="R63" s="11">
        <v>31.120370370370374</v>
      </c>
      <c r="S63" s="11">
        <v>4.458333333333333</v>
      </c>
      <c r="T63" s="11">
        <v>1.2175925925925926</v>
      </c>
      <c r="U63" s="11">
        <v>30.879629629629658</v>
      </c>
      <c r="V63" s="11">
        <v>61.060185185185262</v>
      </c>
      <c r="W63" s="12"/>
      <c r="X63" s="10" t="s">
        <v>183</v>
      </c>
      <c r="Y63" s="14" t="s">
        <v>634</v>
      </c>
      <c r="Z63" s="10" t="s">
        <v>295</v>
      </c>
      <c r="AA63" s="129" t="s">
        <v>723</v>
      </c>
      <c r="AB63" s="131" t="s">
        <v>183</v>
      </c>
      <c r="AC63" s="130" t="s">
        <v>634</v>
      </c>
      <c r="AD63" s="129">
        <v>44139</v>
      </c>
    </row>
    <row r="64" spans="1:30" ht="15.75" x14ac:dyDescent="0.25">
      <c r="A64" s="10" t="s">
        <v>376</v>
      </c>
      <c r="B64" s="10" t="s">
        <v>377</v>
      </c>
      <c r="C64" s="10" t="s">
        <v>378</v>
      </c>
      <c r="D64" s="10" t="s">
        <v>379</v>
      </c>
      <c r="E64" s="13">
        <v>2863</v>
      </c>
      <c r="F64" s="10" t="s">
        <v>315</v>
      </c>
      <c r="G64" s="10" t="s">
        <v>246</v>
      </c>
      <c r="H64" s="10" t="s">
        <v>5</v>
      </c>
      <c r="I64" s="132">
        <v>31.632768361581899</v>
      </c>
      <c r="J64" s="11">
        <v>55.546296296296063</v>
      </c>
      <c r="K64" s="11">
        <v>11.953703703703704</v>
      </c>
      <c r="L64" s="11">
        <v>0</v>
      </c>
      <c r="M64" s="11">
        <v>9.2592592592592587E-3</v>
      </c>
      <c r="N64" s="11">
        <v>11.319444444444448</v>
      </c>
      <c r="O64" s="11">
        <v>56.189814814814589</v>
      </c>
      <c r="P64" s="11">
        <v>0</v>
      </c>
      <c r="Q64" s="11">
        <v>0</v>
      </c>
      <c r="R64" s="11">
        <v>4.1203703703703702</v>
      </c>
      <c r="S64" s="11">
        <v>1.9537037037037037</v>
      </c>
      <c r="T64" s="11">
        <v>2.0370370370370368</v>
      </c>
      <c r="U64" s="11">
        <v>59.398148148147946</v>
      </c>
      <c r="V64" s="11">
        <v>23.949074074074087</v>
      </c>
      <c r="W64" s="12"/>
      <c r="X64" s="10" t="s">
        <v>183</v>
      </c>
      <c r="Y64" s="14" t="s">
        <v>634</v>
      </c>
      <c r="Z64" s="10" t="s">
        <v>295</v>
      </c>
      <c r="AA64" s="129" t="s">
        <v>722</v>
      </c>
      <c r="AB64" s="131" t="s">
        <v>183</v>
      </c>
      <c r="AC64" s="130" t="s">
        <v>634</v>
      </c>
      <c r="AD64" s="129">
        <v>44155</v>
      </c>
    </row>
    <row r="65" spans="1:30" ht="15.75" x14ac:dyDescent="0.25">
      <c r="A65" s="10" t="s">
        <v>381</v>
      </c>
      <c r="B65" s="10" t="s">
        <v>382</v>
      </c>
      <c r="C65" s="10" t="s">
        <v>383</v>
      </c>
      <c r="D65" s="10" t="s">
        <v>339</v>
      </c>
      <c r="E65" s="13">
        <v>74647</v>
      </c>
      <c r="F65" s="10" t="s">
        <v>35</v>
      </c>
      <c r="G65" s="10" t="s">
        <v>203</v>
      </c>
      <c r="H65" s="10" t="s">
        <v>182</v>
      </c>
      <c r="I65" s="132">
        <v>36.979532163742697</v>
      </c>
      <c r="J65" s="11">
        <v>33.708333333333385</v>
      </c>
      <c r="K65" s="11">
        <v>6.5925925925925934</v>
      </c>
      <c r="L65" s="11">
        <v>16.68055555555555</v>
      </c>
      <c r="M65" s="11">
        <v>6.3055555555555554</v>
      </c>
      <c r="N65" s="11">
        <v>24.680555555555557</v>
      </c>
      <c r="O65" s="11">
        <v>34.490740740740797</v>
      </c>
      <c r="P65" s="11">
        <v>0.40740740740740738</v>
      </c>
      <c r="Q65" s="11">
        <v>3.7083333333333335</v>
      </c>
      <c r="R65" s="11">
        <v>13.41203703703704</v>
      </c>
      <c r="S65" s="11">
        <v>3.9722222222222223</v>
      </c>
      <c r="T65" s="11">
        <v>1.8796296296296295</v>
      </c>
      <c r="U65" s="11">
        <v>44.023148148148202</v>
      </c>
      <c r="V65" s="11">
        <v>43.416666666666735</v>
      </c>
      <c r="W65" s="12"/>
      <c r="X65" s="10" t="s">
        <v>183</v>
      </c>
      <c r="Y65" s="14" t="s">
        <v>700</v>
      </c>
      <c r="Z65" s="10" t="s">
        <v>185</v>
      </c>
      <c r="AA65" s="129" t="s">
        <v>721</v>
      </c>
      <c r="AB65" s="131" t="s">
        <v>183</v>
      </c>
      <c r="AC65" s="130" t="s">
        <v>184</v>
      </c>
      <c r="AD65" s="129">
        <v>44119</v>
      </c>
    </row>
    <row r="66" spans="1:30" ht="15.75" x14ac:dyDescent="0.25">
      <c r="A66" s="10" t="s">
        <v>396</v>
      </c>
      <c r="B66" s="10" t="s">
        <v>397</v>
      </c>
      <c r="C66" s="10" t="s">
        <v>398</v>
      </c>
      <c r="D66" s="10" t="s">
        <v>399</v>
      </c>
      <c r="E66" s="13">
        <v>66845</v>
      </c>
      <c r="F66" s="10" t="s">
        <v>35</v>
      </c>
      <c r="G66" s="10" t="s">
        <v>203</v>
      </c>
      <c r="H66" s="10" t="s">
        <v>182</v>
      </c>
      <c r="I66" s="132">
        <v>35.276139410187703</v>
      </c>
      <c r="J66" s="11">
        <v>5.5925925925925943</v>
      </c>
      <c r="K66" s="11">
        <v>13.370370370370372</v>
      </c>
      <c r="L66" s="11">
        <v>22.037037037037049</v>
      </c>
      <c r="M66" s="11">
        <v>19.305555555555554</v>
      </c>
      <c r="N66" s="11">
        <v>45.171296296296255</v>
      </c>
      <c r="O66" s="11">
        <v>11.032407407407408</v>
      </c>
      <c r="P66" s="11">
        <v>1.9722222222222223</v>
      </c>
      <c r="Q66" s="11">
        <v>2.1296296296296298</v>
      </c>
      <c r="R66" s="11">
        <v>17.532407407407401</v>
      </c>
      <c r="S66" s="11">
        <v>6.0462962962962985</v>
      </c>
      <c r="T66" s="11">
        <v>4.7268518518518521</v>
      </c>
      <c r="U66" s="11">
        <v>32.000000000000007</v>
      </c>
      <c r="V66" s="11">
        <v>53.046296296296234</v>
      </c>
      <c r="W66" s="12"/>
      <c r="X66" s="10" t="s">
        <v>183</v>
      </c>
      <c r="Y66" s="14" t="s">
        <v>634</v>
      </c>
      <c r="Z66" s="10" t="s">
        <v>295</v>
      </c>
      <c r="AA66" s="129" t="s">
        <v>720</v>
      </c>
      <c r="AB66" s="131" t="s">
        <v>183</v>
      </c>
      <c r="AC66" s="130" t="s">
        <v>634</v>
      </c>
      <c r="AD66" s="129">
        <v>44223</v>
      </c>
    </row>
    <row r="67" spans="1:30" ht="15.75" x14ac:dyDescent="0.25">
      <c r="A67" s="10" t="s">
        <v>356</v>
      </c>
      <c r="B67" s="10" t="s">
        <v>357</v>
      </c>
      <c r="C67" s="10" t="s">
        <v>358</v>
      </c>
      <c r="D67" s="10" t="s">
        <v>359</v>
      </c>
      <c r="E67" s="13">
        <v>49014</v>
      </c>
      <c r="F67" s="10" t="s">
        <v>354</v>
      </c>
      <c r="G67" s="10" t="s">
        <v>203</v>
      </c>
      <c r="H67" s="10" t="s">
        <v>182</v>
      </c>
      <c r="I67" s="132">
        <v>32.8333333333333</v>
      </c>
      <c r="J67" s="11">
        <v>10.24074074074074</v>
      </c>
      <c r="K67" s="11">
        <v>12.027777777777787</v>
      </c>
      <c r="L67" s="11">
        <v>18.828703703703717</v>
      </c>
      <c r="M67" s="11">
        <v>15.689814814814808</v>
      </c>
      <c r="N67" s="11">
        <v>47.032407407407412</v>
      </c>
      <c r="O67" s="11">
        <v>8.8101851851851851</v>
      </c>
      <c r="P67" s="11">
        <v>0.625</v>
      </c>
      <c r="Q67" s="11">
        <v>0.31944444444444448</v>
      </c>
      <c r="R67" s="11">
        <v>24.879629629629655</v>
      </c>
      <c r="S67" s="11">
        <v>9.7685185185185173</v>
      </c>
      <c r="T67" s="11">
        <v>3.4351851851851851</v>
      </c>
      <c r="U67" s="11">
        <v>18.703703703703713</v>
      </c>
      <c r="V67" s="11">
        <v>50.990740740740705</v>
      </c>
      <c r="W67" s="12">
        <v>75</v>
      </c>
      <c r="X67" s="10" t="s">
        <v>183</v>
      </c>
      <c r="Y67" s="14" t="s">
        <v>634</v>
      </c>
      <c r="Z67" s="10" t="s">
        <v>295</v>
      </c>
      <c r="AA67" s="129" t="s">
        <v>719</v>
      </c>
      <c r="AB67" s="131" t="s">
        <v>183</v>
      </c>
      <c r="AC67" s="130" t="s">
        <v>634</v>
      </c>
      <c r="AD67" s="129">
        <v>44258</v>
      </c>
    </row>
    <row r="68" spans="1:30" ht="15.75" x14ac:dyDescent="0.25">
      <c r="A68" s="10" t="s">
        <v>6</v>
      </c>
      <c r="B68" s="10" t="s">
        <v>177</v>
      </c>
      <c r="C68" s="10" t="s">
        <v>178</v>
      </c>
      <c r="D68" s="10" t="s">
        <v>179</v>
      </c>
      <c r="E68" s="13">
        <v>92301</v>
      </c>
      <c r="F68" s="10" t="s">
        <v>180</v>
      </c>
      <c r="G68" s="10" t="s">
        <v>195</v>
      </c>
      <c r="H68" s="10" t="s">
        <v>182</v>
      </c>
      <c r="I68" s="132">
        <v>703.01587301587301</v>
      </c>
      <c r="J68" s="11">
        <v>4.0231481481481479</v>
      </c>
      <c r="K68" s="11">
        <v>2.074074074074074</v>
      </c>
      <c r="L68" s="11">
        <v>10.106481481481479</v>
      </c>
      <c r="M68" s="11">
        <v>37.537037037037038</v>
      </c>
      <c r="N68" s="11">
        <v>44.379629629629633</v>
      </c>
      <c r="O68" s="11">
        <v>3.3148148148148149</v>
      </c>
      <c r="P68" s="11">
        <v>5.4768518518518521</v>
      </c>
      <c r="Q68" s="11">
        <v>0.56944444444444442</v>
      </c>
      <c r="R68" s="11">
        <v>37.24074074074074</v>
      </c>
      <c r="S68" s="11">
        <v>7.7314814814814827</v>
      </c>
      <c r="T68" s="11">
        <v>1.0046296296296298</v>
      </c>
      <c r="U68" s="11">
        <v>7.7638888888888911</v>
      </c>
      <c r="V68" s="11">
        <v>47.518518518518533</v>
      </c>
      <c r="W68" s="12">
        <v>1455</v>
      </c>
      <c r="X68" s="10" t="s">
        <v>183</v>
      </c>
      <c r="Y68" s="14" t="s">
        <v>700</v>
      </c>
      <c r="Z68" s="10" t="s">
        <v>185</v>
      </c>
      <c r="AA68" s="129" t="s">
        <v>654</v>
      </c>
      <c r="AB68" s="131" t="s">
        <v>183</v>
      </c>
      <c r="AC68" s="130" t="s">
        <v>700</v>
      </c>
      <c r="AD68" s="129">
        <v>44155</v>
      </c>
    </row>
    <row r="69" spans="1:30" ht="15.75" x14ac:dyDescent="0.25">
      <c r="A69" s="10" t="s">
        <v>422</v>
      </c>
      <c r="B69" s="10" t="s">
        <v>423</v>
      </c>
      <c r="C69" s="10" t="s">
        <v>12</v>
      </c>
      <c r="D69" s="10" t="s">
        <v>424</v>
      </c>
      <c r="E69" s="13">
        <v>47834</v>
      </c>
      <c r="F69" s="10" t="s">
        <v>35</v>
      </c>
      <c r="G69" s="10" t="s">
        <v>246</v>
      </c>
      <c r="H69" s="10" t="s">
        <v>182</v>
      </c>
      <c r="I69" s="132">
        <v>13.794871794871799</v>
      </c>
      <c r="J69" s="11">
        <v>8.717592592592597</v>
      </c>
      <c r="K69" s="11">
        <v>7.7638888888888964</v>
      </c>
      <c r="L69" s="11">
        <v>18.300925925925956</v>
      </c>
      <c r="M69" s="11">
        <v>17.75462962962964</v>
      </c>
      <c r="N69" s="11">
        <v>33.833333333333343</v>
      </c>
      <c r="O69" s="11">
        <v>16.902777777777793</v>
      </c>
      <c r="P69" s="11">
        <v>0.9814814814814814</v>
      </c>
      <c r="Q69" s="11">
        <v>0.81944444444444453</v>
      </c>
      <c r="R69" s="11">
        <v>6.990740740740744</v>
      </c>
      <c r="S69" s="11">
        <v>2.0833333333333335</v>
      </c>
      <c r="T69" s="11">
        <v>1.9166666666666663</v>
      </c>
      <c r="U69" s="11">
        <v>41.546296296296191</v>
      </c>
      <c r="V69" s="11">
        <v>37.14814814814811</v>
      </c>
      <c r="W69" s="12"/>
      <c r="X69" s="10" t="s">
        <v>183</v>
      </c>
      <c r="Y69" s="14" t="s">
        <v>247</v>
      </c>
      <c r="Z69" s="10" t="s">
        <v>185</v>
      </c>
      <c r="AA69" s="129" t="s">
        <v>711</v>
      </c>
      <c r="AB69" s="131" t="s">
        <v>183</v>
      </c>
      <c r="AC69" s="130" t="s">
        <v>247</v>
      </c>
      <c r="AD69" s="129">
        <v>44441</v>
      </c>
    </row>
    <row r="70" spans="1:30" ht="15.75" x14ac:dyDescent="0.25">
      <c r="A70" s="10" t="s">
        <v>47</v>
      </c>
      <c r="B70" s="10" t="s">
        <v>309</v>
      </c>
      <c r="C70" s="10" t="s">
        <v>310</v>
      </c>
      <c r="D70" s="10" t="s">
        <v>179</v>
      </c>
      <c r="E70" s="13">
        <v>93301</v>
      </c>
      <c r="F70" s="10" t="s">
        <v>311</v>
      </c>
      <c r="G70" s="10" t="s">
        <v>195</v>
      </c>
      <c r="H70" s="10" t="s">
        <v>182</v>
      </c>
      <c r="I70" s="132">
        <v>185.1875</v>
      </c>
      <c r="J70" s="11">
        <v>0</v>
      </c>
      <c r="K70" s="11">
        <v>0</v>
      </c>
      <c r="L70" s="11">
        <v>18.481481481481485</v>
      </c>
      <c r="M70" s="11">
        <v>32.13425925925926</v>
      </c>
      <c r="N70" s="11">
        <v>50.083333333333336</v>
      </c>
      <c r="O70" s="11">
        <v>0.53240740740740744</v>
      </c>
      <c r="P70" s="11">
        <v>0</v>
      </c>
      <c r="Q70" s="11">
        <v>0</v>
      </c>
      <c r="R70" s="11">
        <v>32.31944444444445</v>
      </c>
      <c r="S70" s="11">
        <v>2.7592592592592595</v>
      </c>
      <c r="T70" s="11">
        <v>0</v>
      </c>
      <c r="U70" s="11">
        <v>15.537037037037038</v>
      </c>
      <c r="V70" s="11">
        <v>45.25</v>
      </c>
      <c r="W70" s="12">
        <v>320</v>
      </c>
      <c r="X70" s="10" t="s">
        <v>183</v>
      </c>
      <c r="Y70" s="14" t="s">
        <v>700</v>
      </c>
      <c r="Z70" s="10" t="s">
        <v>185</v>
      </c>
      <c r="AA70" s="129" t="s">
        <v>718</v>
      </c>
      <c r="AB70" s="131" t="s">
        <v>183</v>
      </c>
      <c r="AC70" s="130" t="s">
        <v>184</v>
      </c>
      <c r="AD70" s="129">
        <v>44118</v>
      </c>
    </row>
    <row r="71" spans="1:30" ht="15.75" x14ac:dyDescent="0.25">
      <c r="A71" s="10" t="s">
        <v>416</v>
      </c>
      <c r="B71" s="10" t="s">
        <v>417</v>
      </c>
      <c r="C71" s="10" t="s">
        <v>418</v>
      </c>
      <c r="D71" s="10" t="s">
        <v>318</v>
      </c>
      <c r="E71" s="13">
        <v>56201</v>
      </c>
      <c r="F71" s="10" t="s">
        <v>319</v>
      </c>
      <c r="G71" s="10" t="s">
        <v>203</v>
      </c>
      <c r="H71" s="10" t="s">
        <v>182</v>
      </c>
      <c r="I71" s="132">
        <v>73.382857142857105</v>
      </c>
      <c r="J71" s="11">
        <v>3.8611111111111107</v>
      </c>
      <c r="K71" s="11">
        <v>4.0601851851851851</v>
      </c>
      <c r="L71" s="11">
        <v>27.273148148148142</v>
      </c>
      <c r="M71" s="11">
        <v>14.180555555555559</v>
      </c>
      <c r="N71" s="11">
        <v>35.208333333333329</v>
      </c>
      <c r="O71" s="11">
        <v>8.8611111111111125</v>
      </c>
      <c r="P71" s="11">
        <v>4.2037037037037033</v>
      </c>
      <c r="Q71" s="11">
        <v>1.1018518518518519</v>
      </c>
      <c r="R71" s="11">
        <v>22.976851851851851</v>
      </c>
      <c r="S71" s="11">
        <v>2.4999999999999996</v>
      </c>
      <c r="T71" s="11">
        <v>0.41203703703703703</v>
      </c>
      <c r="U71" s="11">
        <v>23.486111111111121</v>
      </c>
      <c r="V71" s="11">
        <v>42.199074074074034</v>
      </c>
      <c r="W71" s="12"/>
      <c r="X71" s="10" t="s">
        <v>183</v>
      </c>
      <c r="Y71" s="14" t="s">
        <v>283</v>
      </c>
      <c r="Z71" s="10"/>
      <c r="AA71" s="129" t="s">
        <v>717</v>
      </c>
      <c r="AB71" s="131" t="s">
        <v>183</v>
      </c>
      <c r="AC71" s="130" t="s">
        <v>283</v>
      </c>
      <c r="AD71" s="129">
        <v>43657</v>
      </c>
    </row>
    <row r="72" spans="1:30" ht="15.75" x14ac:dyDescent="0.25">
      <c r="A72" s="10" t="s">
        <v>344</v>
      </c>
      <c r="B72" s="10" t="s">
        <v>345</v>
      </c>
      <c r="C72" s="10" t="s">
        <v>346</v>
      </c>
      <c r="D72" s="10" t="s">
        <v>285</v>
      </c>
      <c r="E72" s="13">
        <v>18428</v>
      </c>
      <c r="F72" s="10" t="s">
        <v>286</v>
      </c>
      <c r="G72" s="10" t="s">
        <v>203</v>
      </c>
      <c r="H72" s="10" t="s">
        <v>5</v>
      </c>
      <c r="I72" s="132">
        <v>68.762962962963002</v>
      </c>
      <c r="J72" s="11">
        <v>6.875</v>
      </c>
      <c r="K72" s="11">
        <v>3.8796296296296302</v>
      </c>
      <c r="L72" s="11">
        <v>17.467592592592595</v>
      </c>
      <c r="M72" s="11">
        <v>21.111111111111114</v>
      </c>
      <c r="N72" s="11">
        <v>35.393518518518519</v>
      </c>
      <c r="O72" s="11">
        <v>13.939814814814817</v>
      </c>
      <c r="P72" s="11">
        <v>0</v>
      </c>
      <c r="Q72" s="11">
        <v>0</v>
      </c>
      <c r="R72" s="11">
        <v>16.384259259259256</v>
      </c>
      <c r="S72" s="11">
        <v>5.7962962962962967</v>
      </c>
      <c r="T72" s="11">
        <v>3.2916666666666661</v>
      </c>
      <c r="U72" s="11">
        <v>23.861111111111125</v>
      </c>
      <c r="V72" s="11">
        <v>31.851851851851858</v>
      </c>
      <c r="W72" s="12">
        <v>100</v>
      </c>
      <c r="X72" s="10" t="s">
        <v>183</v>
      </c>
      <c r="Y72" s="14" t="s">
        <v>700</v>
      </c>
      <c r="Z72" s="10"/>
      <c r="AA72" s="129" t="s">
        <v>716</v>
      </c>
      <c r="AB72" s="131" t="s">
        <v>183</v>
      </c>
      <c r="AC72" s="130" t="s">
        <v>247</v>
      </c>
      <c r="AD72" s="129">
        <v>44307</v>
      </c>
    </row>
    <row r="73" spans="1:30" ht="15.75" x14ac:dyDescent="0.25">
      <c r="A73" s="10" t="s">
        <v>31</v>
      </c>
      <c r="B73" s="10" t="s">
        <v>347</v>
      </c>
      <c r="C73" s="10" t="s">
        <v>348</v>
      </c>
      <c r="D73" s="10" t="s">
        <v>342</v>
      </c>
      <c r="E73" s="13">
        <v>89060</v>
      </c>
      <c r="F73" s="10" t="s">
        <v>343</v>
      </c>
      <c r="G73" s="10" t="s">
        <v>246</v>
      </c>
      <c r="H73" s="10" t="s">
        <v>182</v>
      </c>
      <c r="I73" s="132">
        <v>49.550335570469798</v>
      </c>
      <c r="J73" s="11">
        <v>43.263888888888843</v>
      </c>
      <c r="K73" s="11">
        <v>4.041666666666667</v>
      </c>
      <c r="L73" s="11">
        <v>2</v>
      </c>
      <c r="M73" s="11">
        <v>1.8518518518518517E-2</v>
      </c>
      <c r="N73" s="11">
        <v>5.6203703703703711</v>
      </c>
      <c r="O73" s="11">
        <v>28.643518518518508</v>
      </c>
      <c r="P73" s="11">
        <v>0.76851851851851849</v>
      </c>
      <c r="Q73" s="11">
        <v>14.29166666666667</v>
      </c>
      <c r="R73" s="11">
        <v>1.75</v>
      </c>
      <c r="S73" s="11">
        <v>1.1805555555555558</v>
      </c>
      <c r="T73" s="11">
        <v>0.52777777777777779</v>
      </c>
      <c r="U73" s="11">
        <v>45.865740740740677</v>
      </c>
      <c r="V73" s="11">
        <v>17.162037037037038</v>
      </c>
      <c r="W73" s="12"/>
      <c r="X73" s="10" t="s">
        <v>183</v>
      </c>
      <c r="Y73" s="14" t="s">
        <v>247</v>
      </c>
      <c r="Z73" s="10" t="s">
        <v>185</v>
      </c>
      <c r="AA73" s="129" t="s">
        <v>714</v>
      </c>
      <c r="AB73" s="131" t="s">
        <v>183</v>
      </c>
      <c r="AC73" s="130" t="s">
        <v>247</v>
      </c>
      <c r="AD73" s="129">
        <v>44154</v>
      </c>
    </row>
    <row r="74" spans="1:30" ht="15.75" x14ac:dyDescent="0.25">
      <c r="A74" s="10" t="s">
        <v>400</v>
      </c>
      <c r="B74" s="10" t="s">
        <v>401</v>
      </c>
      <c r="C74" s="10" t="s">
        <v>402</v>
      </c>
      <c r="D74" s="10" t="s">
        <v>285</v>
      </c>
      <c r="E74" s="13">
        <v>17745</v>
      </c>
      <c r="F74" s="10" t="s">
        <v>286</v>
      </c>
      <c r="G74" s="10" t="s">
        <v>246</v>
      </c>
      <c r="H74" s="10" t="s">
        <v>5</v>
      </c>
      <c r="I74" s="132">
        <v>60.596153846153797</v>
      </c>
      <c r="J74" s="11">
        <v>2.3379629629629628</v>
      </c>
      <c r="K74" s="11">
        <v>7.0555555555555554</v>
      </c>
      <c r="L74" s="11">
        <v>17.50462962962963</v>
      </c>
      <c r="M74" s="11">
        <v>18.351851851851858</v>
      </c>
      <c r="N74" s="11">
        <v>42.912037037037031</v>
      </c>
      <c r="O74" s="11">
        <v>2.1944444444444446</v>
      </c>
      <c r="P74" s="11">
        <v>0.14351851851851852</v>
      </c>
      <c r="Q74" s="11">
        <v>0</v>
      </c>
      <c r="R74" s="11">
        <v>22.578703703703717</v>
      </c>
      <c r="S74" s="11">
        <v>5.4861111111111098</v>
      </c>
      <c r="T74" s="11">
        <v>2.0324074074074074</v>
      </c>
      <c r="U74" s="11">
        <v>15.152777777777777</v>
      </c>
      <c r="V74" s="11">
        <v>40.870370370370381</v>
      </c>
      <c r="W74" s="12"/>
      <c r="X74" s="10" t="s">
        <v>183</v>
      </c>
      <c r="Y74" s="14" t="s">
        <v>634</v>
      </c>
      <c r="Z74" s="10" t="s">
        <v>295</v>
      </c>
      <c r="AA74" s="129" t="s">
        <v>715</v>
      </c>
      <c r="AB74" s="131" t="s">
        <v>183</v>
      </c>
      <c r="AC74" s="130" t="s">
        <v>634</v>
      </c>
      <c r="AD74" s="129">
        <v>44160</v>
      </c>
    </row>
    <row r="75" spans="1:30" ht="15.75" x14ac:dyDescent="0.25">
      <c r="A75" s="10" t="s">
        <v>13</v>
      </c>
      <c r="B75" s="10" t="s">
        <v>307</v>
      </c>
      <c r="C75" s="10" t="s">
        <v>308</v>
      </c>
      <c r="D75" s="10" t="s">
        <v>206</v>
      </c>
      <c r="E75" s="13">
        <v>85232</v>
      </c>
      <c r="F75" s="10" t="s">
        <v>207</v>
      </c>
      <c r="G75" s="10" t="s">
        <v>325</v>
      </c>
      <c r="H75" s="10" t="s">
        <v>5</v>
      </c>
      <c r="I75" s="132">
        <v>1.2743235463442699</v>
      </c>
      <c r="J75" s="11">
        <v>22.875000000000423</v>
      </c>
      <c r="K75" s="11">
        <v>7.1203703703704546</v>
      </c>
      <c r="L75" s="11">
        <v>5.7638888888889293</v>
      </c>
      <c r="M75" s="11">
        <v>5.023148148148163</v>
      </c>
      <c r="N75" s="11">
        <v>14.70833333333356</v>
      </c>
      <c r="O75" s="11">
        <v>22.555555555555976</v>
      </c>
      <c r="P75" s="11">
        <v>0.50000000000000011</v>
      </c>
      <c r="Q75" s="11">
        <v>3.0185185185185284</v>
      </c>
      <c r="R75" s="11">
        <v>3.4305555555555673</v>
      </c>
      <c r="S75" s="11">
        <v>0.84722222222222365</v>
      </c>
      <c r="T75" s="11">
        <v>0.87037037037037224</v>
      </c>
      <c r="U75" s="11">
        <v>35.634259259258485</v>
      </c>
      <c r="V75" s="11">
        <v>26.328703703704225</v>
      </c>
      <c r="W75" s="12"/>
      <c r="X75" s="10" t="s">
        <v>204</v>
      </c>
      <c r="Y75" s="14"/>
      <c r="Z75" s="10"/>
      <c r="AA75" s="129"/>
      <c r="AB75" s="131" t="s">
        <v>204</v>
      </c>
      <c r="AC75" s="130"/>
      <c r="AD75" s="129"/>
    </row>
    <row r="76" spans="1:30" ht="15.75" x14ac:dyDescent="0.25">
      <c r="A76" s="10" t="s">
        <v>340</v>
      </c>
      <c r="B76" s="10" t="s">
        <v>341</v>
      </c>
      <c r="C76" s="10" t="s">
        <v>44</v>
      </c>
      <c r="D76" s="10" t="s">
        <v>342</v>
      </c>
      <c r="E76" s="13">
        <v>89015</v>
      </c>
      <c r="F76" s="10" t="s">
        <v>343</v>
      </c>
      <c r="G76" s="10" t="s">
        <v>246</v>
      </c>
      <c r="H76" s="10" t="s">
        <v>182</v>
      </c>
      <c r="I76" s="132">
        <v>29.189274447949501</v>
      </c>
      <c r="J76" s="11">
        <v>13.592592592592593</v>
      </c>
      <c r="K76" s="11">
        <v>6.6481481481481524</v>
      </c>
      <c r="L76" s="11">
        <v>8.6666666666666661</v>
      </c>
      <c r="M76" s="11">
        <v>7.7824074074074066</v>
      </c>
      <c r="N76" s="11">
        <v>20.245370370370381</v>
      </c>
      <c r="O76" s="11">
        <v>13.453703703703702</v>
      </c>
      <c r="P76" s="11">
        <v>2.550925925925926</v>
      </c>
      <c r="Q76" s="11">
        <v>0.43981481481481516</v>
      </c>
      <c r="R76" s="11">
        <v>8.25</v>
      </c>
      <c r="S76" s="11">
        <v>1.5185185185185186</v>
      </c>
      <c r="T76" s="11">
        <v>0.92592592592592582</v>
      </c>
      <c r="U76" s="11">
        <v>25.995370370370388</v>
      </c>
      <c r="V76" s="11">
        <v>24.504629629629658</v>
      </c>
      <c r="W76" s="12"/>
      <c r="X76" s="10" t="s">
        <v>183</v>
      </c>
      <c r="Y76" s="14" t="s">
        <v>283</v>
      </c>
      <c r="Z76" s="10" t="s">
        <v>295</v>
      </c>
      <c r="AA76" s="129" t="s">
        <v>714</v>
      </c>
      <c r="AB76" s="131" t="s">
        <v>183</v>
      </c>
      <c r="AC76" s="130" t="s">
        <v>283</v>
      </c>
      <c r="AD76" s="129">
        <v>44155</v>
      </c>
    </row>
    <row r="77" spans="1:30" ht="15.75" x14ac:dyDescent="0.25">
      <c r="A77" s="10" t="s">
        <v>368</v>
      </c>
      <c r="B77" s="10" t="s">
        <v>369</v>
      </c>
      <c r="C77" s="10" t="s">
        <v>370</v>
      </c>
      <c r="D77" s="10" t="s">
        <v>355</v>
      </c>
      <c r="E77" s="13">
        <v>53039</v>
      </c>
      <c r="F77" s="10" t="s">
        <v>35</v>
      </c>
      <c r="G77" s="10" t="s">
        <v>246</v>
      </c>
      <c r="H77" s="10" t="s">
        <v>182</v>
      </c>
      <c r="I77" s="132">
        <v>55.578703703703702</v>
      </c>
      <c r="J77" s="11">
        <v>5.6620370370370381</v>
      </c>
      <c r="K77" s="11">
        <v>2.4583333333333344</v>
      </c>
      <c r="L77" s="11">
        <v>9.8611111111111107</v>
      </c>
      <c r="M77" s="11">
        <v>18.523148148148159</v>
      </c>
      <c r="N77" s="11">
        <v>29.495370370370384</v>
      </c>
      <c r="O77" s="11">
        <v>6.3379629629629637</v>
      </c>
      <c r="P77" s="11">
        <v>0.60185185185185186</v>
      </c>
      <c r="Q77" s="11">
        <v>6.9444444444444448E-2</v>
      </c>
      <c r="R77" s="11">
        <v>8.6990740740740726</v>
      </c>
      <c r="S77" s="11">
        <v>3.9305555555555554</v>
      </c>
      <c r="T77" s="11">
        <v>2.541666666666667</v>
      </c>
      <c r="U77" s="11">
        <v>21.333333333333339</v>
      </c>
      <c r="V77" s="11">
        <v>28.39814814814817</v>
      </c>
      <c r="W77" s="12"/>
      <c r="X77" s="10" t="s">
        <v>183</v>
      </c>
      <c r="Y77" s="14" t="s">
        <v>283</v>
      </c>
      <c r="Z77" s="10" t="s">
        <v>295</v>
      </c>
      <c r="AA77" s="129" t="s">
        <v>710</v>
      </c>
      <c r="AB77" s="131" t="s">
        <v>183</v>
      </c>
      <c r="AC77" s="130" t="s">
        <v>634</v>
      </c>
      <c r="AD77" s="129">
        <v>44302</v>
      </c>
    </row>
    <row r="78" spans="1:30" ht="15.75" x14ac:dyDescent="0.25">
      <c r="A78" s="10" t="s">
        <v>14</v>
      </c>
      <c r="B78" s="10" t="s">
        <v>411</v>
      </c>
      <c r="C78" s="10" t="s">
        <v>412</v>
      </c>
      <c r="D78" s="10" t="s">
        <v>353</v>
      </c>
      <c r="E78" s="13">
        <v>44883</v>
      </c>
      <c r="F78" s="10" t="s">
        <v>354</v>
      </c>
      <c r="G78" s="10" t="s">
        <v>203</v>
      </c>
      <c r="H78" s="10" t="s">
        <v>182</v>
      </c>
      <c r="I78" s="132">
        <v>80.860759493670898</v>
      </c>
      <c r="J78" s="11">
        <v>1.2777777777777779</v>
      </c>
      <c r="K78" s="11">
        <v>4.2083333333333339</v>
      </c>
      <c r="L78" s="11">
        <v>15.615740740740744</v>
      </c>
      <c r="M78" s="11">
        <v>14.53703703703704</v>
      </c>
      <c r="N78" s="11">
        <v>28.49537037037037</v>
      </c>
      <c r="O78" s="11">
        <v>3.1712962962962967</v>
      </c>
      <c r="P78" s="11">
        <v>3.1388888888888893</v>
      </c>
      <c r="Q78" s="11">
        <v>0.83333333333333326</v>
      </c>
      <c r="R78" s="11">
        <v>18.865740740740744</v>
      </c>
      <c r="S78" s="11">
        <v>5.4259259259259256</v>
      </c>
      <c r="T78" s="11">
        <v>2.2731481481481484</v>
      </c>
      <c r="U78" s="11">
        <v>9.0740740740740726</v>
      </c>
      <c r="V78" s="11">
        <v>31.560185185185187</v>
      </c>
      <c r="W78" s="12"/>
      <c r="X78" s="10" t="s">
        <v>183</v>
      </c>
      <c r="Y78" s="14" t="s">
        <v>283</v>
      </c>
      <c r="Z78" s="10" t="s">
        <v>295</v>
      </c>
      <c r="AA78" s="129" t="s">
        <v>713</v>
      </c>
      <c r="AB78" s="131" t="s">
        <v>183</v>
      </c>
      <c r="AC78" s="130" t="s">
        <v>283</v>
      </c>
      <c r="AD78" s="129">
        <v>44209</v>
      </c>
    </row>
    <row r="79" spans="1:30" ht="15.75" x14ac:dyDescent="0.25">
      <c r="A79" s="10" t="s">
        <v>32</v>
      </c>
      <c r="B79" s="10" t="s">
        <v>337</v>
      </c>
      <c r="C79" s="10" t="s">
        <v>338</v>
      </c>
      <c r="D79" s="10" t="s">
        <v>339</v>
      </c>
      <c r="E79" s="13">
        <v>74447</v>
      </c>
      <c r="F79" s="10" t="s">
        <v>264</v>
      </c>
      <c r="G79" s="10" t="s">
        <v>203</v>
      </c>
      <c r="H79" s="10" t="s">
        <v>5</v>
      </c>
      <c r="I79" s="132">
        <v>41.245614035087698</v>
      </c>
      <c r="J79" s="11">
        <v>1.1111111111111112</v>
      </c>
      <c r="K79" s="11">
        <v>2.6203703703703702</v>
      </c>
      <c r="L79" s="11">
        <v>6.9537037037037042</v>
      </c>
      <c r="M79" s="11">
        <v>14.606481481481483</v>
      </c>
      <c r="N79" s="11">
        <v>20.916666666666654</v>
      </c>
      <c r="O79" s="11">
        <v>4.375</v>
      </c>
      <c r="P79" s="11">
        <v>0</v>
      </c>
      <c r="Q79" s="11">
        <v>0</v>
      </c>
      <c r="R79" s="11">
        <v>9.023148148148147</v>
      </c>
      <c r="S79" s="11">
        <v>1.3287037037037037</v>
      </c>
      <c r="T79" s="11">
        <v>0.375</v>
      </c>
      <c r="U79" s="11">
        <v>14.564814814814808</v>
      </c>
      <c r="V79" s="11">
        <v>18.333333333333329</v>
      </c>
      <c r="W79" s="12"/>
      <c r="X79" s="10" t="s">
        <v>183</v>
      </c>
      <c r="Y79" s="14" t="s">
        <v>700</v>
      </c>
      <c r="Z79" s="10"/>
      <c r="AA79" s="129" t="s">
        <v>712</v>
      </c>
      <c r="AB79" s="131" t="s">
        <v>183</v>
      </c>
      <c r="AC79" s="130" t="s">
        <v>700</v>
      </c>
      <c r="AD79" s="129">
        <v>44497</v>
      </c>
    </row>
    <row r="80" spans="1:30" ht="15.75" x14ac:dyDescent="0.25">
      <c r="A80" s="10" t="s">
        <v>384</v>
      </c>
      <c r="B80" s="10" t="s">
        <v>385</v>
      </c>
      <c r="C80" s="10" t="s">
        <v>386</v>
      </c>
      <c r="D80" s="10" t="s">
        <v>387</v>
      </c>
      <c r="E80" s="13">
        <v>3820</v>
      </c>
      <c r="F80" s="10" t="s">
        <v>315</v>
      </c>
      <c r="G80" s="10" t="s">
        <v>203</v>
      </c>
      <c r="H80" s="10" t="s">
        <v>182</v>
      </c>
      <c r="I80" s="132">
        <v>103.54098360655701</v>
      </c>
      <c r="J80" s="11">
        <v>0.16666666666666669</v>
      </c>
      <c r="K80" s="11">
        <v>2.2731481481481484</v>
      </c>
      <c r="L80" s="11">
        <v>7.1157407407407405</v>
      </c>
      <c r="M80" s="11">
        <v>14.777777777777777</v>
      </c>
      <c r="N80" s="11">
        <v>17.185185185185187</v>
      </c>
      <c r="O80" s="11">
        <v>5.064814814814814</v>
      </c>
      <c r="P80" s="11">
        <v>1.8796296296296295</v>
      </c>
      <c r="Q80" s="11">
        <v>0.20370370370370372</v>
      </c>
      <c r="R80" s="11">
        <v>11.212962962962967</v>
      </c>
      <c r="S80" s="11">
        <v>1.4074074074074074</v>
      </c>
      <c r="T80" s="11">
        <v>0.18981481481481483</v>
      </c>
      <c r="U80" s="11">
        <v>11.523148148148151</v>
      </c>
      <c r="V80" s="11">
        <v>18.875</v>
      </c>
      <c r="W80" s="12"/>
      <c r="X80" s="10" t="s">
        <v>183</v>
      </c>
      <c r="Y80" s="14" t="s">
        <v>247</v>
      </c>
      <c r="Z80" s="10" t="s">
        <v>185</v>
      </c>
      <c r="AA80" s="129" t="s">
        <v>711</v>
      </c>
      <c r="AB80" s="131" t="s">
        <v>183</v>
      </c>
      <c r="AC80" s="130" t="s">
        <v>247</v>
      </c>
      <c r="AD80" s="129">
        <v>44175</v>
      </c>
    </row>
    <row r="81" spans="1:30" ht="15.75" x14ac:dyDescent="0.25">
      <c r="A81" s="10" t="s">
        <v>419</v>
      </c>
      <c r="B81" s="10" t="s">
        <v>420</v>
      </c>
      <c r="C81" s="10" t="s">
        <v>421</v>
      </c>
      <c r="D81" s="10" t="s">
        <v>318</v>
      </c>
      <c r="E81" s="13">
        <v>56007</v>
      </c>
      <c r="F81" s="10" t="s">
        <v>319</v>
      </c>
      <c r="G81" s="10" t="s">
        <v>203</v>
      </c>
      <c r="H81" s="10" t="s">
        <v>5</v>
      </c>
      <c r="I81" s="132">
        <v>57.142857142857103</v>
      </c>
      <c r="J81" s="11">
        <v>9.2037037037037024</v>
      </c>
      <c r="K81" s="11">
        <v>1.0648148148148149</v>
      </c>
      <c r="L81" s="11">
        <v>10.273148148148151</v>
      </c>
      <c r="M81" s="11">
        <v>1.4768518518518516</v>
      </c>
      <c r="N81" s="11">
        <v>10.115740740740742</v>
      </c>
      <c r="O81" s="11">
        <v>11.902777777777775</v>
      </c>
      <c r="P81" s="11">
        <v>0</v>
      </c>
      <c r="Q81" s="11">
        <v>0</v>
      </c>
      <c r="R81" s="11">
        <v>2.6805555555555554</v>
      </c>
      <c r="S81" s="11">
        <v>2.5972222222222223</v>
      </c>
      <c r="T81" s="11">
        <v>0.10185185185185185</v>
      </c>
      <c r="U81" s="11">
        <v>16.638888888888886</v>
      </c>
      <c r="V81" s="11">
        <v>16.740740740740733</v>
      </c>
      <c r="W81" s="12"/>
      <c r="X81" s="10" t="s">
        <v>183</v>
      </c>
      <c r="Y81" s="14" t="s">
        <v>634</v>
      </c>
      <c r="Z81" s="10" t="s">
        <v>295</v>
      </c>
      <c r="AA81" s="129" t="s">
        <v>710</v>
      </c>
      <c r="AB81" s="131" t="s">
        <v>183</v>
      </c>
      <c r="AC81" s="130" t="s">
        <v>634</v>
      </c>
      <c r="AD81" s="129">
        <v>44302</v>
      </c>
    </row>
    <row r="82" spans="1:30" ht="15.75" x14ac:dyDescent="0.25">
      <c r="A82" s="10" t="s">
        <v>21</v>
      </c>
      <c r="B82" s="10" t="s">
        <v>394</v>
      </c>
      <c r="C82" s="10" t="s">
        <v>395</v>
      </c>
      <c r="D82" s="10" t="s">
        <v>359</v>
      </c>
      <c r="E82" s="13">
        <v>48161</v>
      </c>
      <c r="F82" s="10" t="s">
        <v>354</v>
      </c>
      <c r="G82" s="10" t="s">
        <v>203</v>
      </c>
      <c r="H82" s="10" t="s">
        <v>5</v>
      </c>
      <c r="I82" s="132">
        <v>25.9496855345912</v>
      </c>
      <c r="J82" s="11">
        <v>7.6064814814814854</v>
      </c>
      <c r="K82" s="11">
        <v>5.4907407407407396</v>
      </c>
      <c r="L82" s="11">
        <v>4.4722222222222214</v>
      </c>
      <c r="M82" s="11">
        <v>4.2870370370370381</v>
      </c>
      <c r="N82" s="11">
        <v>15.027777777777777</v>
      </c>
      <c r="O82" s="11">
        <v>6.8287037037037086</v>
      </c>
      <c r="P82" s="11">
        <v>0</v>
      </c>
      <c r="Q82" s="11">
        <v>0</v>
      </c>
      <c r="R82" s="11">
        <v>6.7546296296296289</v>
      </c>
      <c r="S82" s="11">
        <v>2.4074074074074079</v>
      </c>
      <c r="T82" s="11">
        <v>0.19444444444444442</v>
      </c>
      <c r="U82" s="11">
        <v>12.499999999999988</v>
      </c>
      <c r="V82" s="11">
        <v>19.819444444444457</v>
      </c>
      <c r="W82" s="12"/>
      <c r="X82" s="10" t="s">
        <v>183</v>
      </c>
      <c r="Y82" s="14" t="s">
        <v>634</v>
      </c>
      <c r="Z82" s="10" t="s">
        <v>295</v>
      </c>
      <c r="AA82" s="129" t="s">
        <v>709</v>
      </c>
      <c r="AB82" s="131" t="s">
        <v>183</v>
      </c>
      <c r="AC82" s="130" t="s">
        <v>634</v>
      </c>
      <c r="AD82" s="129">
        <v>44195</v>
      </c>
    </row>
    <row r="83" spans="1:30" ht="15.75" x14ac:dyDescent="0.25">
      <c r="A83" s="10" t="s">
        <v>708</v>
      </c>
      <c r="B83" s="10" t="s">
        <v>707</v>
      </c>
      <c r="C83" s="10" t="s">
        <v>706</v>
      </c>
      <c r="D83" s="10" t="s">
        <v>38</v>
      </c>
      <c r="E83" s="13">
        <v>21613</v>
      </c>
      <c r="F83" s="10" t="s">
        <v>360</v>
      </c>
      <c r="G83" s="10" t="s">
        <v>203</v>
      </c>
      <c r="H83" s="10" t="s">
        <v>182</v>
      </c>
      <c r="I83" s="132">
        <v>119.7</v>
      </c>
      <c r="J83" s="11">
        <v>0</v>
      </c>
      <c r="K83" s="11">
        <v>9.2592592592592587E-2</v>
      </c>
      <c r="L83" s="11">
        <v>7.0879629629629637</v>
      </c>
      <c r="M83" s="11">
        <v>12.175925925925929</v>
      </c>
      <c r="N83" s="11">
        <v>16.462962962962962</v>
      </c>
      <c r="O83" s="11">
        <v>2.893518518518519</v>
      </c>
      <c r="P83" s="11">
        <v>0</v>
      </c>
      <c r="Q83" s="11">
        <v>0</v>
      </c>
      <c r="R83" s="11">
        <v>5.9953703703703711</v>
      </c>
      <c r="S83" s="11">
        <v>0.8842592592592593</v>
      </c>
      <c r="T83" s="11">
        <v>0.76388888888888895</v>
      </c>
      <c r="U83" s="11">
        <v>11.712962962962964</v>
      </c>
      <c r="V83" s="11">
        <v>14.777777777777779</v>
      </c>
      <c r="W83" s="12"/>
      <c r="X83" s="10" t="s">
        <v>183</v>
      </c>
      <c r="Y83" s="14" t="s">
        <v>634</v>
      </c>
      <c r="Z83" s="10" t="s">
        <v>295</v>
      </c>
      <c r="AA83" s="129" t="s">
        <v>684</v>
      </c>
      <c r="AB83" s="131" t="s">
        <v>183</v>
      </c>
      <c r="AC83" s="130" t="s">
        <v>283</v>
      </c>
      <c r="AD83" s="129">
        <v>43908</v>
      </c>
    </row>
    <row r="84" spans="1:30" ht="15.75" x14ac:dyDescent="0.25">
      <c r="A84" s="10" t="s">
        <v>390</v>
      </c>
      <c r="B84" s="10" t="s">
        <v>391</v>
      </c>
      <c r="C84" s="10" t="s">
        <v>392</v>
      </c>
      <c r="D84" s="10" t="s">
        <v>393</v>
      </c>
      <c r="E84" s="13">
        <v>68801</v>
      </c>
      <c r="F84" s="10" t="s">
        <v>319</v>
      </c>
      <c r="G84" s="10" t="s">
        <v>203</v>
      </c>
      <c r="H84" s="10" t="s">
        <v>182</v>
      </c>
      <c r="I84" s="132">
        <v>47.972602739726</v>
      </c>
      <c r="J84" s="11">
        <v>0.84259259259259267</v>
      </c>
      <c r="K84" s="11">
        <v>2.4490740740740744</v>
      </c>
      <c r="L84" s="11">
        <v>6.2731481481481488</v>
      </c>
      <c r="M84" s="11">
        <v>7.8287037037037042</v>
      </c>
      <c r="N84" s="11">
        <v>15.138888888888891</v>
      </c>
      <c r="O84" s="11">
        <v>0.27777777777777779</v>
      </c>
      <c r="P84" s="11">
        <v>1.9166666666666667</v>
      </c>
      <c r="Q84" s="11">
        <v>6.0185185185185182E-2</v>
      </c>
      <c r="R84" s="11">
        <v>4.0555555555555554</v>
      </c>
      <c r="S84" s="11">
        <v>0.83333333333333337</v>
      </c>
      <c r="T84" s="11">
        <v>1.2824074074074074</v>
      </c>
      <c r="U84" s="11">
        <v>11.222222222222221</v>
      </c>
      <c r="V84" s="11">
        <v>16.254629629629633</v>
      </c>
      <c r="W84" s="12"/>
      <c r="X84" s="10" t="s">
        <v>183</v>
      </c>
      <c r="Y84" s="14" t="s">
        <v>634</v>
      </c>
      <c r="Z84" s="10"/>
      <c r="AA84" s="129" t="s">
        <v>705</v>
      </c>
      <c r="AB84" s="131" t="s">
        <v>183</v>
      </c>
      <c r="AC84" s="130" t="s">
        <v>283</v>
      </c>
      <c r="AD84" s="129">
        <v>44091</v>
      </c>
    </row>
    <row r="85" spans="1:30" ht="15.75" x14ac:dyDescent="0.25">
      <c r="A85" s="10" t="s">
        <v>42</v>
      </c>
      <c r="B85" s="10" t="s">
        <v>425</v>
      </c>
      <c r="C85" s="10" t="s">
        <v>426</v>
      </c>
      <c r="D85" s="10" t="s">
        <v>353</v>
      </c>
      <c r="E85" s="13">
        <v>44024</v>
      </c>
      <c r="F85" s="10" t="s">
        <v>354</v>
      </c>
      <c r="G85" s="10" t="s">
        <v>246</v>
      </c>
      <c r="H85" s="10" t="s">
        <v>182</v>
      </c>
      <c r="I85" s="132">
        <v>73.9722222222222</v>
      </c>
      <c r="J85" s="11">
        <v>2.6481481481481479</v>
      </c>
      <c r="K85" s="11">
        <v>1.8518518518518519</v>
      </c>
      <c r="L85" s="11">
        <v>6.6944444444444446</v>
      </c>
      <c r="M85" s="11">
        <v>5.893518518518519</v>
      </c>
      <c r="N85" s="11">
        <v>13.300925925925927</v>
      </c>
      <c r="O85" s="11">
        <v>1.7916666666666667</v>
      </c>
      <c r="P85" s="11">
        <v>0.96296296296296291</v>
      </c>
      <c r="Q85" s="11">
        <v>1.0324074074074074</v>
      </c>
      <c r="R85" s="11">
        <v>7.9583333333333339</v>
      </c>
      <c r="S85" s="11">
        <v>2.7314814814814818</v>
      </c>
      <c r="T85" s="11">
        <v>1.3657407407407407</v>
      </c>
      <c r="U85" s="11">
        <v>5.0324074074074074</v>
      </c>
      <c r="V85" s="11">
        <v>12.49074074074074</v>
      </c>
      <c r="W85" s="12"/>
      <c r="X85" s="10" t="s">
        <v>183</v>
      </c>
      <c r="Y85" s="14" t="s">
        <v>283</v>
      </c>
      <c r="Z85" s="10" t="s">
        <v>295</v>
      </c>
      <c r="AA85" s="129" t="s">
        <v>704</v>
      </c>
      <c r="AB85" s="131" t="s">
        <v>183</v>
      </c>
      <c r="AC85" s="130" t="s">
        <v>283</v>
      </c>
      <c r="AD85" s="129">
        <v>44175</v>
      </c>
    </row>
    <row r="86" spans="1:30" ht="15.75" x14ac:dyDescent="0.25">
      <c r="A86" s="10" t="s">
        <v>407</v>
      </c>
      <c r="B86" s="10" t="s">
        <v>408</v>
      </c>
      <c r="C86" s="10" t="s">
        <v>409</v>
      </c>
      <c r="D86" s="10" t="s">
        <v>359</v>
      </c>
      <c r="E86" s="13">
        <v>48060</v>
      </c>
      <c r="F86" s="10" t="s">
        <v>354</v>
      </c>
      <c r="G86" s="10" t="s">
        <v>203</v>
      </c>
      <c r="H86" s="10" t="s">
        <v>5</v>
      </c>
      <c r="I86" s="132">
        <v>66.287878787878796</v>
      </c>
      <c r="J86" s="11">
        <v>3.0879629629629628</v>
      </c>
      <c r="K86" s="11">
        <v>2.1944444444444451</v>
      </c>
      <c r="L86" s="11">
        <v>4.9351851851851851</v>
      </c>
      <c r="M86" s="11">
        <v>2.324074074074074</v>
      </c>
      <c r="N86" s="11">
        <v>10.041666666666666</v>
      </c>
      <c r="O86" s="11">
        <v>2.5</v>
      </c>
      <c r="P86" s="11">
        <v>0</v>
      </c>
      <c r="Q86" s="11">
        <v>0</v>
      </c>
      <c r="R86" s="11">
        <v>6.268518518518519</v>
      </c>
      <c r="S86" s="11">
        <v>0.72222222222222232</v>
      </c>
      <c r="T86" s="11">
        <v>0.89814814814814825</v>
      </c>
      <c r="U86" s="11">
        <v>4.6527777777777786</v>
      </c>
      <c r="V86" s="11">
        <v>12.356481481481477</v>
      </c>
      <c r="W86" s="12"/>
      <c r="X86" s="10" t="s">
        <v>183</v>
      </c>
      <c r="Y86" s="14" t="s">
        <v>247</v>
      </c>
      <c r="Z86" s="10" t="s">
        <v>185</v>
      </c>
      <c r="AA86" s="129" t="s">
        <v>703</v>
      </c>
      <c r="AB86" s="131" t="s">
        <v>183</v>
      </c>
      <c r="AC86" s="130" t="s">
        <v>247</v>
      </c>
      <c r="AD86" s="129">
        <v>43769</v>
      </c>
    </row>
    <row r="87" spans="1:30" ht="15.75" x14ac:dyDescent="0.25">
      <c r="A87" s="10" t="s">
        <v>19</v>
      </c>
      <c r="B87" s="10" t="s">
        <v>316</v>
      </c>
      <c r="C87" s="10" t="s">
        <v>317</v>
      </c>
      <c r="D87" s="10" t="s">
        <v>318</v>
      </c>
      <c r="E87" s="13">
        <v>55330</v>
      </c>
      <c r="F87" s="10" t="s">
        <v>319</v>
      </c>
      <c r="G87" s="10" t="s">
        <v>203</v>
      </c>
      <c r="H87" s="10" t="s">
        <v>182</v>
      </c>
      <c r="I87" s="132">
        <v>130.31578947368399</v>
      </c>
      <c r="J87" s="11">
        <v>1.3888888888888888E-2</v>
      </c>
      <c r="K87" s="11">
        <v>0.69444444444444442</v>
      </c>
      <c r="L87" s="11">
        <v>5.2824074074074066</v>
      </c>
      <c r="M87" s="11">
        <v>5.1574074074074066</v>
      </c>
      <c r="N87" s="11">
        <v>10.486111111111109</v>
      </c>
      <c r="O87" s="11">
        <v>0.48148148148148145</v>
      </c>
      <c r="P87" s="11">
        <v>0.18055555555555555</v>
      </c>
      <c r="Q87" s="11">
        <v>0</v>
      </c>
      <c r="R87" s="11">
        <v>6.8888888888888893</v>
      </c>
      <c r="S87" s="11">
        <v>0.52314814814814814</v>
      </c>
      <c r="T87" s="11">
        <v>0</v>
      </c>
      <c r="U87" s="11">
        <v>3.7361111111111112</v>
      </c>
      <c r="V87" s="11">
        <v>9.3935185185185155</v>
      </c>
      <c r="W87" s="12"/>
      <c r="X87" s="10" t="s">
        <v>183</v>
      </c>
      <c r="Y87" s="14" t="s">
        <v>634</v>
      </c>
      <c r="Z87" s="10"/>
      <c r="AA87" s="129" t="s">
        <v>702</v>
      </c>
      <c r="AB87" s="131" t="s">
        <v>183</v>
      </c>
      <c r="AC87" s="130" t="s">
        <v>634</v>
      </c>
      <c r="AD87" s="129">
        <v>44217</v>
      </c>
    </row>
    <row r="88" spans="1:30" ht="15.75" x14ac:dyDescent="0.25">
      <c r="A88" s="10" t="s">
        <v>436</v>
      </c>
      <c r="B88" s="10" t="s">
        <v>437</v>
      </c>
      <c r="C88" s="10" t="s">
        <v>438</v>
      </c>
      <c r="D88" s="10" t="s">
        <v>406</v>
      </c>
      <c r="E88" s="13">
        <v>50313</v>
      </c>
      <c r="F88" s="10" t="s">
        <v>319</v>
      </c>
      <c r="G88" s="10" t="s">
        <v>246</v>
      </c>
      <c r="H88" s="10" t="s">
        <v>182</v>
      </c>
      <c r="I88" s="132">
        <v>38.981818181818198</v>
      </c>
      <c r="J88" s="11">
        <v>0.64814814814814814</v>
      </c>
      <c r="K88" s="11">
        <v>2.0648148148148149</v>
      </c>
      <c r="L88" s="11">
        <v>3.3518518518518516</v>
      </c>
      <c r="M88" s="11">
        <v>4.7916666666666679</v>
      </c>
      <c r="N88" s="11">
        <v>10.074074074074078</v>
      </c>
      <c r="O88" s="11">
        <v>0.78240740740740744</v>
      </c>
      <c r="P88" s="11">
        <v>0</v>
      </c>
      <c r="Q88" s="11">
        <v>0</v>
      </c>
      <c r="R88" s="11">
        <v>6.7592592592592595</v>
      </c>
      <c r="S88" s="11">
        <v>1.2777777777777777</v>
      </c>
      <c r="T88" s="11">
        <v>0</v>
      </c>
      <c r="U88" s="11">
        <v>2.8194444444444455</v>
      </c>
      <c r="V88" s="11">
        <v>10.40740740740741</v>
      </c>
      <c r="W88" s="12"/>
      <c r="X88" s="10" t="s">
        <v>183</v>
      </c>
      <c r="Y88" s="14" t="s">
        <v>283</v>
      </c>
      <c r="Z88" s="10" t="s">
        <v>295</v>
      </c>
      <c r="AA88" s="129" t="s">
        <v>701</v>
      </c>
      <c r="AB88" s="131" t="s">
        <v>183</v>
      </c>
      <c r="AC88" s="130" t="s">
        <v>283</v>
      </c>
      <c r="AD88" s="129">
        <v>43678</v>
      </c>
    </row>
    <row r="89" spans="1:30" ht="15.75" x14ac:dyDescent="0.25">
      <c r="A89" s="10" t="s">
        <v>267</v>
      </c>
      <c r="B89" s="10" t="s">
        <v>268</v>
      </c>
      <c r="C89" s="10" t="s">
        <v>269</v>
      </c>
      <c r="D89" s="10" t="s">
        <v>270</v>
      </c>
      <c r="E89" s="13">
        <v>23901</v>
      </c>
      <c r="F89" s="10" t="s">
        <v>271</v>
      </c>
      <c r="G89" s="10" t="s">
        <v>181</v>
      </c>
      <c r="H89" s="10" t="s">
        <v>5</v>
      </c>
      <c r="I89" s="132">
        <v>741</v>
      </c>
      <c r="J89" s="11">
        <v>0</v>
      </c>
      <c r="K89" s="11">
        <v>0</v>
      </c>
      <c r="L89" s="11">
        <v>4.1527777777777777</v>
      </c>
      <c r="M89" s="11">
        <v>6.4953703703703702</v>
      </c>
      <c r="N89" s="11">
        <v>10.648148148148147</v>
      </c>
      <c r="O89" s="11">
        <v>0</v>
      </c>
      <c r="P89" s="11">
        <v>0</v>
      </c>
      <c r="Q89" s="11">
        <v>0</v>
      </c>
      <c r="R89" s="11">
        <v>3.7129629629629628</v>
      </c>
      <c r="S89" s="11">
        <v>2</v>
      </c>
      <c r="T89" s="11">
        <v>0</v>
      </c>
      <c r="U89" s="11">
        <v>4.9351851851851851</v>
      </c>
      <c r="V89" s="11">
        <v>9.648148148148147</v>
      </c>
      <c r="W89" s="12">
        <v>500</v>
      </c>
      <c r="X89" s="10" t="s">
        <v>183</v>
      </c>
      <c r="Y89" s="14" t="s">
        <v>700</v>
      </c>
      <c r="Z89" s="10"/>
      <c r="AA89" s="129" t="s">
        <v>666</v>
      </c>
      <c r="AB89" s="131" t="s">
        <v>183</v>
      </c>
      <c r="AC89" s="130" t="s">
        <v>700</v>
      </c>
      <c r="AD89" s="129">
        <v>44251</v>
      </c>
    </row>
    <row r="90" spans="1:30" ht="15.75" x14ac:dyDescent="0.25">
      <c r="A90" s="10" t="s">
        <v>431</v>
      </c>
      <c r="B90" s="10" t="s">
        <v>432</v>
      </c>
      <c r="C90" s="10" t="s">
        <v>433</v>
      </c>
      <c r="D90" s="10" t="s">
        <v>434</v>
      </c>
      <c r="E90" s="13">
        <v>96819</v>
      </c>
      <c r="F90" s="10" t="s">
        <v>311</v>
      </c>
      <c r="G90" s="10" t="s">
        <v>435</v>
      </c>
      <c r="H90" s="10" t="s">
        <v>182</v>
      </c>
      <c r="I90" s="132">
        <v>172.555555555556</v>
      </c>
      <c r="J90" s="11">
        <v>0.51851851851851849</v>
      </c>
      <c r="K90" s="11">
        <v>4.4305555555555554</v>
      </c>
      <c r="L90" s="11">
        <v>0.32407407407407407</v>
      </c>
      <c r="M90" s="11">
        <v>4.5972222222222223</v>
      </c>
      <c r="N90" s="11">
        <v>6.5555555555555562</v>
      </c>
      <c r="O90" s="11">
        <v>0.54629629629629628</v>
      </c>
      <c r="P90" s="11">
        <v>1.9861111111111112</v>
      </c>
      <c r="Q90" s="11">
        <v>0.78240740740740744</v>
      </c>
      <c r="R90" s="11">
        <v>7.3981481481481479</v>
      </c>
      <c r="S90" s="11">
        <v>0.55555555555555558</v>
      </c>
      <c r="T90" s="11">
        <v>0</v>
      </c>
      <c r="U90" s="11">
        <v>1.9166666666666665</v>
      </c>
      <c r="V90" s="11">
        <v>9.7222222222222214</v>
      </c>
      <c r="W90" s="12"/>
      <c r="X90" s="10" t="s">
        <v>204</v>
      </c>
      <c r="Y90" s="14"/>
      <c r="Z90" s="10"/>
      <c r="AA90" s="129"/>
      <c r="AB90" s="131" t="s">
        <v>204</v>
      </c>
      <c r="AC90" s="130"/>
      <c r="AD90" s="129"/>
    </row>
    <row r="91" spans="1:30" ht="15.75" x14ac:dyDescent="0.25">
      <c r="A91" s="10" t="s">
        <v>495</v>
      </c>
      <c r="B91" s="10" t="s">
        <v>496</v>
      </c>
      <c r="C91" s="10" t="s">
        <v>497</v>
      </c>
      <c r="D91" s="10" t="s">
        <v>406</v>
      </c>
      <c r="E91" s="13">
        <v>51501</v>
      </c>
      <c r="F91" s="10" t="s">
        <v>319</v>
      </c>
      <c r="G91" s="10" t="s">
        <v>246</v>
      </c>
      <c r="H91" s="10" t="s">
        <v>182</v>
      </c>
      <c r="I91" s="132">
        <v>23.766666666666701</v>
      </c>
      <c r="J91" s="11">
        <v>0.66666666666666674</v>
      </c>
      <c r="K91" s="11">
        <v>0.69907407407407418</v>
      </c>
      <c r="L91" s="11">
        <v>3.6851851851851856</v>
      </c>
      <c r="M91" s="11">
        <v>4.5879629629629637</v>
      </c>
      <c r="N91" s="11">
        <v>9.1296296296296369</v>
      </c>
      <c r="O91" s="11">
        <v>0.5092592592592593</v>
      </c>
      <c r="P91" s="11">
        <v>0</v>
      </c>
      <c r="Q91" s="11">
        <v>0</v>
      </c>
      <c r="R91" s="11">
        <v>0.8657407407407407</v>
      </c>
      <c r="S91" s="11">
        <v>0.42129629629629628</v>
      </c>
      <c r="T91" s="11">
        <v>0.83333333333333326</v>
      </c>
      <c r="U91" s="11">
        <v>7.5185185185185208</v>
      </c>
      <c r="V91" s="11">
        <v>8.5416666666666732</v>
      </c>
      <c r="W91" s="12"/>
      <c r="X91" s="10" t="s">
        <v>183</v>
      </c>
      <c r="Y91" s="14" t="s">
        <v>634</v>
      </c>
      <c r="Z91" s="10"/>
      <c r="AA91" s="129" t="s">
        <v>699</v>
      </c>
      <c r="AB91" s="131" t="s">
        <v>183</v>
      </c>
      <c r="AC91" s="130" t="s">
        <v>283</v>
      </c>
      <c r="AD91" s="129">
        <v>43202</v>
      </c>
    </row>
    <row r="92" spans="1:30" ht="15.75" x14ac:dyDescent="0.25">
      <c r="A92" s="10" t="s">
        <v>442</v>
      </c>
      <c r="B92" s="10" t="s">
        <v>443</v>
      </c>
      <c r="C92" s="10" t="s">
        <v>444</v>
      </c>
      <c r="D92" s="10" t="s">
        <v>193</v>
      </c>
      <c r="E92" s="13">
        <v>78380</v>
      </c>
      <c r="F92" s="10" t="s">
        <v>668</v>
      </c>
      <c r="G92" s="10" t="s">
        <v>246</v>
      </c>
      <c r="H92" s="10" t="s">
        <v>5</v>
      </c>
      <c r="I92" s="132">
        <v>3.57894736842105</v>
      </c>
      <c r="J92" s="11">
        <v>3.1990740740740811</v>
      </c>
      <c r="K92" s="11">
        <v>3.9768518518518543</v>
      </c>
      <c r="L92" s="11">
        <v>1.2268518518518523</v>
      </c>
      <c r="M92" s="11">
        <v>0.11574074074074076</v>
      </c>
      <c r="N92" s="11">
        <v>2.6620370370370363</v>
      </c>
      <c r="O92" s="11">
        <v>3.9259259259259323</v>
      </c>
      <c r="P92" s="11">
        <v>6.4814814814814811E-2</v>
      </c>
      <c r="Q92" s="11">
        <v>1.86574074074074</v>
      </c>
      <c r="R92" s="11">
        <v>0.45370370370370366</v>
      </c>
      <c r="S92" s="11">
        <v>0.29166666666666663</v>
      </c>
      <c r="T92" s="11">
        <v>0.18055555555555555</v>
      </c>
      <c r="U92" s="11">
        <v>7.592592592592589</v>
      </c>
      <c r="V92" s="11">
        <v>6.7916666666666643</v>
      </c>
      <c r="W92" s="12"/>
      <c r="X92" s="10" t="s">
        <v>183</v>
      </c>
      <c r="Y92" s="14" t="s">
        <v>634</v>
      </c>
      <c r="Z92" s="10"/>
      <c r="AA92" s="129" t="s">
        <v>667</v>
      </c>
      <c r="AB92" s="131" t="s">
        <v>183</v>
      </c>
      <c r="AC92" s="130" t="s">
        <v>247</v>
      </c>
      <c r="AD92" s="129">
        <v>43839</v>
      </c>
    </row>
    <row r="93" spans="1:30" ht="18.75" x14ac:dyDescent="0.25">
      <c r="A93" s="10" t="s">
        <v>698</v>
      </c>
      <c r="B93" s="10" t="s">
        <v>697</v>
      </c>
      <c r="C93" s="10" t="s">
        <v>410</v>
      </c>
      <c r="D93" s="10" t="s">
        <v>285</v>
      </c>
      <c r="E93" s="13">
        <v>19533</v>
      </c>
      <c r="F93" s="10" t="s">
        <v>286</v>
      </c>
      <c r="G93" s="10" t="s">
        <v>181</v>
      </c>
      <c r="H93" s="10" t="s">
        <v>10</v>
      </c>
      <c r="I93" s="132">
        <v>18.488888888888901</v>
      </c>
      <c r="J93" s="11">
        <v>8.2870370370370399</v>
      </c>
      <c r="K93" s="11">
        <v>0</v>
      </c>
      <c r="L93" s="11">
        <v>0</v>
      </c>
      <c r="M93" s="11">
        <v>0</v>
      </c>
      <c r="N93" s="11">
        <v>0</v>
      </c>
      <c r="O93" s="11">
        <v>0</v>
      </c>
      <c r="P93" s="11">
        <v>6.9444444444444448E-2</v>
      </c>
      <c r="Q93" s="11">
        <v>8.2175925925925917</v>
      </c>
      <c r="R93" s="11">
        <v>0</v>
      </c>
      <c r="S93" s="11">
        <v>0</v>
      </c>
      <c r="T93" s="11">
        <v>6.9444444444444448E-2</v>
      </c>
      <c r="U93" s="11">
        <v>8.2175925925925917</v>
      </c>
      <c r="V93" s="11">
        <v>3.8425925925925939</v>
      </c>
      <c r="W93" s="12">
        <v>78</v>
      </c>
      <c r="X93" s="10" t="s">
        <v>204</v>
      </c>
      <c r="Y93" s="14"/>
      <c r="Z93" s="10"/>
      <c r="AA93" s="129" t="s">
        <v>289</v>
      </c>
      <c r="AB93" s="131" t="s">
        <v>204</v>
      </c>
      <c r="AC93" s="130"/>
      <c r="AD93" s="129"/>
    </row>
    <row r="94" spans="1:30" ht="15.75" x14ac:dyDescent="0.25">
      <c r="A94" s="10" t="s">
        <v>427</v>
      </c>
      <c r="B94" s="10" t="s">
        <v>428</v>
      </c>
      <c r="C94" s="10" t="s">
        <v>429</v>
      </c>
      <c r="D94" s="10" t="s">
        <v>430</v>
      </c>
      <c r="E94" s="13">
        <v>27253</v>
      </c>
      <c r="F94" s="10" t="s">
        <v>190</v>
      </c>
      <c r="G94" s="10" t="s">
        <v>203</v>
      </c>
      <c r="H94" s="10" t="s">
        <v>182</v>
      </c>
      <c r="I94" s="132">
        <v>3.5602409638554202</v>
      </c>
      <c r="J94" s="11">
        <v>0.29166666666666663</v>
      </c>
      <c r="K94" s="11">
        <v>0.66666666666666696</v>
      </c>
      <c r="L94" s="11">
        <v>3.4120370370370363</v>
      </c>
      <c r="M94" s="11">
        <v>3.8564814814814796</v>
      </c>
      <c r="N94" s="11">
        <v>7.4675925925926183</v>
      </c>
      <c r="O94" s="11">
        <v>0.73611111111111116</v>
      </c>
      <c r="P94" s="11">
        <v>0</v>
      </c>
      <c r="Q94" s="11">
        <v>2.3148148148148147E-2</v>
      </c>
      <c r="R94" s="11">
        <v>0.50462962962962965</v>
      </c>
      <c r="S94" s="11">
        <v>0.12962962962962962</v>
      </c>
      <c r="T94" s="11">
        <v>4.6296296296296294E-3</v>
      </c>
      <c r="U94" s="11">
        <v>7.587962962962985</v>
      </c>
      <c r="V94" s="11">
        <v>7.4259259259259434</v>
      </c>
      <c r="W94" s="12">
        <v>50</v>
      </c>
      <c r="X94" s="10" t="s">
        <v>183</v>
      </c>
      <c r="Y94" s="14" t="s">
        <v>283</v>
      </c>
      <c r="Z94" s="10" t="s">
        <v>295</v>
      </c>
      <c r="AA94" s="129" t="s">
        <v>696</v>
      </c>
      <c r="AB94" s="131" t="s">
        <v>183</v>
      </c>
      <c r="AC94" s="130" t="s">
        <v>283</v>
      </c>
      <c r="AD94" s="129">
        <v>44364</v>
      </c>
    </row>
    <row r="95" spans="1:30" ht="15.75" x14ac:dyDescent="0.25">
      <c r="A95" s="10" t="s">
        <v>453</v>
      </c>
      <c r="B95" s="10" t="s">
        <v>454</v>
      </c>
      <c r="C95" s="10" t="s">
        <v>455</v>
      </c>
      <c r="D95" s="10" t="s">
        <v>342</v>
      </c>
      <c r="E95" s="13">
        <v>89512</v>
      </c>
      <c r="F95" s="10" t="s">
        <v>343</v>
      </c>
      <c r="G95" s="10" t="s">
        <v>246</v>
      </c>
      <c r="H95" s="10" t="s">
        <v>182</v>
      </c>
      <c r="I95" s="132">
        <v>12.3157894736842</v>
      </c>
      <c r="J95" s="11">
        <v>0.3611111111111111</v>
      </c>
      <c r="K95" s="11">
        <v>0.70833333333333337</v>
      </c>
      <c r="L95" s="11">
        <v>1.6990740740740733</v>
      </c>
      <c r="M95" s="11">
        <v>4.6203703703703694</v>
      </c>
      <c r="N95" s="11">
        <v>7.083333333333333</v>
      </c>
      <c r="O95" s="11">
        <v>0.30555555555555558</v>
      </c>
      <c r="P95" s="11">
        <v>0</v>
      </c>
      <c r="Q95" s="11">
        <v>0</v>
      </c>
      <c r="R95" s="11">
        <v>2.1388888888888888</v>
      </c>
      <c r="S95" s="11">
        <v>0.19444444444444442</v>
      </c>
      <c r="T95" s="11">
        <v>0.12037037037037036</v>
      </c>
      <c r="U95" s="11">
        <v>4.9351851851851833</v>
      </c>
      <c r="V95" s="11">
        <v>7.1018518518518512</v>
      </c>
      <c r="W95" s="12"/>
      <c r="X95" s="10" t="s">
        <v>183</v>
      </c>
      <c r="Y95" s="14" t="s">
        <v>634</v>
      </c>
      <c r="Z95" s="10"/>
      <c r="AA95" s="129" t="s">
        <v>695</v>
      </c>
      <c r="AB95" s="131" t="s">
        <v>183</v>
      </c>
      <c r="AC95" s="130" t="s">
        <v>283</v>
      </c>
      <c r="AD95" s="129">
        <v>44119</v>
      </c>
    </row>
    <row r="96" spans="1:30" ht="15.75" x14ac:dyDescent="0.25">
      <c r="A96" s="10" t="s">
        <v>478</v>
      </c>
      <c r="B96" s="10" t="s">
        <v>479</v>
      </c>
      <c r="C96" s="10" t="s">
        <v>480</v>
      </c>
      <c r="D96" s="10" t="s">
        <v>481</v>
      </c>
      <c r="E96" s="13">
        <v>96910</v>
      </c>
      <c r="F96" s="10" t="s">
        <v>311</v>
      </c>
      <c r="G96" s="10" t="s">
        <v>246</v>
      </c>
      <c r="H96" s="10" t="s">
        <v>182</v>
      </c>
      <c r="I96" s="132">
        <v>225.333333333333</v>
      </c>
      <c r="J96" s="11">
        <v>0</v>
      </c>
      <c r="K96" s="11">
        <v>0.43518518518518523</v>
      </c>
      <c r="L96" s="11">
        <v>4.5</v>
      </c>
      <c r="M96" s="11">
        <v>1.0925925925925928</v>
      </c>
      <c r="N96" s="11">
        <v>6.0277777777777786</v>
      </c>
      <c r="O96" s="11">
        <v>0</v>
      </c>
      <c r="P96" s="11">
        <v>0</v>
      </c>
      <c r="Q96" s="11">
        <v>0</v>
      </c>
      <c r="R96" s="11">
        <v>4.9953703703703711</v>
      </c>
      <c r="S96" s="11">
        <v>1.0324074074074074</v>
      </c>
      <c r="T96" s="11">
        <v>0</v>
      </c>
      <c r="U96" s="11">
        <v>0</v>
      </c>
      <c r="V96" s="11">
        <v>5.7222222222222232</v>
      </c>
      <c r="W96" s="12"/>
      <c r="X96" s="10" t="s">
        <v>204</v>
      </c>
      <c r="Y96" s="14"/>
      <c r="Z96" s="10"/>
      <c r="AA96" s="129"/>
      <c r="AB96" s="131" t="s">
        <v>204</v>
      </c>
      <c r="AC96" s="130"/>
      <c r="AD96" s="129"/>
    </row>
    <row r="97" spans="1:30" ht="15.75" x14ac:dyDescent="0.25">
      <c r="A97" s="10" t="s">
        <v>485</v>
      </c>
      <c r="B97" s="10" t="s">
        <v>486</v>
      </c>
      <c r="C97" s="10" t="s">
        <v>487</v>
      </c>
      <c r="D97" s="10" t="s">
        <v>406</v>
      </c>
      <c r="E97" s="13">
        <v>52401</v>
      </c>
      <c r="F97" s="10" t="s">
        <v>319</v>
      </c>
      <c r="G97" s="10" t="s">
        <v>246</v>
      </c>
      <c r="H97" s="10" t="s">
        <v>182</v>
      </c>
      <c r="I97" s="132">
        <v>39.125</v>
      </c>
      <c r="J97" s="11">
        <v>0.41203703703703698</v>
      </c>
      <c r="K97" s="11">
        <v>2.5879629629629628</v>
      </c>
      <c r="L97" s="11">
        <v>1.1435185185185184</v>
      </c>
      <c r="M97" s="11">
        <v>1.7407407407407407</v>
      </c>
      <c r="N97" s="11">
        <v>4.7592592592592595</v>
      </c>
      <c r="O97" s="11">
        <v>0.54166666666666663</v>
      </c>
      <c r="P97" s="11">
        <v>0.58333333333333337</v>
      </c>
      <c r="Q97" s="11">
        <v>0</v>
      </c>
      <c r="R97" s="11">
        <v>0.72222222222222221</v>
      </c>
      <c r="S97" s="11">
        <v>0.20370370370370372</v>
      </c>
      <c r="T97" s="11">
        <v>7.407407407407407E-2</v>
      </c>
      <c r="U97" s="11">
        <v>4.8842592592592595</v>
      </c>
      <c r="V97" s="11">
        <v>5.5185185185185199</v>
      </c>
      <c r="W97" s="12"/>
      <c r="X97" s="10" t="s">
        <v>183</v>
      </c>
      <c r="Y97" s="14" t="s">
        <v>634</v>
      </c>
      <c r="Z97" s="10"/>
      <c r="AA97" s="129" t="s">
        <v>694</v>
      </c>
      <c r="AB97" s="131" t="s">
        <v>183</v>
      </c>
      <c r="AC97" s="130" t="s">
        <v>283</v>
      </c>
      <c r="AD97" s="129">
        <v>43636</v>
      </c>
    </row>
    <row r="98" spans="1:30" ht="15.75" x14ac:dyDescent="0.25">
      <c r="A98" s="10" t="s">
        <v>693</v>
      </c>
      <c r="B98" s="10" t="s">
        <v>692</v>
      </c>
      <c r="C98" s="10" t="s">
        <v>691</v>
      </c>
      <c r="D98" s="10" t="s">
        <v>293</v>
      </c>
      <c r="E98" s="13">
        <v>12901</v>
      </c>
      <c r="F98" s="10" t="s">
        <v>294</v>
      </c>
      <c r="G98" s="10" t="s">
        <v>246</v>
      </c>
      <c r="H98" s="10" t="s">
        <v>182</v>
      </c>
      <c r="I98" s="132">
        <v>12.243902439024399</v>
      </c>
      <c r="J98" s="11">
        <v>1.9212962962962961</v>
      </c>
      <c r="K98" s="11">
        <v>1.25</v>
      </c>
      <c r="L98" s="11">
        <v>0.125</v>
      </c>
      <c r="M98" s="11">
        <v>1.6898148148148149</v>
      </c>
      <c r="N98" s="11">
        <v>0.78703703703703698</v>
      </c>
      <c r="O98" s="11">
        <v>1.4768518518518514</v>
      </c>
      <c r="P98" s="11">
        <v>2.1620370370370372</v>
      </c>
      <c r="Q98" s="11">
        <v>0.56018518518518523</v>
      </c>
      <c r="R98" s="11">
        <v>1.3472222222222223</v>
      </c>
      <c r="S98" s="11">
        <v>3.2407407407407406E-2</v>
      </c>
      <c r="T98" s="11">
        <v>0.95370370370370372</v>
      </c>
      <c r="U98" s="11">
        <v>2.652777777777779</v>
      </c>
      <c r="V98" s="11">
        <v>2.8888888888888902</v>
      </c>
      <c r="W98" s="12"/>
      <c r="X98" s="10" t="s">
        <v>183</v>
      </c>
      <c r="Y98" s="14" t="s">
        <v>634</v>
      </c>
      <c r="Z98" s="10"/>
      <c r="AA98" s="129" t="s">
        <v>690</v>
      </c>
      <c r="AB98" s="131" t="s">
        <v>183</v>
      </c>
      <c r="AC98" s="130" t="s">
        <v>283</v>
      </c>
      <c r="AD98" s="129">
        <v>43398</v>
      </c>
    </row>
    <row r="99" spans="1:30" ht="15.75" x14ac:dyDescent="0.25">
      <c r="A99" s="10" t="s">
        <v>469</v>
      </c>
      <c r="B99" s="10" t="s">
        <v>470</v>
      </c>
      <c r="C99" s="10" t="s">
        <v>471</v>
      </c>
      <c r="D99" s="10" t="s">
        <v>472</v>
      </c>
      <c r="E99" s="13">
        <v>96950</v>
      </c>
      <c r="F99" s="10" t="s">
        <v>311</v>
      </c>
      <c r="G99" s="10" t="s">
        <v>246</v>
      </c>
      <c r="H99" s="10" t="s">
        <v>182</v>
      </c>
      <c r="I99" s="132">
        <v>117.75</v>
      </c>
      <c r="J99" s="11">
        <v>0.52777777777777779</v>
      </c>
      <c r="K99" s="11">
        <v>3.9814814814814814</v>
      </c>
      <c r="L99" s="11">
        <v>0</v>
      </c>
      <c r="M99" s="11">
        <v>0.31944444444444442</v>
      </c>
      <c r="N99" s="11">
        <v>3.5138888888888888</v>
      </c>
      <c r="O99" s="11">
        <v>0.5</v>
      </c>
      <c r="P99" s="11">
        <v>0.81481481481481488</v>
      </c>
      <c r="Q99" s="11">
        <v>0</v>
      </c>
      <c r="R99" s="11">
        <v>2.3518518518518521</v>
      </c>
      <c r="S99" s="11">
        <v>5.0925925925925923E-2</v>
      </c>
      <c r="T99" s="11">
        <v>0</v>
      </c>
      <c r="U99" s="11">
        <v>2.425925925925926</v>
      </c>
      <c r="V99" s="11">
        <v>4.8009259259259256</v>
      </c>
      <c r="W99" s="12"/>
      <c r="X99" s="10" t="s">
        <v>183</v>
      </c>
      <c r="Y99" s="14" t="s">
        <v>634</v>
      </c>
      <c r="Z99" s="10"/>
      <c r="AA99" s="129" t="s">
        <v>689</v>
      </c>
      <c r="AB99" s="131" t="s">
        <v>204</v>
      </c>
      <c r="AC99" s="130"/>
      <c r="AD99" s="129"/>
    </row>
    <row r="100" spans="1:30" ht="15.75" x14ac:dyDescent="0.25">
      <c r="A100" s="10" t="s">
        <v>457</v>
      </c>
      <c r="B100" s="10" t="s">
        <v>458</v>
      </c>
      <c r="C100" s="10" t="s">
        <v>459</v>
      </c>
      <c r="D100" s="10" t="s">
        <v>275</v>
      </c>
      <c r="E100" s="13">
        <v>34112</v>
      </c>
      <c r="F100" s="10" t="s">
        <v>29</v>
      </c>
      <c r="G100" s="10" t="s">
        <v>203</v>
      </c>
      <c r="H100" s="10" t="s">
        <v>182</v>
      </c>
      <c r="I100" s="132">
        <v>2.5914285714285699</v>
      </c>
      <c r="J100" s="11">
        <v>1.4537037037037035</v>
      </c>
      <c r="K100" s="11">
        <v>0.78240740740740744</v>
      </c>
      <c r="L100" s="11">
        <v>1.3518518518518514</v>
      </c>
      <c r="M100" s="11">
        <v>0.64814814814814836</v>
      </c>
      <c r="N100" s="11">
        <v>2.9259259259259283</v>
      </c>
      <c r="O100" s="11">
        <v>1.1064814814814818</v>
      </c>
      <c r="P100" s="11">
        <v>0.12499999999999999</v>
      </c>
      <c r="Q100" s="11">
        <v>7.8703703703703692E-2</v>
      </c>
      <c r="R100" s="11">
        <v>0.11111111111111109</v>
      </c>
      <c r="S100" s="11">
        <v>0.11111111111111109</v>
      </c>
      <c r="T100" s="11">
        <v>3.7037037037037035E-2</v>
      </c>
      <c r="U100" s="11">
        <v>3.9768518518518579</v>
      </c>
      <c r="V100" s="11">
        <v>2.0416666666666652</v>
      </c>
      <c r="W100" s="12"/>
      <c r="X100" s="10" t="s">
        <v>183</v>
      </c>
      <c r="Y100" s="14" t="s">
        <v>634</v>
      </c>
      <c r="Z100" s="10"/>
      <c r="AA100" s="129" t="s">
        <v>653</v>
      </c>
      <c r="AB100" s="131" t="s">
        <v>183</v>
      </c>
      <c r="AC100" s="130" t="s">
        <v>283</v>
      </c>
      <c r="AD100" s="129">
        <v>43503</v>
      </c>
    </row>
    <row r="101" spans="1:30" ht="15.75" x14ac:dyDescent="0.25">
      <c r="A101" s="10" t="s">
        <v>688</v>
      </c>
      <c r="B101" s="10" t="s">
        <v>687</v>
      </c>
      <c r="C101" s="10" t="s">
        <v>686</v>
      </c>
      <c r="D101" s="10" t="s">
        <v>43</v>
      </c>
      <c r="E101" s="13">
        <v>35447</v>
      </c>
      <c r="F101" s="10" t="s">
        <v>202</v>
      </c>
      <c r="G101" s="10" t="s">
        <v>203</v>
      </c>
      <c r="H101" s="10" t="s">
        <v>182</v>
      </c>
      <c r="I101" s="132">
        <v>5.3812499999999996</v>
      </c>
      <c r="J101" s="11">
        <v>0.12037037037037038</v>
      </c>
      <c r="K101" s="11">
        <v>0.62962962962962943</v>
      </c>
      <c r="L101" s="11">
        <v>2.8055555555555549</v>
      </c>
      <c r="M101" s="11">
        <v>0.5972222222222221</v>
      </c>
      <c r="N101" s="11">
        <v>0.88888888888888862</v>
      </c>
      <c r="O101" s="11">
        <v>0.8379629629629628</v>
      </c>
      <c r="P101" s="11">
        <v>2.3888888888888884</v>
      </c>
      <c r="Q101" s="11">
        <v>3.7037037037037035E-2</v>
      </c>
      <c r="R101" s="11">
        <v>7.8703703703703692E-2</v>
      </c>
      <c r="S101" s="11">
        <v>4.1666666666666664E-2</v>
      </c>
      <c r="T101" s="11">
        <v>6.4814814814814811E-2</v>
      </c>
      <c r="U101" s="11">
        <v>3.9675925925925903</v>
      </c>
      <c r="V101" s="11">
        <v>3.6111111111111089</v>
      </c>
      <c r="W101" s="12"/>
      <c r="X101" s="10" t="s">
        <v>183</v>
      </c>
      <c r="Y101" s="14" t="s">
        <v>634</v>
      </c>
      <c r="Z101" s="10"/>
      <c r="AA101" s="129" t="s">
        <v>685</v>
      </c>
      <c r="AB101" s="131" t="s">
        <v>204</v>
      </c>
      <c r="AC101" s="130"/>
      <c r="AD101" s="129"/>
    </row>
    <row r="102" spans="1:30" ht="15.75" x14ac:dyDescent="0.25">
      <c r="A102" s="10" t="s">
        <v>439</v>
      </c>
      <c r="B102" s="10" t="s">
        <v>440</v>
      </c>
      <c r="C102" s="10" t="s">
        <v>441</v>
      </c>
      <c r="D102" s="10" t="s">
        <v>359</v>
      </c>
      <c r="E102" s="13">
        <v>49783</v>
      </c>
      <c r="F102" s="10" t="s">
        <v>354</v>
      </c>
      <c r="G102" s="10" t="s">
        <v>203</v>
      </c>
      <c r="H102" s="10" t="s">
        <v>182</v>
      </c>
      <c r="I102" s="132">
        <v>31.846153846153801</v>
      </c>
      <c r="J102" s="11">
        <v>0.81018518518518523</v>
      </c>
      <c r="K102" s="11">
        <v>0.34722222222222221</v>
      </c>
      <c r="L102" s="11">
        <v>1.4305555555555556</v>
      </c>
      <c r="M102" s="11">
        <v>1.1157407407407407</v>
      </c>
      <c r="N102" s="11">
        <v>2.893518518518519</v>
      </c>
      <c r="O102" s="11">
        <v>0.81018518518518523</v>
      </c>
      <c r="P102" s="11">
        <v>0</v>
      </c>
      <c r="Q102" s="11">
        <v>0</v>
      </c>
      <c r="R102" s="11">
        <v>2.0324074074074074</v>
      </c>
      <c r="S102" s="11">
        <v>0</v>
      </c>
      <c r="T102" s="11">
        <v>0.15740740740740741</v>
      </c>
      <c r="U102" s="11">
        <v>1.5138888888888888</v>
      </c>
      <c r="V102" s="11">
        <v>2.9398148148148158</v>
      </c>
      <c r="W102" s="12"/>
      <c r="X102" s="10" t="s">
        <v>183</v>
      </c>
      <c r="Y102" s="14" t="s">
        <v>634</v>
      </c>
      <c r="Z102" s="10" t="s">
        <v>295</v>
      </c>
      <c r="AA102" s="129" t="s">
        <v>684</v>
      </c>
      <c r="AB102" s="131" t="s">
        <v>183</v>
      </c>
      <c r="AC102" s="130" t="s">
        <v>283</v>
      </c>
      <c r="AD102" s="129">
        <v>43552</v>
      </c>
    </row>
    <row r="103" spans="1:30" ht="15.75" x14ac:dyDescent="0.25">
      <c r="A103" s="10" t="s">
        <v>45</v>
      </c>
      <c r="B103" s="10" t="s">
        <v>465</v>
      </c>
      <c r="C103" s="10" t="s">
        <v>466</v>
      </c>
      <c r="D103" s="10" t="s">
        <v>467</v>
      </c>
      <c r="E103" s="13">
        <v>939</v>
      </c>
      <c r="F103" s="10" t="s">
        <v>29</v>
      </c>
      <c r="G103" s="10" t="s">
        <v>435</v>
      </c>
      <c r="H103" s="10" t="s">
        <v>182</v>
      </c>
      <c r="I103" s="132">
        <v>15.3555555555556</v>
      </c>
      <c r="J103" s="11">
        <v>1.3888888888888888E-2</v>
      </c>
      <c r="K103" s="11">
        <v>0.85648148148148162</v>
      </c>
      <c r="L103" s="11">
        <v>1.1064814814814816</v>
      </c>
      <c r="M103" s="11">
        <v>1.5092592592592593</v>
      </c>
      <c r="N103" s="11">
        <v>2.5694444444444442</v>
      </c>
      <c r="O103" s="11">
        <v>0.87962962962962954</v>
      </c>
      <c r="P103" s="11">
        <v>3.7037037037037035E-2</v>
      </c>
      <c r="Q103" s="11">
        <v>0</v>
      </c>
      <c r="R103" s="11">
        <v>0.57870370370370372</v>
      </c>
      <c r="S103" s="11">
        <v>0</v>
      </c>
      <c r="T103" s="11">
        <v>0</v>
      </c>
      <c r="U103" s="11">
        <v>2.9074074074074066</v>
      </c>
      <c r="V103" s="11">
        <v>3.2222222222222214</v>
      </c>
      <c r="W103" s="12"/>
      <c r="X103" s="10" t="s">
        <v>183</v>
      </c>
      <c r="Y103" s="14" t="s">
        <v>283</v>
      </c>
      <c r="Z103" s="10" t="s">
        <v>284</v>
      </c>
      <c r="AA103" s="129" t="s">
        <v>468</v>
      </c>
      <c r="AB103" s="131" t="s">
        <v>183</v>
      </c>
      <c r="AC103" s="130" t="s">
        <v>283</v>
      </c>
      <c r="AD103" s="129">
        <v>39241</v>
      </c>
    </row>
    <row r="104" spans="1:30" ht="15.75" x14ac:dyDescent="0.25">
      <c r="A104" s="10" t="s">
        <v>445</v>
      </c>
      <c r="B104" s="10" t="s">
        <v>446</v>
      </c>
      <c r="C104" s="10" t="s">
        <v>447</v>
      </c>
      <c r="D104" s="10" t="s">
        <v>189</v>
      </c>
      <c r="E104" s="13">
        <v>30250</v>
      </c>
      <c r="F104" s="10" t="s">
        <v>190</v>
      </c>
      <c r="G104" s="10" t="s">
        <v>220</v>
      </c>
      <c r="H104" s="10" t="s">
        <v>182</v>
      </c>
      <c r="I104" s="132">
        <v>4.32098765432099</v>
      </c>
      <c r="J104" s="11">
        <v>0.29629629629629628</v>
      </c>
      <c r="K104" s="11">
        <v>0.65277777777777768</v>
      </c>
      <c r="L104" s="11">
        <v>1.4398148148148138</v>
      </c>
      <c r="M104" s="11">
        <v>0.87962962962962954</v>
      </c>
      <c r="N104" s="11">
        <v>2.5972222222222223</v>
      </c>
      <c r="O104" s="11">
        <v>0.67129629629629639</v>
      </c>
      <c r="P104" s="11">
        <v>0</v>
      </c>
      <c r="Q104" s="11">
        <v>0</v>
      </c>
      <c r="R104" s="11">
        <v>0.42592592592592587</v>
      </c>
      <c r="S104" s="11">
        <v>0</v>
      </c>
      <c r="T104" s="11">
        <v>6.0185185185185182E-2</v>
      </c>
      <c r="U104" s="11">
        <v>2.7824074074074092</v>
      </c>
      <c r="V104" s="11">
        <v>3.0324074074074101</v>
      </c>
      <c r="W104" s="12"/>
      <c r="X104" s="10" t="s">
        <v>183</v>
      </c>
      <c r="Y104" s="14" t="s">
        <v>634</v>
      </c>
      <c r="Z104" s="10" t="s">
        <v>295</v>
      </c>
      <c r="AA104" s="129" t="s">
        <v>683</v>
      </c>
      <c r="AB104" s="131" t="s">
        <v>183</v>
      </c>
      <c r="AC104" s="130" t="s">
        <v>283</v>
      </c>
      <c r="AD104" s="129">
        <v>43804</v>
      </c>
    </row>
    <row r="105" spans="1:30" ht="15.75" x14ac:dyDescent="0.25">
      <c r="A105" s="10" t="s">
        <v>460</v>
      </c>
      <c r="B105" s="10" t="s">
        <v>461</v>
      </c>
      <c r="C105" s="10" t="s">
        <v>462</v>
      </c>
      <c r="D105" s="10" t="s">
        <v>193</v>
      </c>
      <c r="E105" s="13">
        <v>75202</v>
      </c>
      <c r="F105" s="10" t="s">
        <v>264</v>
      </c>
      <c r="G105" s="10" t="s">
        <v>246</v>
      </c>
      <c r="H105" s="10" t="s">
        <v>182</v>
      </c>
      <c r="I105" s="132">
        <v>2.8204225352112702</v>
      </c>
      <c r="J105" s="11">
        <v>3.0879629629629641</v>
      </c>
      <c r="K105" s="11">
        <v>2.7777777777777776E-2</v>
      </c>
      <c r="L105" s="11">
        <v>1.3888888888888888E-2</v>
      </c>
      <c r="M105" s="11">
        <v>1.3888888888888888E-2</v>
      </c>
      <c r="N105" s="11">
        <v>1.3703703703703691</v>
      </c>
      <c r="O105" s="11">
        <v>1.7129629629629612</v>
      </c>
      <c r="P105" s="11">
        <v>2.7777777777777776E-2</v>
      </c>
      <c r="Q105" s="11">
        <v>3.2407407407407406E-2</v>
      </c>
      <c r="R105" s="11">
        <v>0</v>
      </c>
      <c r="S105" s="11">
        <v>4.6296296296296294E-3</v>
      </c>
      <c r="T105" s="11">
        <v>9.2592592592592587E-3</v>
      </c>
      <c r="U105" s="11">
        <v>3.1296296296296306</v>
      </c>
      <c r="V105" s="11">
        <v>1.2407407407407403</v>
      </c>
      <c r="W105" s="12"/>
      <c r="X105" s="10" t="s">
        <v>183</v>
      </c>
      <c r="Y105" s="14" t="s">
        <v>634</v>
      </c>
      <c r="Z105" s="10"/>
      <c r="AA105" s="129" t="s">
        <v>648</v>
      </c>
      <c r="AB105" s="131" t="s">
        <v>451</v>
      </c>
      <c r="AC105" s="130" t="s">
        <v>283</v>
      </c>
      <c r="AD105" s="129">
        <v>43028</v>
      </c>
    </row>
    <row r="106" spans="1:30" ht="15.75" x14ac:dyDescent="0.25">
      <c r="A106" s="10" t="s">
        <v>482</v>
      </c>
      <c r="B106" s="10" t="s">
        <v>483</v>
      </c>
      <c r="C106" s="10" t="s">
        <v>484</v>
      </c>
      <c r="D106" s="10" t="s">
        <v>393</v>
      </c>
      <c r="E106" s="13">
        <v>68949</v>
      </c>
      <c r="F106" s="10" t="s">
        <v>319</v>
      </c>
      <c r="G106" s="10" t="s">
        <v>246</v>
      </c>
      <c r="H106" s="10" t="s">
        <v>182</v>
      </c>
      <c r="I106" s="132">
        <v>133</v>
      </c>
      <c r="J106" s="11">
        <v>0.12962962962962962</v>
      </c>
      <c r="K106" s="11">
        <v>0.55092592592592593</v>
      </c>
      <c r="L106" s="11">
        <v>1.1851851851851851</v>
      </c>
      <c r="M106" s="11">
        <v>0.81944444444444442</v>
      </c>
      <c r="N106" s="11">
        <v>2.6851851851851847</v>
      </c>
      <c r="O106" s="11">
        <v>0</v>
      </c>
      <c r="P106" s="11">
        <v>0</v>
      </c>
      <c r="Q106" s="11">
        <v>0</v>
      </c>
      <c r="R106" s="11">
        <v>0.80092592592592582</v>
      </c>
      <c r="S106" s="11">
        <v>0.24074074074074073</v>
      </c>
      <c r="T106" s="11">
        <v>0.18055555555555555</v>
      </c>
      <c r="U106" s="11">
        <v>1.462962962962963</v>
      </c>
      <c r="V106" s="11">
        <v>2.0231481481481479</v>
      </c>
      <c r="W106" s="12"/>
      <c r="X106" s="10" t="s">
        <v>183</v>
      </c>
      <c r="Y106" s="14" t="s">
        <v>283</v>
      </c>
      <c r="Z106" s="10" t="s">
        <v>295</v>
      </c>
      <c r="AA106" s="129" t="s">
        <v>682</v>
      </c>
      <c r="AB106" s="131" t="s">
        <v>183</v>
      </c>
      <c r="AC106" s="130" t="s">
        <v>283</v>
      </c>
      <c r="AD106" s="129">
        <v>43664</v>
      </c>
    </row>
    <row r="107" spans="1:30" ht="15.75" x14ac:dyDescent="0.25">
      <c r="A107" s="10" t="s">
        <v>518</v>
      </c>
      <c r="B107" s="10" t="s">
        <v>519</v>
      </c>
      <c r="C107" s="10" t="s">
        <v>520</v>
      </c>
      <c r="D107" s="10" t="s">
        <v>285</v>
      </c>
      <c r="E107" s="13">
        <v>15001</v>
      </c>
      <c r="F107" s="10" t="s">
        <v>286</v>
      </c>
      <c r="G107" s="10" t="s">
        <v>246</v>
      </c>
      <c r="H107" s="10" t="s">
        <v>182</v>
      </c>
      <c r="I107" s="132">
        <v>8.890625</v>
      </c>
      <c r="J107" s="11">
        <v>8.7962962962962965E-2</v>
      </c>
      <c r="K107" s="11">
        <v>0.39814814814814814</v>
      </c>
      <c r="L107" s="11">
        <v>1.5231481481481481</v>
      </c>
      <c r="M107" s="11">
        <v>0.56481481481481477</v>
      </c>
      <c r="N107" s="11">
        <v>2.1944444444444438</v>
      </c>
      <c r="O107" s="11">
        <v>0.19907407407407407</v>
      </c>
      <c r="P107" s="11">
        <v>0.18055555555555555</v>
      </c>
      <c r="Q107" s="11">
        <v>0</v>
      </c>
      <c r="R107" s="11">
        <v>0.19444444444444442</v>
      </c>
      <c r="S107" s="11">
        <v>5.0925925925925923E-2</v>
      </c>
      <c r="T107" s="11">
        <v>0</v>
      </c>
      <c r="U107" s="11">
        <v>2.3287037037037037</v>
      </c>
      <c r="V107" s="11">
        <v>2.4629629629629632</v>
      </c>
      <c r="W107" s="12"/>
      <c r="X107" s="10" t="s">
        <v>183</v>
      </c>
      <c r="Y107" s="14" t="s">
        <v>634</v>
      </c>
      <c r="Z107" s="10"/>
      <c r="AA107" s="129" t="s">
        <v>681</v>
      </c>
      <c r="AB107" s="131" t="s">
        <v>451</v>
      </c>
      <c r="AC107" s="130" t="s">
        <v>283</v>
      </c>
      <c r="AD107" s="129">
        <v>42996</v>
      </c>
    </row>
    <row r="108" spans="1:30" ht="15.75" x14ac:dyDescent="0.25">
      <c r="A108" s="10" t="s">
        <v>516</v>
      </c>
      <c r="B108" s="10" t="s">
        <v>517</v>
      </c>
      <c r="C108" s="10" t="s">
        <v>515</v>
      </c>
      <c r="D108" s="10" t="s">
        <v>456</v>
      </c>
      <c r="E108" s="13">
        <v>29072</v>
      </c>
      <c r="F108" s="10" t="s">
        <v>190</v>
      </c>
      <c r="G108" s="10" t="s">
        <v>246</v>
      </c>
      <c r="H108" s="10" t="s">
        <v>182</v>
      </c>
      <c r="I108" s="132">
        <v>1.84228187919463</v>
      </c>
      <c r="J108" s="11">
        <v>0.16203703703703703</v>
      </c>
      <c r="K108" s="11">
        <v>1.2731481481481479</v>
      </c>
      <c r="L108" s="11">
        <v>0.65277777777777846</v>
      </c>
      <c r="M108" s="11">
        <v>0.40740740740740761</v>
      </c>
      <c r="N108" s="11">
        <v>1.9861111111111072</v>
      </c>
      <c r="O108" s="11">
        <v>0.49537037037037046</v>
      </c>
      <c r="P108" s="11">
        <v>4.6296296296296294E-3</v>
      </c>
      <c r="Q108" s="11">
        <v>9.2592592592592587E-3</v>
      </c>
      <c r="R108" s="11">
        <v>0</v>
      </c>
      <c r="S108" s="11">
        <v>4.6296296296296294E-3</v>
      </c>
      <c r="T108" s="11">
        <v>0</v>
      </c>
      <c r="U108" s="11">
        <v>2.4907407407407338</v>
      </c>
      <c r="V108" s="11">
        <v>1.9305555555555514</v>
      </c>
      <c r="W108" s="12"/>
      <c r="X108" s="10" t="s">
        <v>183</v>
      </c>
      <c r="Y108" s="14" t="s">
        <v>634</v>
      </c>
      <c r="Z108" s="10"/>
      <c r="AA108" s="129" t="s">
        <v>680</v>
      </c>
      <c r="AB108" s="131" t="s">
        <v>451</v>
      </c>
      <c r="AC108" s="130" t="s">
        <v>283</v>
      </c>
      <c r="AD108" s="129">
        <v>42993</v>
      </c>
    </row>
    <row r="109" spans="1:30" ht="15.75" x14ac:dyDescent="0.25">
      <c r="A109" s="10" t="s">
        <v>507</v>
      </c>
      <c r="B109" s="10" t="s">
        <v>508</v>
      </c>
      <c r="C109" s="10" t="s">
        <v>477</v>
      </c>
      <c r="D109" s="10" t="s">
        <v>293</v>
      </c>
      <c r="E109" s="13">
        <v>12180</v>
      </c>
      <c r="F109" s="10" t="s">
        <v>294</v>
      </c>
      <c r="G109" s="10" t="s">
        <v>246</v>
      </c>
      <c r="H109" s="10" t="s">
        <v>182</v>
      </c>
      <c r="I109" s="132">
        <v>24.3333333333333</v>
      </c>
      <c r="J109" s="11">
        <v>1.337962962962963</v>
      </c>
      <c r="K109" s="11">
        <v>0.43981481481481477</v>
      </c>
      <c r="L109" s="11">
        <v>0.24537037037037035</v>
      </c>
      <c r="M109" s="11">
        <v>7.8703703703703706E-2</v>
      </c>
      <c r="N109" s="11">
        <v>0.26851851851851849</v>
      </c>
      <c r="O109" s="11">
        <v>7.8703703703703692E-2</v>
      </c>
      <c r="P109" s="11">
        <v>1.7546296296296298</v>
      </c>
      <c r="Q109" s="11">
        <v>0</v>
      </c>
      <c r="R109" s="11">
        <v>0.65277777777777779</v>
      </c>
      <c r="S109" s="11">
        <v>0</v>
      </c>
      <c r="T109" s="11">
        <v>1</v>
      </c>
      <c r="U109" s="11">
        <v>0.44907407407407407</v>
      </c>
      <c r="V109" s="11">
        <v>1.0370370370370372</v>
      </c>
      <c r="W109" s="12"/>
      <c r="X109" s="10" t="s">
        <v>183</v>
      </c>
      <c r="Y109" s="14" t="s">
        <v>634</v>
      </c>
      <c r="Z109" s="10"/>
      <c r="AA109" s="129" t="s">
        <v>680</v>
      </c>
      <c r="AB109" s="131" t="s">
        <v>204</v>
      </c>
      <c r="AC109" s="130"/>
      <c r="AD109" s="129"/>
    </row>
    <row r="110" spans="1:30" ht="15.75" x14ac:dyDescent="0.25">
      <c r="A110" s="10" t="s">
        <v>350</v>
      </c>
      <c r="B110" s="10" t="s">
        <v>351</v>
      </c>
      <c r="C110" s="10" t="s">
        <v>352</v>
      </c>
      <c r="D110" s="10" t="s">
        <v>179</v>
      </c>
      <c r="E110" s="13">
        <v>95901</v>
      </c>
      <c r="F110" s="10" t="s">
        <v>311</v>
      </c>
      <c r="G110" s="10" t="s">
        <v>203</v>
      </c>
      <c r="H110" s="10" t="s">
        <v>182</v>
      </c>
      <c r="I110" s="132">
        <v>202.111111111111</v>
      </c>
      <c r="J110" s="11">
        <v>0</v>
      </c>
      <c r="K110" s="11">
        <v>0</v>
      </c>
      <c r="L110" s="11">
        <v>0.76851851851851849</v>
      </c>
      <c r="M110" s="11">
        <v>1.1481481481481481</v>
      </c>
      <c r="N110" s="11">
        <v>1.9166666666666665</v>
      </c>
      <c r="O110" s="11">
        <v>0</v>
      </c>
      <c r="P110" s="11">
        <v>0</v>
      </c>
      <c r="Q110" s="11">
        <v>0</v>
      </c>
      <c r="R110" s="11">
        <v>1.4212962962962963</v>
      </c>
      <c r="S110" s="11">
        <v>0</v>
      </c>
      <c r="T110" s="11">
        <v>0</v>
      </c>
      <c r="U110" s="11">
        <v>0.49537037037037035</v>
      </c>
      <c r="V110" s="11">
        <v>1.7453703703703702</v>
      </c>
      <c r="W110" s="12">
        <v>150</v>
      </c>
      <c r="X110" s="10" t="s">
        <v>183</v>
      </c>
      <c r="Y110" s="14" t="s">
        <v>634</v>
      </c>
      <c r="Z110" s="10" t="s">
        <v>295</v>
      </c>
      <c r="AA110" s="129" t="s">
        <v>679</v>
      </c>
      <c r="AB110" s="131" t="s">
        <v>183</v>
      </c>
      <c r="AC110" s="130" t="s">
        <v>634</v>
      </c>
      <c r="AD110" s="129">
        <v>44195</v>
      </c>
    </row>
    <row r="111" spans="1:30" ht="15.75" x14ac:dyDescent="0.25">
      <c r="A111" s="10" t="s">
        <v>524</v>
      </c>
      <c r="B111" s="10" t="s">
        <v>525</v>
      </c>
      <c r="C111" s="10" t="s">
        <v>526</v>
      </c>
      <c r="D111" s="10" t="s">
        <v>452</v>
      </c>
      <c r="E111" s="13">
        <v>84119</v>
      </c>
      <c r="F111" s="10" t="s">
        <v>343</v>
      </c>
      <c r="G111" s="10" t="s">
        <v>246</v>
      </c>
      <c r="H111" s="10" t="s">
        <v>182</v>
      </c>
      <c r="I111" s="132">
        <v>1.33217993079585</v>
      </c>
      <c r="J111" s="11">
        <v>0.1157407407407407</v>
      </c>
      <c r="K111" s="11">
        <v>0.31944444444444436</v>
      </c>
      <c r="L111" s="11">
        <v>0.92129629629629717</v>
      </c>
      <c r="M111" s="11">
        <v>0.50462962962963009</v>
      </c>
      <c r="N111" s="11">
        <v>1.5462962962962923</v>
      </c>
      <c r="O111" s="11">
        <v>0.29629629629629617</v>
      </c>
      <c r="P111" s="11">
        <v>1.8518518518518517E-2</v>
      </c>
      <c r="Q111" s="11">
        <v>0</v>
      </c>
      <c r="R111" s="11">
        <v>5.0925925925925923E-2</v>
      </c>
      <c r="S111" s="11">
        <v>5.0925925925925923E-2</v>
      </c>
      <c r="T111" s="11">
        <v>2.7777777777777776E-2</v>
      </c>
      <c r="U111" s="11">
        <v>1.7314814814814754</v>
      </c>
      <c r="V111" s="11">
        <v>1.5972222222222172</v>
      </c>
      <c r="W111" s="12"/>
      <c r="X111" s="10" t="s">
        <v>183</v>
      </c>
      <c r="Y111" s="14" t="s">
        <v>634</v>
      </c>
      <c r="Z111" s="10"/>
      <c r="AA111" s="129" t="s">
        <v>678</v>
      </c>
      <c r="AB111" s="131" t="s">
        <v>451</v>
      </c>
      <c r="AC111" s="130" t="s">
        <v>283</v>
      </c>
      <c r="AD111" s="129">
        <v>43358</v>
      </c>
    </row>
    <row r="112" spans="1:30" ht="15.75" x14ac:dyDescent="0.25">
      <c r="A112" s="10" t="s">
        <v>448</v>
      </c>
      <c r="B112" s="10" t="s">
        <v>449</v>
      </c>
      <c r="C112" s="10" t="s">
        <v>450</v>
      </c>
      <c r="D112" s="10" t="s">
        <v>278</v>
      </c>
      <c r="E112" s="13">
        <v>80814</v>
      </c>
      <c r="F112" s="10" t="s">
        <v>279</v>
      </c>
      <c r="G112" s="10" t="s">
        <v>203</v>
      </c>
      <c r="H112" s="10" t="s">
        <v>182</v>
      </c>
      <c r="I112" s="132">
        <v>37.352941176470601</v>
      </c>
      <c r="J112" s="11">
        <v>0.39351851851851849</v>
      </c>
      <c r="K112" s="11">
        <v>4.6296296296296294E-2</v>
      </c>
      <c r="L112" s="11">
        <v>1.1342592592592591</v>
      </c>
      <c r="M112" s="11">
        <v>6.0185185185185182E-2</v>
      </c>
      <c r="N112" s="11">
        <v>1.2407407407407405</v>
      </c>
      <c r="O112" s="11">
        <v>0.39351851851851849</v>
      </c>
      <c r="P112" s="11">
        <v>0</v>
      </c>
      <c r="Q112" s="11">
        <v>0</v>
      </c>
      <c r="R112" s="11">
        <v>0.64814814814814814</v>
      </c>
      <c r="S112" s="11">
        <v>0</v>
      </c>
      <c r="T112" s="11">
        <v>0</v>
      </c>
      <c r="U112" s="11">
        <v>0.98611111111111116</v>
      </c>
      <c r="V112" s="11">
        <v>1.4444444444444444</v>
      </c>
      <c r="W112" s="12"/>
      <c r="X112" s="10" t="s">
        <v>183</v>
      </c>
      <c r="Y112" s="14" t="s">
        <v>634</v>
      </c>
      <c r="Z112" s="10" t="s">
        <v>295</v>
      </c>
      <c r="AA112" s="129" t="s">
        <v>677</v>
      </c>
      <c r="AB112" s="131" t="s">
        <v>183</v>
      </c>
      <c r="AC112" s="130" t="s">
        <v>634</v>
      </c>
      <c r="AD112" s="129">
        <v>44286</v>
      </c>
    </row>
    <row r="113" spans="1:37" ht="15.75" x14ac:dyDescent="0.25">
      <c r="A113" s="10" t="s">
        <v>463</v>
      </c>
      <c r="B113" s="10" t="s">
        <v>676</v>
      </c>
      <c r="C113" s="10" t="s">
        <v>464</v>
      </c>
      <c r="D113" s="10" t="s">
        <v>452</v>
      </c>
      <c r="E113" s="13">
        <v>84737</v>
      </c>
      <c r="F113" s="10" t="s">
        <v>343</v>
      </c>
      <c r="G113" s="10" t="s">
        <v>246</v>
      </c>
      <c r="H113" s="10" t="s">
        <v>182</v>
      </c>
      <c r="I113" s="132">
        <v>7.2045454545454497</v>
      </c>
      <c r="J113" s="11">
        <v>0.20833333333333331</v>
      </c>
      <c r="K113" s="11">
        <v>0.66203703703703687</v>
      </c>
      <c r="L113" s="11">
        <v>0.35185185185185186</v>
      </c>
      <c r="M113" s="11">
        <v>0.25925925925925924</v>
      </c>
      <c r="N113" s="11">
        <v>1.037037037037037</v>
      </c>
      <c r="O113" s="11">
        <v>0.40277777777777773</v>
      </c>
      <c r="P113" s="11">
        <v>0</v>
      </c>
      <c r="Q113" s="11">
        <v>4.1666666666666664E-2</v>
      </c>
      <c r="R113" s="11">
        <v>0.26388888888888884</v>
      </c>
      <c r="S113" s="11">
        <v>0.32407407407407401</v>
      </c>
      <c r="T113" s="11">
        <v>9.2592592592592587E-3</v>
      </c>
      <c r="U113" s="11">
        <v>0.88425925925925919</v>
      </c>
      <c r="V113" s="11">
        <v>1.1898148148148147</v>
      </c>
      <c r="W113" s="12"/>
      <c r="X113" s="10" t="s">
        <v>183</v>
      </c>
      <c r="Y113" s="14" t="s">
        <v>634</v>
      </c>
      <c r="Z113" s="10"/>
      <c r="AA113" s="129" t="s">
        <v>675</v>
      </c>
      <c r="AB113" s="131" t="s">
        <v>451</v>
      </c>
      <c r="AC113" s="130" t="s">
        <v>283</v>
      </c>
      <c r="AD113" s="129">
        <v>43358</v>
      </c>
    </row>
    <row r="114" spans="1:37" ht="15.75" x14ac:dyDescent="0.25">
      <c r="A114" s="10" t="s">
        <v>674</v>
      </c>
      <c r="B114" s="10" t="s">
        <v>673</v>
      </c>
      <c r="C114" s="10" t="s">
        <v>672</v>
      </c>
      <c r="D114" s="10" t="s">
        <v>491</v>
      </c>
      <c r="E114" s="13">
        <v>83647</v>
      </c>
      <c r="F114" s="10" t="s">
        <v>343</v>
      </c>
      <c r="G114" s="10" t="s">
        <v>246</v>
      </c>
      <c r="H114" s="10" t="s">
        <v>182</v>
      </c>
      <c r="I114" s="132">
        <v>4.6170212765957404</v>
      </c>
      <c r="J114" s="11">
        <v>6.9444444444444448E-2</v>
      </c>
      <c r="K114" s="11">
        <v>6.4814814814814811E-2</v>
      </c>
      <c r="L114" s="11">
        <v>0.58333333333333337</v>
      </c>
      <c r="M114" s="11">
        <v>0.34722222222222221</v>
      </c>
      <c r="N114" s="11">
        <v>0.97685185185185186</v>
      </c>
      <c r="O114" s="11">
        <v>0</v>
      </c>
      <c r="P114" s="11">
        <v>8.7962962962962965E-2</v>
      </c>
      <c r="Q114" s="11">
        <v>0</v>
      </c>
      <c r="R114" s="11">
        <v>0.18055555555555555</v>
      </c>
      <c r="S114" s="11">
        <v>4.1666666666666664E-2</v>
      </c>
      <c r="T114" s="11">
        <v>2.3148148148148147E-2</v>
      </c>
      <c r="U114" s="11">
        <v>0.81944444444444453</v>
      </c>
      <c r="V114" s="11">
        <v>0.99074074074074081</v>
      </c>
      <c r="W114" s="12"/>
      <c r="X114" s="10" t="s">
        <v>183</v>
      </c>
      <c r="Y114" s="14" t="s">
        <v>634</v>
      </c>
      <c r="Z114" s="10"/>
      <c r="AA114" s="129" t="s">
        <v>671</v>
      </c>
      <c r="AB114" s="131" t="s">
        <v>451</v>
      </c>
      <c r="AC114" s="130" t="s">
        <v>283</v>
      </c>
      <c r="AD114" s="129">
        <v>43360</v>
      </c>
    </row>
    <row r="115" spans="1:37" ht="15.75" x14ac:dyDescent="0.25">
      <c r="A115" s="10" t="s">
        <v>513</v>
      </c>
      <c r="B115" s="10" t="s">
        <v>514</v>
      </c>
      <c r="C115" s="10" t="s">
        <v>515</v>
      </c>
      <c r="D115" s="10" t="s">
        <v>367</v>
      </c>
      <c r="E115" s="13">
        <v>40510</v>
      </c>
      <c r="F115" s="10" t="s">
        <v>35</v>
      </c>
      <c r="G115" s="10" t="s">
        <v>246</v>
      </c>
      <c r="H115" s="10" t="s">
        <v>182</v>
      </c>
      <c r="I115" s="132">
        <v>1.54109589041096</v>
      </c>
      <c r="J115" s="11">
        <v>8.3333333333333315E-2</v>
      </c>
      <c r="K115" s="11">
        <v>0.13425925925925924</v>
      </c>
      <c r="L115" s="11">
        <v>0.45833333333333348</v>
      </c>
      <c r="M115" s="11">
        <v>0.37037037037037046</v>
      </c>
      <c r="N115" s="11">
        <v>0.86111111111111172</v>
      </c>
      <c r="O115" s="11">
        <v>0.16203703703703695</v>
      </c>
      <c r="P115" s="11">
        <v>1.3888888888888888E-2</v>
      </c>
      <c r="Q115" s="11">
        <v>9.2592592592592587E-3</v>
      </c>
      <c r="R115" s="11">
        <v>1.8518518518518517E-2</v>
      </c>
      <c r="S115" s="11">
        <v>1.3888888888888888E-2</v>
      </c>
      <c r="T115" s="11">
        <v>1.3888888888888888E-2</v>
      </c>
      <c r="U115" s="11">
        <v>1.0000000000000007</v>
      </c>
      <c r="V115" s="11">
        <v>0.68981481481481521</v>
      </c>
      <c r="W115" s="12"/>
      <c r="X115" s="10" t="s">
        <v>183</v>
      </c>
      <c r="Y115" s="14" t="s">
        <v>634</v>
      </c>
      <c r="Z115" s="10"/>
      <c r="AA115" s="129" t="s">
        <v>670</v>
      </c>
      <c r="AB115" s="131" t="s">
        <v>451</v>
      </c>
      <c r="AC115" s="130" t="s">
        <v>283</v>
      </c>
      <c r="AD115" s="129">
        <v>43326</v>
      </c>
    </row>
    <row r="116" spans="1:37" ht="15.75" x14ac:dyDescent="0.25">
      <c r="A116" s="10" t="s">
        <v>403</v>
      </c>
      <c r="B116" s="10" t="s">
        <v>404</v>
      </c>
      <c r="C116" s="10" t="s">
        <v>405</v>
      </c>
      <c r="D116" s="10" t="s">
        <v>339</v>
      </c>
      <c r="E116" s="13">
        <v>74103</v>
      </c>
      <c r="F116" s="10" t="s">
        <v>264</v>
      </c>
      <c r="G116" s="10" t="s">
        <v>203</v>
      </c>
      <c r="H116" s="10" t="s">
        <v>182</v>
      </c>
      <c r="I116" s="132">
        <v>2.2588235294117598</v>
      </c>
      <c r="J116" s="11">
        <v>0.22685185185185192</v>
      </c>
      <c r="K116" s="11">
        <v>0.29629629629629639</v>
      </c>
      <c r="L116" s="11">
        <v>0.15740740740740744</v>
      </c>
      <c r="M116" s="11">
        <v>0.21759259259259259</v>
      </c>
      <c r="N116" s="11">
        <v>0.75462962962962965</v>
      </c>
      <c r="O116" s="11">
        <v>0.1111111111111111</v>
      </c>
      <c r="P116" s="11">
        <v>1.8518518518518517E-2</v>
      </c>
      <c r="Q116" s="11">
        <v>1.3888888888888888E-2</v>
      </c>
      <c r="R116" s="11">
        <v>2.7777777777777776E-2</v>
      </c>
      <c r="S116" s="11">
        <v>2.7777777777777776E-2</v>
      </c>
      <c r="T116" s="11">
        <v>0</v>
      </c>
      <c r="U116" s="11">
        <v>0.84259259259259234</v>
      </c>
      <c r="V116" s="11">
        <v>0.71759259259259256</v>
      </c>
      <c r="W116" s="12"/>
      <c r="X116" s="10" t="s">
        <v>183</v>
      </c>
      <c r="Y116" s="14" t="s">
        <v>283</v>
      </c>
      <c r="Z116" s="10"/>
      <c r="AA116" s="129" t="s">
        <v>669</v>
      </c>
      <c r="AB116" s="131" t="s">
        <v>183</v>
      </c>
      <c r="AC116" s="130" t="s">
        <v>283</v>
      </c>
      <c r="AD116" s="129">
        <v>44187</v>
      </c>
    </row>
    <row r="117" spans="1:37" ht="15.75" x14ac:dyDescent="0.25">
      <c r="A117" s="10" t="s">
        <v>510</v>
      </c>
      <c r="B117" s="10" t="s">
        <v>511</v>
      </c>
      <c r="C117" s="10" t="s">
        <v>512</v>
      </c>
      <c r="D117" s="10" t="s">
        <v>193</v>
      </c>
      <c r="E117" s="13">
        <v>78562</v>
      </c>
      <c r="F117" s="10" t="s">
        <v>668</v>
      </c>
      <c r="G117" s="10" t="s">
        <v>246</v>
      </c>
      <c r="H117" s="10" t="s">
        <v>182</v>
      </c>
      <c r="I117" s="132">
        <v>1.3898305084745799</v>
      </c>
      <c r="J117" s="11">
        <v>0.51388888888888906</v>
      </c>
      <c r="K117" s="11">
        <v>7.8703703703703692E-2</v>
      </c>
      <c r="L117" s="11">
        <v>0.12499999999999994</v>
      </c>
      <c r="M117" s="11">
        <v>4.6296296296296294E-2</v>
      </c>
      <c r="N117" s="11">
        <v>0.7361111111111116</v>
      </c>
      <c r="O117" s="11">
        <v>2.7777777777777776E-2</v>
      </c>
      <c r="P117" s="11">
        <v>0</v>
      </c>
      <c r="Q117" s="11">
        <v>0</v>
      </c>
      <c r="R117" s="11">
        <v>0.61574074074074081</v>
      </c>
      <c r="S117" s="11">
        <v>5.0925925925925923E-2</v>
      </c>
      <c r="T117" s="11">
        <v>0</v>
      </c>
      <c r="U117" s="11">
        <v>9.7222222222222196E-2</v>
      </c>
      <c r="V117" s="11">
        <v>0.717592592592593</v>
      </c>
      <c r="W117" s="12"/>
      <c r="X117" s="10" t="s">
        <v>183</v>
      </c>
      <c r="Y117" s="14" t="s">
        <v>634</v>
      </c>
      <c r="Z117" s="10"/>
      <c r="AA117" s="129" t="s">
        <v>667</v>
      </c>
      <c r="AB117" s="131" t="s">
        <v>183</v>
      </c>
      <c r="AC117" s="130" t="s">
        <v>283</v>
      </c>
      <c r="AD117" s="129">
        <v>44113</v>
      </c>
    </row>
    <row r="118" spans="1:37" ht="15.75" x14ac:dyDescent="0.25">
      <c r="A118" s="10" t="s">
        <v>501</v>
      </c>
      <c r="B118" s="10" t="s">
        <v>502</v>
      </c>
      <c r="C118" s="10" t="s">
        <v>503</v>
      </c>
      <c r="D118" s="10" t="s">
        <v>367</v>
      </c>
      <c r="E118" s="13">
        <v>40031</v>
      </c>
      <c r="F118" s="10" t="s">
        <v>35</v>
      </c>
      <c r="G118" s="10" t="s">
        <v>246</v>
      </c>
      <c r="H118" s="10" t="s">
        <v>182</v>
      </c>
      <c r="I118" s="132">
        <v>1.7323943661971799</v>
      </c>
      <c r="J118" s="11">
        <v>4.6296296296296294E-2</v>
      </c>
      <c r="K118" s="11">
        <v>0.18981481481481483</v>
      </c>
      <c r="L118" s="11">
        <v>0.26851851851851849</v>
      </c>
      <c r="M118" s="11">
        <v>0.13888888888888887</v>
      </c>
      <c r="N118" s="11">
        <v>0.42592592592592587</v>
      </c>
      <c r="O118" s="11">
        <v>0.14814814814814814</v>
      </c>
      <c r="P118" s="11">
        <v>3.2407407407407406E-2</v>
      </c>
      <c r="Q118" s="11">
        <v>3.7037037037037035E-2</v>
      </c>
      <c r="R118" s="11">
        <v>3.7037037037037035E-2</v>
      </c>
      <c r="S118" s="11">
        <v>4.6296296296296294E-3</v>
      </c>
      <c r="T118" s="11">
        <v>0</v>
      </c>
      <c r="U118" s="11">
        <v>0.60185185185185175</v>
      </c>
      <c r="V118" s="11">
        <v>0.43518518518518523</v>
      </c>
      <c r="W118" s="12"/>
      <c r="X118" s="10" t="s">
        <v>183</v>
      </c>
      <c r="Y118" s="14" t="s">
        <v>634</v>
      </c>
      <c r="Z118" s="10"/>
      <c r="AA118" s="129" t="s">
        <v>666</v>
      </c>
      <c r="AB118" s="131" t="s">
        <v>451</v>
      </c>
      <c r="AC118" s="130" t="s">
        <v>283</v>
      </c>
      <c r="AD118" s="129">
        <v>43328</v>
      </c>
    </row>
    <row r="119" spans="1:37" ht="15.75" x14ac:dyDescent="0.25">
      <c r="A119" s="10" t="s">
        <v>665</v>
      </c>
      <c r="B119" s="10" t="s">
        <v>664</v>
      </c>
      <c r="C119" s="10" t="s">
        <v>663</v>
      </c>
      <c r="D119" s="10" t="s">
        <v>193</v>
      </c>
      <c r="E119" s="13">
        <v>79118</v>
      </c>
      <c r="F119" s="10" t="s">
        <v>264</v>
      </c>
      <c r="G119" s="10" t="s">
        <v>246</v>
      </c>
      <c r="H119" s="10" t="s">
        <v>182</v>
      </c>
      <c r="I119" s="132">
        <v>1.71830985915493</v>
      </c>
      <c r="J119" s="11">
        <v>0.14814814814814811</v>
      </c>
      <c r="K119" s="11">
        <v>0.19907407407407404</v>
      </c>
      <c r="L119" s="11">
        <v>0.11574074074074073</v>
      </c>
      <c r="M119" s="11">
        <v>0.11111111111111108</v>
      </c>
      <c r="N119" s="11">
        <v>0.37962962962962959</v>
      </c>
      <c r="O119" s="11">
        <v>0.18055555555555547</v>
      </c>
      <c r="P119" s="11">
        <v>4.6296296296296294E-3</v>
      </c>
      <c r="Q119" s="11">
        <v>9.2592592592592587E-3</v>
      </c>
      <c r="R119" s="11">
        <v>3.2407407407407406E-2</v>
      </c>
      <c r="S119" s="11">
        <v>1.8518518518518517E-2</v>
      </c>
      <c r="T119" s="11">
        <v>0</v>
      </c>
      <c r="U119" s="11">
        <v>0.52314814814814847</v>
      </c>
      <c r="V119" s="11">
        <v>0.48611111111111127</v>
      </c>
      <c r="W119" s="12"/>
      <c r="X119" s="10" t="s">
        <v>183</v>
      </c>
      <c r="Y119" s="14" t="s">
        <v>634</v>
      </c>
      <c r="Z119" s="10"/>
      <c r="AA119" s="129" t="s">
        <v>652</v>
      </c>
      <c r="AB119" s="131" t="s">
        <v>451</v>
      </c>
      <c r="AC119" s="130" t="s">
        <v>283</v>
      </c>
      <c r="AD119" s="129">
        <v>43019</v>
      </c>
    </row>
    <row r="120" spans="1:37" ht="15.75" x14ac:dyDescent="0.25">
      <c r="A120" s="10" t="s">
        <v>662</v>
      </c>
      <c r="B120" s="10" t="s">
        <v>661</v>
      </c>
      <c r="C120" s="10" t="s">
        <v>660</v>
      </c>
      <c r="D120" s="10" t="s">
        <v>339</v>
      </c>
      <c r="E120" s="13">
        <v>73075</v>
      </c>
      <c r="F120" s="10" t="s">
        <v>264</v>
      </c>
      <c r="G120" s="10" t="s">
        <v>203</v>
      </c>
      <c r="H120" s="10" t="s">
        <v>182</v>
      </c>
      <c r="I120" s="132">
        <v>1.3181818181818199</v>
      </c>
      <c r="J120" s="11">
        <v>7.8703703703703692E-2</v>
      </c>
      <c r="K120" s="11">
        <v>0.12962962962962957</v>
      </c>
      <c r="L120" s="11">
        <v>0.15277777777777773</v>
      </c>
      <c r="M120" s="11">
        <v>0.18518518518518512</v>
      </c>
      <c r="N120" s="11">
        <v>0.38888888888888901</v>
      </c>
      <c r="O120" s="11">
        <v>0.14814814814814811</v>
      </c>
      <c r="P120" s="11">
        <v>4.6296296296296294E-3</v>
      </c>
      <c r="Q120" s="11">
        <v>4.6296296296296294E-3</v>
      </c>
      <c r="R120" s="11">
        <v>1.8518518518518517E-2</v>
      </c>
      <c r="S120" s="11">
        <v>0</v>
      </c>
      <c r="T120" s="11">
        <v>1.3888888888888888E-2</v>
      </c>
      <c r="U120" s="11">
        <v>0.51388888888888939</v>
      </c>
      <c r="V120" s="11">
        <v>0.41666666666666696</v>
      </c>
      <c r="W120" s="12"/>
      <c r="X120" s="10" t="s">
        <v>183</v>
      </c>
      <c r="Y120" s="14" t="s">
        <v>634</v>
      </c>
      <c r="Z120" s="10"/>
      <c r="AA120" s="129" t="s">
        <v>659</v>
      </c>
      <c r="AB120" s="131" t="s">
        <v>451</v>
      </c>
      <c r="AC120" s="130" t="s">
        <v>283</v>
      </c>
      <c r="AD120" s="129">
        <v>43019</v>
      </c>
    </row>
    <row r="121" spans="1:37" ht="15.75" x14ac:dyDescent="0.25">
      <c r="A121" s="10" t="s">
        <v>658</v>
      </c>
      <c r="B121" s="10" t="s">
        <v>657</v>
      </c>
      <c r="C121" s="10" t="s">
        <v>656</v>
      </c>
      <c r="D121" s="10" t="s">
        <v>424</v>
      </c>
      <c r="E121" s="13">
        <v>46802</v>
      </c>
      <c r="F121" s="10" t="s">
        <v>35</v>
      </c>
      <c r="G121" s="10" t="s">
        <v>246</v>
      </c>
      <c r="H121" s="10" t="s">
        <v>182</v>
      </c>
      <c r="I121" s="132">
        <v>1.74193548387097</v>
      </c>
      <c r="J121" s="11">
        <v>5.5555555555555552E-2</v>
      </c>
      <c r="K121" s="11">
        <v>6.4814814814814811E-2</v>
      </c>
      <c r="L121" s="11">
        <v>0.18055555555555547</v>
      </c>
      <c r="M121" s="11">
        <v>0.21296296296296297</v>
      </c>
      <c r="N121" s="11">
        <v>0.40740740740740738</v>
      </c>
      <c r="O121" s="11">
        <v>0.10648148148148148</v>
      </c>
      <c r="P121" s="11">
        <v>0</v>
      </c>
      <c r="Q121" s="11">
        <v>0</v>
      </c>
      <c r="R121" s="11">
        <v>1.3888888888888888E-2</v>
      </c>
      <c r="S121" s="11">
        <v>4.6296296296296294E-3</v>
      </c>
      <c r="T121" s="11">
        <v>0</v>
      </c>
      <c r="U121" s="11">
        <v>0.49537037037037052</v>
      </c>
      <c r="V121" s="11">
        <v>0.3981481481481482</v>
      </c>
      <c r="W121" s="12"/>
      <c r="X121" s="10" t="s">
        <v>183</v>
      </c>
      <c r="Y121" s="14" t="s">
        <v>634</v>
      </c>
      <c r="Z121" s="10"/>
      <c r="AA121" s="129" t="s">
        <v>655</v>
      </c>
      <c r="AB121" s="131" t="s">
        <v>204</v>
      </c>
      <c r="AC121" s="130"/>
      <c r="AD121" s="129"/>
    </row>
    <row r="122" spans="1:37" ht="15.75" x14ac:dyDescent="0.25">
      <c r="A122" s="10" t="s">
        <v>504</v>
      </c>
      <c r="B122" s="10" t="s">
        <v>505</v>
      </c>
      <c r="C122" s="10" t="s">
        <v>506</v>
      </c>
      <c r="D122" s="10" t="s">
        <v>206</v>
      </c>
      <c r="E122" s="13">
        <v>85344</v>
      </c>
      <c r="F122" s="10" t="s">
        <v>207</v>
      </c>
      <c r="G122" s="10" t="s">
        <v>246</v>
      </c>
      <c r="H122" s="10" t="s">
        <v>182</v>
      </c>
      <c r="I122" s="132">
        <v>2.0425531914893602</v>
      </c>
      <c r="J122" s="11">
        <v>0</v>
      </c>
      <c r="K122" s="11">
        <v>0.36574074074074098</v>
      </c>
      <c r="L122" s="11">
        <v>7.8703703703703692E-2</v>
      </c>
      <c r="M122" s="11">
        <v>1.8518518518518517E-2</v>
      </c>
      <c r="N122" s="11">
        <v>0.46296296296296335</v>
      </c>
      <c r="O122" s="11">
        <v>0</v>
      </c>
      <c r="P122" s="11">
        <v>0</v>
      </c>
      <c r="Q122" s="11">
        <v>0</v>
      </c>
      <c r="R122" s="11">
        <v>4.6296296296296294E-3</v>
      </c>
      <c r="S122" s="11">
        <v>0</v>
      </c>
      <c r="T122" s="11">
        <v>1.3888888888888888E-2</v>
      </c>
      <c r="U122" s="11">
        <v>0.44444444444444475</v>
      </c>
      <c r="V122" s="11">
        <v>0.453703703703704</v>
      </c>
      <c r="W122" s="12"/>
      <c r="X122" s="10" t="s">
        <v>183</v>
      </c>
      <c r="Y122" s="14" t="s">
        <v>634</v>
      </c>
      <c r="Z122" s="10"/>
      <c r="AA122" s="129" t="s">
        <v>654</v>
      </c>
      <c r="AB122" s="131" t="s">
        <v>451</v>
      </c>
      <c r="AC122" s="130" t="s">
        <v>283</v>
      </c>
      <c r="AD122" s="129">
        <v>43370</v>
      </c>
    </row>
    <row r="123" spans="1:37" ht="15.75" x14ac:dyDescent="0.25">
      <c r="A123" s="10" t="s">
        <v>473</v>
      </c>
      <c r="B123" s="10" t="s">
        <v>474</v>
      </c>
      <c r="C123" s="10" t="s">
        <v>475</v>
      </c>
      <c r="D123" s="10" t="s">
        <v>476</v>
      </c>
      <c r="E123" s="13">
        <v>58206</v>
      </c>
      <c r="F123" s="10" t="s">
        <v>319</v>
      </c>
      <c r="G123" s="10" t="s">
        <v>246</v>
      </c>
      <c r="H123" s="10" t="s">
        <v>182</v>
      </c>
      <c r="I123" s="132">
        <v>5.6111111111111098</v>
      </c>
      <c r="J123" s="11">
        <v>0</v>
      </c>
      <c r="K123" s="11">
        <v>0</v>
      </c>
      <c r="L123" s="11">
        <v>0.46296296296296291</v>
      </c>
      <c r="M123" s="11">
        <v>0</v>
      </c>
      <c r="N123" s="11">
        <v>0.39351851851851849</v>
      </c>
      <c r="O123" s="11">
        <v>6.9444444444444448E-2</v>
      </c>
      <c r="P123" s="11">
        <v>0</v>
      </c>
      <c r="Q123" s="11">
        <v>0</v>
      </c>
      <c r="R123" s="11">
        <v>4.6296296296296294E-2</v>
      </c>
      <c r="S123" s="11">
        <v>4.6296296296296294E-3</v>
      </c>
      <c r="T123" s="11">
        <v>0</v>
      </c>
      <c r="U123" s="11">
        <v>0.41203703703703698</v>
      </c>
      <c r="V123" s="11">
        <v>0.43518518518518512</v>
      </c>
      <c r="W123" s="12"/>
      <c r="X123" s="10" t="s">
        <v>183</v>
      </c>
      <c r="Y123" s="14" t="s">
        <v>634</v>
      </c>
      <c r="Z123" s="10"/>
      <c r="AA123" s="129" t="s">
        <v>653</v>
      </c>
      <c r="AB123" s="131" t="s">
        <v>183</v>
      </c>
      <c r="AC123" s="130" t="s">
        <v>283</v>
      </c>
      <c r="AD123" s="129">
        <v>43237</v>
      </c>
    </row>
    <row r="124" spans="1:37" ht="15.75" x14ac:dyDescent="0.25">
      <c r="A124" s="10" t="s">
        <v>521</v>
      </c>
      <c r="B124" s="10" t="s">
        <v>522</v>
      </c>
      <c r="C124" s="10" t="s">
        <v>523</v>
      </c>
      <c r="D124" s="10" t="s">
        <v>430</v>
      </c>
      <c r="E124" s="13">
        <v>28429</v>
      </c>
      <c r="F124" s="10" t="s">
        <v>190</v>
      </c>
      <c r="G124" s="10" t="s">
        <v>203</v>
      </c>
      <c r="H124" s="10" t="s">
        <v>182</v>
      </c>
      <c r="I124" s="132">
        <v>2.1818181818181799</v>
      </c>
      <c r="J124" s="11">
        <v>7.407407407407407E-2</v>
      </c>
      <c r="K124" s="11">
        <v>0.10648148148148148</v>
      </c>
      <c r="L124" s="11">
        <v>0.17129629629629631</v>
      </c>
      <c r="M124" s="11">
        <v>9.7222222222222238E-2</v>
      </c>
      <c r="N124" s="11">
        <v>0.38888888888888895</v>
      </c>
      <c r="O124" s="11">
        <v>6.0185185185185182E-2</v>
      </c>
      <c r="P124" s="11">
        <v>0</v>
      </c>
      <c r="Q124" s="11">
        <v>0</v>
      </c>
      <c r="R124" s="11">
        <v>0</v>
      </c>
      <c r="S124" s="11">
        <v>0</v>
      </c>
      <c r="T124" s="11">
        <v>1.3888888888888888E-2</v>
      </c>
      <c r="U124" s="11">
        <v>0.43518518518518529</v>
      </c>
      <c r="V124" s="11">
        <v>0.36574074074074076</v>
      </c>
      <c r="W124" s="12"/>
      <c r="X124" s="10" t="s">
        <v>183</v>
      </c>
      <c r="Y124" s="14" t="s">
        <v>634</v>
      </c>
      <c r="Z124" s="10"/>
      <c r="AA124" s="129" t="s">
        <v>652</v>
      </c>
      <c r="AB124" s="131" t="s">
        <v>451</v>
      </c>
      <c r="AC124" s="130" t="s">
        <v>283</v>
      </c>
      <c r="AD124" s="129">
        <v>42993</v>
      </c>
    </row>
    <row r="125" spans="1:37" ht="15.75" x14ac:dyDescent="0.25">
      <c r="A125" s="10" t="s">
        <v>651</v>
      </c>
      <c r="B125" s="10" t="s">
        <v>650</v>
      </c>
      <c r="C125" s="10" t="s">
        <v>649</v>
      </c>
      <c r="D125" s="10" t="s">
        <v>189</v>
      </c>
      <c r="E125" s="13">
        <v>30060</v>
      </c>
      <c r="F125" s="10" t="s">
        <v>190</v>
      </c>
      <c r="G125" s="10" t="s">
        <v>203</v>
      </c>
      <c r="H125" s="10" t="s">
        <v>182</v>
      </c>
      <c r="I125" s="132">
        <v>2.87179487179487</v>
      </c>
      <c r="J125" s="11">
        <v>0</v>
      </c>
      <c r="K125" s="11">
        <v>0.15740740740740738</v>
      </c>
      <c r="L125" s="11">
        <v>0.15740740740740741</v>
      </c>
      <c r="M125" s="11">
        <v>0.12962962962962965</v>
      </c>
      <c r="N125" s="11">
        <v>0.37037037037037035</v>
      </c>
      <c r="O125" s="11">
        <v>7.407407407407407E-2</v>
      </c>
      <c r="P125" s="11">
        <v>0</v>
      </c>
      <c r="Q125" s="11">
        <v>0</v>
      </c>
      <c r="R125" s="11">
        <v>0</v>
      </c>
      <c r="S125" s="11">
        <v>0</v>
      </c>
      <c r="T125" s="11">
        <v>9.2592592592592587E-3</v>
      </c>
      <c r="U125" s="11">
        <v>0.43518518518518517</v>
      </c>
      <c r="V125" s="11">
        <v>0.31944444444444442</v>
      </c>
      <c r="W125" s="12"/>
      <c r="X125" s="10" t="s">
        <v>183</v>
      </c>
      <c r="Y125" s="14" t="s">
        <v>634</v>
      </c>
      <c r="Z125" s="10"/>
      <c r="AA125" s="129" t="s">
        <v>648</v>
      </c>
      <c r="AB125" s="131" t="s">
        <v>451</v>
      </c>
      <c r="AC125" s="130" t="s">
        <v>283</v>
      </c>
      <c r="AD125" s="129">
        <v>43389</v>
      </c>
    </row>
    <row r="126" spans="1:37" ht="15.75" x14ac:dyDescent="0.25">
      <c r="A126" s="10" t="s">
        <v>488</v>
      </c>
      <c r="B126" s="10" t="s">
        <v>489</v>
      </c>
      <c r="C126" s="10" t="s">
        <v>490</v>
      </c>
      <c r="D126" s="10" t="s">
        <v>43</v>
      </c>
      <c r="E126" s="13">
        <v>36507</v>
      </c>
      <c r="F126" s="10" t="s">
        <v>202</v>
      </c>
      <c r="G126" s="10" t="s">
        <v>203</v>
      </c>
      <c r="H126" s="10" t="s">
        <v>182</v>
      </c>
      <c r="I126" s="132">
        <v>2.2894736842105301</v>
      </c>
      <c r="J126" s="11">
        <v>9.2592592592592587E-3</v>
      </c>
      <c r="K126" s="11">
        <v>0.12037037037037038</v>
      </c>
      <c r="L126" s="11">
        <v>0.21296296296296291</v>
      </c>
      <c r="M126" s="11">
        <v>5.0925925925925923E-2</v>
      </c>
      <c r="N126" s="11">
        <v>0.24074074074074073</v>
      </c>
      <c r="O126" s="11">
        <v>0.1388888888888889</v>
      </c>
      <c r="P126" s="11">
        <v>1.3888888888888888E-2</v>
      </c>
      <c r="Q126" s="11">
        <v>0</v>
      </c>
      <c r="R126" s="11">
        <v>0</v>
      </c>
      <c r="S126" s="11">
        <v>4.6296296296296294E-3</v>
      </c>
      <c r="T126" s="11">
        <v>0</v>
      </c>
      <c r="U126" s="11">
        <v>0.38888888888888895</v>
      </c>
      <c r="V126" s="11">
        <v>0.28240740740740733</v>
      </c>
      <c r="W126" s="12"/>
      <c r="X126" s="10" t="s">
        <v>183</v>
      </c>
      <c r="Y126" s="14" t="s">
        <v>634</v>
      </c>
      <c r="Z126" s="10"/>
      <c r="AA126" s="129" t="s">
        <v>648</v>
      </c>
      <c r="AB126" s="131" t="s">
        <v>451</v>
      </c>
      <c r="AC126" s="130" t="s">
        <v>283</v>
      </c>
      <c r="AD126" s="129">
        <v>43354</v>
      </c>
    </row>
    <row r="127" spans="1:37" s="133" customFormat="1" ht="15.75" x14ac:dyDescent="0.25">
      <c r="A127" s="10" t="s">
        <v>647</v>
      </c>
      <c r="B127" s="10" t="s">
        <v>646</v>
      </c>
      <c r="C127" s="10" t="s">
        <v>645</v>
      </c>
      <c r="D127" s="10" t="s">
        <v>399</v>
      </c>
      <c r="E127" s="13">
        <v>67846</v>
      </c>
      <c r="F127" s="10" t="s">
        <v>35</v>
      </c>
      <c r="G127" s="10" t="s">
        <v>203</v>
      </c>
      <c r="H127" s="10" t="s">
        <v>182</v>
      </c>
      <c r="I127" s="132">
        <v>2.2647058823529398</v>
      </c>
      <c r="J127" s="11">
        <v>1.3888888888888888E-2</v>
      </c>
      <c r="K127" s="11">
        <v>4.6296296296296294E-2</v>
      </c>
      <c r="L127" s="11">
        <v>0.26851851851851849</v>
      </c>
      <c r="M127" s="11">
        <v>3.2407407407407406E-2</v>
      </c>
      <c r="N127" s="11">
        <v>0.25462962962962959</v>
      </c>
      <c r="O127" s="11">
        <v>9.722222222222221E-2</v>
      </c>
      <c r="P127" s="11">
        <v>9.2592592592592587E-3</v>
      </c>
      <c r="Q127" s="11">
        <v>0</v>
      </c>
      <c r="R127" s="11">
        <v>1.3888888888888888E-2</v>
      </c>
      <c r="S127" s="11">
        <v>0</v>
      </c>
      <c r="T127" s="11">
        <v>0</v>
      </c>
      <c r="U127" s="11">
        <v>0.34722222222222227</v>
      </c>
      <c r="V127" s="11">
        <v>0.33333333333333331</v>
      </c>
      <c r="W127" s="12"/>
      <c r="X127" s="10" t="s">
        <v>183</v>
      </c>
      <c r="Y127" s="14" t="s">
        <v>634</v>
      </c>
      <c r="Z127" s="10"/>
      <c r="AA127" s="129" t="s">
        <v>644</v>
      </c>
      <c r="AB127" s="131" t="s">
        <v>183</v>
      </c>
      <c r="AC127" s="130" t="s">
        <v>283</v>
      </c>
      <c r="AD127" s="129">
        <v>38883</v>
      </c>
      <c r="AE127" s="134"/>
      <c r="AF127" s="134"/>
      <c r="AG127" s="134"/>
      <c r="AH127" s="134"/>
      <c r="AI127" s="134"/>
      <c r="AJ127" s="134"/>
      <c r="AK127" s="134"/>
    </row>
    <row r="128" spans="1:37" s="133" customFormat="1" ht="15.75" x14ac:dyDescent="0.25">
      <c r="A128" s="10" t="s">
        <v>46</v>
      </c>
      <c r="B128" s="10" t="s">
        <v>498</v>
      </c>
      <c r="C128" s="10" t="s">
        <v>499</v>
      </c>
      <c r="D128" s="10" t="s">
        <v>500</v>
      </c>
      <c r="E128" s="13">
        <v>37918</v>
      </c>
      <c r="F128" s="10" t="s">
        <v>202</v>
      </c>
      <c r="G128" s="10" t="s">
        <v>246</v>
      </c>
      <c r="H128" s="10" t="s">
        <v>182</v>
      </c>
      <c r="I128" s="132">
        <v>1.87179487179487</v>
      </c>
      <c r="J128" s="11">
        <v>4.1666666666666664E-2</v>
      </c>
      <c r="K128" s="11">
        <v>2.7777777777777776E-2</v>
      </c>
      <c r="L128" s="11">
        <v>0.12962962962962965</v>
      </c>
      <c r="M128" s="11">
        <v>0.14814814814814808</v>
      </c>
      <c r="N128" s="11">
        <v>0.30092592592592587</v>
      </c>
      <c r="O128" s="11">
        <v>4.6296296296296294E-2</v>
      </c>
      <c r="P128" s="11">
        <v>0</v>
      </c>
      <c r="Q128" s="11">
        <v>0</v>
      </c>
      <c r="R128" s="11">
        <v>9.2592592592592587E-3</v>
      </c>
      <c r="S128" s="11">
        <v>0</v>
      </c>
      <c r="T128" s="11">
        <v>0</v>
      </c>
      <c r="U128" s="11">
        <v>0.33796296296296291</v>
      </c>
      <c r="V128" s="11">
        <v>0.29166666666666663</v>
      </c>
      <c r="W128" s="12"/>
      <c r="X128" s="10" t="s">
        <v>183</v>
      </c>
      <c r="Y128" s="14" t="s">
        <v>634</v>
      </c>
      <c r="Z128" s="10"/>
      <c r="AA128" s="129" t="s">
        <v>643</v>
      </c>
      <c r="AB128" s="131" t="s">
        <v>451</v>
      </c>
      <c r="AC128" s="130" t="s">
        <v>283</v>
      </c>
      <c r="AD128" s="129">
        <v>43354</v>
      </c>
      <c r="AE128" s="134"/>
      <c r="AF128" s="134"/>
      <c r="AG128" s="134"/>
      <c r="AH128" s="134"/>
      <c r="AI128" s="134"/>
      <c r="AJ128" s="134"/>
      <c r="AK128" s="134"/>
    </row>
    <row r="129" spans="1:37" s="133" customFormat="1" ht="15.75" x14ac:dyDescent="0.25">
      <c r="A129" s="10" t="s">
        <v>492</v>
      </c>
      <c r="B129" s="10" t="s">
        <v>493</v>
      </c>
      <c r="C129" s="10" t="s">
        <v>494</v>
      </c>
      <c r="D129" s="10" t="s">
        <v>215</v>
      </c>
      <c r="E129" s="13">
        <v>39046</v>
      </c>
      <c r="F129" s="10" t="s">
        <v>202</v>
      </c>
      <c r="G129" s="10" t="s">
        <v>246</v>
      </c>
      <c r="H129" s="10" t="s">
        <v>182</v>
      </c>
      <c r="I129" s="132">
        <v>2.28571428571429</v>
      </c>
      <c r="J129" s="11">
        <v>9.2592592592592587E-3</v>
      </c>
      <c r="K129" s="11">
        <v>3.2407407407407406E-2</v>
      </c>
      <c r="L129" s="11">
        <v>8.3333333333333315E-2</v>
      </c>
      <c r="M129" s="11">
        <v>4.1666666666666664E-2</v>
      </c>
      <c r="N129" s="11">
        <v>0.12962962962962959</v>
      </c>
      <c r="O129" s="11">
        <v>2.7777777777777776E-2</v>
      </c>
      <c r="P129" s="11">
        <v>0</v>
      </c>
      <c r="Q129" s="11">
        <v>9.2592592592592587E-3</v>
      </c>
      <c r="R129" s="11">
        <v>0</v>
      </c>
      <c r="S129" s="11">
        <v>1.3888888888888888E-2</v>
      </c>
      <c r="T129" s="11">
        <v>4.6296296296296294E-3</v>
      </c>
      <c r="U129" s="11">
        <v>0.14814814814814814</v>
      </c>
      <c r="V129" s="11">
        <v>0.10648148148148145</v>
      </c>
      <c r="W129" s="12"/>
      <c r="X129" s="10" t="s">
        <v>183</v>
      </c>
      <c r="Y129" s="14" t="s">
        <v>634</v>
      </c>
      <c r="Z129" s="10"/>
      <c r="AA129" s="129" t="s">
        <v>642</v>
      </c>
      <c r="AB129" s="131" t="s">
        <v>451</v>
      </c>
      <c r="AC129" s="130" t="s">
        <v>283</v>
      </c>
      <c r="AD129" s="129">
        <v>43370</v>
      </c>
      <c r="AE129" s="134"/>
      <c r="AF129" s="134"/>
      <c r="AG129" s="134"/>
      <c r="AH129" s="134"/>
      <c r="AI129" s="134"/>
      <c r="AJ129" s="134"/>
      <c r="AK129" s="134"/>
    </row>
    <row r="130" spans="1:37" ht="15.75" x14ac:dyDescent="0.25">
      <c r="A130" s="10" t="s">
        <v>641</v>
      </c>
      <c r="B130" s="10" t="s">
        <v>640</v>
      </c>
      <c r="C130" s="10" t="s">
        <v>639</v>
      </c>
      <c r="D130" s="10" t="s">
        <v>275</v>
      </c>
      <c r="E130" s="13">
        <v>34994</v>
      </c>
      <c r="F130" s="10" t="s">
        <v>29</v>
      </c>
      <c r="G130" s="10" t="s">
        <v>203</v>
      </c>
      <c r="H130" s="10" t="s">
        <v>182</v>
      </c>
      <c r="I130" s="132">
        <v>2.25</v>
      </c>
      <c r="J130" s="11">
        <v>0</v>
      </c>
      <c r="K130" s="11">
        <v>0</v>
      </c>
      <c r="L130" s="11">
        <v>6.4814814814814811E-2</v>
      </c>
      <c r="M130" s="11">
        <v>3.7037037037037035E-2</v>
      </c>
      <c r="N130" s="11">
        <v>5.5555555555555552E-2</v>
      </c>
      <c r="O130" s="11">
        <v>2.7777777777777776E-2</v>
      </c>
      <c r="P130" s="11">
        <v>9.2592592592592587E-3</v>
      </c>
      <c r="Q130" s="11">
        <v>9.2592592592592587E-3</v>
      </c>
      <c r="R130" s="11">
        <v>0</v>
      </c>
      <c r="S130" s="11">
        <v>0</v>
      </c>
      <c r="T130" s="11">
        <v>0</v>
      </c>
      <c r="U130" s="11">
        <v>0.10185185185185183</v>
      </c>
      <c r="V130" s="11">
        <v>6.4814814814814811E-2</v>
      </c>
      <c r="W130" s="12"/>
      <c r="X130" s="10" t="s">
        <v>204</v>
      </c>
      <c r="Y130" s="14"/>
      <c r="Z130" s="10"/>
      <c r="AA130" s="129"/>
      <c r="AB130" s="131" t="s">
        <v>204</v>
      </c>
      <c r="AC130" s="130"/>
      <c r="AD130" s="129"/>
    </row>
    <row r="131" spans="1:37" ht="15.75" x14ac:dyDescent="0.25">
      <c r="A131" s="10" t="s">
        <v>638</v>
      </c>
      <c r="B131" s="10" t="s">
        <v>637</v>
      </c>
      <c r="C131" s="10" t="s">
        <v>636</v>
      </c>
      <c r="D131" s="10" t="s">
        <v>635</v>
      </c>
      <c r="E131" s="13">
        <v>99501</v>
      </c>
      <c r="F131" s="10" t="s">
        <v>225</v>
      </c>
      <c r="G131" s="10" t="s">
        <v>246</v>
      </c>
      <c r="H131" s="10" t="s">
        <v>182</v>
      </c>
      <c r="I131" s="132">
        <v>5</v>
      </c>
      <c r="J131" s="11">
        <v>0</v>
      </c>
      <c r="K131" s="11">
        <v>0</v>
      </c>
      <c r="L131" s="11">
        <v>9.7222222222222224E-2</v>
      </c>
      <c r="M131" s="11">
        <v>0</v>
      </c>
      <c r="N131" s="11">
        <v>9.7222222222222224E-2</v>
      </c>
      <c r="O131" s="11">
        <v>0</v>
      </c>
      <c r="P131" s="11">
        <v>0</v>
      </c>
      <c r="Q131" s="11">
        <v>0</v>
      </c>
      <c r="R131" s="11">
        <v>0</v>
      </c>
      <c r="S131" s="11">
        <v>0</v>
      </c>
      <c r="T131" s="11">
        <v>0</v>
      </c>
      <c r="U131" s="11">
        <v>9.7222222222222224E-2</v>
      </c>
      <c r="V131" s="11">
        <v>6.9444444444444448E-2</v>
      </c>
      <c r="W131" s="12"/>
      <c r="X131" s="10" t="s">
        <v>183</v>
      </c>
      <c r="Y131" s="14" t="s">
        <v>634</v>
      </c>
      <c r="Z131" s="10"/>
      <c r="AA131" s="129" t="s">
        <v>633</v>
      </c>
      <c r="AB131" s="131" t="s">
        <v>451</v>
      </c>
      <c r="AC131" s="130" t="s">
        <v>283</v>
      </c>
      <c r="AD131" s="129">
        <v>42986</v>
      </c>
    </row>
    <row r="132" spans="1:37" ht="15.75" x14ac:dyDescent="0.25">
      <c r="A132" s="10" t="s">
        <v>527</v>
      </c>
      <c r="B132" s="10" t="s">
        <v>528</v>
      </c>
      <c r="C132" s="10" t="s">
        <v>529</v>
      </c>
      <c r="D132" s="10" t="s">
        <v>509</v>
      </c>
      <c r="E132" s="13">
        <v>72901</v>
      </c>
      <c r="F132" s="10" t="s">
        <v>202</v>
      </c>
      <c r="G132" s="10" t="s">
        <v>246</v>
      </c>
      <c r="H132" s="10" t="s">
        <v>182</v>
      </c>
      <c r="I132" s="132">
        <v>2</v>
      </c>
      <c r="J132" s="11">
        <v>0</v>
      </c>
      <c r="K132" s="11">
        <v>9.2592592592592587E-3</v>
      </c>
      <c r="L132" s="11">
        <v>0</v>
      </c>
      <c r="M132" s="11">
        <v>1.3888888888888888E-2</v>
      </c>
      <c r="N132" s="11">
        <v>2.3148148148148147E-2</v>
      </c>
      <c r="O132" s="11">
        <v>0</v>
      </c>
      <c r="P132" s="11">
        <v>0</v>
      </c>
      <c r="Q132" s="11">
        <v>0</v>
      </c>
      <c r="R132" s="11">
        <v>0</v>
      </c>
      <c r="S132" s="11">
        <v>1.3888888888888888E-2</v>
      </c>
      <c r="T132" s="11">
        <v>0</v>
      </c>
      <c r="U132" s="11">
        <v>9.2592592592592587E-3</v>
      </c>
      <c r="V132" s="11">
        <v>2.3148148148148147E-2</v>
      </c>
      <c r="W132" s="12"/>
      <c r="X132" s="10" t="s">
        <v>451</v>
      </c>
      <c r="Y132" s="14" t="s">
        <v>283</v>
      </c>
      <c r="Z132" s="10" t="s">
        <v>295</v>
      </c>
      <c r="AA132" s="129" t="s">
        <v>530</v>
      </c>
      <c r="AB132" s="131" t="s">
        <v>451</v>
      </c>
      <c r="AC132" s="130" t="s">
        <v>283</v>
      </c>
      <c r="AD132" s="129">
        <v>42976</v>
      </c>
    </row>
    <row r="135" spans="1:37" s="126" customFormat="1" ht="15.75" x14ac:dyDescent="0.25">
      <c r="A135" s="126" t="s">
        <v>632</v>
      </c>
      <c r="W135" s="128"/>
      <c r="AA135" s="127"/>
      <c r="AD135" s="127"/>
    </row>
    <row r="136" spans="1:37" s="126" customFormat="1" ht="15.75" x14ac:dyDescent="0.25">
      <c r="A136" s="126" t="s">
        <v>631</v>
      </c>
      <c r="W136" s="128"/>
      <c r="AA136" s="127"/>
      <c r="AD136" s="127"/>
    </row>
    <row r="137" spans="1:37" s="126" customFormat="1" ht="15.75" x14ac:dyDescent="0.25">
      <c r="A137" s="126" t="s">
        <v>630</v>
      </c>
      <c r="W137" s="128"/>
      <c r="AA137" s="127"/>
      <c r="AD137" s="127"/>
    </row>
  </sheetData>
  <mergeCells count="15">
    <mergeCell ref="Y3:AB3"/>
    <mergeCell ref="AC3:AD3"/>
    <mergeCell ref="A4:V4"/>
    <mergeCell ref="J5:M5"/>
    <mergeCell ref="N5:Q5"/>
    <mergeCell ref="R5:U5"/>
    <mergeCell ref="W5:AD5"/>
    <mergeCell ref="M3:P3"/>
    <mergeCell ref="Q3:T3"/>
    <mergeCell ref="U3:X3"/>
    <mergeCell ref="A1:D1"/>
    <mergeCell ref="A2:D2"/>
    <mergeCell ref="A3:D3"/>
    <mergeCell ref="E3:H3"/>
    <mergeCell ref="I3:L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74CF-18B8-4770-AC2A-F1BD5CE08758}">
  <dimension ref="A1:F21"/>
  <sheetViews>
    <sheetView workbookViewId="0">
      <selection sqref="A1:F1"/>
    </sheetView>
  </sheetViews>
  <sheetFormatPr defaultRowHeight="15" x14ac:dyDescent="0.25"/>
  <cols>
    <col min="1" max="1" width="45.5703125" customWidth="1"/>
    <col min="2" max="2" width="19" customWidth="1"/>
  </cols>
  <sheetData>
    <row r="1" spans="1:6" ht="26.25" x14ac:dyDescent="0.25">
      <c r="A1" s="272" t="s">
        <v>48</v>
      </c>
      <c r="B1" s="272"/>
      <c r="C1" s="272"/>
      <c r="D1" s="272"/>
      <c r="E1" s="272"/>
      <c r="F1" s="272"/>
    </row>
    <row r="3" spans="1:6" ht="15" customHeight="1" x14ac:dyDescent="0.25">
      <c r="A3" s="283" t="s">
        <v>629</v>
      </c>
      <c r="B3" s="284"/>
      <c r="C3" s="284"/>
      <c r="D3" s="284"/>
      <c r="E3" s="284"/>
    </row>
    <row r="4" spans="1:6" x14ac:dyDescent="0.25">
      <c r="A4" s="114" t="s">
        <v>628</v>
      </c>
      <c r="B4" s="114" t="s">
        <v>627</v>
      </c>
    </row>
    <row r="5" spans="1:6" ht="15.75" thickBot="1" x14ac:dyDescent="0.3">
      <c r="A5" s="123" t="s">
        <v>626</v>
      </c>
      <c r="B5" s="122">
        <v>76</v>
      </c>
    </row>
    <row r="6" spans="1:6" ht="15.75" thickTop="1" x14ac:dyDescent="0.25">
      <c r="A6" s="119" t="s">
        <v>625</v>
      </c>
      <c r="B6" s="121">
        <v>16</v>
      </c>
    </row>
    <row r="7" spans="1:6" x14ac:dyDescent="0.25">
      <c r="A7" s="120" t="s">
        <v>624</v>
      </c>
      <c r="B7" s="115">
        <v>4</v>
      </c>
    </row>
    <row r="8" spans="1:6" x14ac:dyDescent="0.25">
      <c r="A8" s="120" t="s">
        <v>623</v>
      </c>
      <c r="B8" s="115">
        <v>12</v>
      </c>
    </row>
    <row r="9" spans="1:6" x14ac:dyDescent="0.25">
      <c r="A9" s="119" t="s">
        <v>622</v>
      </c>
      <c r="B9" s="119">
        <v>16</v>
      </c>
    </row>
    <row r="10" spans="1:6" x14ac:dyDescent="0.25">
      <c r="A10" s="118" t="s">
        <v>621</v>
      </c>
      <c r="B10" s="117">
        <v>3</v>
      </c>
    </row>
    <row r="11" spans="1:6" x14ac:dyDescent="0.25">
      <c r="A11" s="118" t="s">
        <v>620</v>
      </c>
      <c r="B11" s="117">
        <v>3</v>
      </c>
    </row>
    <row r="12" spans="1:6" x14ac:dyDescent="0.25">
      <c r="A12" s="118" t="s">
        <v>619</v>
      </c>
      <c r="B12" s="117">
        <v>3</v>
      </c>
    </row>
    <row r="13" spans="1:6" x14ac:dyDescent="0.25">
      <c r="A13" s="118" t="s">
        <v>618</v>
      </c>
      <c r="B13" s="117">
        <v>2</v>
      </c>
    </row>
    <row r="14" spans="1:6" x14ac:dyDescent="0.25">
      <c r="A14" s="118" t="s">
        <v>617</v>
      </c>
      <c r="B14" s="117">
        <v>2</v>
      </c>
    </row>
    <row r="15" spans="1:6" x14ac:dyDescent="0.25">
      <c r="A15" s="118" t="s">
        <v>616</v>
      </c>
      <c r="B15" s="117">
        <v>2</v>
      </c>
    </row>
    <row r="16" spans="1:6" x14ac:dyDescent="0.25">
      <c r="A16" s="118" t="s">
        <v>615</v>
      </c>
      <c r="B16" s="117">
        <v>1</v>
      </c>
    </row>
    <row r="18" spans="1:2" x14ac:dyDescent="0.25">
      <c r="A18" s="341" t="s">
        <v>614</v>
      </c>
      <c r="B18" s="341"/>
    </row>
    <row r="19" spans="1:2" x14ac:dyDescent="0.25">
      <c r="A19" s="341"/>
      <c r="B19" s="341"/>
    </row>
    <row r="20" spans="1:2" x14ac:dyDescent="0.25">
      <c r="A20" s="341"/>
      <c r="B20" s="341"/>
    </row>
    <row r="21" spans="1:2" x14ac:dyDescent="0.25">
      <c r="A21" s="341"/>
      <c r="B21" s="341"/>
    </row>
  </sheetData>
  <mergeCells count="3">
    <mergeCell ref="A1:F1"/>
    <mergeCell ref="A3:E3"/>
    <mergeCell ref="A18:B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8012-C0FA-4A79-95DF-7043019BD444}">
  <sheetPr>
    <pageSetUpPr fitToPage="1"/>
  </sheetPr>
  <dimension ref="A1:AA135"/>
  <sheetViews>
    <sheetView showGridLines="0" topLeftCell="A104" zoomScale="80" zoomScaleNormal="80" workbookViewId="0">
      <selection activeCell="B107" sqref="B107"/>
    </sheetView>
  </sheetViews>
  <sheetFormatPr defaultRowHeight="15" x14ac:dyDescent="0.25"/>
  <cols>
    <col min="1" max="1" width="26.5703125" style="5" customWidth="1"/>
    <col min="2" max="2" width="160.7109375" customWidth="1"/>
    <col min="3" max="3" width="10.42578125" customWidth="1"/>
    <col min="4" max="4" width="9" bestFit="1" customWidth="1"/>
    <col min="5" max="5" width="7.5703125" bestFit="1" customWidth="1"/>
    <col min="7" max="7" width="7.5703125" bestFit="1" customWidth="1"/>
    <col min="8" max="8" width="9" bestFit="1" customWidth="1"/>
    <col min="9" max="9" width="7.5703125" customWidth="1"/>
    <col min="22" max="22" width="10.5703125" bestFit="1" customWidth="1"/>
  </cols>
  <sheetData>
    <row r="1" spans="1:27" s="8" customFormat="1" ht="26.25" x14ac:dyDescent="0.25">
      <c r="A1" s="343" t="s">
        <v>48</v>
      </c>
      <c r="B1" s="343"/>
      <c r="C1" s="15"/>
      <c r="D1" s="15"/>
      <c r="E1" s="15"/>
      <c r="F1" s="15"/>
      <c r="G1" s="15"/>
      <c r="H1" s="15"/>
      <c r="I1" s="15"/>
      <c r="J1" s="15"/>
      <c r="K1" s="15"/>
      <c r="L1" s="15"/>
      <c r="M1" s="15"/>
      <c r="N1" s="15"/>
      <c r="O1" s="15"/>
      <c r="P1" s="15"/>
      <c r="Q1" s="15"/>
      <c r="R1" s="15"/>
      <c r="S1" s="15"/>
      <c r="T1" s="15"/>
      <c r="U1" s="15"/>
      <c r="V1" s="15"/>
      <c r="W1" s="15"/>
      <c r="X1" s="15"/>
      <c r="Y1" s="15"/>
      <c r="Z1" s="15"/>
      <c r="AA1" s="15"/>
    </row>
    <row r="2" spans="1:27" s="8" customFormat="1" ht="74.25" customHeight="1" x14ac:dyDescent="0.25">
      <c r="A2" s="344" t="s">
        <v>49</v>
      </c>
      <c r="B2" s="344"/>
      <c r="C2" s="15"/>
      <c r="D2" s="15"/>
      <c r="E2" s="15"/>
      <c r="F2" s="15"/>
      <c r="G2" s="15"/>
      <c r="H2" s="15"/>
      <c r="I2" s="15"/>
      <c r="J2" s="15"/>
      <c r="K2" s="15"/>
      <c r="L2" s="15"/>
      <c r="M2" s="15"/>
      <c r="N2" s="15"/>
      <c r="O2" s="15"/>
      <c r="P2" s="15"/>
      <c r="Q2" s="15"/>
      <c r="R2" s="15"/>
      <c r="S2" s="15"/>
      <c r="T2" s="15"/>
      <c r="U2" s="15"/>
      <c r="V2" s="15"/>
      <c r="W2" s="15"/>
      <c r="X2" s="15"/>
      <c r="Y2" s="15"/>
      <c r="Z2" s="15"/>
      <c r="AA2" s="15"/>
    </row>
    <row r="3" spans="1:27" s="8" customFormat="1" ht="48.6" customHeight="1" thickBot="1" x14ac:dyDescent="0.3">
      <c r="A3" s="39" t="s">
        <v>564</v>
      </c>
      <c r="B3" s="264"/>
      <c r="C3" s="345"/>
      <c r="D3" s="345"/>
      <c r="E3" s="345"/>
      <c r="F3" s="345"/>
      <c r="G3" s="345"/>
      <c r="H3" s="345"/>
      <c r="I3" s="345"/>
      <c r="J3" s="345"/>
      <c r="K3" s="345"/>
      <c r="L3" s="345"/>
      <c r="M3" s="345"/>
      <c r="N3" s="345"/>
      <c r="O3" s="345"/>
      <c r="P3" s="345"/>
      <c r="Q3" s="345"/>
      <c r="R3" s="345"/>
      <c r="S3" s="345"/>
      <c r="T3" s="345"/>
      <c r="U3" s="345"/>
      <c r="V3" s="345"/>
      <c r="W3" s="345"/>
      <c r="X3" s="345"/>
      <c r="Y3" s="345"/>
      <c r="Z3" s="345"/>
      <c r="AA3" s="345"/>
    </row>
    <row r="4" spans="1:27" ht="18.75" x14ac:dyDescent="0.25">
      <c r="A4" s="102" t="s">
        <v>118</v>
      </c>
      <c r="B4" s="103" t="s">
        <v>119</v>
      </c>
    </row>
    <row r="5" spans="1:27" ht="15.75" x14ac:dyDescent="0.25">
      <c r="A5" s="163" t="s">
        <v>50</v>
      </c>
      <c r="B5" s="104" t="s">
        <v>51</v>
      </c>
    </row>
    <row r="6" spans="1:27" ht="15.75" x14ac:dyDescent="0.25">
      <c r="A6" s="163" t="s">
        <v>52</v>
      </c>
      <c r="B6" s="104" t="s">
        <v>53</v>
      </c>
    </row>
    <row r="7" spans="1:27" ht="15.75" x14ac:dyDescent="0.25">
      <c r="A7" s="163" t="s">
        <v>54</v>
      </c>
      <c r="B7" s="104" t="s">
        <v>55</v>
      </c>
    </row>
    <row r="8" spans="1:27" ht="15.75" x14ac:dyDescent="0.25">
      <c r="A8" s="163" t="s">
        <v>56</v>
      </c>
      <c r="B8" s="104" t="s">
        <v>57</v>
      </c>
    </row>
    <row r="9" spans="1:27" ht="15.75" x14ac:dyDescent="0.25">
      <c r="A9" s="163" t="s">
        <v>4</v>
      </c>
      <c r="B9" s="104" t="s">
        <v>58</v>
      </c>
    </row>
    <row r="10" spans="1:27" ht="15.75" x14ac:dyDescent="0.25">
      <c r="A10" s="163" t="s">
        <v>59</v>
      </c>
      <c r="B10" s="104" t="s">
        <v>60</v>
      </c>
    </row>
    <row r="11" spans="1:27" ht="15.75" x14ac:dyDescent="0.25">
      <c r="A11" s="163" t="s">
        <v>61</v>
      </c>
      <c r="B11" s="104" t="s">
        <v>62</v>
      </c>
    </row>
    <row r="12" spans="1:27" ht="15.75" x14ac:dyDescent="0.25">
      <c r="A12" s="163" t="s">
        <v>63</v>
      </c>
      <c r="B12" s="104" t="s">
        <v>64</v>
      </c>
      <c r="V12" s="41"/>
    </row>
    <row r="13" spans="1:27" ht="47.25" x14ac:dyDescent="0.25">
      <c r="A13" s="163" t="s">
        <v>65</v>
      </c>
      <c r="B13" s="104" t="s">
        <v>66</v>
      </c>
    </row>
    <row r="14" spans="1:27" ht="47.25" x14ac:dyDescent="0.25">
      <c r="A14" s="163" t="s">
        <v>68</v>
      </c>
      <c r="B14" s="104" t="s">
        <v>69</v>
      </c>
    </row>
    <row r="15" spans="1:27" ht="15.75" x14ac:dyDescent="0.25">
      <c r="A15" s="163" t="s">
        <v>70</v>
      </c>
      <c r="B15" s="104" t="s">
        <v>71</v>
      </c>
    </row>
    <row r="16" spans="1:27" ht="47.25" customHeight="1" x14ac:dyDescent="0.25">
      <c r="A16" s="342" t="s">
        <v>72</v>
      </c>
      <c r="B16" s="104" t="s">
        <v>73</v>
      </c>
    </row>
    <row r="17" spans="1:2" ht="47.25" x14ac:dyDescent="0.25">
      <c r="A17" s="342"/>
      <c r="B17" s="104" t="s">
        <v>74</v>
      </c>
    </row>
    <row r="18" spans="1:2" ht="47.1" customHeight="1" x14ac:dyDescent="0.25">
      <c r="A18" s="342" t="s">
        <v>571</v>
      </c>
      <c r="B18" s="104" t="s">
        <v>572</v>
      </c>
    </row>
    <row r="19" spans="1:2" ht="47.25" x14ac:dyDescent="0.25">
      <c r="A19" s="342"/>
      <c r="B19" s="104" t="s">
        <v>573</v>
      </c>
    </row>
    <row r="20" spans="1:2" ht="189" x14ac:dyDescent="0.25">
      <c r="A20" s="163" t="s">
        <v>75</v>
      </c>
      <c r="B20" s="104" t="s">
        <v>827</v>
      </c>
    </row>
    <row r="21" spans="1:2" ht="15.75" x14ac:dyDescent="0.25">
      <c r="A21" s="163" t="s">
        <v>76</v>
      </c>
      <c r="B21" s="104" t="s">
        <v>77</v>
      </c>
    </row>
    <row r="22" spans="1:2" ht="15.75" x14ac:dyDescent="0.25">
      <c r="A22" s="163" t="s">
        <v>78</v>
      </c>
      <c r="B22" s="104" t="s">
        <v>79</v>
      </c>
    </row>
    <row r="23" spans="1:2" ht="15.75" x14ac:dyDescent="0.25">
      <c r="A23" s="163" t="s">
        <v>80</v>
      </c>
      <c r="B23" s="104" t="s">
        <v>81</v>
      </c>
    </row>
    <row r="24" spans="1:2" ht="31.5" x14ac:dyDescent="0.25">
      <c r="A24" s="163" t="s">
        <v>82</v>
      </c>
      <c r="B24" s="104" t="s">
        <v>83</v>
      </c>
    </row>
    <row r="25" spans="1:2" ht="31.5" x14ac:dyDescent="0.25">
      <c r="A25" s="163" t="s">
        <v>84</v>
      </c>
      <c r="B25" s="104" t="s">
        <v>85</v>
      </c>
    </row>
    <row r="26" spans="1:2" ht="15.75" x14ac:dyDescent="0.25">
      <c r="A26" s="163" t="s">
        <v>86</v>
      </c>
      <c r="B26" s="104" t="s">
        <v>87</v>
      </c>
    </row>
    <row r="27" spans="1:2" ht="15.75" x14ac:dyDescent="0.25">
      <c r="A27" s="163" t="s">
        <v>88</v>
      </c>
      <c r="B27" s="104" t="s">
        <v>89</v>
      </c>
    </row>
    <row r="28" spans="1:2" ht="15.75" x14ac:dyDescent="0.25">
      <c r="A28" s="163" t="s">
        <v>90</v>
      </c>
      <c r="B28" s="104" t="s">
        <v>91</v>
      </c>
    </row>
    <row r="29" spans="1:2" ht="15.75" x14ac:dyDescent="0.25">
      <c r="A29" s="163" t="s">
        <v>92</v>
      </c>
      <c r="B29" s="104" t="s">
        <v>93</v>
      </c>
    </row>
    <row r="30" spans="1:2" ht="15.75" x14ac:dyDescent="0.25">
      <c r="A30" s="163" t="s">
        <v>94</v>
      </c>
      <c r="B30" s="104" t="s">
        <v>95</v>
      </c>
    </row>
    <row r="31" spans="1:2" ht="15.75" x14ac:dyDescent="0.25">
      <c r="A31" s="163" t="s">
        <v>2</v>
      </c>
      <c r="B31" s="104" t="s">
        <v>96</v>
      </c>
    </row>
    <row r="32" spans="1:2" ht="31.5" x14ac:dyDescent="0.25">
      <c r="A32" s="163" t="s">
        <v>601</v>
      </c>
      <c r="B32" s="104" t="s">
        <v>97</v>
      </c>
    </row>
    <row r="33" spans="1:2" ht="15.75" x14ac:dyDescent="0.25">
      <c r="A33" s="163" t="s">
        <v>3</v>
      </c>
      <c r="B33" s="104" t="s">
        <v>98</v>
      </c>
    </row>
    <row r="34" spans="1:2" ht="31.5" x14ac:dyDescent="0.25">
      <c r="A34" s="163" t="s">
        <v>100</v>
      </c>
      <c r="B34" s="104" t="s">
        <v>101</v>
      </c>
    </row>
    <row r="35" spans="1:2" ht="15.75" x14ac:dyDescent="0.25">
      <c r="A35" s="163" t="s">
        <v>102</v>
      </c>
      <c r="B35" s="104" t="s">
        <v>103</v>
      </c>
    </row>
    <row r="36" spans="1:2" ht="31.5" x14ac:dyDescent="0.25">
      <c r="A36" s="163" t="s">
        <v>104</v>
      </c>
      <c r="B36" s="104" t="s">
        <v>105</v>
      </c>
    </row>
    <row r="37" spans="1:2" ht="15.75" x14ac:dyDescent="0.25">
      <c r="A37" s="163" t="s">
        <v>106</v>
      </c>
      <c r="B37" s="104" t="s">
        <v>574</v>
      </c>
    </row>
    <row r="38" spans="1:2" ht="15.75" x14ac:dyDescent="0.25">
      <c r="A38" s="163" t="s">
        <v>23</v>
      </c>
      <c r="B38" s="104" t="s">
        <v>575</v>
      </c>
    </row>
    <row r="39" spans="1:2" ht="15.75" x14ac:dyDescent="0.25">
      <c r="A39" s="342" t="s">
        <v>107</v>
      </c>
      <c r="B39" s="104" t="s">
        <v>108</v>
      </c>
    </row>
    <row r="40" spans="1:2" ht="15.75" x14ac:dyDescent="0.25">
      <c r="A40" s="342"/>
      <c r="B40" s="104" t="s">
        <v>109</v>
      </c>
    </row>
    <row r="41" spans="1:2" ht="47.25" x14ac:dyDescent="0.25">
      <c r="A41" s="342"/>
      <c r="B41" s="104" t="s">
        <v>110</v>
      </c>
    </row>
    <row r="42" spans="1:2" ht="15.75" x14ac:dyDescent="0.25">
      <c r="A42" s="342"/>
      <c r="B42" s="104" t="s">
        <v>111</v>
      </c>
    </row>
    <row r="43" spans="1:2" ht="47.25" x14ac:dyDescent="0.25">
      <c r="A43" s="342"/>
      <c r="B43" s="104" t="s">
        <v>112</v>
      </c>
    </row>
    <row r="44" spans="1:2" ht="15.75" x14ac:dyDescent="0.25">
      <c r="A44" s="342"/>
      <c r="B44" s="104" t="s">
        <v>113</v>
      </c>
    </row>
    <row r="45" spans="1:2" ht="15.75" x14ac:dyDescent="0.25">
      <c r="A45" s="342"/>
      <c r="B45" s="104" t="s">
        <v>114</v>
      </c>
    </row>
    <row r="46" spans="1:2" ht="15.75" x14ac:dyDescent="0.25">
      <c r="A46" s="342"/>
      <c r="B46" s="104" t="s">
        <v>115</v>
      </c>
    </row>
    <row r="47" spans="1:2" ht="15.75" x14ac:dyDescent="0.25">
      <c r="A47" s="163" t="s">
        <v>116</v>
      </c>
      <c r="B47" s="104" t="s">
        <v>117</v>
      </c>
    </row>
    <row r="48" spans="1:2" ht="31.5" x14ac:dyDescent="0.25">
      <c r="A48" s="342" t="s">
        <v>593</v>
      </c>
      <c r="B48" s="104" t="s">
        <v>576</v>
      </c>
    </row>
    <row r="49" spans="1:2" ht="15.75" x14ac:dyDescent="0.25">
      <c r="A49" s="342"/>
      <c r="B49" s="104" t="s">
        <v>577</v>
      </c>
    </row>
    <row r="50" spans="1:2" ht="15.75" x14ac:dyDescent="0.25">
      <c r="A50" s="342"/>
      <c r="B50" s="104" t="s">
        <v>578</v>
      </c>
    </row>
    <row r="51" spans="1:2" ht="15.75" customHeight="1" x14ac:dyDescent="0.25">
      <c r="A51" s="342" t="s">
        <v>828</v>
      </c>
      <c r="B51" s="105" t="s">
        <v>829</v>
      </c>
    </row>
    <row r="52" spans="1:2" ht="15.75" x14ac:dyDescent="0.25">
      <c r="A52" s="342"/>
      <c r="B52" s="104" t="s">
        <v>579</v>
      </c>
    </row>
    <row r="53" spans="1:2" ht="35.450000000000003" customHeight="1" x14ac:dyDescent="0.25">
      <c r="A53" s="342"/>
      <c r="B53" s="104" t="s">
        <v>580</v>
      </c>
    </row>
    <row r="54" spans="1:2" ht="86.25" customHeight="1" x14ac:dyDescent="0.25">
      <c r="A54" s="342"/>
      <c r="B54" s="104" t="s">
        <v>830</v>
      </c>
    </row>
    <row r="55" spans="1:2" ht="87.6" customHeight="1" x14ac:dyDescent="0.25">
      <c r="A55" s="342"/>
      <c r="B55" s="104" t="s">
        <v>597</v>
      </c>
    </row>
    <row r="56" spans="1:2" ht="31.5" x14ac:dyDescent="0.25">
      <c r="A56" s="342"/>
      <c r="B56" s="104" t="s">
        <v>581</v>
      </c>
    </row>
    <row r="57" spans="1:2" ht="78.75" x14ac:dyDescent="0.25">
      <c r="A57" s="342"/>
      <c r="B57" s="104" t="s">
        <v>594</v>
      </c>
    </row>
    <row r="58" spans="1:2" ht="15.75" x14ac:dyDescent="0.25">
      <c r="A58" s="342"/>
      <c r="B58" s="104" t="s">
        <v>582</v>
      </c>
    </row>
    <row r="59" spans="1:2" ht="31.5" x14ac:dyDescent="0.25">
      <c r="A59" s="342"/>
      <c r="B59" s="104" t="s">
        <v>831</v>
      </c>
    </row>
    <row r="60" spans="1:2" ht="173.25" x14ac:dyDescent="0.25">
      <c r="A60" s="342"/>
      <c r="B60" s="104" t="s">
        <v>832</v>
      </c>
    </row>
    <row r="61" spans="1:2" ht="15.75" x14ac:dyDescent="0.25">
      <c r="A61" s="342" t="s">
        <v>833</v>
      </c>
      <c r="B61" s="105" t="s">
        <v>834</v>
      </c>
    </row>
    <row r="62" spans="1:2" ht="31.5" x14ac:dyDescent="0.25">
      <c r="A62" s="342"/>
      <c r="B62" s="104" t="s">
        <v>583</v>
      </c>
    </row>
    <row r="63" spans="1:2" ht="15.75" x14ac:dyDescent="0.25">
      <c r="A63" s="342"/>
      <c r="B63" s="104" t="s">
        <v>584</v>
      </c>
    </row>
    <row r="64" spans="1:2" ht="15.75" x14ac:dyDescent="0.25">
      <c r="A64" s="342"/>
      <c r="B64" s="104" t="s">
        <v>585</v>
      </c>
    </row>
    <row r="65" spans="1:2" ht="78.75" x14ac:dyDescent="0.25">
      <c r="A65" s="342"/>
      <c r="B65" s="104" t="s">
        <v>596</v>
      </c>
    </row>
    <row r="66" spans="1:2" ht="177.95" customHeight="1" x14ac:dyDescent="0.25">
      <c r="A66" s="342"/>
      <c r="B66" s="104" t="s">
        <v>832</v>
      </c>
    </row>
    <row r="67" spans="1:2" ht="15.75" x14ac:dyDescent="0.25">
      <c r="A67" s="348" t="s">
        <v>835</v>
      </c>
      <c r="B67" s="105" t="s">
        <v>834</v>
      </c>
    </row>
    <row r="68" spans="1:2" ht="15.75" x14ac:dyDescent="0.25">
      <c r="A68" s="348"/>
      <c r="B68" s="104" t="s">
        <v>586</v>
      </c>
    </row>
    <row r="69" spans="1:2" ht="50.45" customHeight="1" x14ac:dyDescent="0.25">
      <c r="A69" s="348"/>
      <c r="B69" s="104" t="s">
        <v>836</v>
      </c>
    </row>
    <row r="70" spans="1:2" ht="47.25" x14ac:dyDescent="0.25">
      <c r="A70" s="348"/>
      <c r="B70" s="104" t="s">
        <v>837</v>
      </c>
    </row>
    <row r="71" spans="1:2" ht="173.25" x14ac:dyDescent="0.25">
      <c r="A71" s="348"/>
      <c r="B71" s="104" t="s">
        <v>832</v>
      </c>
    </row>
    <row r="72" spans="1:2" ht="15.75" x14ac:dyDescent="0.25">
      <c r="A72" s="348" t="s">
        <v>598</v>
      </c>
      <c r="B72" s="265" t="s">
        <v>838</v>
      </c>
    </row>
    <row r="73" spans="1:2" ht="15.75" x14ac:dyDescent="0.25">
      <c r="A73" s="348"/>
      <c r="B73" s="104" t="s">
        <v>587</v>
      </c>
    </row>
    <row r="74" spans="1:2" ht="83.45" customHeight="1" x14ac:dyDescent="0.25">
      <c r="A74" s="348"/>
      <c r="B74" s="104" t="s">
        <v>596</v>
      </c>
    </row>
    <row r="75" spans="1:2" ht="78.75" x14ac:dyDescent="0.25">
      <c r="A75" s="348"/>
      <c r="B75" s="105" t="s">
        <v>594</v>
      </c>
    </row>
    <row r="76" spans="1:2" ht="15.75" x14ac:dyDescent="0.25">
      <c r="A76" s="348"/>
      <c r="B76" s="104" t="s">
        <v>582</v>
      </c>
    </row>
    <row r="77" spans="1:2" ht="31.5" x14ac:dyDescent="0.25">
      <c r="A77" s="348"/>
      <c r="B77" s="104" t="s">
        <v>839</v>
      </c>
    </row>
    <row r="78" spans="1:2" ht="173.25" x14ac:dyDescent="0.25">
      <c r="A78" s="348"/>
      <c r="B78" s="104" t="s">
        <v>832</v>
      </c>
    </row>
    <row r="79" spans="1:2" ht="15.75" x14ac:dyDescent="0.25">
      <c r="A79" s="349" t="s">
        <v>840</v>
      </c>
      <c r="B79" s="105" t="s">
        <v>829</v>
      </c>
    </row>
    <row r="80" spans="1:2" ht="15.75" x14ac:dyDescent="0.25">
      <c r="A80" s="349"/>
      <c r="B80" s="104" t="s">
        <v>587</v>
      </c>
    </row>
    <row r="81" spans="1:2" ht="31.5" x14ac:dyDescent="0.25">
      <c r="A81" s="349"/>
      <c r="B81" s="104" t="s">
        <v>581</v>
      </c>
    </row>
    <row r="82" spans="1:2" ht="15.75" x14ac:dyDescent="0.25">
      <c r="A82" s="349"/>
      <c r="B82" s="104" t="s">
        <v>588</v>
      </c>
    </row>
    <row r="83" spans="1:2" ht="47.25" x14ac:dyDescent="0.25">
      <c r="A83" s="349"/>
      <c r="B83" s="104" t="s">
        <v>589</v>
      </c>
    </row>
    <row r="84" spans="1:2" ht="15.75" x14ac:dyDescent="0.25">
      <c r="A84" s="349"/>
      <c r="B84" s="104" t="s">
        <v>590</v>
      </c>
    </row>
    <row r="85" spans="1:2" ht="15.75" x14ac:dyDescent="0.25">
      <c r="A85" s="349"/>
      <c r="B85" s="104" t="s">
        <v>591</v>
      </c>
    </row>
    <row r="86" spans="1:2" ht="15.75" x14ac:dyDescent="0.25">
      <c r="A86" s="349"/>
      <c r="B86" s="104" t="s">
        <v>582</v>
      </c>
    </row>
    <row r="87" spans="1:2" ht="78.75" x14ac:dyDescent="0.25">
      <c r="A87" s="349"/>
      <c r="B87" s="104" t="s">
        <v>596</v>
      </c>
    </row>
    <row r="88" spans="1:2" ht="173.25" x14ac:dyDescent="0.25">
      <c r="A88" s="349"/>
      <c r="B88" s="104" t="s">
        <v>832</v>
      </c>
    </row>
    <row r="89" spans="1:2" ht="15.6" customHeight="1" x14ac:dyDescent="0.25">
      <c r="A89" s="350" t="s">
        <v>604</v>
      </c>
      <c r="B89" s="106" t="s">
        <v>841</v>
      </c>
    </row>
    <row r="90" spans="1:2" ht="15.75" x14ac:dyDescent="0.25">
      <c r="A90" s="350"/>
      <c r="B90" s="106" t="s">
        <v>842</v>
      </c>
    </row>
    <row r="91" spans="1:2" ht="15.75" x14ac:dyDescent="0.25">
      <c r="A91" s="350"/>
      <c r="B91" s="107" t="s">
        <v>587</v>
      </c>
    </row>
    <row r="92" spans="1:2" ht="15.75" x14ac:dyDescent="0.25">
      <c r="A92" s="350"/>
      <c r="B92" s="106" t="s">
        <v>843</v>
      </c>
    </row>
    <row r="93" spans="1:2" ht="63" x14ac:dyDescent="0.25">
      <c r="A93" s="350"/>
      <c r="B93" s="107" t="s">
        <v>844</v>
      </c>
    </row>
    <row r="94" spans="1:2" ht="31.5" x14ac:dyDescent="0.25">
      <c r="A94" s="350"/>
      <c r="B94" s="107" t="s">
        <v>599</v>
      </c>
    </row>
    <row r="95" spans="1:2" ht="48.95" customHeight="1" x14ac:dyDescent="0.25">
      <c r="A95" s="350"/>
      <c r="B95" s="106" t="s">
        <v>845</v>
      </c>
    </row>
    <row r="96" spans="1:2" ht="31.5" x14ac:dyDescent="0.25">
      <c r="A96" s="350"/>
      <c r="B96" s="107" t="s">
        <v>846</v>
      </c>
    </row>
    <row r="97" spans="1:2" ht="143.44999999999999" customHeight="1" x14ac:dyDescent="0.25">
      <c r="A97" s="350"/>
      <c r="B97" s="106" t="s">
        <v>847</v>
      </c>
    </row>
    <row r="98" spans="1:2" ht="66" customHeight="1" x14ac:dyDescent="0.25">
      <c r="A98" s="350"/>
      <c r="B98" s="107" t="s">
        <v>600</v>
      </c>
    </row>
    <row r="99" spans="1:2" ht="31.5" x14ac:dyDescent="0.25">
      <c r="A99" s="350" t="s">
        <v>848</v>
      </c>
      <c r="B99" s="107" t="s">
        <v>849</v>
      </c>
    </row>
    <row r="100" spans="1:2" ht="147.94999999999999" customHeight="1" x14ac:dyDescent="0.25">
      <c r="A100" s="350"/>
      <c r="B100" s="266" t="s">
        <v>884</v>
      </c>
    </row>
    <row r="101" spans="1:2" ht="15.6" customHeight="1" x14ac:dyDescent="0.25">
      <c r="A101" s="350"/>
      <c r="B101" s="107" t="s">
        <v>850</v>
      </c>
    </row>
    <row r="102" spans="1:2" ht="176.1" customHeight="1" x14ac:dyDescent="0.25">
      <c r="A102" s="350"/>
      <c r="B102" s="267" t="s">
        <v>832</v>
      </c>
    </row>
    <row r="103" spans="1:2" ht="31.5" x14ac:dyDescent="0.25">
      <c r="A103" s="350"/>
      <c r="B103" s="268" t="s">
        <v>851</v>
      </c>
    </row>
    <row r="104" spans="1:2" ht="15.75" x14ac:dyDescent="0.25">
      <c r="A104" s="350"/>
      <c r="B104" s="107" t="s">
        <v>852</v>
      </c>
    </row>
    <row r="105" spans="1:2" ht="15.75" x14ac:dyDescent="0.25">
      <c r="A105" s="349" t="s">
        <v>853</v>
      </c>
      <c r="B105" s="106" t="s">
        <v>854</v>
      </c>
    </row>
    <row r="106" spans="1:2" ht="31.5" x14ac:dyDescent="0.25">
      <c r="A106" s="349"/>
      <c r="B106" s="104" t="s">
        <v>855</v>
      </c>
    </row>
    <row r="107" spans="1:2" ht="15.75" x14ac:dyDescent="0.25">
      <c r="A107" s="349"/>
      <c r="B107" s="104" t="s">
        <v>584</v>
      </c>
    </row>
    <row r="108" spans="1:2" ht="15.75" x14ac:dyDescent="0.25">
      <c r="A108" s="349"/>
      <c r="B108" s="104" t="s">
        <v>585</v>
      </c>
    </row>
    <row r="109" spans="1:2" ht="15.75" x14ac:dyDescent="0.25">
      <c r="A109" s="349"/>
      <c r="B109" s="106" t="s">
        <v>856</v>
      </c>
    </row>
    <row r="110" spans="1:2" ht="21" customHeight="1" x14ac:dyDescent="0.25">
      <c r="A110" s="349"/>
      <c r="B110" s="106" t="s">
        <v>857</v>
      </c>
    </row>
    <row r="111" spans="1:2" ht="31.5" x14ac:dyDescent="0.25">
      <c r="A111" s="349"/>
      <c r="B111" s="106" t="s">
        <v>858</v>
      </c>
    </row>
    <row r="112" spans="1:2" ht="31.5" x14ac:dyDescent="0.25">
      <c r="A112" s="349"/>
      <c r="B112" s="106" t="s">
        <v>859</v>
      </c>
    </row>
    <row r="113" spans="1:2" ht="15.6" customHeight="1" x14ac:dyDescent="0.25">
      <c r="A113" s="348" t="s">
        <v>860</v>
      </c>
      <c r="B113" s="105" t="s">
        <v>861</v>
      </c>
    </row>
    <row r="114" spans="1:2" ht="15.75" x14ac:dyDescent="0.25">
      <c r="A114" s="348"/>
      <c r="B114" s="106" t="s">
        <v>862</v>
      </c>
    </row>
    <row r="115" spans="1:2" ht="15.75" x14ac:dyDescent="0.25">
      <c r="A115" s="348"/>
      <c r="B115" s="106" t="s">
        <v>863</v>
      </c>
    </row>
    <row r="116" spans="1:2" ht="15.75" x14ac:dyDescent="0.25">
      <c r="A116" s="348"/>
      <c r="B116" s="106" t="s">
        <v>864</v>
      </c>
    </row>
    <row r="117" spans="1:2" ht="15.75" x14ac:dyDescent="0.25">
      <c r="A117" s="348"/>
      <c r="B117" s="106" t="s">
        <v>865</v>
      </c>
    </row>
    <row r="118" spans="1:2" ht="15.6" customHeight="1" x14ac:dyDescent="0.25">
      <c r="A118" s="351" t="s">
        <v>866</v>
      </c>
      <c r="B118" s="105" t="s">
        <v>867</v>
      </c>
    </row>
    <row r="119" spans="1:2" ht="15.75" x14ac:dyDescent="0.25">
      <c r="A119" s="352"/>
      <c r="B119" s="105" t="s">
        <v>868</v>
      </c>
    </row>
    <row r="120" spans="1:2" ht="15.75" x14ac:dyDescent="0.25">
      <c r="A120" s="352"/>
      <c r="B120" s="105" t="s">
        <v>869</v>
      </c>
    </row>
    <row r="121" spans="1:2" ht="15.75" x14ac:dyDescent="0.25">
      <c r="A121" s="352"/>
      <c r="B121" s="105" t="s">
        <v>870</v>
      </c>
    </row>
    <row r="122" spans="1:2" ht="15.75" x14ac:dyDescent="0.25">
      <c r="A122" s="352"/>
      <c r="B122" s="105" t="s">
        <v>871</v>
      </c>
    </row>
    <row r="123" spans="1:2" ht="47.25" x14ac:dyDescent="0.25">
      <c r="A123" s="352"/>
      <c r="B123" s="105" t="s">
        <v>872</v>
      </c>
    </row>
    <row r="124" spans="1:2" ht="15.75" x14ac:dyDescent="0.25">
      <c r="A124" s="352"/>
      <c r="B124" s="105" t="s">
        <v>873</v>
      </c>
    </row>
    <row r="125" spans="1:2" ht="31.5" x14ac:dyDescent="0.25">
      <c r="A125" s="352"/>
      <c r="B125" s="105" t="s">
        <v>874</v>
      </c>
    </row>
    <row r="126" spans="1:2" ht="15.75" x14ac:dyDescent="0.25">
      <c r="A126" s="352"/>
      <c r="B126" s="105" t="s">
        <v>579</v>
      </c>
    </row>
    <row r="127" spans="1:2" ht="31.5" x14ac:dyDescent="0.25">
      <c r="A127" s="352"/>
      <c r="B127" s="105" t="s">
        <v>875</v>
      </c>
    </row>
    <row r="128" spans="1:2" ht="94.5" x14ac:dyDescent="0.25">
      <c r="A128" s="352"/>
      <c r="B128" s="105" t="s">
        <v>876</v>
      </c>
    </row>
    <row r="129" spans="1:2" ht="15.75" x14ac:dyDescent="0.25">
      <c r="A129" s="352"/>
      <c r="B129" s="105" t="s">
        <v>877</v>
      </c>
    </row>
    <row r="130" spans="1:2" ht="31.5" x14ac:dyDescent="0.25">
      <c r="A130" s="352"/>
      <c r="B130" s="105" t="s">
        <v>878</v>
      </c>
    </row>
    <row r="131" spans="1:2" ht="15.75" x14ac:dyDescent="0.25">
      <c r="A131" s="352"/>
      <c r="B131" s="105" t="s">
        <v>879</v>
      </c>
    </row>
    <row r="132" spans="1:2" ht="31.5" x14ac:dyDescent="0.25">
      <c r="A132" s="353"/>
      <c r="B132" s="105" t="s">
        <v>885</v>
      </c>
    </row>
    <row r="133" spans="1:2" ht="15.75" x14ac:dyDescent="0.25">
      <c r="A133" s="346" t="s">
        <v>880</v>
      </c>
      <c r="B133" s="105" t="s">
        <v>881</v>
      </c>
    </row>
    <row r="134" spans="1:2" ht="15.75" x14ac:dyDescent="0.25">
      <c r="A134" s="346"/>
      <c r="B134" s="105" t="s">
        <v>882</v>
      </c>
    </row>
    <row r="135" spans="1:2" ht="16.5" thickBot="1" x14ac:dyDescent="0.3">
      <c r="A135" s="347"/>
      <c r="B135" s="269" t="s">
        <v>883</v>
      </c>
    </row>
  </sheetData>
  <mergeCells count="24">
    <mergeCell ref="A133:A135"/>
    <mergeCell ref="A48:A50"/>
    <mergeCell ref="A51:A60"/>
    <mergeCell ref="A61:A66"/>
    <mergeCell ref="A67:A71"/>
    <mergeCell ref="A72:A78"/>
    <mergeCell ref="A79:A88"/>
    <mergeCell ref="A89:A98"/>
    <mergeCell ref="A99:A104"/>
    <mergeCell ref="A105:A112"/>
    <mergeCell ref="A113:A117"/>
    <mergeCell ref="A118:A132"/>
    <mergeCell ref="Q3:T3"/>
    <mergeCell ref="U3:X3"/>
    <mergeCell ref="Y3:AA3"/>
    <mergeCell ref="A16:A17"/>
    <mergeCell ref="A18:A19"/>
    <mergeCell ref="I3:L3"/>
    <mergeCell ref="M3:P3"/>
    <mergeCell ref="A39:A46"/>
    <mergeCell ref="A1:B1"/>
    <mergeCell ref="A2:B2"/>
    <mergeCell ref="C3:D3"/>
    <mergeCell ref="E3:H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103F43EB-E11D-446D-B212-29494E80AA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4fb1db5d-19c2-4c8a-82e5-c8fdf1b060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Header</vt:lpstr>
      <vt:lpstr>ATD FY22 YTD</vt:lpstr>
      <vt:lpstr>Detention FY22</vt:lpstr>
      <vt:lpstr> ICLOS and Detainees</vt:lpstr>
      <vt:lpstr>Monthly Bond Statistics</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Beya, Francis M</cp:lastModifiedBy>
  <cp:lastPrinted>2020-02-10T19:14:43Z</cp:lastPrinted>
  <dcterms:created xsi:type="dcterms:W3CDTF">2020-01-31T18:40:16Z</dcterms:created>
  <dcterms:modified xsi:type="dcterms:W3CDTF">2022-05-24T14:52:02Z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