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icegov-my.sharepoint.com/personal/0458283679_ice_dhs_gov/Documents/Documents/BSSR Review/"/>
    </mc:Choice>
  </mc:AlternateContent>
  <xr:revisionPtr revIDLastSave="7" documentId="8_{77E62886-76BD-41A7-9CB6-18961E672E07}" xr6:coauthVersionLast="47" xr6:coauthVersionMax="47" xr10:uidLastSave="{761BDE9A-F7F2-4132-8DFE-651AB3C9F166}"/>
  <bookViews>
    <workbookView xWindow="-28920" yWindow="-120" windowWidth="29040" windowHeight="15840" tabRatio="668" xr2:uid="{00000000-000D-0000-FFFF-FFFF00000000}"/>
  </bookViews>
  <sheets>
    <sheet name="Header" sheetId="9" r:id="rId1"/>
    <sheet name="ATD FY22 YTD" sheetId="12" r:id="rId2"/>
    <sheet name="Detention FY22" sheetId="16" r:id="rId3"/>
    <sheet name=" ICLOS and Detainees" sheetId="17" r:id="rId4"/>
    <sheet name="Monthly Bond Statistics" sheetId="18" r:id="rId5"/>
    <sheet name="Semiannual" sheetId="19" r:id="rId6"/>
    <sheet name="Facilities FY22 " sheetId="13" r:id="rId7"/>
    <sheet name="Trans. Detainee Pop. FY22 YTD " sheetId="14" r:id="rId8"/>
    <sheet name="Vulnerable &amp; Special Population" sheetId="15" r:id="rId9"/>
    <sheet name="Footnotes" sheetId="20" r:id="rId10"/>
  </sheets>
  <definedNames>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 i="18" l="1"/>
  <c r="M6" i="18"/>
  <c r="L6" i="18"/>
  <c r="K6" i="18"/>
  <c r="J6" i="18"/>
  <c r="I6" i="18"/>
  <c r="H6" i="18"/>
  <c r="G6" i="18"/>
  <c r="F6" i="18"/>
  <c r="E6" i="18"/>
  <c r="D6" i="18"/>
  <c r="C6" i="18"/>
  <c r="B6" i="18"/>
  <c r="L48" i="17"/>
  <c r="AY47" i="17"/>
  <c r="AX47" i="17"/>
  <c r="AW47" i="17"/>
  <c r="AV47" i="17"/>
  <c r="AU47" i="17"/>
  <c r="AT47" i="17"/>
  <c r="AS47" i="17"/>
  <c r="AR47" i="17"/>
  <c r="AQ47" i="17"/>
  <c r="AP47" i="17"/>
  <c r="AO47" i="17"/>
  <c r="AN47" i="17"/>
  <c r="AM47" i="17"/>
  <c r="AL47" i="17"/>
  <c r="AK47" i="17"/>
  <c r="AJ47" i="17"/>
  <c r="AI47" i="17"/>
  <c r="AH47" i="17"/>
  <c r="AG47" i="17"/>
  <c r="AF47" i="17"/>
  <c r="AE47" i="17"/>
  <c r="AD47" i="17"/>
  <c r="AC47" i="17"/>
  <c r="AB47" i="17"/>
  <c r="AA47" i="17"/>
  <c r="Z47" i="17"/>
  <c r="Y47" i="17"/>
  <c r="X47" i="17"/>
  <c r="W47" i="17"/>
  <c r="V47" i="17"/>
  <c r="U47" i="17"/>
  <c r="T47" i="17"/>
  <c r="S47" i="17"/>
  <c r="R47" i="17"/>
  <c r="Q47" i="17"/>
  <c r="P47" i="17"/>
  <c r="O47" i="17"/>
  <c r="N47" i="17"/>
  <c r="N48" i="17" s="1"/>
  <c r="M47" i="17"/>
  <c r="L47" i="17"/>
  <c r="K47" i="17"/>
  <c r="J47" i="17"/>
  <c r="I47" i="17"/>
  <c r="H47" i="17"/>
  <c r="G47" i="17"/>
  <c r="F47" i="17"/>
  <c r="E47" i="17"/>
  <c r="D47" i="17"/>
  <c r="C47" i="17"/>
  <c r="B47" i="17"/>
  <c r="AY46" i="17"/>
  <c r="AX46" i="17"/>
  <c r="AW46" i="17"/>
  <c r="AV46" i="17"/>
  <c r="AU46" i="17"/>
  <c r="AT46" i="17"/>
  <c r="AS46" i="17"/>
  <c r="AR46" i="17"/>
  <c r="AQ46" i="17"/>
  <c r="AP46" i="17"/>
  <c r="AO46" i="17"/>
  <c r="AN46" i="17"/>
  <c r="AM46" i="17"/>
  <c r="AL46" i="17"/>
  <c r="AK46" i="17"/>
  <c r="AJ46" i="17"/>
  <c r="AI46" i="17"/>
  <c r="AH46" i="17"/>
  <c r="AG46" i="17"/>
  <c r="AF46"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AY45" i="17"/>
  <c r="AX45" i="17"/>
  <c r="AW45" i="17"/>
  <c r="AV45" i="17"/>
  <c r="AU45" i="17"/>
  <c r="AT45" i="17"/>
  <c r="AS45" i="17"/>
  <c r="AR45" i="17"/>
  <c r="AQ45" i="17"/>
  <c r="AP45" i="17"/>
  <c r="AO45" i="17"/>
  <c r="AN45" i="17"/>
  <c r="AM45" i="17"/>
  <c r="AL45" i="17"/>
  <c r="AK45" i="17"/>
  <c r="AJ45" i="17"/>
  <c r="AI45" i="17"/>
  <c r="AH45" i="17"/>
  <c r="AG45" i="17"/>
  <c r="AF45"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AY44" i="17"/>
  <c r="AY48" i="17" s="1"/>
  <c r="AX44" i="17"/>
  <c r="AX48" i="17" s="1"/>
  <c r="AW44" i="17"/>
  <c r="AW48" i="17" s="1"/>
  <c r="AV44" i="17"/>
  <c r="AV48" i="17" s="1"/>
  <c r="AU44" i="17"/>
  <c r="AU48" i="17" s="1"/>
  <c r="AT44" i="17"/>
  <c r="AT48" i="17" s="1"/>
  <c r="AS44" i="17"/>
  <c r="AS48" i="17" s="1"/>
  <c r="AR44" i="17"/>
  <c r="AR48" i="17" s="1"/>
  <c r="AQ44" i="17"/>
  <c r="AQ48" i="17" s="1"/>
  <c r="AP44" i="17"/>
  <c r="AP48" i="17" s="1"/>
  <c r="AO44" i="17"/>
  <c r="AO48" i="17" s="1"/>
  <c r="AN44" i="17"/>
  <c r="AN48" i="17" s="1"/>
  <c r="AM44" i="17"/>
  <c r="AM48" i="17" s="1"/>
  <c r="AL44" i="17"/>
  <c r="AL48" i="17" s="1"/>
  <c r="AK44" i="17"/>
  <c r="AK48" i="17" s="1"/>
  <c r="AJ44" i="17"/>
  <c r="AJ48" i="17" s="1"/>
  <c r="AI44" i="17"/>
  <c r="AI48" i="17" s="1"/>
  <c r="AH44" i="17"/>
  <c r="AH48" i="17" s="1"/>
  <c r="AG44" i="17"/>
  <c r="AG48" i="17" s="1"/>
  <c r="AF44" i="17"/>
  <c r="AF48" i="17" s="1"/>
  <c r="AE44" i="17"/>
  <c r="AE48" i="17" s="1"/>
  <c r="AD44" i="17"/>
  <c r="AD48" i="17" s="1"/>
  <c r="AC44" i="17"/>
  <c r="AC48" i="17" s="1"/>
  <c r="AB44" i="17"/>
  <c r="AB48" i="17" s="1"/>
  <c r="AA44" i="17"/>
  <c r="AA48" i="17" s="1"/>
  <c r="Z44" i="17"/>
  <c r="Z48" i="17" s="1"/>
  <c r="Y44" i="17"/>
  <c r="Y48" i="17" s="1"/>
  <c r="X44" i="17"/>
  <c r="X48" i="17" s="1"/>
  <c r="W44" i="17"/>
  <c r="W48" i="17" s="1"/>
  <c r="V44" i="17"/>
  <c r="V48" i="17" s="1"/>
  <c r="U44" i="17"/>
  <c r="U48" i="17" s="1"/>
  <c r="T44" i="17"/>
  <c r="T48" i="17" s="1"/>
  <c r="S44" i="17"/>
  <c r="S48" i="17" s="1"/>
  <c r="R44" i="17"/>
  <c r="R48" i="17" s="1"/>
  <c r="Q44" i="17"/>
  <c r="Q48" i="17" s="1"/>
  <c r="P44" i="17"/>
  <c r="P48" i="17" s="1"/>
  <c r="O44" i="17"/>
  <c r="O48" i="17" s="1"/>
  <c r="N44" i="17"/>
  <c r="M44" i="17"/>
  <c r="M48" i="17" s="1"/>
  <c r="L44" i="17"/>
  <c r="K44" i="17"/>
  <c r="K48" i="17" s="1"/>
  <c r="J44" i="17"/>
  <c r="J48" i="17" s="1"/>
  <c r="I44" i="17"/>
  <c r="I48" i="17" s="1"/>
  <c r="H44" i="17"/>
  <c r="H48" i="17" s="1"/>
  <c r="G44" i="17"/>
  <c r="G48" i="17" s="1"/>
  <c r="F44" i="17"/>
  <c r="F48" i="17" s="1"/>
  <c r="E44" i="17"/>
  <c r="E48" i="17" s="1"/>
  <c r="D44" i="17"/>
  <c r="D48" i="17" s="1"/>
  <c r="C44" i="17"/>
  <c r="C48" i="17" s="1"/>
  <c r="B44" i="17"/>
  <c r="B48" i="17" s="1"/>
  <c r="AY36" i="17"/>
  <c r="AX36" i="17"/>
  <c r="AW36" i="17"/>
  <c r="AV36" i="17"/>
  <c r="AU36" i="17"/>
  <c r="AT36" i="17"/>
  <c r="AS36" i="17"/>
  <c r="AR36" i="17"/>
  <c r="AQ36" i="17"/>
  <c r="AP36" i="17"/>
  <c r="AO36" i="17"/>
  <c r="AN36" i="17"/>
  <c r="AM36" i="17"/>
  <c r="AL36" i="17"/>
  <c r="AK36" i="17"/>
  <c r="AJ36" i="17"/>
  <c r="AI36" i="17"/>
  <c r="AH36" i="17"/>
  <c r="AG36" i="17"/>
  <c r="AF36" i="17"/>
  <c r="AY30" i="17"/>
  <c r="AX30" i="17"/>
  <c r="AW30" i="17"/>
  <c r="AV30" i="17"/>
  <c r="AU30" i="17"/>
  <c r="AT30" i="17"/>
  <c r="AS30" i="17"/>
  <c r="AR30" i="17"/>
  <c r="AQ30" i="17"/>
  <c r="AP30" i="17"/>
  <c r="AO30" i="17"/>
  <c r="AN30" i="17"/>
  <c r="AM30" i="17"/>
  <c r="AL30" i="17"/>
  <c r="AK30" i="17"/>
  <c r="AJ30" i="17"/>
  <c r="AI30" i="17"/>
  <c r="AH30" i="17"/>
  <c r="AG30" i="17"/>
  <c r="AF30" i="17"/>
  <c r="M30" i="17"/>
  <c r="L30" i="17"/>
  <c r="K30" i="17"/>
  <c r="J30" i="17"/>
  <c r="I30" i="17"/>
  <c r="H30" i="17"/>
  <c r="G30" i="17"/>
  <c r="F30" i="17"/>
  <c r="E30" i="17"/>
  <c r="D30" i="17"/>
  <c r="C30" i="17"/>
  <c r="B30" i="17"/>
  <c r="AY24" i="17"/>
  <c r="AX24" i="17"/>
  <c r="AW24" i="17"/>
  <c r="AV24" i="17"/>
  <c r="AU24" i="17"/>
  <c r="AT24" i="17"/>
  <c r="AS24" i="17"/>
  <c r="AR24" i="17"/>
  <c r="AQ24" i="17"/>
  <c r="AP24" i="17"/>
  <c r="AO24" i="17"/>
  <c r="AN24" i="17"/>
  <c r="AM24" i="17"/>
  <c r="AL24" i="17"/>
  <c r="AK24" i="17"/>
  <c r="AJ24" i="17"/>
  <c r="AI24" i="17"/>
  <c r="AH24" i="17"/>
  <c r="AG24" i="17"/>
  <c r="AF24" i="17"/>
  <c r="M24" i="17"/>
  <c r="L24" i="17"/>
  <c r="K24" i="17"/>
  <c r="J24" i="17"/>
  <c r="I24" i="17"/>
  <c r="H24" i="17"/>
  <c r="G24" i="17"/>
  <c r="F24" i="17"/>
  <c r="E24" i="17"/>
  <c r="D24" i="17"/>
  <c r="C24" i="17"/>
  <c r="B24" i="17"/>
  <c r="O128" i="16" l="1"/>
  <c r="O127" i="16"/>
  <c r="O126" i="16"/>
  <c r="O125" i="16"/>
  <c r="N121" i="16"/>
  <c r="N120" i="16"/>
  <c r="O62" i="16"/>
  <c r="O61" i="16"/>
  <c r="O60" i="16"/>
  <c r="N59" i="16"/>
  <c r="M59" i="16"/>
  <c r="L59" i="16"/>
  <c r="K59" i="16"/>
  <c r="J59" i="16"/>
  <c r="I59" i="16"/>
  <c r="H59" i="16"/>
  <c r="G59" i="16"/>
  <c r="F59" i="16"/>
  <c r="E59" i="16"/>
  <c r="D59" i="16"/>
  <c r="C59" i="16"/>
  <c r="O59" i="16" s="1"/>
  <c r="O58" i="16"/>
  <c r="O57" i="16"/>
  <c r="O56" i="16"/>
  <c r="N55" i="16"/>
  <c r="M55" i="16"/>
  <c r="L55" i="16"/>
  <c r="K55" i="16"/>
  <c r="J55" i="16"/>
  <c r="I55" i="16"/>
  <c r="H55" i="16"/>
  <c r="G55" i="16"/>
  <c r="F55" i="16"/>
  <c r="E55" i="16"/>
  <c r="D55" i="16"/>
  <c r="C55" i="16"/>
  <c r="O55" i="16" s="1"/>
  <c r="O54" i="16"/>
  <c r="O53" i="16"/>
  <c r="O52" i="16"/>
  <c r="N51" i="16"/>
  <c r="M51" i="16"/>
  <c r="L51" i="16"/>
  <c r="K51" i="16"/>
  <c r="J51" i="16"/>
  <c r="I51" i="16"/>
  <c r="H51" i="16"/>
  <c r="G51" i="16"/>
  <c r="F51" i="16"/>
  <c r="E51" i="16"/>
  <c r="D51" i="16"/>
  <c r="C51" i="16"/>
  <c r="O51" i="16" s="1"/>
  <c r="O50" i="16"/>
  <c r="O49" i="16"/>
  <c r="O48" i="16"/>
  <c r="N47" i="16"/>
  <c r="M47" i="16"/>
  <c r="L47" i="16"/>
  <c r="K47" i="16"/>
  <c r="J47" i="16"/>
  <c r="I47" i="16"/>
  <c r="H47" i="16"/>
  <c r="G47" i="16"/>
  <c r="F47" i="16"/>
  <c r="E47" i="16"/>
  <c r="D47" i="16"/>
  <c r="C47" i="16"/>
  <c r="O47" i="16" s="1"/>
  <c r="O46" i="16"/>
  <c r="O45" i="16"/>
  <c r="O44" i="16"/>
  <c r="N43" i="16"/>
  <c r="M43" i="16"/>
  <c r="L43" i="16"/>
  <c r="L38" i="16" s="1"/>
  <c r="K43" i="16"/>
  <c r="K38" i="16" s="1"/>
  <c r="J43" i="16"/>
  <c r="J38" i="16" s="1"/>
  <c r="I43" i="16"/>
  <c r="H43" i="16"/>
  <c r="G43" i="16"/>
  <c r="F43" i="16"/>
  <c r="E43" i="16"/>
  <c r="D43" i="16"/>
  <c r="D38" i="16" s="1"/>
  <c r="C43" i="16"/>
  <c r="O43" i="16" s="1"/>
  <c r="O42" i="16"/>
  <c r="O41" i="16"/>
  <c r="O40" i="16"/>
  <c r="N39" i="16"/>
  <c r="M39" i="16"/>
  <c r="L39" i="16"/>
  <c r="K39" i="16"/>
  <c r="J39" i="16"/>
  <c r="I39" i="16"/>
  <c r="H39" i="16"/>
  <c r="G39" i="16"/>
  <c r="F39" i="16"/>
  <c r="E39" i="16"/>
  <c r="C39" i="16"/>
  <c r="N38" i="16"/>
  <c r="M38" i="16"/>
  <c r="I38" i="16"/>
  <c r="H38" i="16"/>
  <c r="G38" i="16"/>
  <c r="F38" i="16"/>
  <c r="E38" i="16"/>
  <c r="E31" i="16"/>
  <c r="E30" i="16"/>
  <c r="J29" i="16"/>
  <c r="E29" i="16"/>
  <c r="D29" i="16"/>
  <c r="C29" i="16"/>
  <c r="B29" i="16"/>
  <c r="F23" i="16"/>
  <c r="E23" i="16"/>
  <c r="C23" i="16"/>
  <c r="V22" i="16"/>
  <c r="F22" i="16"/>
  <c r="C22" i="16" s="1"/>
  <c r="V21" i="16"/>
  <c r="F21" i="16"/>
  <c r="E21" i="16"/>
  <c r="C21" i="16"/>
  <c r="U20" i="16"/>
  <c r="T20" i="16"/>
  <c r="S20" i="16"/>
  <c r="R20" i="16"/>
  <c r="Q20" i="16"/>
  <c r="P20" i="16"/>
  <c r="O20" i="16"/>
  <c r="N20" i="16"/>
  <c r="M20" i="16"/>
  <c r="V20" i="16" s="1"/>
  <c r="L20" i="16"/>
  <c r="K20" i="16"/>
  <c r="J20" i="16"/>
  <c r="F20" i="16"/>
  <c r="D20" i="16"/>
  <c r="E20" i="16" s="1"/>
  <c r="B20" i="16"/>
  <c r="C20" i="16" s="1"/>
  <c r="D14" i="16"/>
  <c r="D13" i="16"/>
  <c r="D12" i="16"/>
  <c r="D11" i="16"/>
  <c r="O10" i="16"/>
  <c r="D10" i="16"/>
  <c r="C10" i="16"/>
  <c r="E22" i="16" l="1"/>
  <c r="D39" i="16"/>
  <c r="O39" i="16" s="1"/>
  <c r="C38" i="16"/>
  <c r="O38" i="16" s="1"/>
</calcChain>
</file>

<file path=xl/sharedStrings.xml><?xml version="1.0" encoding="utf-8"?>
<sst xmlns="http://schemas.openxmlformats.org/spreadsheetml/2006/main" count="2661" uniqueCount="973">
  <si>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</si>
  <si>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</si>
  <si>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</si>
  <si>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</si>
  <si>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</si>
  <si>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</si>
  <si>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</si>
  <si>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</si>
  <si>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</si>
  <si>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</si>
  <si>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</si>
  <si>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</si>
  <si>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</si>
  <si>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</si>
  <si>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</si>
  <si>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</si>
  <si>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</si>
  <si>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</si>
  <si>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</si>
  <si>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</si>
  <si>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</si>
  <si>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</si>
  <si>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</si>
  <si>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</si>
  <si>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</si>
  <si>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</si>
  <si>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</si>
  <si>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</si>
  <si>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</si>
  <si>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</si>
  <si>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</si>
  <si>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</si>
  <si>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</si>
  <si>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</si>
  <si>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</si>
  <si>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</si>
  <si>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</si>
  <si>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MD</t>
  </si>
  <si>
    <t>PINE PRAIRIE ICE PROCESSING CENTER</t>
  </si>
  <si>
    <t>ALVARADO</t>
  </si>
  <si>
    <t>AURORA</t>
  </si>
  <si>
    <t>JEFFERSON COUNTY JAIL</t>
  </si>
  <si>
    <t>PINELLAS COUNTY JAIL</t>
  </si>
  <si>
    <t>GEAUGA COUNTY JAIL</t>
  </si>
  <si>
    <t>AL</t>
  </si>
  <si>
    <t>HENDERSON</t>
  </si>
  <si>
    <t>GUAYNABO MDC (SAN JUAN)</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</si>
  <si>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</si>
  <si>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</si>
  <si>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</si>
  <si>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</si>
  <si>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</si>
  <si>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</si>
  <si>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</si>
  <si>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</si>
  <si>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</si>
  <si>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</si>
  <si>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</si>
  <si>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</si>
  <si>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</si>
  <si>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</si>
  <si>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</si>
  <si>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</si>
  <si>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</si>
  <si>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</si>
  <si>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</si>
  <si>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</si>
  <si>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</si>
  <si>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</si>
  <si>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</si>
  <si>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</si>
  <si>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</si>
  <si>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</si>
  <si>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</si>
  <si>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</si>
  <si>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</si>
  <si>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</si>
  <si>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</si>
  <si>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</si>
  <si>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</si>
  <si>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</si>
  <si>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</si>
  <si>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</si>
  <si>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</si>
  <si>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</si>
  <si>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</si>
  <si>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</si>
  <si>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</si>
  <si>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</si>
  <si>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</si>
  <si>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</si>
  <si>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</si>
  <si>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</si>
  <si>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</si>
  <si>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</si>
  <si>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</si>
  <si>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</si>
  <si>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</si>
  <si>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</si>
  <si>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</si>
  <si>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</si>
  <si>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</si>
  <si>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</si>
  <si>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</si>
  <si>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</si>
  <si>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</si>
  <si>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</si>
  <si>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</si>
  <si>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</si>
  <si>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</si>
  <si>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</si>
  <si>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</si>
  <si>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</si>
  <si>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</si>
  <si>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</si>
  <si>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</si>
  <si>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</si>
  <si>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</si>
  <si>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</si>
  <si>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</si>
  <si>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</si>
  <si>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</si>
  <si>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</si>
  <si>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</si>
  <si>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</si>
  <si>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</si>
  <si>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</si>
  <si>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</si>
  <si>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</si>
  <si>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</si>
  <si>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</si>
  <si>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</si>
  <si>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</si>
  <si>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</si>
  <si>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</si>
  <si>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</si>
  <si>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</si>
  <si>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</si>
  <si>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</si>
  <si>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</si>
  <si>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</si>
  <si>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</si>
  <si>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</si>
  <si>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</si>
  <si>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</si>
  <si>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</si>
  <si>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</si>
  <si>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</si>
  <si>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</si>
  <si>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</si>
  <si>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</si>
  <si>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</si>
  <si>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</si>
  <si>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</si>
  <si>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</si>
  <si>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</si>
  <si>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</si>
  <si>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</si>
  <si>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</si>
  <si>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</si>
  <si>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</si>
  <si>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</si>
  <si>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</si>
  <si>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</si>
  <si>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</si>
  <si>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</si>
  <si>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</si>
  <si>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</si>
  <si>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</si>
  <si>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</si>
  <si>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</si>
  <si>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</si>
  <si>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</si>
  <si>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</si>
  <si>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</si>
  <si>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</si>
  <si>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</si>
  <si>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</si>
  <si>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</si>
  <si>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</si>
  <si>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</si>
  <si>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</si>
  <si>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</si>
  <si>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</si>
  <si>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</si>
  <si>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</si>
  <si>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</si>
  <si>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</si>
  <si>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</si>
  <si>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</si>
  <si>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</si>
  <si>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</si>
  <si>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</si>
  <si>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</si>
  <si>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</si>
  <si>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</si>
  <si>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</si>
  <si>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</si>
  <si>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</si>
  <si>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</si>
  <si>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</si>
  <si>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</si>
  <si>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</si>
  <si>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</si>
  <si>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</si>
  <si>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</si>
  <si>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</si>
  <si>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</si>
  <si>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</si>
  <si>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</si>
  <si>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</si>
  <si>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</si>
  <si>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</si>
  <si>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</si>
  <si>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</si>
  <si>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</si>
  <si>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</si>
  <si>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</si>
  <si>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</si>
  <si>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</si>
  <si>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</si>
  <si>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</si>
  <si>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</si>
  <si>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</si>
  <si>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</si>
  <si>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</si>
  <si>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</si>
  <si>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</si>
  <si>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</si>
  <si>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</si>
  <si>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</si>
  <si>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</si>
  <si>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</si>
  <si>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</si>
  <si>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</si>
  <si>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</si>
  <si>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</si>
  <si>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</si>
  <si>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</si>
  <si>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</si>
  <si>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</si>
  <si>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</si>
  <si>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</si>
  <si>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</si>
  <si>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</si>
  <si>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</si>
  <si>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</si>
  <si>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</si>
  <si>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</si>
  <si>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</si>
  <si>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</si>
  <si>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</si>
  <si>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</si>
  <si>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</si>
  <si>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</si>
  <si>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</si>
  <si>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</si>
  <si>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</si>
  <si>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</si>
  <si>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</si>
  <si>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</si>
  <si>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</si>
  <si>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</si>
  <si>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</si>
  <si>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</si>
  <si>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</si>
  <si>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</si>
  <si>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</si>
  <si>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</si>
  <si>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</si>
  <si>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</si>
  <si>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</si>
  <si>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</si>
  <si>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</si>
  <si>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</si>
  <si>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</si>
  <si>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</si>
  <si>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</si>
  <si>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</si>
  <si>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</si>
  <si>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</si>
  <si>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</si>
  <si>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</si>
  <si>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</si>
  <si>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</si>
  <si>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</si>
  <si>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</si>
  <si>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</si>
  <si>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</si>
  <si>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</si>
  <si>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</si>
  <si>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</si>
  <si>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</si>
  <si>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</si>
  <si>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</si>
  <si>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</si>
  <si>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</si>
  <si>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</si>
  <si>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</si>
  <si>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</si>
  <si>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</si>
  <si>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</si>
  <si>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</si>
  <si>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</si>
  <si>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</si>
  <si>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</si>
  <si>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</si>
  <si>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</si>
  <si>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</si>
  <si>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</si>
  <si>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</si>
  <si>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</si>
  <si>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</si>
  <si>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</si>
  <si>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</si>
  <si>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</si>
  <si>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</si>
  <si>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</si>
  <si>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</si>
  <si>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</si>
  <si>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</si>
  <si>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</si>
  <si>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</si>
  <si>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</si>
  <si>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</si>
  <si>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</si>
  <si>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</si>
  <si>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</si>
  <si>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</si>
  <si>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</si>
  <si>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</si>
  <si>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IL</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</si>
  <si>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</si>
  <si>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</si>
  <si>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</si>
  <si>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</si>
  <si>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</si>
  <si>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</si>
  <si>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</si>
  <si>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</si>
  <si>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</si>
  <si>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</si>
  <si>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</si>
  <si>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</si>
  <si>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</si>
  <si>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</si>
  <si>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</si>
  <si>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</si>
  <si>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</si>
  <si>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</si>
  <si>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</si>
  <si>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</si>
  <si>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</si>
  <si>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</si>
  <si>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</si>
  <si>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</si>
  <si>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</si>
  <si>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</si>
  <si>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</si>
  <si>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</si>
  <si>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</si>
  <si>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</si>
  <si>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</si>
  <si>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</si>
  <si>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</si>
  <si>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</si>
  <si>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</si>
  <si>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</si>
  <si>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</si>
  <si>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</si>
  <si>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</si>
  <si>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</si>
  <si>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</si>
  <si>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</si>
  <si>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</si>
  <si>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</si>
  <si>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</si>
  <si>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</si>
  <si>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</si>
  <si>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</si>
  <si>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</si>
  <si>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</si>
  <si>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</si>
  <si>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</si>
  <si>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</si>
  <si>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</si>
  <si>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</si>
  <si>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</si>
  <si>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</si>
  <si>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</si>
  <si>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</si>
  <si>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</si>
  <si>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</si>
  <si>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</si>
  <si>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</si>
  <si>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</si>
  <si>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</si>
  <si>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</si>
  <si>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</si>
  <si>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</si>
  <si>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</si>
  <si>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</si>
  <si>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</si>
  <si>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</si>
  <si>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</si>
  <si>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</si>
  <si>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</si>
  <si>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</si>
  <si>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</si>
  <si>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</si>
  <si>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</si>
  <si>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LEESPORT</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</si>
  <si>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</si>
  <si>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</si>
  <si>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</si>
  <si>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</si>
  <si>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</si>
  <si>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</si>
  <si>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</si>
  <si>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</si>
  <si>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</si>
  <si>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</si>
  <si>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</si>
  <si>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</si>
  <si>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</si>
  <si>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</si>
  <si>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</si>
  <si>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</si>
  <si>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</si>
  <si>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</si>
  <si>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</si>
  <si>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</si>
  <si>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</si>
  <si>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</si>
  <si>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</si>
  <si>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</si>
  <si>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</si>
  <si>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</si>
  <si>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</si>
  <si>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</si>
  <si>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</si>
  <si>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</si>
  <si>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</si>
  <si>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</si>
  <si>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</si>
  <si>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</si>
  <si>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</si>
  <si>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</si>
  <si>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</si>
  <si>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</si>
  <si>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</si>
  <si>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</si>
  <si>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</si>
  <si>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</si>
  <si>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</si>
  <si>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WASHOE COUNTY JAIL</t>
  </si>
  <si>
    <t>911 PARR BOULEVARD</t>
  </si>
  <si>
    <t>RENO</t>
  </si>
  <si>
    <t>COLLIER COUNTY NAPLES JAIL CENTER</t>
  </si>
  <si>
    <t>3301 TAMIAMI TRAIL EAST</t>
  </si>
  <si>
    <t>NAPLES</t>
  </si>
  <si>
    <t>14400 49TH STREET NORTH</t>
  </si>
  <si>
    <t>CLEARWATER</t>
  </si>
  <si>
    <t>WASHINGTON COUNTY JAIL (PURGATORY CORRECTIONAL FAC</t>
  </si>
  <si>
    <t>HURRICANE</t>
  </si>
  <si>
    <t>9/15/2018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</si>
  <si>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</si>
  <si>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</si>
  <si>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</si>
  <si>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</si>
  <si>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</si>
  <si>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</si>
  <si>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</si>
  <si>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</si>
  <si>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</si>
  <si>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</si>
  <si>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</si>
  <si>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</si>
  <si>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</si>
  <si>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LINN COUNTY JAIL</t>
  </si>
  <si>
    <t>53 3RD AVENUE BRIDGE</t>
  </si>
  <si>
    <t>CEDAR RAPIDS</t>
  </si>
  <si>
    <t>SOUTH CENTRAL REGIONAL JAIL</t>
  </si>
  <si>
    <t>1001 CENTRE WAY</t>
  </si>
  <si>
    <t>CHARLESTON</t>
  </si>
  <si>
    <t>WV</t>
  </si>
  <si>
    <t>8/23/2018</t>
  </si>
  <si>
    <t>MINICASSIA DETENTION CENTER</t>
  </si>
  <si>
    <t>1415 ALBION AVENUE</t>
  </si>
  <si>
    <t>BURLEY</t>
  </si>
  <si>
    <t>ID</t>
  </si>
  <si>
    <t>200 COURTHOUSE WAY</t>
  </si>
  <si>
    <t>RIGBY</t>
  </si>
  <si>
    <t>POTTAWATTAMIE COUNTY JAIL</t>
  </si>
  <si>
    <t>1400 BIG LAKE ROAD</t>
  </si>
  <si>
    <t>COUNCIL BLUFFS</t>
  </si>
  <si>
    <t>OLDHAM COUNTY JAIL</t>
  </si>
  <si>
    <t>100 W MAIN STREET</t>
  </si>
  <si>
    <t>LA GRANGE</t>
  </si>
  <si>
    <t>LA PAZ COUNTY ADULT DETENTION FACILITY</t>
  </si>
  <si>
    <t>1109 ARIZONA AVE.</t>
  </si>
  <si>
    <t>PARKER</t>
  </si>
  <si>
    <t>RENSSELAER COUNTY CORRECTIONAL FACILITY</t>
  </si>
  <si>
    <t>4000 MAIN STREET</t>
  </si>
  <si>
    <t>WASHINGTON COUNTY DETENTION CENTER</t>
  </si>
  <si>
    <t>1155 WEST CLYDESDALE DRIVE</t>
  </si>
  <si>
    <t>FAYETTEVILLE</t>
  </si>
  <si>
    <t>AR</t>
  </si>
  <si>
    <t>EAST HIDALGO DETENTION CENTER</t>
  </si>
  <si>
    <t>1330 HIGHWAY 107</t>
  </si>
  <si>
    <t>LA VILLA</t>
  </si>
  <si>
    <t>FAYETTE COUNTY DETENTION CENTER</t>
  </si>
  <si>
    <t>600 OLD FRANKFORD CR</t>
  </si>
  <si>
    <t>LEXINGTON</t>
  </si>
  <si>
    <t>SALT LAKE COUNTY METRO JAIL</t>
  </si>
  <si>
    <t>3415 SOUTH 900 WEST</t>
  </si>
  <si>
    <t>SALT LAKE CITY</t>
  </si>
  <si>
    <t>PLATTE COUNTY JAIL</t>
  </si>
  <si>
    <t>850 MAPLE STREET</t>
  </si>
  <si>
    <t>WHEATLAND</t>
  </si>
  <si>
    <t>WY</t>
  </si>
  <si>
    <t>FLOYD COUNTY JAIL</t>
  </si>
  <si>
    <t>2526 NEW CALHOUN HWY</t>
  </si>
  <si>
    <t>ROME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</si>
  <si>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</si>
  <si>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</si>
  <si>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</si>
  <si>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</si>
  <si>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</si>
  <si>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</si>
  <si>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</si>
  <si>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</si>
  <si>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</si>
  <si>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</si>
  <si>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</si>
  <si>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</si>
  <si>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</si>
  <si>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</si>
  <si>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</si>
  <si>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</si>
  <si>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</si>
  <si>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</si>
  <si>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</si>
  <si>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</si>
  <si>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</si>
  <si>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</si>
  <si>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</si>
  <si>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</si>
  <si>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</si>
  <si>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</si>
  <si>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</si>
  <si>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</si>
  <si>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</si>
  <si>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</si>
  <si>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</si>
  <si>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</si>
  <si>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</si>
  <si>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</si>
  <si>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</si>
  <si>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</si>
  <si>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</si>
  <si>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</si>
  <si>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</si>
  <si>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</si>
  <si>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</si>
  <si>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</si>
  <si>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</si>
  <si>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</si>
  <si>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</si>
  <si>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</si>
  <si>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</si>
  <si>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</si>
  <si>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</si>
  <si>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</si>
  <si>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</si>
  <si>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</si>
  <si>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</si>
  <si>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</si>
  <si>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</si>
  <si>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</si>
  <si>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</si>
  <si>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</si>
  <si>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</si>
  <si>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</si>
  <si>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</si>
  <si>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</si>
  <si>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</si>
  <si>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</si>
  <si>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</si>
  <si>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</si>
  <si>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</si>
  <si>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</si>
  <si>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</si>
  <si>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</si>
  <si>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</si>
  <si>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</si>
  <si>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</si>
  <si>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</si>
  <si>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</si>
  <si>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</si>
  <si>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 xml:space="preserve">ICE provides the following Detention and Alternatives to Detention (ATD) statistics, which may be downloaded by clicking below. The data tables are searchable and sortable, and worksheets are protected to ensure their accuracy and reliability. </t>
  </si>
  <si>
    <t>ICE ALTERNATIVES TO DETENTION DATA, FY22</t>
  </si>
  <si>
    <t>ATD Active Population by Status, Extended Case Management Service, Count and ALIP, FY22</t>
  </si>
  <si>
    <t>Harlingen</t>
  </si>
  <si>
    <t>Technology</t>
  </si>
  <si>
    <t>Daily Tech Cost</t>
  </si>
  <si>
    <t>ATD Active Population Counts and Daily Cost by Technology</t>
  </si>
  <si>
    <t>No Technology</t>
  </si>
  <si>
    <t>VoiceID</t>
  </si>
  <si>
    <t>No Tech</t>
  </si>
  <si>
    <t>Data from BI Inc. Participants Report, 8.13.2022</t>
  </si>
  <si>
    <t>Data from OBP Report, 7.31.2022</t>
  </si>
  <si>
    <t>Active ATD Participants and Average Length in Program, FY22,  as of 8/13/2022, by AOR and Technology</t>
  </si>
  <si>
    <t>These statistics are made available to the public pursuant to H.R. 3931 - Department of Homeland Security Appropriations Act, 2020</t>
  </si>
  <si>
    <t xml:space="preserve">ICE FACILITIES DATA, FY22 </t>
  </si>
  <si>
    <t>ICE Enforcement and Removal Operations Data, EOFY2022</t>
  </si>
  <si>
    <t>FY22 ADP: Detainee Classification Level</t>
  </si>
  <si>
    <t>FY22 ADP: Criminality</t>
  </si>
  <si>
    <t>FY22 ADP: ICE Threat Level</t>
  </si>
  <si>
    <t>FY22 ADP: Mandatory</t>
  </si>
  <si>
    <t>FY22 ALOS</t>
  </si>
  <si>
    <t>PBNDS 2011 - 2016 Revisions</t>
  </si>
  <si>
    <t>12/2/2021</t>
  </si>
  <si>
    <t>11/3/2021</t>
  </si>
  <si>
    <t>12/30/2021</t>
  </si>
  <si>
    <t>8/19/2021</t>
  </si>
  <si>
    <t>ANCHORAGE CORRECTIONAL COMPLEX</t>
  </si>
  <si>
    <t>1400 E. 4TH AVE</t>
  </si>
  <si>
    <t>ANCHORAGE</t>
  </si>
  <si>
    <t>AK</t>
  </si>
  <si>
    <t>NDS 2019</t>
  </si>
  <si>
    <t>4/15/2022</t>
  </si>
  <si>
    <t>7/30/2021</t>
  </si>
  <si>
    <t>5/5/2022</t>
  </si>
  <si>
    <t>BELL COUNTY JAIL</t>
  </si>
  <si>
    <t>111 W. CENTRAL</t>
  </si>
  <si>
    <t>BELTON</t>
  </si>
  <si>
    <r>
      <t>BERKS COUNTY RESIDENTIAL CENTER</t>
    </r>
    <r>
      <rPr>
        <vertAlign val="superscript"/>
        <sz val="12"/>
        <color rgb="FF000000"/>
        <rFont val="Times New Roman"/>
        <family val="1"/>
      </rPr>
      <t>3</t>
    </r>
  </si>
  <si>
    <t>1040 BERKS RD</t>
  </si>
  <si>
    <t>2/12/2021</t>
  </si>
  <si>
    <t>11/4/2021</t>
  </si>
  <si>
    <t>3/3/2022</t>
  </si>
  <si>
    <t>BROADVIEW SERVICE STAGING</t>
  </si>
  <si>
    <t>1930 BEACH STREET</t>
  </si>
  <si>
    <t>BROADVIEW</t>
  </si>
  <si>
    <t>10/21/2021</t>
  </si>
  <si>
    <t>8/26/2021</t>
  </si>
  <si>
    <t>BURNET COUNTY JAIL</t>
  </si>
  <si>
    <t>JAIL ADMINISTRATOR</t>
  </si>
  <si>
    <t>BURNET</t>
  </si>
  <si>
    <t>Meets Standards</t>
  </si>
  <si>
    <t>11/22/2021</t>
  </si>
  <si>
    <t>CABARRUS COUNTY JAIL</t>
  </si>
  <si>
    <t>30 CORBAN AVENUE SE</t>
  </si>
  <si>
    <t>CONCORD</t>
  </si>
  <si>
    <t>10/15/2018</t>
  </si>
  <si>
    <t>4/28/2022</t>
  </si>
  <si>
    <t>CCA, FLORENCE CORRECTIONAL CENTER</t>
  </si>
  <si>
    <t>1100 BOWLING ROAD</t>
  </si>
  <si>
    <t>8/5/2021</t>
  </si>
  <si>
    <t>3/24/2021</t>
  </si>
  <si>
    <t>6/3/2022</t>
  </si>
  <si>
    <t>9/30/2021</t>
  </si>
  <si>
    <t>CLINTON COUNTY JAIL</t>
  </si>
  <si>
    <t>25 MCCARTHY DRIVE</t>
  </si>
  <si>
    <t>PLATTSBURGH</t>
  </si>
  <si>
    <t>12/20/2021</t>
  </si>
  <si>
    <t>HLG</t>
  </si>
  <si>
    <t>11/8/2021</t>
  </si>
  <si>
    <t>COBB COUNTY JAIL</t>
  </si>
  <si>
    <t>1825 COUNTY SERVICES PARKWAY</t>
  </si>
  <si>
    <t>MARIETTA</t>
  </si>
  <si>
    <t>11/19/2021</t>
  </si>
  <si>
    <t>CUMBERLAND COUNTY JAIL</t>
  </si>
  <si>
    <t>50 COUNTY WAY</t>
  </si>
  <si>
    <t>PORTLAND</t>
  </si>
  <si>
    <t>ME</t>
  </si>
  <si>
    <t>12/31/2021</t>
  </si>
  <si>
    <t>10/28/2021</t>
  </si>
  <si>
    <t>DESERT VIEW</t>
  </si>
  <si>
    <t>10450 RANCHO ROAD</t>
  </si>
  <si>
    <t>11/5/2021</t>
  </si>
  <si>
    <t>4/14/2022</t>
  </si>
  <si>
    <t>DORCHESTER COUNTY DETENTION CENTER</t>
  </si>
  <si>
    <t>829 FIELDCREST ROAD</t>
  </si>
  <si>
    <t>CAMBRIDGE</t>
  </si>
  <si>
    <t>12/17/2021</t>
  </si>
  <si>
    <t>12/9/2021</t>
  </si>
  <si>
    <t>10/7/2021</t>
  </si>
  <si>
    <t>ELMORE COUNTY JAIL</t>
  </si>
  <si>
    <t>2255 E. 8TH NORTH</t>
  </si>
  <si>
    <t>MOUNTAIN HOME</t>
  </si>
  <si>
    <t>12/8/2021</t>
  </si>
  <si>
    <t>2/3/2022</t>
  </si>
  <si>
    <t>2/18/2022</t>
  </si>
  <si>
    <t>FINNEY COUNTY JAIL</t>
  </si>
  <si>
    <t>304 N. 9TH STREET</t>
  </si>
  <si>
    <t>GARDEN CITY</t>
  </si>
  <si>
    <t>2/11/2022</t>
  </si>
  <si>
    <t>3/17/2022</t>
  </si>
  <si>
    <t>FOLKSTON MAIN IPC</t>
  </si>
  <si>
    <t>3026 HWY 252 EAST</t>
  </si>
  <si>
    <t>7/28/2021</t>
  </si>
  <si>
    <t>11/18/2021</t>
  </si>
  <si>
    <t>GOLDEN STATE ANNEX</t>
  </si>
  <si>
    <t>611 FRONTAGE RD</t>
  </si>
  <si>
    <t>MCFARLAND</t>
  </si>
  <si>
    <t>6/16/2022</t>
  </si>
  <si>
    <t>HANCOCK CO PUB SFTY CPLX</t>
  </si>
  <si>
    <t>8450 HIGHWAY 90</t>
  </si>
  <si>
    <t>BAY ST. LOUIS</t>
  </si>
  <si>
    <t>12/28/2021</t>
  </si>
  <si>
    <t>7/14/2022</t>
  </si>
  <si>
    <t>1/6/2022</t>
  </si>
  <si>
    <t>1/13/2022</t>
  </si>
  <si>
    <t>11/17/2021</t>
  </si>
  <si>
    <t>11/15/2021</t>
  </si>
  <si>
    <t>JOE CORLEY PROCESSING CTR</t>
  </si>
  <si>
    <t>500 HILBIG RD</t>
  </si>
  <si>
    <t>6/23/2022</t>
  </si>
  <si>
    <r>
      <t>KARNES COUNTY RESIDENTIAL CENTER</t>
    </r>
    <r>
      <rPr>
        <vertAlign val="superscript"/>
        <sz val="12"/>
        <color rgb="FF000000"/>
        <rFont val="Times New Roman"/>
        <family val="1"/>
      </rPr>
      <t>2</t>
    </r>
  </si>
  <si>
    <t>409 FM 1144</t>
  </si>
  <si>
    <t>11/10/2021</t>
  </si>
  <si>
    <t>2/25/2022</t>
  </si>
  <si>
    <t>6/24/2021</t>
  </si>
  <si>
    <t>5/26/2022</t>
  </si>
  <si>
    <t>9/23/2021</t>
  </si>
  <si>
    <t>12/10/2021</t>
  </si>
  <si>
    <t>MARTIN COUNTY JAIL</t>
  </si>
  <si>
    <t>800 SOUTHEAST MONTEREY ROAD</t>
  </si>
  <si>
    <t>STUART</t>
  </si>
  <si>
    <t>MCCLELLAN COUNTY JAIL</t>
  </si>
  <si>
    <t>501 WASHINGTON AVENUE</t>
  </si>
  <si>
    <t>WACO</t>
  </si>
  <si>
    <t>2/5/2009</t>
  </si>
  <si>
    <t>11/29/2021</t>
  </si>
  <si>
    <t>8/12/2021</t>
  </si>
  <si>
    <t>MOSHANNON VALLEY CORRECTIONAL</t>
  </si>
  <si>
    <t>555 GEO Drive</t>
  </si>
  <si>
    <t>PHILIPSBURG</t>
  </si>
  <si>
    <t>7/22/2022</t>
  </si>
  <si>
    <t>NORTHWEST STATE CORRECTIONAL CENTER</t>
  </si>
  <si>
    <t>3649 LOWER NEWTON ROAD</t>
  </si>
  <si>
    <t>SWANTON</t>
  </si>
  <si>
    <t>VT</t>
  </si>
  <si>
    <t>9/5/2018</t>
  </si>
  <si>
    <t>5/19/2022</t>
  </si>
  <si>
    <t>2/17/2022</t>
  </si>
  <si>
    <t>4/7/2022</t>
  </si>
  <si>
    <t>3855 SOUTH JOHN YOUNG PARKWAY</t>
  </si>
  <si>
    <t>ORLANDO</t>
  </si>
  <si>
    <t>11/23/2021</t>
  </si>
  <si>
    <t>1/27/2022</t>
  </si>
  <si>
    <t>PICKENS COUNTY DET CTR</t>
  </si>
  <si>
    <t>188 CEMETERY ST</t>
  </si>
  <si>
    <t>CARROLLTON</t>
  </si>
  <si>
    <t>12/13/2021</t>
  </si>
  <si>
    <t>4/21/2022</t>
  </si>
  <si>
    <t>4/21/2021</t>
  </si>
  <si>
    <t>12/7/2021</t>
  </si>
  <si>
    <t>7/29/2021</t>
  </si>
  <si>
    <t>12/16/2021</t>
  </si>
  <si>
    <t>2/10/2022</t>
  </si>
  <si>
    <t>11/30/2021</t>
  </si>
  <si>
    <t>3/10/2022</t>
  </si>
  <si>
    <t>12/17/2020</t>
  </si>
  <si>
    <t>2/26/2022</t>
  </si>
  <si>
    <t>SAN JUAN STAGING</t>
  </si>
  <si>
    <t>651 FEDERAL DRIVE, SUITE 104</t>
  </si>
  <si>
    <t>GUAYNABO</t>
  </si>
  <si>
    <r>
      <t>SOUTH TEXAS FAMILY RESIDENTIAL CENTER</t>
    </r>
    <r>
      <rPr>
        <vertAlign val="superscript"/>
        <sz val="12"/>
        <color rgb="FF000000"/>
        <rFont val="Times New Roman"/>
        <family val="1"/>
      </rPr>
      <t>1</t>
    </r>
  </si>
  <si>
    <t>300 EL RANCHO WAY</t>
  </si>
  <si>
    <t>6/15/2022</t>
  </si>
  <si>
    <t>T. DON HUTTO DETENTION CENTER</t>
  </si>
  <si>
    <t>3/31/2022</t>
  </si>
  <si>
    <t>5/12/2022</t>
  </si>
  <si>
    <t>TOOELE COUNTY JAIL</t>
  </si>
  <si>
    <t>47 SOUTH MAIN STREET</t>
  </si>
  <si>
    <t>TOOELE</t>
  </si>
  <si>
    <t>3/12/2021</t>
  </si>
  <si>
    <t>1/12/2022</t>
  </si>
  <si>
    <t>750 SOUTH 5300 WEST</t>
  </si>
  <si>
    <t>11/16/2021</t>
  </si>
  <si>
    <t>4/8/2021</t>
  </si>
  <si>
    <t>[1] (STFRCTX) SOUTH TEXAS FAMILY RESIDENTIAL CENTER houses single adults and no longer house family units as of 12/11/21.</t>
  </si>
  <si>
    <t>[2] (KRNRCTX) KARNES COUNTY RESIDENTIAL CENTER houses single adults and no longer house family units as of 11/10/21.</t>
  </si>
  <si>
    <t>[3] (BCORCPA) BERKS COUNTY RESIDENTIAL CENTER houses single adults and no longer house family units as of 11/27/21.</t>
  </si>
  <si>
    <t>ICE Transgender* Detainee Population FY 2022 YTD:  as of 8/15/2022</t>
  </si>
  <si>
    <t>FY 2022 YTD</t>
  </si>
  <si>
    <t>County</t>
  </si>
  <si>
    <t xml:space="preserve">Total Book-Ins </t>
  </si>
  <si>
    <t>Currently Detained Total</t>
  </si>
  <si>
    <t>Currently Detained with Final Order</t>
  </si>
  <si>
    <t>Currently Detained without Final Order</t>
  </si>
  <si>
    <t>Currently Detained Location/Area of Responsibility Total</t>
  </si>
  <si>
    <t>New Orleans Area of Responsibility</t>
  </si>
  <si>
    <t>Houston Area of Responsibility</t>
  </si>
  <si>
    <t>Philadelphia Area of Responsibility</t>
  </si>
  <si>
    <t>Seattle Area of Responsibility</t>
  </si>
  <si>
    <t>Denver Area of Responsibility</t>
  </si>
  <si>
    <t>San Diego Area of Responsibility</t>
  </si>
  <si>
    <t>Miami Area of Responsibility</t>
  </si>
  <si>
    <t>Dallas Area of Responsibility</t>
  </si>
  <si>
    <t>San Francisco Area of Responsibility</t>
  </si>
  <si>
    <t>Phoenix Area of Responsibility</t>
  </si>
  <si>
    <t xml:space="preserve">* Data are based on an individuals self-identification as transgender and are subject to change daily, depending on the number of individuals booked in and out of ICE custody. </t>
  </si>
  <si>
    <t>Source: ICE Integrated Decision Support (IIDS), 08/14/2022</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</si>
  <si>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</si>
  <si>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</si>
  <si>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</si>
  <si>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</si>
  <si>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</si>
  <si>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</si>
  <si>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</si>
  <si>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</si>
  <si>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</si>
  <si>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</si>
  <si>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</si>
  <si>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</si>
  <si>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</si>
  <si>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</si>
  <si>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</si>
  <si>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</si>
  <si>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</si>
  <si>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</si>
  <si>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</si>
  <si>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</si>
  <si>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</si>
  <si>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</si>
  <si>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</si>
  <si>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ICE DETENTION DATA, FY2022</t>
  </si>
  <si>
    <t>Noncitizens with USCIS-Established Fear Decisions in an ICE Detention Facility by Facility Type</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</si>
  <si>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</si>
  <si>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</si>
  <si>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</si>
  <si>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</si>
  <si>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</si>
  <si>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</si>
  <si>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</si>
  <si>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</si>
  <si>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</si>
  <si>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</si>
  <si>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</si>
  <si>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</si>
  <si>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</si>
  <si>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</si>
  <si>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Individuals with Positive Credible Fear Determination Parole Requested: FY2021 - FY2022</t>
  </si>
  <si>
    <t>Fiscal Year</t>
  </si>
  <si>
    <t>FY2021</t>
  </si>
  <si>
    <t>Individuals with Positive Credible Fear Determination Parole Status: FY2021 - FY2022</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</si>
  <si>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</si>
  <si>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</si>
  <si>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</si>
  <si>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</si>
  <si>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</si>
  <si>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</si>
  <si>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</si>
  <si>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</si>
  <si>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</si>
  <si>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</si>
  <si>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</si>
  <si>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</si>
  <si>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</si>
  <si>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</si>
  <si>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</si>
  <si>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</si>
  <si>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</si>
  <si>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</si>
  <si>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</si>
  <si>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</si>
  <si>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</si>
  <si>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</si>
  <si>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</si>
  <si>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</si>
  <si>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</si>
  <si>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</si>
  <si>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</si>
  <si>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</si>
  <si>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Bonded Out Releases Count and ALOS - Prior 12 months plus Current Month</t>
  </si>
  <si>
    <t>Total ICE Final Releases</t>
  </si>
  <si>
    <t>ICE Final Releases with Bond Posted</t>
  </si>
  <si>
    <t>Bond Posted Releases (%)</t>
  </si>
  <si>
    <t>Average Bond Amount ($)</t>
  </si>
  <si>
    <t>ALOS (Days)</t>
  </si>
  <si>
    <t>The data contained within this Semiannual page is static for the first half of FY2022 (as of March 31, 2022) and will not be refreshed until the End of Fiscal Year version.</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</si>
  <si>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</si>
  <si>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</si>
  <si>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</si>
  <si>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</si>
  <si>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</si>
  <si>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</si>
  <si>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</si>
  <si>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</si>
  <si>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</si>
  <si>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</si>
  <si>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</si>
  <si>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</si>
  <si>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</si>
  <si>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</si>
  <si>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</si>
  <si>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</si>
  <si>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</si>
  <si>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</si>
  <si>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</si>
  <si>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</si>
  <si>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</si>
  <si>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</si>
  <si>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</si>
  <si>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</si>
  <si>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</si>
  <si>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</si>
  <si>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</si>
  <si>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</si>
  <si>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</si>
  <si>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</si>
  <si>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</si>
  <si>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</si>
  <si>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Average Daily Population and ICE Average Length of Stay</t>
  </si>
  <si>
    <t>FY2022 ICE Detention data are updated through 08/13/2022 (IIDS v.2.0 run date 08/15/2022; EID as of 08/13/2022).</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</si>
  <si>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</si>
  <si>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</si>
  <si>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</si>
  <si>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Final Releases</t>
  </si>
  <si>
    <t>FY2022 ICE Removals data are updated through 08/13/2022 (IIDS v.2.0 run date 08/15/2022; EID as of 08/13/2022).</t>
  </si>
  <si>
    <t>FY2022 ICE Removals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</si>
  <si>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</si>
  <si>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</si>
  <si>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08/15/2022 (IIDS v.2.0 run date 08/16/2022; EID as of 08/15/2022).</t>
  </si>
  <si>
    <t>Processing dispositions of Other may include, but are not limited to, Non Citizens processed under Administrative Removal, Visa Waiver Program Removal, Stowaway or Crewmember.</t>
  </si>
  <si>
    <t>FY2022 ICE Initial Book-Ins</t>
  </si>
  <si>
    <t>Non Citizens Currently in ICE Detention Facilities data are a snapshot as of 08/15/2022 (IIDS v.2.0 run date 08/16/2022; EID as of 08/15/2022).</t>
  </si>
  <si>
    <t>FY2022 ICE Releases data are updated through 08/13/2022 (IIDS v.2.0 run date 08/15/2022; EID as of 08/13/2022).</t>
  </si>
  <si>
    <t>USCIS provided data containing APSO (Asylum Pre Screening Officer) cases clocked during FY2020 - FY2022 YTD. Data were received on 08/15/2022.</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</si>
  <si>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</si>
  <si>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168,778 records in the USCIS provided data, the breakdown of the fear screening determinations is as follows: 72,593 positive fear screening determinations, 51,021 negative fear screening determinations and 45,164 without an identified determination. Of the 72,593 with positive fear screening determinations; 55,655 have Persecution Claim Established and 16,938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</si>
  <si>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</si>
  <si>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168,778 unique fear determinations and 4,199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</si>
  <si>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</si>
  <si>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</si>
  <si>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</si>
  <si>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</si>
  <si>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</si>
  <si>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07/31/2022 (IIDS v.2.0 run date 08/16/2022; EID as of 08/15/2022).</t>
  </si>
  <si>
    <t>Monthly Bond Statistics</t>
  </si>
  <si>
    <t>FY2022 ICE Final Releases data are updated through 08/13/2022 (IIDS v.2.0 run date 08/15/2022; EID as of 08/13/2022).</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</si>
  <si>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</si>
  <si>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08/01/2021 - 08/13/2022 . Data were received on 08/16/2022.</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</si>
  <si>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</si>
  <si>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</si>
  <si>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</si>
  <si>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</si>
  <si>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FY2022 ICE Encounters data are updated through 08/15/2022 (IIDS v.2.0 run date 08/16/2022; EID as of 08/15/2022)</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</si>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</sst>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quot;$&quot;#,##0.00"/>
    <numFmt numFmtId="171" formatCode="_(* #,##0.0_);_(* \(#,##0.0\);_(* &quot;-&quot;?_);_(@_)"/>
    <numFmt numFmtId="172" formatCode="#,##0.0_);\(#,##0.0\)"/>
    <numFmt numFmtId="173" formatCode="mmm\-yyyy"/>
    <numFmt numFmtId="174" formatCode="0.0%"/>
  </numFmts>
  <fonts count="48"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vertAlign val="superscript"/>
      <sz val="12"/>
      <color rgb="FF000000"/>
      <name val="Times New Roman"/>
      <family val="1"/>
    </font>
    <font>
      <sz val="12"/>
      <color indexed="72"/>
      <name val="Times New Roman"/>
      <family val="1"/>
    </font>
    <font>
      <i/>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sz val="8"/>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rgb="FFD9E1F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auto="1"/>
      </left>
      <right/>
      <top style="thin">
        <color auto="1"/>
      </top>
      <bottom style="medium">
        <color auto="1"/>
      </bottom>
      <diagonal/>
    </border>
  </borders>
  <cellStyleXfs count="8">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xf numFmtId="0" fontId="35" fillId="0" borderId="0"/>
    <xf numFmtId="44" fontId="1" fillId="0" borderId="0" applyFont="0" applyFill="0" applyBorder="0" applyAlignment="0" applyProtection="0"/>
  </cellStyleXfs>
  <cellXfs count="403">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15" fillId="0" borderId="1" xfId="0" applyFont="1" applyBorder="1" applyAlignment="1">
      <alignmen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14" fontId="8" fillId="0" borderId="11"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9"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0"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31" fillId="3" borderId="18" xfId="0" applyFont="1" applyFill="1" applyBorder="1" applyAlignment="1">
      <alignment horizontal="center" vertical="center" wrapText="1"/>
    </xf>
    <xf numFmtId="0" fontId="31" fillId="3" borderId="19" xfId="0" applyFont="1" applyFill="1" applyBorder="1" applyAlignment="1">
      <alignment horizontal="center" vertical="center" wrapText="1"/>
    </xf>
    <xf numFmtId="0" fontId="32" fillId="4" borderId="20"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0" fontId="11" fillId="2" borderId="7" xfId="0" applyFont="1" applyFill="1" applyBorder="1" applyAlignment="1">
      <alignment horizontal="center" vertical="center"/>
    </xf>
    <xf numFmtId="0" fontId="2" fillId="5" borderId="20"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24" xfId="1" applyNumberFormat="1" applyFont="1" applyFill="1" applyBorder="1" applyAlignment="1">
      <alignment horizontal="left"/>
    </xf>
    <xf numFmtId="41" fontId="2" fillId="5" borderId="27" xfId="1" applyNumberFormat="1" applyFont="1" applyFill="1" applyBorder="1"/>
    <xf numFmtId="164" fontId="2" fillId="5" borderId="4" xfId="1" applyNumberFormat="1" applyFont="1" applyFill="1" applyBorder="1"/>
    <xf numFmtId="41" fontId="2" fillId="5" borderId="4" xfId="1" applyNumberFormat="1" applyFont="1" applyFill="1" applyBorder="1"/>
    <xf numFmtId="41" fontId="2" fillId="5" borderId="4" xfId="0" applyNumberFormat="1" applyFont="1" applyFill="1" applyBorder="1"/>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0" fontId="10" fillId="3" borderId="18" xfId="0" applyFont="1" applyFill="1" applyBorder="1" applyAlignment="1">
      <alignment horizontal="left" vertical="top" wrapText="1"/>
    </xf>
    <xf numFmtId="0" fontId="10" fillId="3" borderId="21" xfId="0" applyFont="1" applyFill="1" applyBorder="1" applyAlignment="1">
      <alignment horizontal="left" vertical="top" wrapText="1"/>
    </xf>
    <xf numFmtId="0" fontId="8" fillId="0" borderId="30" xfId="0" applyFont="1" applyBorder="1" applyAlignment="1">
      <alignment horizontal="left" vertical="top" wrapText="1"/>
    </xf>
    <xf numFmtId="0" fontId="8" fillId="2" borderId="30" xfId="0" applyFont="1" applyFill="1" applyBorder="1" applyAlignment="1">
      <alignment horizontal="left" vertical="top" wrapText="1"/>
    </xf>
    <xf numFmtId="49" fontId="34" fillId="2" borderId="30" xfId="0" applyNumberFormat="1" applyFont="1" applyFill="1" applyBorder="1" applyAlignment="1">
      <alignment vertical="top" wrapText="1"/>
    </xf>
    <xf numFmtId="49" fontId="34" fillId="0" borderId="30" xfId="0" applyNumberFormat="1" applyFont="1" applyBorder="1" applyAlignment="1">
      <alignment vertical="top" wrapText="1"/>
    </xf>
    <xf numFmtId="41" fontId="2" fillId="2" borderId="30"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0" fontId="27" fillId="2" borderId="0" xfId="0" applyFont="1" applyFill="1" applyBorder="1" applyAlignment="1">
      <alignment horizontal="left" vertical="center" wrapText="1"/>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170" fontId="17" fillId="0" borderId="1" xfId="7" applyNumberFormat="1" applyFont="1" applyBorder="1" applyAlignment="1">
      <alignment vertical="center"/>
    </xf>
    <xf numFmtId="170" fontId="16" fillId="7" borderId="1" xfId="7" applyNumberFormat="1" applyFont="1" applyFill="1" applyBorder="1" applyAlignment="1">
      <alignment vertical="center"/>
    </xf>
    <xf numFmtId="1" fontId="7" fillId="6" borderId="0" xfId="3" applyNumberFormat="1" applyFont="1" applyFill="1" applyAlignment="1">
      <alignment vertical="center" wrapText="1"/>
    </xf>
    <xf numFmtId="14" fontId="7" fillId="6" borderId="0" xfId="3" applyNumberFormat="1" applyFont="1" applyFill="1" applyAlignment="1">
      <alignment vertical="center" wrapText="1"/>
    </xf>
    <xf numFmtId="0" fontId="21" fillId="3" borderId="7" xfId="4" applyFont="1" applyFill="1" applyBorder="1" applyAlignment="1">
      <alignment vertical="top" wrapText="1"/>
    </xf>
    <xf numFmtId="0" fontId="9" fillId="3" borderId="0" xfId="4" applyFont="1" applyFill="1" applyAlignment="1">
      <alignment vertical="top" wrapText="1"/>
    </xf>
    <xf numFmtId="0" fontId="13" fillId="0" borderId="0" xfId="4" applyFont="1" applyAlignment="1">
      <alignment horizontal="left"/>
    </xf>
    <xf numFmtId="0" fontId="22" fillId="3" borderId="36" xfId="4" applyFont="1" applyFill="1" applyBorder="1" applyAlignment="1">
      <alignment horizontal="left" vertical="top" wrapText="1"/>
    </xf>
    <xf numFmtId="0" fontId="9" fillId="3" borderId="37" xfId="4" applyFont="1" applyFill="1" applyBorder="1" applyAlignment="1">
      <alignment horizontal="left" vertical="top" wrapText="1"/>
    </xf>
    <xf numFmtId="0" fontId="9" fillId="3" borderId="37" xfId="4" applyFont="1" applyFill="1" applyBorder="1" applyAlignment="1">
      <alignment vertical="top" wrapText="1"/>
    </xf>
    <xf numFmtId="3" fontId="9" fillId="3" borderId="37" xfId="1" applyNumberFormat="1" applyFont="1" applyFill="1" applyBorder="1" applyAlignment="1">
      <alignment horizontal="left" vertical="top" wrapText="1"/>
    </xf>
    <xf numFmtId="3" fontId="9" fillId="3" borderId="37" xfId="1" applyNumberFormat="1" applyFont="1" applyFill="1" applyBorder="1" applyAlignment="1">
      <alignment vertical="top" wrapText="1"/>
    </xf>
    <xf numFmtId="1" fontId="9" fillId="3" borderId="37" xfId="1" applyNumberFormat="1" applyFont="1" applyFill="1" applyBorder="1" applyAlignment="1">
      <alignment horizontal="left" vertical="top" wrapText="1"/>
    </xf>
    <xf numFmtId="14" fontId="9" fillId="3" borderId="37" xfId="1" applyNumberFormat="1" applyFont="1" applyFill="1" applyBorder="1" applyAlignment="1">
      <alignment horizontal="left" vertical="top" wrapText="1"/>
    </xf>
    <xf numFmtId="14" fontId="9" fillId="3" borderId="38" xfId="1" applyNumberFormat="1" applyFont="1" applyFill="1" applyBorder="1" applyAlignment="1">
      <alignment horizontal="left" vertical="top" wrapText="1"/>
    </xf>
    <xf numFmtId="1" fontId="14" fillId="4" borderId="39" xfId="0" applyNumberFormat="1" applyFont="1" applyFill="1" applyBorder="1" applyAlignment="1">
      <alignment horizontal="left" wrapText="1"/>
    </xf>
    <xf numFmtId="1" fontId="14" fillId="4" borderId="10" xfId="0" applyNumberFormat="1" applyFont="1" applyFill="1" applyBorder="1" applyAlignment="1">
      <alignment horizontal="left" wrapText="1"/>
    </xf>
    <xf numFmtId="1" fontId="14" fillId="4" borderId="10" xfId="4" applyNumberFormat="1" applyFont="1" applyFill="1" applyBorder="1" applyAlignment="1">
      <alignment horizontal="left" wrapText="1"/>
    </xf>
    <xf numFmtId="1" fontId="14" fillId="4" borderId="40" xfId="4" applyNumberFormat="1" applyFont="1" applyFill="1" applyBorder="1" applyAlignment="1">
      <alignment horizontal="left" wrapText="1"/>
    </xf>
    <xf numFmtId="0" fontId="15" fillId="0" borderId="29" xfId="0" applyFont="1" applyBorder="1" applyAlignment="1">
      <alignment vertical="center"/>
    </xf>
    <xf numFmtId="1" fontId="15" fillId="0" borderId="1" xfId="1" applyNumberFormat="1" applyFont="1" applyFill="1" applyBorder="1" applyAlignment="1">
      <alignment vertical="center"/>
    </xf>
    <xf numFmtId="1" fontId="15" fillId="0" borderId="1" xfId="0" applyNumberFormat="1" applyFont="1" applyBorder="1" applyAlignment="1">
      <alignment horizontal="right" vertical="center"/>
    </xf>
    <xf numFmtId="1" fontId="8" fillId="0" borderId="1" xfId="0" applyNumberFormat="1" applyFont="1" applyBorder="1" applyAlignment="1">
      <alignment horizontal="right" vertical="center"/>
    </xf>
    <xf numFmtId="14" fontId="8" fillId="0" borderId="1" xfId="0" applyNumberFormat="1" applyFont="1" applyBorder="1" applyAlignment="1">
      <alignment horizontal="right" vertical="center"/>
    </xf>
    <xf numFmtId="14" fontId="15" fillId="0" borderId="1" xfId="0" applyNumberFormat="1" applyFont="1" applyBorder="1" applyAlignment="1">
      <alignment vertical="center"/>
    </xf>
    <xf numFmtId="14" fontId="8" fillId="0" borderId="1" xfId="0" applyNumberFormat="1" applyFont="1" applyBorder="1" applyAlignment="1">
      <alignment horizontal="left" vertical="center"/>
    </xf>
    <xf numFmtId="0" fontId="8" fillId="0" borderId="0" xfId="0" applyFont="1"/>
    <xf numFmtId="0" fontId="8" fillId="2" borderId="0" xfId="0" applyFont="1" applyFill="1"/>
    <xf numFmtId="0" fontId="34" fillId="0" borderId="29" xfId="0" applyFont="1" applyBorder="1" applyAlignment="1">
      <alignment horizontal="left"/>
    </xf>
    <xf numFmtId="0" fontId="34" fillId="0" borderId="1" xfId="0" applyFont="1" applyBorder="1" applyAlignment="1">
      <alignment horizontal="left"/>
    </xf>
    <xf numFmtId="0" fontId="34" fillId="0" borderId="1" xfId="0" applyFont="1" applyBorder="1" applyAlignment="1">
      <alignment vertical="center"/>
    </xf>
    <xf numFmtId="0" fontId="34" fillId="0" borderId="0" xfId="0" applyFont="1" applyAlignment="1">
      <alignment horizontal="center" vertical="center"/>
    </xf>
    <xf numFmtId="3" fontId="37" fillId="0" borderId="0" xfId="0" applyNumberFormat="1" applyFont="1" applyAlignment="1">
      <alignment horizontal="left" vertical="center"/>
    </xf>
    <xf numFmtId="0" fontId="15" fillId="0" borderId="41" xfId="0" applyFont="1" applyBorder="1" applyAlignment="1">
      <alignment vertical="center"/>
    </xf>
    <xf numFmtId="0" fontId="15" fillId="0" borderId="6" xfId="0" applyFont="1" applyBorder="1" applyAlignment="1">
      <alignment vertical="center"/>
    </xf>
    <xf numFmtId="166" fontId="15" fillId="0" borderId="6" xfId="0" applyNumberFormat="1" applyFont="1" applyBorder="1" applyAlignment="1">
      <alignment vertical="center"/>
    </xf>
    <xf numFmtId="1" fontId="15" fillId="0" borderId="6" xfId="1" applyNumberFormat="1" applyFont="1" applyFill="1" applyBorder="1" applyAlignment="1">
      <alignment vertical="center"/>
    </xf>
    <xf numFmtId="1" fontId="15" fillId="0" borderId="6" xfId="0" applyNumberFormat="1" applyFont="1" applyBorder="1" applyAlignment="1">
      <alignment horizontal="right" vertical="center"/>
    </xf>
    <xf numFmtId="1" fontId="8" fillId="0" borderId="6" xfId="0" applyNumberFormat="1" applyFont="1" applyBorder="1" applyAlignment="1">
      <alignment horizontal="right" vertical="center"/>
    </xf>
    <xf numFmtId="0" fontId="8" fillId="0" borderId="6" xfId="0" applyFont="1" applyBorder="1" applyAlignment="1">
      <alignment horizontal="left" vertical="center"/>
    </xf>
    <xf numFmtId="14" fontId="8" fillId="0" borderId="6" xfId="0" applyNumberFormat="1" applyFont="1" applyBorder="1" applyAlignment="1">
      <alignment horizontal="right" vertical="center"/>
    </xf>
    <xf numFmtId="14" fontId="15" fillId="0" borderId="6" xfId="0" applyNumberFormat="1" applyFont="1" applyBorder="1" applyAlignment="1">
      <alignment vertical="center"/>
    </xf>
    <xf numFmtId="14" fontId="8" fillId="0" borderId="6" xfId="0" applyNumberFormat="1" applyFont="1" applyBorder="1" applyAlignment="1">
      <alignment horizontal="left" vertical="center"/>
    </xf>
    <xf numFmtId="14" fontId="8" fillId="0" borderId="42" xfId="0" applyNumberFormat="1" applyFont="1" applyBorder="1" applyAlignment="1">
      <alignment horizontal="right" vertical="center"/>
    </xf>
    <xf numFmtId="0" fontId="15" fillId="0" borderId="0" xfId="0" applyFont="1" applyAlignment="1">
      <alignment vertical="center"/>
    </xf>
    <xf numFmtId="166" fontId="15" fillId="0" borderId="0" xfId="0" applyNumberFormat="1" applyFont="1" applyAlignment="1">
      <alignment vertical="center"/>
    </xf>
    <xf numFmtId="3" fontId="15" fillId="0" borderId="0" xfId="1" applyNumberFormat="1" applyFont="1" applyFill="1" applyBorder="1" applyAlignment="1">
      <alignment vertical="center"/>
    </xf>
    <xf numFmtId="3" fontId="15" fillId="0" borderId="0" xfId="0" applyNumberFormat="1" applyFont="1" applyAlignment="1">
      <alignment horizontal="right" vertical="center"/>
    </xf>
    <xf numFmtId="14" fontId="8" fillId="0" borderId="0" xfId="0" applyNumberFormat="1" applyFont="1"/>
    <xf numFmtId="14" fontId="15" fillId="0" borderId="0" xfId="0" applyNumberFormat="1" applyFont="1" applyAlignment="1">
      <alignment vertical="center"/>
    </xf>
    <xf numFmtId="0" fontId="34" fillId="0" borderId="0" xfId="0" applyFont="1" applyAlignment="1">
      <alignment horizontal="left"/>
    </xf>
    <xf numFmtId="0" fontId="34" fillId="0" borderId="0" xfId="0" applyFont="1"/>
    <xf numFmtId="166" fontId="34" fillId="0" borderId="0" xfId="0" applyNumberFormat="1" applyFont="1" applyAlignment="1">
      <alignment horizontal="center"/>
    </xf>
    <xf numFmtId="49" fontId="34" fillId="0" borderId="0" xfId="0" applyNumberFormat="1" applyFont="1" applyAlignment="1">
      <alignment horizontal="right"/>
    </xf>
    <xf numFmtId="0" fontId="0" fillId="0" borderId="1" xfId="0" applyBorder="1"/>
    <xf numFmtId="0" fontId="2" fillId="0" borderId="1" xfId="0" applyFont="1" applyBorder="1"/>
    <xf numFmtId="164" fontId="2" fillId="0" borderId="4" xfId="1" applyNumberFormat="1" applyFont="1" applyFill="1" applyBorder="1"/>
    <xf numFmtId="164" fontId="2" fillId="5" borderId="1" xfId="1" applyNumberFormat="1" applyFont="1" applyFill="1" applyBorder="1" applyAlignment="1">
      <alignment horizontal="left"/>
    </xf>
    <xf numFmtId="164" fontId="2" fillId="5" borderId="3" xfId="1" applyNumberFormat="1" applyFont="1" applyFill="1" applyBorder="1" applyAlignment="1">
      <alignment horizontal="left"/>
    </xf>
    <xf numFmtId="164" fontId="30" fillId="2" borderId="1" xfId="1" applyNumberFormat="1" applyFont="1" applyFill="1" applyBorder="1" applyAlignment="1">
      <alignment horizontal="right"/>
    </xf>
    <xf numFmtId="0" fontId="38" fillId="0" borderId="43" xfId="0" applyFont="1" applyBorder="1" applyAlignment="1">
      <alignment horizontal="left"/>
    </xf>
    <xf numFmtId="0" fontId="0" fillId="0" borderId="43" xfId="0" applyBorder="1"/>
    <xf numFmtId="0" fontId="0" fillId="0" borderId="7" xfId="0" applyBorder="1"/>
    <xf numFmtId="0" fontId="39" fillId="10" borderId="44" xfId="0" applyFont="1" applyFill="1" applyBorder="1" applyAlignment="1">
      <alignment vertical="center"/>
    </xf>
    <xf numFmtId="0" fontId="39" fillId="10" borderId="33" xfId="0" applyFont="1" applyFill="1" applyBorder="1" applyAlignment="1">
      <alignment vertical="center"/>
    </xf>
    <xf numFmtId="0" fontId="39" fillId="10" borderId="34" xfId="0" applyFont="1" applyFill="1" applyBorder="1" applyAlignment="1">
      <alignment vertical="center"/>
    </xf>
    <xf numFmtId="0" fontId="39" fillId="10" borderId="35" xfId="0" applyFont="1" applyFill="1" applyBorder="1" applyAlignment="1">
      <alignment vertical="center"/>
    </xf>
    <xf numFmtId="0" fontId="39" fillId="10" borderId="35" xfId="0" applyFont="1" applyFill="1" applyBorder="1" applyAlignment="1">
      <alignment vertical="center" wrapText="1"/>
    </xf>
    <xf numFmtId="0" fontId="40" fillId="0" borderId="45" xfId="0" applyFont="1" applyBorder="1" applyAlignment="1">
      <alignment vertical="center"/>
    </xf>
    <xf numFmtId="0" fontId="40" fillId="0" borderId="38" xfId="0" applyFont="1" applyBorder="1" applyAlignment="1">
      <alignment horizontal="right" vertical="center"/>
    </xf>
    <xf numFmtId="0" fontId="40" fillId="0" borderId="45" xfId="0" applyFont="1" applyBorder="1" applyAlignment="1">
      <alignment vertical="center" wrapText="1"/>
    </xf>
    <xf numFmtId="0" fontId="39" fillId="10" borderId="45" xfId="0" applyFont="1" applyFill="1" applyBorder="1" applyAlignment="1">
      <alignment vertical="center"/>
    </xf>
    <xf numFmtId="0" fontId="39" fillId="10" borderId="38" xfId="0" applyFont="1" applyFill="1" applyBorder="1" applyAlignment="1">
      <alignment horizontal="right" vertical="center"/>
    </xf>
    <xf numFmtId="0" fontId="0" fillId="0" borderId="0" xfId="0" applyAlignment="1">
      <alignment vertical="center"/>
    </xf>
    <xf numFmtId="0" fontId="38" fillId="0" borderId="0" xfId="0" applyFont="1" applyAlignment="1">
      <alignment horizontal="left" vertical="center"/>
    </xf>
    <xf numFmtId="0" fontId="39" fillId="0" borderId="7" xfId="0" applyFont="1" applyBorder="1" applyAlignment="1">
      <alignment horizontal="left" vertical="center"/>
    </xf>
    <xf numFmtId="0" fontId="39" fillId="0" borderId="0" xfId="0" applyFont="1" applyAlignment="1">
      <alignment horizontal="left" vertical="center"/>
    </xf>
    <xf numFmtId="2" fontId="40" fillId="0" borderId="38"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1" fillId="0" borderId="0" xfId="0" applyFont="1" applyAlignment="1">
      <alignment horizontal="left" vertical="top" wrapText="1"/>
    </xf>
    <xf numFmtId="2" fontId="39" fillId="10" borderId="38" xfId="0" applyNumberFormat="1" applyFont="1" applyFill="1" applyBorder="1" applyAlignment="1">
      <alignment horizontal="right" vertical="center"/>
    </xf>
    <xf numFmtId="0" fontId="42" fillId="0" borderId="0" xfId="0" applyFont="1" applyAlignment="1">
      <alignment vertical="center"/>
    </xf>
    <xf numFmtId="164"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right"/>
    </xf>
    <xf numFmtId="0" fontId="11" fillId="2" borderId="8" xfId="0" applyFont="1" applyFill="1" applyBorder="1" applyAlignment="1">
      <alignment horizontal="left" vertical="center"/>
    </xf>
    <xf numFmtId="0" fontId="2" fillId="4" borderId="25" xfId="0" applyFont="1" applyFill="1" applyBorder="1" applyAlignment="1">
      <alignment horizontal="center" vertical="center"/>
    </xf>
    <xf numFmtId="0" fontId="2" fillId="4" borderId="26"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applyAlignment="1">
      <alignment horizontal="right"/>
    </xf>
    <xf numFmtId="0" fontId="11" fillId="2" borderId="0" xfId="0" applyFont="1" applyFill="1" applyAlignment="1">
      <alignment horizontal="left" vertical="center" wrapText="1"/>
    </xf>
    <xf numFmtId="0" fontId="8" fillId="0" borderId="5" xfId="0" applyFont="1" applyBorder="1" applyAlignment="1">
      <alignment horizontal="left" vertical="top" wrapText="1"/>
    </xf>
    <xf numFmtId="0" fontId="4" fillId="2" borderId="0" xfId="0" applyFont="1" applyFill="1"/>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0" fontId="19" fillId="3" borderId="1" xfId="0" applyFont="1" applyFill="1" applyBorder="1" applyAlignment="1">
      <alignment vertical="center" wrapText="1"/>
    </xf>
    <xf numFmtId="165" fontId="2" fillId="0" borderId="1" xfId="1" applyNumberFormat="1" applyFont="1" applyFill="1" applyBorder="1"/>
    <xf numFmtId="41" fontId="2" fillId="5" borderId="14" xfId="0" applyNumberFormat="1" applyFont="1" applyFill="1" applyBorder="1"/>
    <xf numFmtId="3" fontId="11" fillId="2" borderId="0" xfId="0" applyNumberFormat="1" applyFont="1" applyFill="1" applyAlignment="1">
      <alignment horizontal="center"/>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164" fontId="2" fillId="0" borderId="28" xfId="1" applyNumberFormat="1" applyFont="1" applyFill="1" applyBorder="1" applyAlignment="1"/>
    <xf numFmtId="164" fontId="2" fillId="0" borderId="29" xfId="1" applyNumberFormat="1" applyFont="1" applyFill="1" applyBorder="1" applyAlignment="1"/>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164" fontId="2" fillId="0" borderId="3" xfId="1" applyNumberFormat="1" applyFont="1" applyFill="1" applyBorder="1" applyAlignment="1">
      <alignment horizontal="left"/>
    </xf>
    <xf numFmtId="41" fontId="2" fillId="0" borderId="3" xfId="1" applyNumberFormat="1" applyFont="1" applyFill="1" applyBorder="1" applyAlignment="1">
      <alignment horizontal="left"/>
    </xf>
    <xf numFmtId="164" fontId="2" fillId="0" borderId="1" xfId="1" applyNumberFormat="1" applyFont="1" applyFill="1" applyBorder="1" applyAlignment="1">
      <alignment horizontal="left"/>
    </xf>
    <xf numFmtId="41" fontId="2" fillId="0" borderId="1" xfId="1" applyNumberFormat="1" applyFont="1" applyFill="1" applyBorder="1" applyAlignment="1">
      <alignment horizontal="left"/>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9" fillId="3" borderId="16" xfId="0" applyFont="1" applyFill="1" applyBorder="1" applyAlignment="1">
      <alignment vertical="center" wrapText="1"/>
    </xf>
    <xf numFmtId="164" fontId="2" fillId="4" borderId="14" xfId="1" applyNumberFormat="1" applyFont="1" applyFill="1" applyBorder="1" applyAlignment="1"/>
    <xf numFmtId="164" fontId="2" fillId="0" borderId="14" xfId="1" applyNumberFormat="1" applyFont="1" applyFill="1" applyBorder="1" applyAlignment="1"/>
    <xf numFmtId="0" fontId="11" fillId="2" borderId="47"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0" xfId="0" applyFont="1" applyFill="1" applyBorder="1"/>
    <xf numFmtId="164" fontId="2" fillId="5" borderId="4" xfId="1" applyNumberFormat="1" applyFont="1" applyFill="1" applyBorder="1" applyAlignment="1">
      <alignment horizontal="right"/>
    </xf>
    <xf numFmtId="3" fontId="2" fillId="2" borderId="8" xfId="0" applyNumberFormat="1" applyFont="1" applyFill="1" applyBorder="1"/>
    <xf numFmtId="164" fontId="11"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43" fillId="11" borderId="1" xfId="1" applyNumberFormat="1" applyFont="1" applyFill="1" applyBorder="1" applyAlignment="1">
      <alignment horizontal="right"/>
    </xf>
    <xf numFmtId="164" fontId="11"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0" fontId="11" fillId="2" borderId="48" xfId="0" applyFont="1" applyFill="1" applyBorder="1" applyAlignment="1">
      <alignment horizontal="center"/>
    </xf>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1" fontId="2" fillId="0" borderId="1" xfId="1" applyNumberFormat="1" applyFont="1" applyFill="1" applyBorder="1" applyAlignment="1">
      <alignment horizontal="right" vertical="top"/>
    </xf>
    <xf numFmtId="167" fontId="2" fillId="7" borderId="1" xfId="1" applyNumberFormat="1" applyFont="1" applyFill="1" applyBorder="1"/>
    <xf numFmtId="167" fontId="2" fillId="7" borderId="1" xfId="0" applyNumberFormat="1" applyFont="1" applyFill="1" applyBorder="1" applyAlignment="1">
      <alignment horizontal="right" vertical="top"/>
    </xf>
    <xf numFmtId="167" fontId="2" fillId="7"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11" fillId="2" borderId="0" xfId="1" applyNumberFormat="1" applyFont="1" applyFill="1" applyBorder="1" applyAlignment="1">
      <alignment horizontal="left"/>
    </xf>
    <xf numFmtId="0" fontId="19" fillId="3" borderId="6" xfId="0" applyFont="1" applyFill="1" applyBorder="1" applyAlignment="1">
      <alignment horizontal="center" vertical="center" wrapText="1"/>
    </xf>
    <xf numFmtId="164" fontId="2" fillId="2" borderId="6"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41" fontId="2" fillId="5" borderId="1"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23" fillId="6" borderId="0" xfId="3" applyFont="1" applyFill="1" applyAlignment="1">
      <alignment horizontal="center" vertical="center" wrapText="1"/>
    </xf>
    <xf numFmtId="0" fontId="19" fillId="3" borderId="1" xfId="0" applyFont="1" applyFill="1" applyBorder="1" applyAlignment="1">
      <alignment horizontal="center" vertical="center" wrapText="1"/>
    </xf>
    <xf numFmtId="0" fontId="11" fillId="0" borderId="7" xfId="0" applyFont="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0" fontId="11" fillId="2" borderId="7" xfId="0" applyFont="1" applyFill="1" applyBorder="1" applyAlignment="1">
      <alignment horizontal="left" vertical="center" wrapText="1"/>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29" xfId="0" applyFont="1" applyFill="1" applyBorder="1" applyAlignment="1">
      <alignment horizontal="center" vertical="center"/>
    </xf>
    <xf numFmtId="0" fontId="19" fillId="3" borderId="15"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3" xfId="0" applyFont="1" applyFill="1" applyBorder="1" applyAlignment="1">
      <alignment horizontal="center"/>
    </xf>
    <xf numFmtId="0" fontId="2" fillId="5" borderId="14" xfId="0" applyFont="1" applyFill="1" applyBorder="1" applyAlignment="1">
      <alignment horizontal="center"/>
    </xf>
    <xf numFmtId="164" fontId="2" fillId="2" borderId="15" xfId="1" applyNumberFormat="1" applyFont="1" applyFill="1" applyBorder="1" applyAlignment="1">
      <alignment horizontal="left" wrapText="1"/>
    </xf>
    <xf numFmtId="164" fontId="2" fillId="2" borderId="16" xfId="1" applyNumberFormat="1" applyFont="1" applyFill="1" applyBorder="1" applyAlignment="1">
      <alignment horizontal="left" wrapText="1"/>
    </xf>
    <xf numFmtId="0" fontId="11" fillId="4" borderId="22"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23" xfId="0" applyFont="1" applyFill="1" applyBorder="1" applyAlignment="1">
      <alignment horizontal="center" vertical="center"/>
    </xf>
    <xf numFmtId="0" fontId="11" fillId="2" borderId="7" xfId="0" applyFont="1" applyFill="1" applyBorder="1" applyAlignment="1">
      <alignment horizontal="left" vertical="center"/>
    </xf>
    <xf numFmtId="0" fontId="2" fillId="4" borderId="22" xfId="0" applyFont="1" applyFill="1" applyBorder="1" applyAlignment="1">
      <alignment horizontal="center" vertical="center"/>
    </xf>
    <xf numFmtId="0" fontId="2" fillId="4" borderId="23"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1" xfId="0" applyFont="1" applyFill="1" applyBorder="1" applyAlignment="1">
      <alignment horizontal="center" vertical="center"/>
    </xf>
    <xf numFmtId="0" fontId="23" fillId="6" borderId="0" xfId="3" applyFont="1" applyFill="1" applyAlignment="1">
      <alignment horizontal="left" vertical="center" wrapText="1"/>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11" fillId="0" borderId="0" xfId="0" applyFont="1" applyAlignment="1">
      <alignment horizontal="left" vertical="center"/>
    </xf>
    <xf numFmtId="0" fontId="11" fillId="2" borderId="0" xfId="0" applyFont="1" applyFill="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vertical="center" wrapText="1"/>
    </xf>
    <xf numFmtId="0" fontId="2" fillId="2" borderId="1" xfId="0" applyFont="1" applyFill="1" applyBorder="1"/>
    <xf numFmtId="0" fontId="2" fillId="2" borderId="46" xfId="0" applyFont="1" applyFill="1" applyBorder="1"/>
    <xf numFmtId="0" fontId="25" fillId="2" borderId="0" xfId="0" applyFont="1" applyFill="1" applyAlignment="1">
      <alignment horizontal="left" vertical="center"/>
    </xf>
    <xf numFmtId="0" fontId="19" fillId="3" borderId="11" xfId="0" applyFont="1" applyFill="1" applyBorder="1" applyAlignment="1">
      <alignment horizontal="center" vertical="center" wrapText="1"/>
    </xf>
    <xf numFmtId="0" fontId="19" fillId="3" borderId="29" xfId="0" applyFont="1" applyFill="1" applyBorder="1" applyAlignment="1">
      <alignment horizontal="center" vertical="center" wrapText="1"/>
    </xf>
    <xf numFmtId="0" fontId="9" fillId="3" borderId="0" xfId="4" applyFont="1" applyFill="1" applyAlignment="1">
      <alignment horizontal="left" vertical="top" wrapText="1"/>
    </xf>
    <xf numFmtId="3" fontId="9" fillId="3" borderId="0" xfId="1" applyNumberFormat="1" applyFont="1" applyFill="1" applyBorder="1" applyAlignment="1">
      <alignment horizontal="left" vertical="top" wrapText="1"/>
    </xf>
    <xf numFmtId="3" fontId="9" fillId="3" borderId="8" xfId="1" applyNumberFormat="1" applyFont="1" applyFill="1" applyBorder="1" applyAlignment="1">
      <alignment horizontal="left" vertical="top" wrapText="1"/>
    </xf>
    <xf numFmtId="0" fontId="20" fillId="2" borderId="33" xfId="0" applyFont="1" applyFill="1" applyBorder="1" applyAlignment="1">
      <alignment horizontal="center" vertical="center"/>
    </xf>
    <xf numFmtId="0" fontId="20" fillId="2" borderId="34" xfId="0" applyFont="1" applyFill="1" applyBorder="1" applyAlignment="1">
      <alignment horizontal="center" vertical="center"/>
    </xf>
    <xf numFmtId="0" fontId="20" fillId="2" borderId="35" xfId="0" applyFont="1" applyFill="1" applyBorder="1" applyAlignment="1">
      <alignment horizontal="center" vertical="center"/>
    </xf>
    <xf numFmtId="0" fontId="2" fillId="0" borderId="0" xfId="0" applyFont="1" applyAlignment="1">
      <alignment vertical="top" wrapText="1"/>
    </xf>
    <xf numFmtId="0" fontId="39" fillId="10" borderId="33" xfId="0" applyFont="1" applyFill="1" applyBorder="1" applyAlignment="1">
      <alignment horizontal="center" vertical="center"/>
    </xf>
    <xf numFmtId="0" fontId="39" fillId="10" borderId="34" xfId="0" applyFont="1" applyFill="1" applyBorder="1" applyAlignment="1">
      <alignment horizontal="center" vertical="center"/>
    </xf>
    <xf numFmtId="0" fontId="39" fillId="10" borderId="35" xfId="0" applyFont="1" applyFill="1" applyBorder="1" applyAlignment="1">
      <alignment horizontal="center" vertical="center"/>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xf numFmtId="0" fontId="38" fillId="0" borderId="0" xfId="0" applyFont="1" applyAlignment="1">
      <alignment horizontal="left" vertical="center"/>
    </xf>
    <xf numFmtId="0" fontId="39" fillId="10" borderId="7" xfId="0" applyFont="1" applyFill="1" applyBorder="1" applyAlignment="1">
      <alignment horizontal="center" vertical="center"/>
    </xf>
    <xf numFmtId="0" fontId="39" fillId="10" borderId="0" xfId="0" applyFont="1" applyFill="1" applyAlignment="1">
      <alignment horizontal="center" vertical="center"/>
    </xf>
    <xf numFmtId="0" fontId="0" fillId="0" borderId="7" xfId="0" applyBorder="1" applyAlignment="1">
      <alignment horizontal="left" vertical="top" wrapText="1"/>
    </xf>
    <xf numFmtId="0" fontId="0" fillId="0" borderId="0" xfId="0" applyAlignment="1">
      <alignment horizontal="left" vertical="top" wrapText="1"/>
    </xf>
    <xf numFmtId="0" fontId="41" fillId="0" borderId="7" xfId="0" applyFont="1" applyBorder="1" applyAlignment="1">
      <alignment horizontal="left" vertical="top" wrapText="1"/>
    </xf>
    <xf numFmtId="0" fontId="41" fillId="0" borderId="0" xfId="0" applyFont="1" applyAlignment="1">
      <alignment horizontal="left" vertical="top" wrapText="1"/>
    </xf>
    <xf numFmtId="0" fontId="8" fillId="0" borderId="5" xfId="0" applyFont="1" applyBorder="1" applyAlignment="1">
      <alignment horizontal="left" vertical="top" wrapText="1"/>
    </xf>
    <xf numFmtId="0" fontId="32" fillId="0" borderId="0" xfId="0" applyFont="1"/>
    <xf numFmtId="0" fontId="45" fillId="4" borderId="1" xfId="0" applyFont="1" applyFill="1" applyBorder="1" applyAlignment="1">
      <alignment horizontal="center" vertical="center"/>
    </xf>
    <xf numFmtId="0" fontId="46" fillId="12" borderId="11" xfId="0" applyFont="1" applyFill="1" applyBorder="1"/>
    <xf numFmtId="0" fontId="46" fillId="12" borderId="12" xfId="0" applyFont="1" applyFill="1" applyBorder="1"/>
    <xf numFmtId="0" fontId="46" fillId="12" borderId="29" xfId="0" applyFont="1" applyFill="1" applyBorder="1"/>
    <xf numFmtId="0" fontId="46" fillId="13" borderId="11" xfId="0" applyFont="1" applyFill="1" applyBorder="1"/>
    <xf numFmtId="0" fontId="46" fillId="13" borderId="12" xfId="0" applyFont="1" applyFill="1" applyBorder="1"/>
    <xf numFmtId="0" fontId="46" fillId="13" borderId="29" xfId="0" applyFont="1" applyFill="1" applyBorder="1"/>
    <xf numFmtId="0" fontId="46" fillId="14" borderId="11" xfId="0" applyFont="1" applyFill="1" applyBorder="1"/>
    <xf numFmtId="0" fontId="46" fillId="14" borderId="12" xfId="0" applyFont="1" applyFill="1" applyBorder="1"/>
    <xf numFmtId="0" fontId="46" fillId="14" borderId="29" xfId="0" applyFont="1" applyFill="1" applyBorder="1"/>
    <xf numFmtId="0" fontId="46" fillId="12" borderId="11" xfId="0" applyFont="1" applyFill="1" applyBorder="1" applyAlignment="1">
      <alignment horizontal="center"/>
    </xf>
    <xf numFmtId="0" fontId="46" fillId="12" borderId="29" xfId="0" applyFont="1" applyFill="1" applyBorder="1" applyAlignment="1">
      <alignment horizontal="center"/>
    </xf>
    <xf numFmtId="0" fontId="46" fillId="13" borderId="11" xfId="0" applyFont="1" applyFill="1" applyBorder="1" applyAlignment="1">
      <alignment horizontal="center"/>
    </xf>
    <xf numFmtId="0" fontId="46" fillId="13" borderId="29" xfId="0" applyFont="1" applyFill="1" applyBorder="1" applyAlignment="1">
      <alignment horizontal="center"/>
    </xf>
    <xf numFmtId="0" fontId="46" fillId="14" borderId="11" xfId="0" applyFont="1" applyFill="1" applyBorder="1" applyAlignment="1">
      <alignment horizontal="center"/>
    </xf>
    <xf numFmtId="0" fontId="46" fillId="14" borderId="29" xfId="0" applyFont="1" applyFill="1" applyBorder="1" applyAlignment="1">
      <alignment horizontal="center"/>
    </xf>
    <xf numFmtId="0" fontId="46" fillId="12" borderId="1" xfId="0" applyFont="1" applyFill="1" applyBorder="1" applyAlignment="1">
      <alignment horizontal="center"/>
    </xf>
    <xf numFmtId="0" fontId="46" fillId="13" borderId="1" xfId="0" applyFont="1" applyFill="1" applyBorder="1" applyAlignment="1">
      <alignment horizontal="center"/>
    </xf>
    <xf numFmtId="0" fontId="46" fillId="14" borderId="1" xfId="0" applyFont="1" applyFill="1" applyBorder="1" applyAlignment="1">
      <alignment horizontal="center"/>
    </xf>
    <xf numFmtId="0" fontId="46" fillId="0" borderId="1" xfId="0" applyFont="1" applyBorder="1"/>
    <xf numFmtId="172" fontId="47" fillId="2" borderId="1" xfId="1" applyNumberFormat="1" applyFont="1" applyFill="1" applyBorder="1" applyAlignment="1">
      <alignment horizontal="left"/>
    </xf>
    <xf numFmtId="171" fontId="47" fillId="2" borderId="1" xfId="1" applyNumberFormat="1" applyFont="1" applyFill="1" applyBorder="1" applyAlignment="1">
      <alignment horizontal="left"/>
    </xf>
    <xf numFmtId="0" fontId="46" fillId="0" borderId="49" xfId="0" applyFont="1" applyBorder="1"/>
    <xf numFmtId="172" fontId="47" fillId="2" borderId="49" xfId="1" applyNumberFormat="1" applyFont="1" applyFill="1" applyBorder="1" applyAlignment="1">
      <alignment horizontal="left"/>
    </xf>
    <xf numFmtId="171" fontId="47" fillId="2" borderId="49" xfId="1" applyNumberFormat="1" applyFont="1" applyFill="1" applyBorder="1" applyAlignment="1">
      <alignment horizontal="left"/>
    </xf>
    <xf numFmtId="0" fontId="45" fillId="5" borderId="3" xfId="0" applyFont="1" applyFill="1" applyBorder="1"/>
    <xf numFmtId="172" fontId="47" fillId="2" borderId="3" xfId="1" applyNumberFormat="1" applyFont="1" applyFill="1" applyBorder="1" applyAlignment="1">
      <alignment horizontal="left"/>
    </xf>
    <xf numFmtId="171" fontId="47" fillId="2" borderId="3" xfId="1" applyNumberFormat="1" applyFont="1" applyFill="1" applyBorder="1" applyAlignment="1">
      <alignment horizontal="left"/>
    </xf>
    <xf numFmtId="0" fontId="44" fillId="0" borderId="0" xfId="0" applyFont="1"/>
    <xf numFmtId="0" fontId="45" fillId="5" borderId="1" xfId="0" applyFont="1" applyFill="1" applyBorder="1" applyAlignment="1">
      <alignment horizontal="center" vertical="center"/>
    </xf>
    <xf numFmtId="3" fontId="8" fillId="0" borderId="0" xfId="0" applyNumberFormat="1" applyFont="1"/>
    <xf numFmtId="0" fontId="45" fillId="5" borderId="0" xfId="0" applyFont="1" applyFill="1"/>
    <xf numFmtId="0" fontId="46" fillId="5" borderId="0" xfId="0" applyFont="1" applyFill="1"/>
    <xf numFmtId="164" fontId="47" fillId="2" borderId="1" xfId="1" applyNumberFormat="1" applyFont="1" applyFill="1" applyBorder="1" applyAlignment="1">
      <alignment horizontal="left"/>
    </xf>
    <xf numFmtId="164" fontId="47" fillId="2" borderId="49" xfId="1" applyNumberFormat="1" applyFont="1" applyFill="1" applyBorder="1" applyAlignment="1">
      <alignment horizontal="left"/>
    </xf>
    <xf numFmtId="164" fontId="47" fillId="2" borderId="3" xfId="1" applyNumberFormat="1" applyFont="1" applyFill="1" applyBorder="1" applyAlignment="1">
      <alignment horizontal="left"/>
    </xf>
    <xf numFmtId="173" fontId="31" fillId="3" borderId="19" xfId="0" applyNumberFormat="1" applyFont="1" applyFill="1" applyBorder="1" applyAlignment="1">
      <alignment horizontal="center" vertical="center" wrapText="1"/>
    </xf>
    <xf numFmtId="173" fontId="31" fillId="15" borderId="19" xfId="0" applyNumberFormat="1" applyFont="1" applyFill="1" applyBorder="1" applyAlignment="1">
      <alignment horizontal="center" vertical="center" wrapText="1"/>
    </xf>
    <xf numFmtId="173" fontId="31" fillId="15" borderId="50" xfId="0" applyNumberFormat="1" applyFont="1" applyFill="1" applyBorder="1" applyAlignment="1">
      <alignment horizontal="center" vertical="center" wrapText="1"/>
    </xf>
    <xf numFmtId="173" fontId="31" fillId="15" borderId="21" xfId="0" applyNumberFormat="1" applyFont="1" applyFill="1" applyBorder="1" applyAlignment="1">
      <alignment horizontal="center" vertical="center" wrapText="1"/>
    </xf>
    <xf numFmtId="164" fontId="32" fillId="11" borderId="5" xfId="1" applyNumberFormat="1" applyFont="1" applyFill="1" applyBorder="1" applyAlignment="1">
      <alignment horizontal="left"/>
    </xf>
    <xf numFmtId="41" fontId="8" fillId="2" borderId="1" xfId="1" applyNumberFormat="1" applyFont="1" applyFill="1" applyBorder="1" applyAlignment="1">
      <alignment horizontal="right"/>
    </xf>
    <xf numFmtId="41" fontId="8" fillId="2" borderId="11" xfId="1" applyNumberFormat="1" applyFont="1" applyFill="1" applyBorder="1" applyAlignment="1">
      <alignment horizontal="right"/>
    </xf>
    <xf numFmtId="41" fontId="8" fillId="2" borderId="30" xfId="1" applyNumberFormat="1" applyFont="1" applyFill="1" applyBorder="1" applyAlignment="1">
      <alignment horizontal="right"/>
    </xf>
    <xf numFmtId="174" fontId="8" fillId="2" borderId="1" xfId="1" applyNumberFormat="1" applyFont="1" applyFill="1" applyBorder="1" applyAlignment="1">
      <alignment horizontal="right"/>
    </xf>
    <xf numFmtId="174" fontId="8" fillId="2" borderId="11" xfId="1" applyNumberFormat="1" applyFont="1" applyFill="1" applyBorder="1" applyAlignment="1">
      <alignment horizontal="right"/>
    </xf>
    <xf numFmtId="174" fontId="8" fillId="2" borderId="30" xfId="1" applyNumberFormat="1" applyFont="1" applyFill="1" applyBorder="1" applyAlignment="1">
      <alignment horizontal="right"/>
    </xf>
    <xf numFmtId="164" fontId="32" fillId="11" borderId="51" xfId="1" applyNumberFormat="1" applyFont="1" applyFill="1" applyBorder="1" applyAlignment="1">
      <alignment horizontal="left"/>
    </xf>
    <xf numFmtId="171" fontId="8" fillId="2" borderId="49" xfId="1" applyNumberFormat="1" applyFont="1" applyFill="1" applyBorder="1" applyAlignment="1">
      <alignment horizontal="right"/>
    </xf>
    <xf numFmtId="171" fontId="8" fillId="2" borderId="52" xfId="1" applyNumberFormat="1" applyFont="1" applyFill="1" applyBorder="1" applyAlignment="1">
      <alignment horizontal="right"/>
    </xf>
    <xf numFmtId="171" fontId="8" fillId="2" borderId="32" xfId="1" applyNumberFormat="1" applyFont="1" applyFill="1" applyBorder="1" applyAlignment="1">
      <alignment horizontal="right"/>
    </xf>
    <xf numFmtId="173" fontId="31" fillId="3" borderId="21" xfId="0" applyNumberFormat="1" applyFont="1" applyFill="1" applyBorder="1" applyAlignment="1">
      <alignment horizontal="center" vertical="center" wrapText="1"/>
    </xf>
    <xf numFmtId="3" fontId="8" fillId="2" borderId="30" xfId="1" applyNumberFormat="1" applyFont="1" applyFill="1" applyBorder="1" applyAlignment="1">
      <alignment horizontal="right"/>
    </xf>
    <xf numFmtId="3" fontId="8" fillId="2" borderId="32"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2" xfId="1" applyNumberFormat="1" applyFont="1" applyFill="1" applyBorder="1" applyAlignment="1">
      <alignment horizontal="right"/>
    </xf>
    <xf numFmtId="41" fontId="8" fillId="16" borderId="1" xfId="1" applyNumberFormat="1" applyFont="1" applyFill="1" applyBorder="1" applyAlignment="1">
      <alignment horizontal="right"/>
    </xf>
    <xf numFmtId="41" fontId="8" fillId="2" borderId="49" xfId="1" applyNumberFormat="1" applyFont="1" applyFill="1" applyBorder="1" applyAlignment="1">
      <alignment horizontal="right"/>
    </xf>
    <xf numFmtId="0" fontId="28" fillId="0" borderId="0" xfId="2" applyFont="1" applyAlignment="1">
      <alignment horizontal="center" vertical="top"/>
    </xf>
    <xf numFmtId="0" fontId="28" fillId="5" borderId="37" xfId="2" applyFont="1" applyFill="1" applyBorder="1" applyAlignment="1">
      <alignment horizontal="center" vertical="top"/>
    </xf>
    <xf numFmtId="0" fontId="8" fillId="0" borderId="5" xfId="0" applyFont="1" applyBorder="1" applyAlignment="1">
      <alignment horizontal="center" vertical="top" wrapText="1"/>
    </xf>
    <xf numFmtId="0" fontId="8" fillId="0" borderId="30" xfId="0" applyFont="1" applyBorder="1" applyAlignment="1">
      <alignment horizontal="left" vertical="top"/>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49" fontId="34" fillId="0" borderId="30" xfId="0" applyNumberFormat="1" applyFont="1" applyBorder="1" applyAlignment="1">
      <alignment horizontal="left" vertical="top" wrapText="1"/>
    </xf>
    <xf numFmtId="0" fontId="8" fillId="0" borderId="30" xfId="0" applyFont="1" applyBorder="1" applyAlignment="1">
      <alignment wrapText="1"/>
    </xf>
    <xf numFmtId="0" fontId="8" fillId="0" borderId="30" xfId="0" applyFont="1" applyBorder="1" applyAlignment="1">
      <alignment vertical="center" wrapText="1"/>
    </xf>
    <xf numFmtId="0" fontId="46" fillId="0" borderId="31" xfId="0" applyFont="1" applyBorder="1" applyAlignment="1">
      <alignment horizontal="center" vertical="top" wrapText="1"/>
    </xf>
    <xf numFmtId="0" fontId="46" fillId="0" borderId="9" xfId="0" applyFont="1" applyBorder="1" applyAlignment="1">
      <alignment horizontal="center" vertical="top" wrapText="1"/>
    </xf>
    <xf numFmtId="0" fontId="46" fillId="0" borderId="5" xfId="0" applyFont="1" applyBorder="1" applyAlignment="1">
      <alignment horizontal="center" vertical="top"/>
    </xf>
    <xf numFmtId="0" fontId="46" fillId="0" borderId="51" xfId="0" applyFont="1" applyBorder="1" applyAlignment="1">
      <alignment horizontal="center" vertical="top"/>
    </xf>
    <xf numFmtId="0" fontId="8" fillId="2" borderId="32"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63">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alignment horizontal="righ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19" formatCode="m/d/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9" formatCode="m/d/yyyy"/>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theme="1"/>
        <name val="Times New Roman"/>
        <family val="1"/>
        <scheme val="none"/>
      </font>
      <numFmt numFmtId="0" formatCode="Genera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theme="1"/>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indexed="8"/>
        <name val="Times New Roman"/>
        <family val="1"/>
        <scheme val="none"/>
      </font>
      <numFmt numFmtId="1" formatCode="0"/>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indexed="8"/>
        <name val="Times New Roman"/>
        <family val="1"/>
        <scheme val="none"/>
      </font>
      <numFmt numFmtId="1"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166" formatCode="00000"/>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indexed="8"/>
        <name val="Times New Roman"/>
        <family val="1"/>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sz val="12"/>
        <color indexed="8"/>
        <name val="Times New Roman"/>
        <family val="1"/>
        <scheme val="none"/>
      </font>
      <numFmt numFmtId="0" formatCode="Genera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9301F4-2B3B-47E8-AAB8-9431B08F9039}" name="Table_Facility_List_Staging_8_26_2013.accdb_1143" displayName="Table_Facility_List_Staging_8_26_2013.accdb_1143" ref="A7:AD136" headerRowDxfId="61" totalsRowDxfId="58" headerRowBorderDxfId="60" tableBorderDxfId="59">
  <autoFilter ref="A7:AD136" xr:uid="{1E9B972B-205E-4BF9-BE01-16D9AC41883A}"/>
  <sortState xmlns:xlrd2="http://schemas.microsoft.com/office/spreadsheetml/2017/richdata2" ref="A8:AD136">
    <sortCondition ref="A7:A136"/>
  </sortState>
  <tableColumns count="30">
    <tableColumn id="2" xr3:uid="{68E33477-F3C6-4AAB-91F9-8B01A5042B1B}" name="Name" dataDxfId="57" totalsRowDxfId="56"/>
    <tableColumn id="3" xr3:uid="{5CD29ED8-10F3-4033-BC8B-34872F4E4BE4}" name="Address" dataDxfId="55" totalsRowDxfId="54"/>
    <tableColumn id="4" xr3:uid="{8C0481BD-C336-48D6-80D7-97A0ADC2CB10}" name="City" dataDxfId="53" totalsRowDxfId="52"/>
    <tableColumn id="6" xr3:uid="{ED400E11-F8B0-4E05-B4F3-4ED9B0C44053}" name="State" dataDxfId="51"/>
    <tableColumn id="7" xr3:uid="{0D1E3DD5-4979-4CD6-859D-88DAD69E1062}" name="Zip" dataDxfId="50" totalsRowDxfId="49"/>
    <tableColumn id="9" xr3:uid="{507F2CBB-6DAC-4CA1-ABEA-AF513AC50CF2}" name="AOR" dataDxfId="48" totalsRowDxfId="47"/>
    <tableColumn id="12" xr3:uid="{23E38E2E-12C2-495A-96B2-8B432232A060}" name="Type Detailed" dataDxfId="46" totalsRowDxfId="45"/>
    <tableColumn id="81" xr3:uid="{6A8CDB9C-3A04-49E0-85FD-DD84EE5E5EC1}" name="Male/Female" dataDxfId="44" totalsRowDxfId="43"/>
    <tableColumn id="43" xr3:uid="{91E1C5C0-2E6F-4F19-AC70-0AFB6F42FBCC}" name="FY22 ALOS" dataDxfId="42" totalsRowDxfId="41" dataCellStyle="Comma"/>
    <tableColumn id="67" xr3:uid="{33B4B29D-AD97-42AC-8855-37E6998533D4}" name="Level A" dataDxfId="40" totalsRowDxfId="39"/>
    <tableColumn id="68" xr3:uid="{0AA3E0DD-CF24-400A-88B2-79813D27AE30}" name="Level B" dataDxfId="38" totalsRowDxfId="37"/>
    <tableColumn id="69" xr3:uid="{EDE3CE52-A89A-464E-A6BE-EA8EE76CFE0B}" name="Level C" dataDxfId="36" totalsRowDxfId="35"/>
    <tableColumn id="70" xr3:uid="{1A31E316-8403-400C-9948-6D16A69B51F2}" name="Level D" dataDxfId="34" totalsRowDxfId="33"/>
    <tableColumn id="71" xr3:uid="{8C56CDA1-0033-4B98-8B98-260248A2D6C2}" name="Male Crim" dataDxfId="32" totalsRowDxfId="31"/>
    <tableColumn id="72" xr3:uid="{331681BE-8F4D-45D4-8299-978E0332CE06}" name="Male Non-Crim" dataDxfId="30" totalsRowDxfId="29"/>
    <tableColumn id="73" xr3:uid="{B5DFE017-4ACB-4120-B6FB-8B2D3C4025CB}" name="Female Crim" dataDxfId="28" totalsRowDxfId="27"/>
    <tableColumn id="74" xr3:uid="{17FEE4CD-B27A-40B6-999E-4E58A15B07CA}" name="Female Non-Crim" dataDxfId="26" totalsRowDxfId="25"/>
    <tableColumn id="75" xr3:uid="{6FB722C0-BD0E-4173-BEAE-7D35C6D9450D}" name="ICE Threat Level 1" dataDxfId="24" totalsRowDxfId="23"/>
    <tableColumn id="76" xr3:uid="{1C93C96E-7066-45AE-B956-BBDE5BDC43C7}" name="ICE Threat Level 2" dataDxfId="22" totalsRowDxfId="21"/>
    <tableColumn id="77" xr3:uid="{58C08D60-F9FF-4915-8456-22E0A04CB52E}" name="ICE Threat Level 3" dataDxfId="20" totalsRowDxfId="19"/>
    <tableColumn id="78" xr3:uid="{CA830993-97BD-4AA7-98F7-06D98E6D9567}" name="No ICE Threat Level" dataDxfId="18" totalsRowDxfId="17"/>
    <tableColumn id="79" xr3:uid="{10C5EB66-57BE-485A-AB38-2F80DA066B73}" name="Mandatory" dataDxfId="16" totalsRowDxfId="15"/>
    <tableColumn id="86" xr3:uid="{1A55D5B8-FC1A-4855-B30F-993D81229366}" name="Guaranteed Minimum" dataDxfId="14" totalsRowDxfId="13"/>
    <tableColumn id="124" xr3:uid="{BB229D43-1A6C-410B-B53A-C07D1F844884}" name="Last Inspection Type" dataDxfId="12" totalsRowDxfId="11"/>
    <tableColumn id="129" xr3:uid="{BBBDD143-A0F4-4AFB-B130-367FFEC8E330}" name="Last Inspection Standard" dataDxfId="10" totalsRowDxfId="9"/>
    <tableColumn id="93" xr3:uid="{828F3C85-F629-4625-B0FD-0CF86BDDADDB}" name="Last Inspection Rating - Final" dataDxfId="8"/>
    <tableColumn id="95" xr3:uid="{367D868B-3FE1-476D-9219-B0453A32332C}" name="Last Inspection Date" dataDxfId="7" totalsRowDxfId="6"/>
    <tableColumn id="125" xr3:uid="{721E54AD-85D8-4D2D-9312-EE2C4182F106}" name="Second to Last Inspection Type" dataDxfId="5" totalsRowDxfId="4"/>
    <tableColumn id="131" xr3:uid="{26EA4B7B-62AE-4BF9-807B-58B649A64487}" name="Second to Last Inspection Standard" dataDxfId="3" totalsRowDxfId="2"/>
    <tableColumn id="97" xr3:uid="{214F8B21-0D32-4A04-A17A-59DB00A50636}"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tabSelected="1" zoomScale="80" zoomScaleNormal="80" workbookViewId="0"/>
  </sheetViews>
  <sheetFormatPr defaultColWidth="0" defaultRowHeight="14.5" zeroHeight="1" x14ac:dyDescent="0.35"/>
  <cols>
    <col min="1" max="1" width="110.453125" customWidth="1"/>
    <col min="2" max="16384" width="8.90625" hidden="1"/>
  </cols>
  <sheetData>
    <row r="1" spans="1:1" ht="119.15" customHeight="1" x14ac:dyDescent="0.35">
      <c r="A1" s="32" t="s">
        <v>553</v>
      </c>
    </row>
    <row r="2" spans="1:1" ht="51.75" customHeight="1" x14ac:dyDescent="0.35">
      <c r="A2" s="31" t="s">
        <v>49</v>
      </c>
    </row>
    <row r="3" spans="1:1" ht="76.400000000000006" customHeight="1" x14ac:dyDescent="0.35">
      <c r="A3" s="31" t="s">
        <v>600</v>
      </c>
    </row>
    <row r="4" spans="1:1" ht="22.5" customHeight="1" x14ac:dyDescent="0.35">
      <c r="A4" s="31" t="s">
        <v>552</v>
      </c>
    </row>
    <row r="5" spans="1:1" ht="36.75" customHeight="1" x14ac:dyDescent="0.35">
      <c r="A5" s="31" t="s">
        <v>524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63594-356F-4641-9E6A-C94F2B0B0909}">
  <sheetPr>
    <pageSetUpPr fitToPage="1"/>
  </sheetPr>
  <dimension ref="A1:B133"/>
  <sheetViews>
    <sheetView showGridLines="0" zoomScale="80" zoomScaleNormal="80" workbookViewId="0">
      <selection sqref="A1:B1"/>
    </sheetView>
  </sheetViews>
  <sheetFormatPr defaultRowHeight="14.5" x14ac:dyDescent="0.35"/>
  <cols>
    <col min="1" max="1" width="26.54296875" style="5" customWidth="1"/>
    <col min="2" max="2" width="160.7265625" customWidth="1"/>
  </cols>
  <sheetData>
    <row r="1" spans="1:2" s="8" customFormat="1" ht="26" x14ac:dyDescent="0.35">
      <c r="A1" s="389" t="s">
        <v>48</v>
      </c>
      <c r="B1" s="389"/>
    </row>
    <row r="2" spans="1:2" s="8" customFormat="1" ht="74.25" customHeight="1" x14ac:dyDescent="0.35">
      <c r="A2" s="270" t="s">
        <v>49</v>
      </c>
      <c r="B2" s="270"/>
    </row>
    <row r="3" spans="1:2" s="8" customFormat="1" ht="48.65" customHeight="1" thickBot="1" x14ac:dyDescent="0.4">
      <c r="A3" s="34" t="s">
        <v>557</v>
      </c>
      <c r="B3" s="390"/>
    </row>
    <row r="4" spans="1:2" ht="18" x14ac:dyDescent="0.35">
      <c r="A4" s="86" t="s">
        <v>118</v>
      </c>
      <c r="B4" s="87" t="s">
        <v>119</v>
      </c>
    </row>
    <row r="5" spans="1:2" ht="15.5" x14ac:dyDescent="0.35">
      <c r="A5" s="194" t="s">
        <v>50</v>
      </c>
      <c r="B5" s="88" t="s">
        <v>51</v>
      </c>
    </row>
    <row r="6" spans="1:2" ht="15.5" x14ac:dyDescent="0.35">
      <c r="A6" s="194" t="s">
        <v>52</v>
      </c>
      <c r="B6" s="88" t="s">
        <v>53</v>
      </c>
    </row>
    <row r="7" spans="1:2" ht="15.5" x14ac:dyDescent="0.35">
      <c r="A7" s="194" t="s">
        <v>54</v>
      </c>
      <c r="B7" s="88" t="s">
        <v>55</v>
      </c>
    </row>
    <row r="8" spans="1:2" ht="15.5" x14ac:dyDescent="0.35">
      <c r="A8" s="194" t="s">
        <v>56</v>
      </c>
      <c r="B8" s="88" t="s">
        <v>57</v>
      </c>
    </row>
    <row r="9" spans="1:2" ht="15.5" x14ac:dyDescent="0.35">
      <c r="A9" s="194" t="s">
        <v>4</v>
      </c>
      <c r="B9" s="88" t="s">
        <v>58</v>
      </c>
    </row>
    <row r="10" spans="1:2" ht="15.5" x14ac:dyDescent="0.35">
      <c r="A10" s="194" t="s">
        <v>59</v>
      </c>
      <c r="B10" s="88" t="s">
        <v>60</v>
      </c>
    </row>
    <row r="11" spans="1:2" ht="15.5" x14ac:dyDescent="0.35">
      <c r="A11" s="194" t="s">
        <v>61</v>
      </c>
      <c r="B11" s="88" t="s">
        <v>62</v>
      </c>
    </row>
    <row r="12" spans="1:2" ht="15.5" x14ac:dyDescent="0.35">
      <c r="A12" s="194" t="s">
        <v>63</v>
      </c>
      <c r="B12" s="88" t="s">
        <v>64</v>
      </c>
    </row>
    <row r="13" spans="1:2" ht="46.5" x14ac:dyDescent="0.35">
      <c r="A13" s="194" t="s">
        <v>65</v>
      </c>
      <c r="B13" s="88" t="s">
        <v>66</v>
      </c>
    </row>
    <row r="14" spans="1:2" ht="46.5" x14ac:dyDescent="0.35">
      <c r="A14" s="194" t="s">
        <v>68</v>
      </c>
      <c r="B14" s="88" t="s">
        <v>69</v>
      </c>
    </row>
    <row r="15" spans="1:2" ht="15.5" x14ac:dyDescent="0.35">
      <c r="A15" s="194" t="s">
        <v>70</v>
      </c>
      <c r="B15" s="88" t="s">
        <v>71</v>
      </c>
    </row>
    <row r="16" spans="1:2" ht="47.25" customHeight="1" x14ac:dyDescent="0.35">
      <c r="A16" s="329" t="s">
        <v>72</v>
      </c>
      <c r="B16" s="88" t="s">
        <v>73</v>
      </c>
    </row>
    <row r="17" spans="1:2" ht="46.5" x14ac:dyDescent="0.35">
      <c r="A17" s="329"/>
      <c r="B17" s="88" t="s">
        <v>74</v>
      </c>
    </row>
    <row r="18" spans="1:2" ht="47.15" customHeight="1" x14ac:dyDescent="0.35">
      <c r="A18" s="329" t="s">
        <v>564</v>
      </c>
      <c r="B18" s="88" t="s">
        <v>565</v>
      </c>
    </row>
    <row r="19" spans="1:2" ht="46.5" x14ac:dyDescent="0.35">
      <c r="A19" s="329"/>
      <c r="B19" s="88" t="s">
        <v>566</v>
      </c>
    </row>
    <row r="20" spans="1:2" ht="201" customHeight="1" x14ac:dyDescent="0.35">
      <c r="A20" s="194" t="s">
        <v>75</v>
      </c>
      <c r="B20" s="88" t="s">
        <v>916</v>
      </c>
    </row>
    <row r="21" spans="1:2" ht="15.5" x14ac:dyDescent="0.35">
      <c r="A21" s="194" t="s">
        <v>76</v>
      </c>
      <c r="B21" s="88" t="s">
        <v>77</v>
      </c>
    </row>
    <row r="22" spans="1:2" ht="15.5" x14ac:dyDescent="0.35">
      <c r="A22" s="194" t="s">
        <v>78</v>
      </c>
      <c r="B22" s="88" t="s">
        <v>79</v>
      </c>
    </row>
    <row r="23" spans="1:2" ht="15.5" x14ac:dyDescent="0.35">
      <c r="A23" s="194" t="s">
        <v>80</v>
      </c>
      <c r="B23" s="88" t="s">
        <v>81</v>
      </c>
    </row>
    <row r="24" spans="1:2" ht="46.5" x14ac:dyDescent="0.35">
      <c r="A24" s="194" t="s">
        <v>82</v>
      </c>
      <c r="B24" s="88" t="s">
        <v>83</v>
      </c>
    </row>
    <row r="25" spans="1:2" ht="31" x14ac:dyDescent="0.35">
      <c r="A25" s="194" t="s">
        <v>84</v>
      </c>
      <c r="B25" s="88" t="s">
        <v>85</v>
      </c>
    </row>
    <row r="26" spans="1:2" ht="15.5" x14ac:dyDescent="0.35">
      <c r="A26" s="194" t="s">
        <v>86</v>
      </c>
      <c r="B26" s="88" t="s">
        <v>87</v>
      </c>
    </row>
    <row r="27" spans="1:2" ht="15.5" x14ac:dyDescent="0.35">
      <c r="A27" s="194" t="s">
        <v>88</v>
      </c>
      <c r="B27" s="88" t="s">
        <v>89</v>
      </c>
    </row>
    <row r="28" spans="1:2" ht="15.5" x14ac:dyDescent="0.35">
      <c r="A28" s="194" t="s">
        <v>90</v>
      </c>
      <c r="B28" s="88" t="s">
        <v>91</v>
      </c>
    </row>
    <row r="29" spans="1:2" ht="15.5" x14ac:dyDescent="0.35">
      <c r="A29" s="194" t="s">
        <v>92</v>
      </c>
      <c r="B29" s="88" t="s">
        <v>93</v>
      </c>
    </row>
    <row r="30" spans="1:2" ht="15.5" x14ac:dyDescent="0.35">
      <c r="A30" s="194" t="s">
        <v>94</v>
      </c>
      <c r="B30" s="88" t="s">
        <v>95</v>
      </c>
    </row>
    <row r="31" spans="1:2" ht="15.5" x14ac:dyDescent="0.35">
      <c r="A31" s="194" t="s">
        <v>2</v>
      </c>
      <c r="B31" s="88" t="s">
        <v>96</v>
      </c>
    </row>
    <row r="32" spans="1:2" ht="31" x14ac:dyDescent="0.35">
      <c r="A32" s="194" t="s">
        <v>594</v>
      </c>
      <c r="B32" s="88" t="s">
        <v>97</v>
      </c>
    </row>
    <row r="33" spans="1:2" ht="15.5" x14ac:dyDescent="0.35">
      <c r="A33" s="194" t="s">
        <v>3</v>
      </c>
      <c r="B33" s="88" t="s">
        <v>98</v>
      </c>
    </row>
    <row r="34" spans="1:2" ht="31" x14ac:dyDescent="0.35">
      <c r="A34" s="194" t="s">
        <v>100</v>
      </c>
      <c r="B34" s="88" t="s">
        <v>101</v>
      </c>
    </row>
    <row r="35" spans="1:2" ht="15.5" x14ac:dyDescent="0.35">
      <c r="A35" s="194" t="s">
        <v>102</v>
      </c>
      <c r="B35" s="88" t="s">
        <v>103</v>
      </c>
    </row>
    <row r="36" spans="1:2" ht="31" x14ac:dyDescent="0.35">
      <c r="A36" s="194" t="s">
        <v>104</v>
      </c>
      <c r="B36" s="88" t="s">
        <v>105</v>
      </c>
    </row>
    <row r="37" spans="1:2" ht="15.5" x14ac:dyDescent="0.35">
      <c r="A37" s="194" t="s">
        <v>106</v>
      </c>
      <c r="B37" s="88" t="s">
        <v>567</v>
      </c>
    </row>
    <row r="38" spans="1:2" ht="15.5" x14ac:dyDescent="0.35">
      <c r="A38" s="194" t="s">
        <v>23</v>
      </c>
      <c r="B38" s="88" t="s">
        <v>568</v>
      </c>
    </row>
    <row r="39" spans="1:2" ht="15.5" x14ac:dyDescent="0.35">
      <c r="A39" s="329" t="s">
        <v>107</v>
      </c>
      <c r="B39" s="88" t="s">
        <v>108</v>
      </c>
    </row>
    <row r="40" spans="1:2" ht="15.5" x14ac:dyDescent="0.35">
      <c r="A40" s="329"/>
      <c r="B40" s="88" t="s">
        <v>109</v>
      </c>
    </row>
    <row r="41" spans="1:2" ht="46.5" x14ac:dyDescent="0.35">
      <c r="A41" s="329"/>
      <c r="B41" s="88" t="s">
        <v>110</v>
      </c>
    </row>
    <row r="42" spans="1:2" ht="15.5" x14ac:dyDescent="0.35">
      <c r="A42" s="329"/>
      <c r="B42" s="88" t="s">
        <v>111</v>
      </c>
    </row>
    <row r="43" spans="1:2" ht="46.5" x14ac:dyDescent="0.35">
      <c r="A43" s="329"/>
      <c r="B43" s="88" t="s">
        <v>112</v>
      </c>
    </row>
    <row r="44" spans="1:2" ht="15.5" x14ac:dyDescent="0.35">
      <c r="A44" s="329"/>
      <c r="B44" s="88" t="s">
        <v>113</v>
      </c>
    </row>
    <row r="45" spans="1:2" ht="15.5" x14ac:dyDescent="0.35">
      <c r="A45" s="329"/>
      <c r="B45" s="88" t="s">
        <v>114</v>
      </c>
    </row>
    <row r="46" spans="1:2" ht="15.5" x14ac:dyDescent="0.35">
      <c r="A46" s="329"/>
      <c r="B46" s="88" t="s">
        <v>115</v>
      </c>
    </row>
    <row r="47" spans="1:2" ht="15.5" x14ac:dyDescent="0.35">
      <c r="A47" s="194" t="s">
        <v>116</v>
      </c>
      <c r="B47" s="88" t="s">
        <v>117</v>
      </c>
    </row>
    <row r="48" spans="1:2" ht="31" x14ac:dyDescent="0.35">
      <c r="A48" s="329" t="s">
        <v>586</v>
      </c>
      <c r="B48" s="88" t="s">
        <v>569</v>
      </c>
    </row>
    <row r="49" spans="1:2" ht="15.5" x14ac:dyDescent="0.35">
      <c r="A49" s="329"/>
      <c r="B49" s="88" t="s">
        <v>570</v>
      </c>
    </row>
    <row r="50" spans="1:2" ht="15.5" x14ac:dyDescent="0.35">
      <c r="A50" s="329"/>
      <c r="B50" s="88" t="s">
        <v>571</v>
      </c>
    </row>
    <row r="51" spans="1:2" ht="15.75" customHeight="1" x14ac:dyDescent="0.35">
      <c r="A51" s="329" t="s">
        <v>917</v>
      </c>
      <c r="B51" s="88" t="s">
        <v>918</v>
      </c>
    </row>
    <row r="52" spans="1:2" ht="15.5" x14ac:dyDescent="0.35">
      <c r="A52" s="329"/>
      <c r="B52" s="88" t="s">
        <v>572</v>
      </c>
    </row>
    <row r="53" spans="1:2" ht="35.5" customHeight="1" x14ac:dyDescent="0.35">
      <c r="A53" s="329"/>
      <c r="B53" s="88" t="s">
        <v>573</v>
      </c>
    </row>
    <row r="54" spans="1:2" ht="86.25" customHeight="1" x14ac:dyDescent="0.35">
      <c r="A54" s="329"/>
      <c r="B54" s="88" t="s">
        <v>919</v>
      </c>
    </row>
    <row r="55" spans="1:2" ht="87.65" customHeight="1" x14ac:dyDescent="0.35">
      <c r="A55" s="329"/>
      <c r="B55" s="88" t="s">
        <v>590</v>
      </c>
    </row>
    <row r="56" spans="1:2" ht="31" x14ac:dyDescent="0.35">
      <c r="A56" s="329"/>
      <c r="B56" s="88" t="s">
        <v>574</v>
      </c>
    </row>
    <row r="57" spans="1:2" ht="77.5" x14ac:dyDescent="0.35">
      <c r="A57" s="329"/>
      <c r="B57" s="88" t="s">
        <v>587</v>
      </c>
    </row>
    <row r="58" spans="1:2" ht="15.5" x14ac:dyDescent="0.35">
      <c r="A58" s="329"/>
      <c r="B58" s="88" t="s">
        <v>575</v>
      </c>
    </row>
    <row r="59" spans="1:2" ht="31" x14ac:dyDescent="0.35">
      <c r="A59" s="329"/>
      <c r="B59" s="88" t="s">
        <v>920</v>
      </c>
    </row>
    <row r="60" spans="1:2" ht="170.5" x14ac:dyDescent="0.35">
      <c r="A60" s="329"/>
      <c r="B60" s="88" t="s">
        <v>921</v>
      </c>
    </row>
    <row r="61" spans="1:2" ht="15.5" x14ac:dyDescent="0.35">
      <c r="A61" s="329" t="s">
        <v>922</v>
      </c>
      <c r="B61" s="88" t="s">
        <v>923</v>
      </c>
    </row>
    <row r="62" spans="1:2" ht="31" x14ac:dyDescent="0.35">
      <c r="A62" s="329"/>
      <c r="B62" s="88" t="s">
        <v>576</v>
      </c>
    </row>
    <row r="63" spans="1:2" ht="15.5" x14ac:dyDescent="0.35">
      <c r="A63" s="329"/>
      <c r="B63" s="88" t="s">
        <v>577</v>
      </c>
    </row>
    <row r="64" spans="1:2" ht="15.5" x14ac:dyDescent="0.35">
      <c r="A64" s="329"/>
      <c r="B64" s="88" t="s">
        <v>578</v>
      </c>
    </row>
    <row r="65" spans="1:2" ht="77.5" x14ac:dyDescent="0.35">
      <c r="A65" s="329"/>
      <c r="B65" s="88" t="s">
        <v>589</v>
      </c>
    </row>
    <row r="66" spans="1:2" ht="178" customHeight="1" x14ac:dyDescent="0.35">
      <c r="A66" s="329"/>
      <c r="B66" s="88" t="s">
        <v>921</v>
      </c>
    </row>
    <row r="67" spans="1:2" ht="15.5" x14ac:dyDescent="0.35">
      <c r="A67" s="391" t="s">
        <v>924</v>
      </c>
      <c r="B67" s="88" t="s">
        <v>923</v>
      </c>
    </row>
    <row r="68" spans="1:2" ht="15.5" x14ac:dyDescent="0.35">
      <c r="A68" s="391"/>
      <c r="B68" s="88" t="s">
        <v>579</v>
      </c>
    </row>
    <row r="69" spans="1:2" ht="50.5" customHeight="1" x14ac:dyDescent="0.35">
      <c r="A69" s="391"/>
      <c r="B69" s="88" t="s">
        <v>925</v>
      </c>
    </row>
    <row r="70" spans="1:2" ht="62" x14ac:dyDescent="0.35">
      <c r="A70" s="391"/>
      <c r="B70" s="88" t="s">
        <v>926</v>
      </c>
    </row>
    <row r="71" spans="1:2" ht="176.5" customHeight="1" x14ac:dyDescent="0.35">
      <c r="A71" s="391"/>
      <c r="B71" s="88" t="s">
        <v>921</v>
      </c>
    </row>
    <row r="72" spans="1:2" ht="15.5" x14ac:dyDescent="0.35">
      <c r="A72" s="391" t="s">
        <v>591</v>
      </c>
      <c r="B72" s="392" t="s">
        <v>927</v>
      </c>
    </row>
    <row r="73" spans="1:2" ht="15.5" x14ac:dyDescent="0.35">
      <c r="A73" s="391"/>
      <c r="B73" s="88" t="s">
        <v>580</v>
      </c>
    </row>
    <row r="74" spans="1:2" ht="83.5" customHeight="1" x14ac:dyDescent="0.35">
      <c r="A74" s="391"/>
      <c r="B74" s="88" t="s">
        <v>589</v>
      </c>
    </row>
    <row r="75" spans="1:2" ht="77.5" x14ac:dyDescent="0.35">
      <c r="A75" s="391"/>
      <c r="B75" s="89" t="s">
        <v>587</v>
      </c>
    </row>
    <row r="76" spans="1:2" ht="15.5" x14ac:dyDescent="0.35">
      <c r="A76" s="391"/>
      <c r="B76" s="88" t="s">
        <v>575</v>
      </c>
    </row>
    <row r="77" spans="1:2" ht="31" x14ac:dyDescent="0.35">
      <c r="A77" s="391"/>
      <c r="B77" s="88" t="s">
        <v>928</v>
      </c>
    </row>
    <row r="78" spans="1:2" ht="181" customHeight="1" x14ac:dyDescent="0.35">
      <c r="A78" s="391"/>
      <c r="B78" s="88" t="s">
        <v>921</v>
      </c>
    </row>
    <row r="79" spans="1:2" ht="15.5" x14ac:dyDescent="0.35">
      <c r="A79" s="393" t="s">
        <v>929</v>
      </c>
      <c r="B79" s="88" t="s">
        <v>918</v>
      </c>
    </row>
    <row r="80" spans="1:2" ht="15.5" x14ac:dyDescent="0.35">
      <c r="A80" s="393"/>
      <c r="B80" s="88" t="s">
        <v>580</v>
      </c>
    </row>
    <row r="81" spans="1:2" ht="31" x14ac:dyDescent="0.35">
      <c r="A81" s="393"/>
      <c r="B81" s="88" t="s">
        <v>574</v>
      </c>
    </row>
    <row r="82" spans="1:2" ht="15.5" x14ac:dyDescent="0.35">
      <c r="A82" s="393"/>
      <c r="B82" s="88" t="s">
        <v>581</v>
      </c>
    </row>
    <row r="83" spans="1:2" ht="46.5" x14ac:dyDescent="0.35">
      <c r="A83" s="393"/>
      <c r="B83" s="88" t="s">
        <v>582</v>
      </c>
    </row>
    <row r="84" spans="1:2" ht="15.5" x14ac:dyDescent="0.35">
      <c r="A84" s="393"/>
      <c r="B84" s="88" t="s">
        <v>583</v>
      </c>
    </row>
    <row r="85" spans="1:2" ht="15.5" x14ac:dyDescent="0.35">
      <c r="A85" s="393"/>
      <c r="B85" s="88" t="s">
        <v>584</v>
      </c>
    </row>
    <row r="86" spans="1:2" ht="15.5" x14ac:dyDescent="0.35">
      <c r="A86" s="393"/>
      <c r="B86" s="88" t="s">
        <v>575</v>
      </c>
    </row>
    <row r="87" spans="1:2" ht="77.5" x14ac:dyDescent="0.35">
      <c r="A87" s="393"/>
      <c r="B87" s="88" t="s">
        <v>589</v>
      </c>
    </row>
    <row r="88" spans="1:2" ht="174.5" customHeight="1" x14ac:dyDescent="0.35">
      <c r="A88" s="393"/>
      <c r="B88" s="88" t="s">
        <v>921</v>
      </c>
    </row>
    <row r="89" spans="1:2" ht="15.65" customHeight="1" x14ac:dyDescent="0.35">
      <c r="A89" s="394" t="s">
        <v>597</v>
      </c>
      <c r="B89" s="91" t="s">
        <v>930</v>
      </c>
    </row>
    <row r="90" spans="1:2" ht="15.5" x14ac:dyDescent="0.35">
      <c r="A90" s="394"/>
      <c r="B90" s="91" t="s">
        <v>931</v>
      </c>
    </row>
    <row r="91" spans="1:2" ht="15.5" x14ac:dyDescent="0.35">
      <c r="A91" s="394"/>
      <c r="B91" s="91" t="s">
        <v>580</v>
      </c>
    </row>
    <row r="92" spans="1:2" ht="15.5" x14ac:dyDescent="0.35">
      <c r="A92" s="394"/>
      <c r="B92" s="91" t="s">
        <v>932</v>
      </c>
    </row>
    <row r="93" spans="1:2" ht="62" x14ac:dyDescent="0.35">
      <c r="A93" s="394"/>
      <c r="B93" s="91" t="s">
        <v>933</v>
      </c>
    </row>
    <row r="94" spans="1:2" ht="31" x14ac:dyDescent="0.35">
      <c r="A94" s="394"/>
      <c r="B94" s="91" t="s">
        <v>592</v>
      </c>
    </row>
    <row r="95" spans="1:2" ht="49" customHeight="1" x14ac:dyDescent="0.35">
      <c r="A95" s="394"/>
      <c r="B95" s="91" t="s">
        <v>934</v>
      </c>
    </row>
    <row r="96" spans="1:2" ht="31" x14ac:dyDescent="0.35">
      <c r="A96" s="394"/>
      <c r="B96" s="91" t="s">
        <v>935</v>
      </c>
    </row>
    <row r="97" spans="1:2" ht="143.5" customHeight="1" x14ac:dyDescent="0.35">
      <c r="A97" s="394"/>
      <c r="B97" s="90" t="s">
        <v>936</v>
      </c>
    </row>
    <row r="98" spans="1:2" ht="66" customHeight="1" x14ac:dyDescent="0.35">
      <c r="A98" s="394"/>
      <c r="B98" s="91" t="s">
        <v>593</v>
      </c>
    </row>
    <row r="99" spans="1:2" ht="31" x14ac:dyDescent="0.35">
      <c r="A99" s="394" t="s">
        <v>937</v>
      </c>
      <c r="B99" s="91" t="s">
        <v>938</v>
      </c>
    </row>
    <row r="100" spans="1:2" ht="148" customHeight="1" x14ac:dyDescent="0.35">
      <c r="A100" s="394"/>
      <c r="B100" s="395" t="s">
        <v>939</v>
      </c>
    </row>
    <row r="101" spans="1:2" ht="15.65" customHeight="1" x14ac:dyDescent="0.35">
      <c r="A101" s="394"/>
      <c r="B101" s="91" t="s">
        <v>940</v>
      </c>
    </row>
    <row r="102" spans="1:2" ht="176.15" customHeight="1" x14ac:dyDescent="0.35">
      <c r="A102" s="394"/>
      <c r="B102" s="396" t="s">
        <v>921</v>
      </c>
    </row>
    <row r="103" spans="1:2" ht="31" x14ac:dyDescent="0.35">
      <c r="A103" s="394"/>
      <c r="B103" s="397" t="s">
        <v>941</v>
      </c>
    </row>
    <row r="104" spans="1:2" ht="15.5" x14ac:dyDescent="0.35">
      <c r="A104" s="394"/>
      <c r="B104" s="91" t="s">
        <v>942</v>
      </c>
    </row>
    <row r="105" spans="1:2" ht="15.5" x14ac:dyDescent="0.35">
      <c r="A105" s="393" t="s">
        <v>943</v>
      </c>
      <c r="B105" s="91" t="s">
        <v>944</v>
      </c>
    </row>
    <row r="106" spans="1:2" ht="31" x14ac:dyDescent="0.35">
      <c r="A106" s="393"/>
      <c r="B106" s="88" t="s">
        <v>945</v>
      </c>
    </row>
    <row r="107" spans="1:2" ht="15.5" x14ac:dyDescent="0.35">
      <c r="A107" s="393"/>
      <c r="B107" s="88" t="s">
        <v>577</v>
      </c>
    </row>
    <row r="108" spans="1:2" ht="15.5" x14ac:dyDescent="0.35">
      <c r="A108" s="393"/>
      <c r="B108" s="88" t="s">
        <v>578</v>
      </c>
    </row>
    <row r="109" spans="1:2" ht="15.5" x14ac:dyDescent="0.35">
      <c r="A109" s="393"/>
      <c r="B109" s="90" t="s">
        <v>946</v>
      </c>
    </row>
    <row r="110" spans="1:2" ht="21" customHeight="1" x14ac:dyDescent="0.35">
      <c r="A110" s="393"/>
      <c r="B110" s="90" t="s">
        <v>947</v>
      </c>
    </row>
    <row r="111" spans="1:2" ht="31" x14ac:dyDescent="0.35">
      <c r="A111" s="393"/>
      <c r="B111" s="90" t="s">
        <v>948</v>
      </c>
    </row>
    <row r="112" spans="1:2" ht="31" x14ac:dyDescent="0.35">
      <c r="A112" s="393"/>
      <c r="B112" s="90" t="s">
        <v>949</v>
      </c>
    </row>
    <row r="113" spans="1:2" ht="15.65" customHeight="1" x14ac:dyDescent="0.35">
      <c r="A113" s="391" t="s">
        <v>950</v>
      </c>
      <c r="B113" s="88" t="s">
        <v>951</v>
      </c>
    </row>
    <row r="114" spans="1:2" ht="15.5" x14ac:dyDescent="0.35">
      <c r="A114" s="391"/>
      <c r="B114" s="90" t="s">
        <v>952</v>
      </c>
    </row>
    <row r="115" spans="1:2" ht="15.5" x14ac:dyDescent="0.35">
      <c r="A115" s="391"/>
      <c r="B115" s="90" t="s">
        <v>953</v>
      </c>
    </row>
    <row r="116" spans="1:2" ht="15.5" x14ac:dyDescent="0.35">
      <c r="A116" s="391"/>
      <c r="B116" s="90" t="s">
        <v>954</v>
      </c>
    </row>
    <row r="117" spans="1:2" ht="15.5" x14ac:dyDescent="0.35">
      <c r="A117" s="391"/>
      <c r="B117" s="90" t="s">
        <v>955</v>
      </c>
    </row>
    <row r="118" spans="1:2" ht="15.65" customHeight="1" x14ac:dyDescent="0.35">
      <c r="A118" s="398" t="s">
        <v>956</v>
      </c>
      <c r="B118" s="89" t="s">
        <v>957</v>
      </c>
    </row>
    <row r="119" spans="1:2" ht="15.5" x14ac:dyDescent="0.35">
      <c r="A119" s="399"/>
      <c r="B119" s="89" t="s">
        <v>958</v>
      </c>
    </row>
    <row r="120" spans="1:2" ht="15.5" x14ac:dyDescent="0.35">
      <c r="A120" s="399"/>
      <c r="B120" s="89" t="s">
        <v>959</v>
      </c>
    </row>
    <row r="121" spans="1:2" ht="15.5" x14ac:dyDescent="0.35">
      <c r="A121" s="399"/>
      <c r="B121" s="89" t="s">
        <v>960</v>
      </c>
    </row>
    <row r="122" spans="1:2" ht="46.5" x14ac:dyDescent="0.35">
      <c r="A122" s="399"/>
      <c r="B122" s="89" t="s">
        <v>961</v>
      </c>
    </row>
    <row r="123" spans="1:2" ht="15.5" x14ac:dyDescent="0.35">
      <c r="A123" s="399"/>
      <c r="B123" s="89" t="s">
        <v>962</v>
      </c>
    </row>
    <row r="124" spans="1:2" ht="31" x14ac:dyDescent="0.35">
      <c r="A124" s="399"/>
      <c r="B124" s="89" t="s">
        <v>963</v>
      </c>
    </row>
    <row r="125" spans="1:2" ht="15.5" x14ac:dyDescent="0.35">
      <c r="A125" s="399"/>
      <c r="B125" s="89" t="s">
        <v>572</v>
      </c>
    </row>
    <row r="126" spans="1:2" ht="31" x14ac:dyDescent="0.35">
      <c r="A126" s="399"/>
      <c r="B126" s="89" t="s">
        <v>964</v>
      </c>
    </row>
    <row r="127" spans="1:2" ht="93" x14ac:dyDescent="0.35">
      <c r="A127" s="399"/>
      <c r="B127" s="89" t="s">
        <v>965</v>
      </c>
    </row>
    <row r="128" spans="1:2" ht="15.5" x14ac:dyDescent="0.35">
      <c r="A128" s="399"/>
      <c r="B128" s="89" t="s">
        <v>966</v>
      </c>
    </row>
    <row r="129" spans="1:2" ht="31" x14ac:dyDescent="0.35">
      <c r="A129" s="399"/>
      <c r="B129" s="89" t="s">
        <v>967</v>
      </c>
    </row>
    <row r="130" spans="1:2" ht="15.5" x14ac:dyDescent="0.35">
      <c r="A130" s="399"/>
      <c r="B130" s="89" t="s">
        <v>968</v>
      </c>
    </row>
    <row r="131" spans="1:2" ht="15.5" x14ac:dyDescent="0.35">
      <c r="A131" s="400" t="s">
        <v>969</v>
      </c>
      <c r="B131" s="89" t="s">
        <v>970</v>
      </c>
    </row>
    <row r="132" spans="1:2" ht="15.5" x14ac:dyDescent="0.35">
      <c r="A132" s="400"/>
      <c r="B132" s="89" t="s">
        <v>971</v>
      </c>
    </row>
    <row r="133" spans="1:2" ht="16" thickBot="1" x14ac:dyDescent="0.4">
      <c r="A133" s="401"/>
      <c r="B133" s="402" t="s">
        <v>972</v>
      </c>
    </row>
  </sheetData>
  <mergeCells count="17">
    <mergeCell ref="A99:A104"/>
    <mergeCell ref="A105:A112"/>
    <mergeCell ref="A113:A117"/>
    <mergeCell ref="A118:A130"/>
    <mergeCell ref="A131:A133"/>
    <mergeCell ref="A51:A60"/>
    <mergeCell ref="A61:A66"/>
    <mergeCell ref="A67:A71"/>
    <mergeCell ref="A72:A78"/>
    <mergeCell ref="A79:A88"/>
    <mergeCell ref="A89:A98"/>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51"/>
  <sheetViews>
    <sheetView zoomScaleNormal="100" workbookViewId="0">
      <selection sqref="A1:D1"/>
    </sheetView>
  </sheetViews>
  <sheetFormatPr defaultRowHeight="15" x14ac:dyDescent="0.35"/>
  <cols>
    <col min="1" max="1" width="21.1796875" customWidth="1"/>
    <col min="2" max="2" width="13.81640625" customWidth="1"/>
    <col min="3" max="3" width="18.1796875" bestFit="1" customWidth="1"/>
    <col min="4" max="4" width="22.08984375" customWidth="1"/>
    <col min="5" max="9" width="19.54296875" customWidth="1"/>
    <col min="10" max="10" width="15" customWidth="1"/>
    <col min="13" max="13" width="8.90625" style="12"/>
  </cols>
  <sheetData>
    <row r="1" spans="1:50" s="4" customFormat="1" ht="38.5" customHeight="1" x14ac:dyDescent="0.35">
      <c r="A1" s="267" t="s">
        <v>48</v>
      </c>
      <c r="B1" s="267"/>
      <c r="C1" s="267"/>
      <c r="D1" s="267"/>
      <c r="E1" s="12"/>
      <c r="F1" s="12"/>
      <c r="G1" s="12"/>
      <c r="H1" s="12"/>
      <c r="I1" s="14"/>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row>
    <row r="2" spans="1:50" s="4" customFormat="1" ht="15.5" customHeight="1" x14ac:dyDescent="0.35">
      <c r="A2" s="270" t="s">
        <v>49</v>
      </c>
      <c r="B2" s="270"/>
      <c r="C2" s="270"/>
      <c r="D2" s="270"/>
      <c r="E2" s="12"/>
      <c r="F2" s="12"/>
      <c r="G2" s="12"/>
      <c r="H2" s="12"/>
      <c r="I2" s="14"/>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row>
    <row r="3" spans="1:50" s="4" customFormat="1" x14ac:dyDescent="0.35">
      <c r="A3" s="270"/>
      <c r="B3" s="270"/>
      <c r="C3" s="270"/>
      <c r="D3" s="270"/>
      <c r="E3" s="12"/>
      <c r="F3" s="12"/>
      <c r="G3" s="16"/>
      <c r="H3" s="12"/>
      <c r="I3" s="14"/>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row>
    <row r="4" spans="1:50" ht="26" x14ac:dyDescent="0.35">
      <c r="A4" s="266" t="s">
        <v>601</v>
      </c>
      <c r="B4" s="266"/>
      <c r="C4" s="266"/>
      <c r="D4" s="266"/>
      <c r="E4" s="47"/>
      <c r="F4" s="47"/>
      <c r="G4" s="47"/>
      <c r="H4" s="47"/>
      <c r="I4" s="48"/>
      <c r="J4" s="14"/>
      <c r="K4" s="12"/>
      <c r="L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0" x14ac:dyDescent="0.35">
      <c r="A5" s="12"/>
      <c r="B5" s="12"/>
      <c r="C5" s="12"/>
      <c r="D5" s="12"/>
      <c r="E5" s="47"/>
      <c r="F5" s="47"/>
      <c r="G5" s="47"/>
      <c r="H5" s="47"/>
      <c r="I5" s="48"/>
      <c r="J5" s="14"/>
      <c r="K5" s="12"/>
      <c r="L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row>
    <row r="6" spans="1:50" ht="29.5" customHeight="1" x14ac:dyDescent="0.35">
      <c r="A6" s="268" t="s">
        <v>606</v>
      </c>
      <c r="B6" s="268"/>
      <c r="C6" s="268"/>
      <c r="D6" s="26"/>
      <c r="E6" s="12"/>
      <c r="F6" s="12"/>
      <c r="G6" s="12"/>
      <c r="H6" s="12"/>
      <c r="I6" s="14"/>
      <c r="J6" s="14"/>
      <c r="K6" s="12"/>
      <c r="L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row>
    <row r="7" spans="1:50" x14ac:dyDescent="0.35">
      <c r="A7" s="97" t="s">
        <v>604</v>
      </c>
      <c r="B7" s="97" t="s">
        <v>526</v>
      </c>
      <c r="C7" s="97" t="s">
        <v>605</v>
      </c>
      <c r="D7" s="12"/>
      <c r="E7" s="12"/>
      <c r="F7" s="12"/>
      <c r="G7" s="12"/>
      <c r="H7" s="12"/>
      <c r="I7" s="14"/>
      <c r="J7" s="14"/>
      <c r="K7" s="12"/>
      <c r="L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row>
    <row r="8" spans="1:50" x14ac:dyDescent="0.35">
      <c r="A8" s="27" t="s">
        <v>76</v>
      </c>
      <c r="B8" s="29">
        <v>27662</v>
      </c>
      <c r="C8" s="101">
        <v>75793.880000003686</v>
      </c>
      <c r="D8" s="12"/>
      <c r="E8" s="12"/>
      <c r="F8" s="12"/>
      <c r="G8" s="12"/>
      <c r="H8" s="12"/>
      <c r="I8" s="14"/>
      <c r="J8" s="14"/>
      <c r="K8" s="12"/>
      <c r="L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row>
    <row r="9" spans="1:50" x14ac:dyDescent="0.35">
      <c r="A9" s="27" t="s">
        <v>528</v>
      </c>
      <c r="B9" s="29">
        <v>247965</v>
      </c>
      <c r="C9" s="101">
        <v>238046.39999947717</v>
      </c>
      <c r="D9" s="12"/>
      <c r="E9" s="12"/>
      <c r="F9" s="12"/>
      <c r="G9" s="12"/>
      <c r="H9" s="12"/>
      <c r="I9" s="14"/>
      <c r="J9" s="14"/>
      <c r="K9" s="12"/>
      <c r="L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row>
    <row r="10" spans="1:50" x14ac:dyDescent="0.35">
      <c r="A10" s="27" t="s">
        <v>608</v>
      </c>
      <c r="B10" s="29">
        <v>22064</v>
      </c>
      <c r="C10" s="101">
        <v>3971.5199999984875</v>
      </c>
      <c r="D10" s="12"/>
      <c r="E10" s="12"/>
      <c r="F10" s="12"/>
      <c r="G10" s="12"/>
      <c r="H10" s="12"/>
      <c r="I10" s="14"/>
      <c r="J10" s="14"/>
      <c r="K10" s="12"/>
      <c r="L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row>
    <row r="11" spans="1:50" x14ac:dyDescent="0.35">
      <c r="A11" s="27" t="s">
        <v>607</v>
      </c>
      <c r="B11" s="29">
        <v>303</v>
      </c>
      <c r="C11" s="101">
        <v>0</v>
      </c>
      <c r="D11" s="26"/>
      <c r="E11" s="12"/>
      <c r="F11" s="12"/>
      <c r="G11" s="12"/>
      <c r="H11" s="12"/>
      <c r="I11" s="14"/>
      <c r="J11" s="14"/>
      <c r="K11" s="12"/>
      <c r="L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row>
    <row r="12" spans="1:50" x14ac:dyDescent="0.35">
      <c r="A12" s="28" t="s">
        <v>1</v>
      </c>
      <c r="B12" s="30">
        <v>297994</v>
      </c>
      <c r="C12" s="102">
        <v>317811.80000023404</v>
      </c>
      <c r="D12" s="12"/>
      <c r="E12" s="12"/>
      <c r="F12" s="12"/>
      <c r="G12" s="12"/>
      <c r="H12" s="12"/>
      <c r="I12" s="14"/>
      <c r="J12" s="14"/>
      <c r="K12" s="12"/>
      <c r="L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row>
    <row r="13" spans="1:50" x14ac:dyDescent="0.35">
      <c r="A13" s="269" t="s">
        <v>610</v>
      </c>
      <c r="B13" s="269"/>
      <c r="C13" s="269"/>
      <c r="D13" s="12"/>
      <c r="E13" s="12"/>
      <c r="F13" s="12"/>
      <c r="G13" s="12"/>
      <c r="H13" s="12"/>
      <c r="I13" s="14"/>
      <c r="J13" s="14"/>
      <c r="K13" s="12"/>
      <c r="L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row>
    <row r="14" spans="1:50" x14ac:dyDescent="0.35">
      <c r="A14" s="98"/>
      <c r="B14" s="98"/>
      <c r="C14" s="98"/>
      <c r="D14" s="12"/>
      <c r="E14" s="12"/>
      <c r="F14" s="12"/>
      <c r="G14" s="12"/>
      <c r="H14" s="12"/>
      <c r="I14" s="14"/>
      <c r="J14" s="14"/>
      <c r="K14" s="12"/>
      <c r="L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row>
    <row r="15" spans="1:50" ht="43.5" customHeight="1" x14ac:dyDescent="0.35">
      <c r="A15" s="268" t="s">
        <v>602</v>
      </c>
      <c r="B15" s="268"/>
      <c r="C15" s="268"/>
      <c r="D15" s="12"/>
      <c r="E15" s="12"/>
      <c r="F15" s="12"/>
      <c r="G15" s="12"/>
      <c r="H15" s="12"/>
      <c r="I15" s="14"/>
      <c r="J15" s="14"/>
      <c r="K15" s="12"/>
      <c r="L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row>
    <row r="16" spans="1:50" x14ac:dyDescent="0.35">
      <c r="A16" s="97" t="s">
        <v>525</v>
      </c>
      <c r="B16" s="97" t="s">
        <v>526</v>
      </c>
      <c r="C16" s="97" t="s">
        <v>52</v>
      </c>
      <c r="D16" s="12"/>
      <c r="E16" s="12"/>
      <c r="F16" s="12"/>
      <c r="G16" s="12"/>
      <c r="H16" s="12"/>
      <c r="I16" s="14"/>
      <c r="J16" s="14"/>
      <c r="K16" s="12"/>
      <c r="L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row>
    <row r="17" spans="1:56" x14ac:dyDescent="0.35">
      <c r="A17" s="27" t="s">
        <v>527</v>
      </c>
      <c r="B17" s="29">
        <v>99928</v>
      </c>
      <c r="C17" s="95">
        <v>521.16850132095112</v>
      </c>
      <c r="D17" s="12"/>
      <c r="E17" s="12"/>
      <c r="F17" s="12"/>
      <c r="G17" s="12"/>
      <c r="H17" s="12"/>
      <c r="I17" s="12"/>
      <c r="J17" s="12"/>
      <c r="K17" s="12"/>
      <c r="L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row>
    <row r="18" spans="1:56" x14ac:dyDescent="0.35">
      <c r="A18" s="27" t="s">
        <v>555</v>
      </c>
      <c r="B18" s="29">
        <v>477</v>
      </c>
      <c r="C18" s="95">
        <v>1061.7337526205451</v>
      </c>
      <c r="D18" s="12"/>
      <c r="E18" s="12"/>
      <c r="F18" s="12"/>
      <c r="G18" s="12"/>
      <c r="H18" s="12"/>
      <c r="I18" s="12"/>
      <c r="J18" s="12"/>
      <c r="K18" s="12"/>
      <c r="L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row>
    <row r="19" spans="1:56" x14ac:dyDescent="0.35">
      <c r="A19" s="27" t="s">
        <v>554</v>
      </c>
      <c r="B19" s="29">
        <v>197244</v>
      </c>
      <c r="C19" s="95">
        <v>273.68520715459027</v>
      </c>
      <c r="D19" s="12"/>
      <c r="E19" s="12"/>
      <c r="F19" s="12"/>
      <c r="G19" s="12"/>
      <c r="H19" s="12"/>
      <c r="I19" s="12"/>
      <c r="J19" s="12"/>
      <c r="K19" s="12"/>
      <c r="L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row>
    <row r="20" spans="1:56" x14ac:dyDescent="0.35">
      <c r="A20" s="27" t="s">
        <v>556</v>
      </c>
      <c r="B20" s="29">
        <v>345</v>
      </c>
      <c r="C20" s="95">
        <v>1068.6550724637682</v>
      </c>
      <c r="D20" s="12"/>
      <c r="E20" s="12"/>
      <c r="F20" s="12"/>
      <c r="G20" s="12"/>
      <c r="H20" s="12"/>
      <c r="I20" s="12"/>
      <c r="J20" s="12"/>
      <c r="K20" s="12"/>
      <c r="L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row>
    <row r="21" spans="1:56" x14ac:dyDescent="0.35">
      <c r="A21" s="28" t="s">
        <v>1</v>
      </c>
      <c r="B21" s="30">
        <v>297994</v>
      </c>
      <c r="C21" s="96">
        <v>358.85697027456928</v>
      </c>
      <c r="D21" s="12"/>
      <c r="E21" s="12"/>
      <c r="F21" s="12"/>
      <c r="G21" s="12"/>
      <c r="H21" s="12"/>
      <c r="I21" s="12"/>
      <c r="J21" s="12"/>
      <c r="K21" s="12"/>
      <c r="L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row>
    <row r="22" spans="1:56" x14ac:dyDescent="0.35">
      <c r="A22" s="269" t="s">
        <v>610</v>
      </c>
      <c r="B22" s="269"/>
      <c r="C22" s="269"/>
      <c r="D22" s="12"/>
      <c r="E22" s="12"/>
      <c r="F22" s="12"/>
      <c r="G22" s="12"/>
      <c r="H22" s="12"/>
      <c r="I22" s="12"/>
      <c r="J22" s="12"/>
      <c r="K22" s="12"/>
      <c r="L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row>
    <row r="23" spans="1:56" x14ac:dyDescent="0.35">
      <c r="A23" s="269" t="s">
        <v>611</v>
      </c>
      <c r="B23" s="269"/>
      <c r="C23" s="269"/>
      <c r="D23" s="12"/>
      <c r="E23" s="12"/>
      <c r="F23" s="12"/>
      <c r="G23" s="12"/>
      <c r="H23" s="12"/>
      <c r="I23" s="12"/>
      <c r="J23" s="12"/>
      <c r="K23" s="12"/>
      <c r="L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row>
    <row r="24" spans="1:56" x14ac:dyDescent="0.35">
      <c r="A24" s="265"/>
      <c r="B24" s="265"/>
      <c r="C24" s="265"/>
      <c r="D24" s="12"/>
      <c r="E24" s="12"/>
      <c r="F24" s="12"/>
      <c r="G24" s="12"/>
      <c r="H24" s="12"/>
      <c r="I24" s="12"/>
      <c r="J24" s="12"/>
      <c r="K24" s="12"/>
      <c r="L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row>
    <row r="25" spans="1:56" x14ac:dyDescent="0.35">
      <c r="A25" s="265"/>
      <c r="B25" s="265"/>
      <c r="C25" s="265"/>
      <c r="D25" s="12"/>
      <c r="E25" s="12"/>
      <c r="F25" s="12"/>
      <c r="G25" s="12"/>
      <c r="H25" s="12"/>
      <c r="I25" s="12"/>
      <c r="J25" s="12"/>
      <c r="K25" s="12"/>
      <c r="L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row>
    <row r="26" spans="1:56" ht="28.5" customHeight="1" thickBot="1" x14ac:dyDescent="0.4">
      <c r="A26" s="265" t="s">
        <v>612</v>
      </c>
      <c r="B26" s="265"/>
      <c r="C26" s="265"/>
      <c r="D26" s="12"/>
      <c r="E26" s="12"/>
      <c r="F26" s="12"/>
      <c r="G26" s="12"/>
      <c r="H26" s="12"/>
      <c r="I26" s="12"/>
      <c r="J26" s="12"/>
      <c r="K26" s="12"/>
      <c r="L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row>
    <row r="27" spans="1:56" ht="30" x14ac:dyDescent="0.35">
      <c r="A27" s="36" t="s">
        <v>562</v>
      </c>
      <c r="B27" s="37" t="s">
        <v>526</v>
      </c>
      <c r="C27" s="37" t="s">
        <v>563</v>
      </c>
      <c r="D27" s="12"/>
      <c r="E27" s="12"/>
      <c r="F27" s="12"/>
      <c r="G27" s="12"/>
      <c r="H27" s="12"/>
      <c r="I27" s="12"/>
      <c r="J27" s="12"/>
      <c r="K27" s="12"/>
      <c r="L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row>
    <row r="28" spans="1:56" ht="16" thickBot="1" x14ac:dyDescent="0.4">
      <c r="A28" s="38" t="s">
        <v>1</v>
      </c>
      <c r="B28" s="39">
        <v>297994</v>
      </c>
      <c r="C28" s="40">
        <v>358.85697027456928</v>
      </c>
      <c r="D28" s="12"/>
      <c r="E28" s="12"/>
      <c r="F28" s="12"/>
      <c r="G28" s="12"/>
      <c r="H28" s="12"/>
      <c r="I28" s="12"/>
      <c r="J28" s="12"/>
      <c r="K28" s="12"/>
      <c r="L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row>
    <row r="29" spans="1:56" ht="15.5" thickTop="1" x14ac:dyDescent="0.35">
      <c r="A29" s="41" t="s">
        <v>529</v>
      </c>
      <c r="B29" s="42">
        <v>4773</v>
      </c>
      <c r="C29" s="43">
        <v>524.65283888539705</v>
      </c>
      <c r="D29" s="12"/>
      <c r="E29" s="12"/>
      <c r="F29" s="12"/>
      <c r="G29" s="12"/>
      <c r="H29" s="12"/>
      <c r="I29" s="12"/>
      <c r="J29" s="12"/>
      <c r="K29" s="12"/>
      <c r="L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row>
    <row r="30" spans="1:56" ht="15.5" x14ac:dyDescent="0.35">
      <c r="A30" s="44" t="s">
        <v>76</v>
      </c>
      <c r="B30" s="45">
        <v>393</v>
      </c>
      <c r="C30" s="46">
        <v>428.18320610687022</v>
      </c>
      <c r="D30" s="12"/>
      <c r="E30" s="12"/>
      <c r="F30" s="12"/>
      <c r="G30" s="12"/>
      <c r="H30" s="12"/>
      <c r="I30" s="12"/>
      <c r="J30" s="12"/>
      <c r="K30" s="12"/>
      <c r="L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row>
    <row r="31" spans="1:56" ht="15.5" x14ac:dyDescent="0.35">
      <c r="A31" s="44" t="s">
        <v>528</v>
      </c>
      <c r="B31" s="45">
        <v>3880</v>
      </c>
      <c r="C31" s="46">
        <v>393.46726804123711</v>
      </c>
      <c r="D31" s="12"/>
      <c r="E31" s="12"/>
      <c r="F31" s="12"/>
      <c r="G31" s="12"/>
      <c r="H31" s="12"/>
      <c r="I31" s="12"/>
      <c r="J31" s="12"/>
      <c r="K31" s="12"/>
      <c r="L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row>
    <row r="32" spans="1:56" ht="15.5" x14ac:dyDescent="0.35">
      <c r="A32" s="44" t="s">
        <v>23</v>
      </c>
      <c r="B32" s="45">
        <v>499</v>
      </c>
      <c r="C32" s="46">
        <v>1621.6192384769538</v>
      </c>
      <c r="D32" s="12"/>
      <c r="E32" s="12"/>
      <c r="F32" s="12"/>
      <c r="G32" s="12"/>
      <c r="H32" s="12"/>
      <c r="I32" s="12"/>
      <c r="J32" s="12"/>
      <c r="K32" s="12"/>
      <c r="L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row>
    <row r="33" spans="1:56" ht="15.5" x14ac:dyDescent="0.35">
      <c r="A33" s="44" t="s">
        <v>609</v>
      </c>
      <c r="B33" s="45">
        <v>1</v>
      </c>
      <c r="C33" s="46">
        <v>51</v>
      </c>
      <c r="D33" s="12"/>
      <c r="E33" s="12"/>
      <c r="F33" s="12"/>
      <c r="G33" s="12"/>
      <c r="H33" s="12"/>
      <c r="I33" s="12"/>
      <c r="J33" s="12"/>
      <c r="K33" s="12"/>
      <c r="L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row>
    <row r="34" spans="1:56" x14ac:dyDescent="0.35">
      <c r="A34" s="41" t="s">
        <v>530</v>
      </c>
      <c r="B34" s="42">
        <v>3183</v>
      </c>
      <c r="C34" s="43">
        <v>615.45774426641538</v>
      </c>
      <c r="D34" s="12"/>
      <c r="E34" s="12"/>
      <c r="F34" s="12"/>
      <c r="G34" s="12"/>
      <c r="H34" s="12"/>
      <c r="I34" s="12"/>
      <c r="J34" s="12"/>
      <c r="K34" s="12"/>
      <c r="L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row>
    <row r="35" spans="1:56" ht="15.5" x14ac:dyDescent="0.35">
      <c r="A35" s="44" t="s">
        <v>76</v>
      </c>
      <c r="B35" s="45">
        <v>131</v>
      </c>
      <c r="C35" s="46">
        <v>300.04580152671758</v>
      </c>
      <c r="D35" s="12"/>
      <c r="E35" s="12"/>
      <c r="F35" s="12"/>
      <c r="G35" s="12"/>
      <c r="H35" s="12"/>
      <c r="I35" s="12"/>
      <c r="J35" s="12"/>
      <c r="K35" s="12"/>
      <c r="L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row>
    <row r="36" spans="1:56" ht="15.5" x14ac:dyDescent="0.35">
      <c r="A36" s="44" t="s">
        <v>528</v>
      </c>
      <c r="B36" s="45">
        <v>2794</v>
      </c>
      <c r="C36" s="46">
        <v>554.85146743020755</v>
      </c>
      <c r="D36" s="12"/>
      <c r="E36" s="12"/>
      <c r="F36" s="12"/>
      <c r="G36" s="12"/>
      <c r="H36" s="12"/>
      <c r="I36" s="12"/>
      <c r="J36" s="12"/>
      <c r="K36" s="12"/>
      <c r="L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row>
    <row r="37" spans="1:56" ht="15.5" x14ac:dyDescent="0.35">
      <c r="A37" s="44" t="s">
        <v>23</v>
      </c>
      <c r="B37" s="45">
        <v>258</v>
      </c>
      <c r="C37" s="46">
        <v>1431.9418604651162</v>
      </c>
      <c r="D37" s="12"/>
      <c r="E37" s="12"/>
      <c r="F37" s="12"/>
      <c r="G37" s="12"/>
      <c r="H37" s="12"/>
      <c r="I37" s="12"/>
      <c r="J37" s="12"/>
      <c r="K37" s="12"/>
      <c r="L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row>
    <row r="38" spans="1:56" x14ac:dyDescent="0.35">
      <c r="A38" s="41" t="s">
        <v>531</v>
      </c>
      <c r="B38" s="42">
        <v>8340</v>
      </c>
      <c r="C38" s="43">
        <v>229.32937649880097</v>
      </c>
      <c r="D38" s="12"/>
      <c r="E38" s="12"/>
      <c r="F38" s="12"/>
      <c r="G38" s="12"/>
      <c r="H38" s="12"/>
      <c r="I38" s="12"/>
      <c r="J38" s="12"/>
      <c r="K38" s="12"/>
      <c r="L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row>
    <row r="39" spans="1:56" ht="15.5" x14ac:dyDescent="0.35">
      <c r="A39" s="44" t="s">
        <v>76</v>
      </c>
      <c r="B39" s="45">
        <v>283</v>
      </c>
      <c r="C39" s="46">
        <v>177.78798586572438</v>
      </c>
      <c r="D39" s="12"/>
      <c r="E39" s="12"/>
      <c r="F39" s="12"/>
      <c r="G39" s="12"/>
      <c r="H39" s="12"/>
      <c r="I39" s="12"/>
      <c r="J39" s="12"/>
      <c r="K39" s="12"/>
      <c r="L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row>
    <row r="40" spans="1:56" ht="15.5" x14ac:dyDescent="0.35">
      <c r="A40" s="44" t="s">
        <v>528</v>
      </c>
      <c r="B40" s="45">
        <v>8025</v>
      </c>
      <c r="C40" s="46">
        <v>230.4058566978193</v>
      </c>
      <c r="D40" s="12"/>
      <c r="E40" s="12"/>
      <c r="F40" s="12"/>
      <c r="G40" s="12"/>
      <c r="H40" s="12"/>
      <c r="I40" s="12"/>
      <c r="J40" s="12"/>
      <c r="K40" s="12"/>
      <c r="L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row>
    <row r="41" spans="1:56" ht="15.5" x14ac:dyDescent="0.35">
      <c r="A41" s="44" t="s">
        <v>23</v>
      </c>
      <c r="B41" s="45">
        <v>15</v>
      </c>
      <c r="C41" s="46">
        <v>805.4</v>
      </c>
      <c r="D41" s="12"/>
      <c r="E41" s="12"/>
      <c r="F41" s="12"/>
      <c r="G41" s="12"/>
      <c r="H41" s="12"/>
      <c r="I41" s="12"/>
      <c r="J41" s="12"/>
      <c r="K41" s="12"/>
      <c r="L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row>
    <row r="42" spans="1:56" ht="15.5" x14ac:dyDescent="0.35">
      <c r="A42" s="44" t="s">
        <v>609</v>
      </c>
      <c r="B42" s="45">
        <v>17</v>
      </c>
      <c r="C42" s="46">
        <v>70.882352941176464</v>
      </c>
      <c r="D42" s="12"/>
      <c r="E42" s="12"/>
      <c r="F42" s="12"/>
      <c r="G42" s="12"/>
      <c r="H42" s="12"/>
      <c r="I42" s="12"/>
      <c r="J42" s="12"/>
      <c r="K42" s="12"/>
      <c r="L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row>
    <row r="43" spans="1:56" x14ac:dyDescent="0.35">
      <c r="A43" s="41" t="s">
        <v>532</v>
      </c>
      <c r="B43" s="42">
        <v>771</v>
      </c>
      <c r="C43" s="43">
        <v>784.80804150453957</v>
      </c>
      <c r="D43" s="12"/>
      <c r="E43" s="12"/>
      <c r="F43" s="12"/>
      <c r="G43" s="12"/>
      <c r="H43" s="12"/>
      <c r="I43" s="12"/>
      <c r="J43" s="12"/>
      <c r="K43" s="12"/>
      <c r="L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row>
    <row r="44" spans="1:56" ht="15.5" x14ac:dyDescent="0.35">
      <c r="A44" s="44" t="s">
        <v>76</v>
      </c>
      <c r="B44" s="45">
        <v>6</v>
      </c>
      <c r="C44" s="46">
        <v>474.83333333333331</v>
      </c>
      <c r="D44" s="12"/>
      <c r="E44" s="12"/>
      <c r="F44" s="12"/>
      <c r="G44" s="12"/>
      <c r="H44" s="12"/>
      <c r="I44" s="12"/>
      <c r="J44" s="12"/>
      <c r="K44" s="12"/>
      <c r="L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row>
    <row r="45" spans="1:56" ht="15.5" x14ac:dyDescent="0.35">
      <c r="A45" s="44" t="s">
        <v>528</v>
      </c>
      <c r="B45" s="45">
        <v>260</v>
      </c>
      <c r="C45" s="46">
        <v>176.84230769230768</v>
      </c>
      <c r="D45" s="12"/>
      <c r="E45" s="12"/>
      <c r="F45" s="12"/>
      <c r="G45" s="12"/>
      <c r="H45" s="12"/>
      <c r="I45" s="12"/>
      <c r="J45" s="12"/>
      <c r="K45" s="12"/>
      <c r="L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row>
    <row r="46" spans="1:56" ht="15.5" x14ac:dyDescent="0.35">
      <c r="A46" s="44" t="s">
        <v>23</v>
      </c>
      <c r="B46" s="45">
        <v>504</v>
      </c>
      <c r="C46" s="46">
        <v>1103.6686507936508</v>
      </c>
      <c r="D46" s="12"/>
      <c r="E46" s="12"/>
      <c r="F46" s="12"/>
      <c r="G46" s="12"/>
      <c r="H46" s="12"/>
      <c r="I46" s="12"/>
      <c r="J46" s="12"/>
      <c r="K46" s="12"/>
      <c r="L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row>
    <row r="47" spans="1:56" ht="15.5" x14ac:dyDescent="0.35">
      <c r="A47" s="44" t="s">
        <v>609</v>
      </c>
      <c r="B47" s="45">
        <v>1</v>
      </c>
      <c r="C47" s="46">
        <v>10</v>
      </c>
      <c r="D47" s="12"/>
      <c r="E47" s="12"/>
      <c r="F47" s="12"/>
      <c r="G47" s="12"/>
      <c r="H47" s="12"/>
      <c r="I47" s="12"/>
      <c r="J47" s="12"/>
      <c r="K47" s="12"/>
      <c r="L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row>
    <row r="48" spans="1:56" x14ac:dyDescent="0.35">
      <c r="A48" s="41" t="s">
        <v>533</v>
      </c>
      <c r="B48" s="42">
        <v>13030</v>
      </c>
      <c r="C48" s="43">
        <v>681.46216423637759</v>
      </c>
      <c r="D48" s="12"/>
      <c r="E48" s="12"/>
      <c r="F48" s="12"/>
      <c r="G48" s="12"/>
      <c r="H48" s="12"/>
      <c r="I48" s="12"/>
      <c r="J48" s="12"/>
      <c r="K48" s="12"/>
      <c r="L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row>
    <row r="49" spans="1:56" ht="15.5" x14ac:dyDescent="0.35">
      <c r="A49" s="44" t="s">
        <v>76</v>
      </c>
      <c r="B49" s="45">
        <v>324</v>
      </c>
      <c r="C49" s="46">
        <v>501.03086419753089</v>
      </c>
      <c r="D49" s="12"/>
      <c r="E49" s="12"/>
      <c r="F49" s="12"/>
      <c r="G49" s="12"/>
      <c r="H49" s="12"/>
      <c r="I49" s="12"/>
      <c r="J49" s="12"/>
      <c r="K49" s="12"/>
      <c r="L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row>
    <row r="50" spans="1:56" ht="15.5" x14ac:dyDescent="0.35">
      <c r="A50" s="44" t="s">
        <v>528</v>
      </c>
      <c r="B50" s="45">
        <v>10757</v>
      </c>
      <c r="C50" s="46">
        <v>480.2658733847727</v>
      </c>
      <c r="D50" s="12"/>
      <c r="E50" s="12"/>
      <c r="F50" s="12"/>
      <c r="G50" s="12"/>
      <c r="H50" s="12"/>
      <c r="I50" s="12"/>
      <c r="J50" s="12"/>
      <c r="K50" s="12"/>
      <c r="L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row>
    <row r="51" spans="1:56" ht="15.5" x14ac:dyDescent="0.35">
      <c r="A51" s="44" t="s">
        <v>23</v>
      </c>
      <c r="B51" s="45">
        <v>1946</v>
      </c>
      <c r="C51" s="46">
        <v>1824.4840698869475</v>
      </c>
      <c r="D51" s="12"/>
      <c r="E51" s="12"/>
      <c r="F51" s="12"/>
      <c r="G51" s="12"/>
      <c r="H51" s="12"/>
      <c r="I51" s="12"/>
      <c r="J51" s="12"/>
      <c r="K51" s="12"/>
      <c r="L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row>
    <row r="52" spans="1:56" ht="15.5" x14ac:dyDescent="0.35">
      <c r="A52" s="44" t="s">
        <v>609</v>
      </c>
      <c r="B52" s="45">
        <v>3</v>
      </c>
      <c r="C52" s="46">
        <v>150.66666666666666</v>
      </c>
      <c r="D52" s="12"/>
      <c r="E52" s="12"/>
      <c r="F52" s="12"/>
      <c r="G52" s="12"/>
      <c r="H52" s="12"/>
      <c r="I52" s="12"/>
      <c r="J52" s="12"/>
      <c r="K52" s="12"/>
      <c r="L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row>
    <row r="53" spans="1:56" x14ac:dyDescent="0.35">
      <c r="A53" s="41" t="s">
        <v>534</v>
      </c>
      <c r="B53" s="42">
        <v>2668</v>
      </c>
      <c r="C53" s="43">
        <v>426.14655172413791</v>
      </c>
      <c r="D53" s="12"/>
      <c r="E53" s="12"/>
      <c r="F53" s="12"/>
      <c r="G53" s="12"/>
      <c r="H53" s="12"/>
      <c r="I53" s="12"/>
      <c r="J53" s="12"/>
      <c r="K53" s="12"/>
      <c r="L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row>
    <row r="54" spans="1:56" ht="15.5" x14ac:dyDescent="0.35">
      <c r="A54" s="44" t="s">
        <v>76</v>
      </c>
      <c r="B54" s="45">
        <v>130</v>
      </c>
      <c r="C54" s="46">
        <v>311.94615384615383</v>
      </c>
      <c r="D54" s="12"/>
      <c r="E54" s="12"/>
      <c r="F54" s="12"/>
      <c r="G54" s="12"/>
      <c r="H54" s="12"/>
      <c r="I54" s="12"/>
      <c r="J54" s="12"/>
      <c r="K54" s="12"/>
      <c r="L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row>
    <row r="55" spans="1:56" ht="15.5" x14ac:dyDescent="0.35">
      <c r="A55" s="44" t="s">
        <v>528</v>
      </c>
      <c r="B55" s="45">
        <v>2507</v>
      </c>
      <c r="C55" s="46">
        <v>422.02871958516153</v>
      </c>
      <c r="D55" s="12"/>
      <c r="E55" s="12"/>
      <c r="F55" s="12"/>
      <c r="G55" s="12"/>
      <c r="H55" s="12"/>
      <c r="I55" s="12"/>
      <c r="J55" s="12"/>
      <c r="K55" s="12"/>
      <c r="L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row>
    <row r="56" spans="1:56" ht="15.5" x14ac:dyDescent="0.35">
      <c r="A56" s="44" t="s">
        <v>23</v>
      </c>
      <c r="B56" s="45">
        <v>31</v>
      </c>
      <c r="C56" s="46">
        <v>1238.0645161290322</v>
      </c>
      <c r="D56" s="12"/>
      <c r="E56" s="12"/>
      <c r="F56" s="12"/>
      <c r="G56" s="12"/>
      <c r="H56" s="12"/>
      <c r="I56" s="12"/>
      <c r="J56" s="12"/>
      <c r="K56" s="12"/>
      <c r="L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row>
    <row r="57" spans="1:56" x14ac:dyDescent="0.35">
      <c r="A57" s="41" t="s">
        <v>535</v>
      </c>
      <c r="B57" s="42">
        <v>3321</v>
      </c>
      <c r="C57" s="43">
        <v>543.05721168322793</v>
      </c>
      <c r="D57" s="12"/>
      <c r="E57" s="12"/>
      <c r="F57" s="12"/>
      <c r="G57" s="12"/>
      <c r="H57" s="12"/>
      <c r="I57" s="12"/>
      <c r="J57" s="12"/>
      <c r="K57" s="12"/>
      <c r="L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row>
    <row r="58" spans="1:56" ht="15.5" x14ac:dyDescent="0.35">
      <c r="A58" s="44" t="s">
        <v>76</v>
      </c>
      <c r="B58" s="45">
        <v>20</v>
      </c>
      <c r="C58" s="46">
        <v>361.7</v>
      </c>
      <c r="D58" s="12"/>
      <c r="E58" s="12"/>
      <c r="F58" s="12"/>
      <c r="G58" s="12"/>
      <c r="H58" s="12"/>
      <c r="I58" s="12"/>
      <c r="J58" s="12"/>
      <c r="K58" s="12"/>
      <c r="L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row>
    <row r="59" spans="1:56" ht="15.5" x14ac:dyDescent="0.35">
      <c r="A59" s="44" t="s">
        <v>528</v>
      </c>
      <c r="B59" s="45">
        <v>2987</v>
      </c>
      <c r="C59" s="46">
        <v>399.05892199531303</v>
      </c>
      <c r="D59" s="12"/>
      <c r="E59" s="12"/>
      <c r="F59" s="12"/>
      <c r="G59" s="12"/>
      <c r="H59" s="12"/>
      <c r="I59" s="12"/>
      <c r="J59" s="12"/>
      <c r="K59" s="12"/>
      <c r="L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row>
    <row r="60" spans="1:56" ht="15.5" x14ac:dyDescent="0.35">
      <c r="A60" s="44" t="s">
        <v>23</v>
      </c>
      <c r="B60" s="45">
        <v>311</v>
      </c>
      <c r="C60" s="46">
        <v>1939.7395498392284</v>
      </c>
      <c r="D60" s="12"/>
      <c r="E60" s="12"/>
      <c r="F60" s="12"/>
      <c r="G60" s="12"/>
      <c r="H60" s="12"/>
      <c r="I60" s="12"/>
      <c r="J60" s="12"/>
      <c r="K60" s="12"/>
      <c r="L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row>
    <row r="61" spans="1:56" ht="15.5" x14ac:dyDescent="0.35">
      <c r="A61" s="44" t="s">
        <v>609</v>
      </c>
      <c r="B61" s="45">
        <v>3</v>
      </c>
      <c r="C61" s="46">
        <v>337</v>
      </c>
      <c r="D61" s="12"/>
      <c r="E61" s="12"/>
      <c r="F61" s="12"/>
      <c r="G61" s="12"/>
      <c r="H61" s="12"/>
      <c r="I61" s="12"/>
      <c r="J61" s="12"/>
      <c r="K61" s="12"/>
      <c r="L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row>
    <row r="62" spans="1:56" x14ac:dyDescent="0.35">
      <c r="A62" s="41" t="s">
        <v>536</v>
      </c>
      <c r="B62" s="42">
        <v>8792</v>
      </c>
      <c r="C62" s="43">
        <v>940.74738398544127</v>
      </c>
      <c r="D62" s="12"/>
      <c r="E62" s="12"/>
      <c r="F62" s="12"/>
      <c r="G62" s="12"/>
      <c r="H62" s="12"/>
      <c r="I62" s="12"/>
      <c r="J62" s="12"/>
      <c r="K62" s="12"/>
      <c r="L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row>
    <row r="63" spans="1:56" ht="15.5" x14ac:dyDescent="0.35">
      <c r="A63" s="44" t="s">
        <v>76</v>
      </c>
      <c r="B63" s="45">
        <v>76</v>
      </c>
      <c r="C63" s="46">
        <v>635.59210526315792</v>
      </c>
      <c r="D63" s="12"/>
      <c r="E63" s="12"/>
      <c r="F63" s="12"/>
      <c r="G63" s="12"/>
      <c r="H63" s="12"/>
      <c r="I63" s="12"/>
      <c r="J63" s="12"/>
      <c r="K63" s="12"/>
      <c r="L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row>
    <row r="64" spans="1:56" ht="15.5" x14ac:dyDescent="0.35">
      <c r="A64" s="44" t="s">
        <v>528</v>
      </c>
      <c r="B64" s="45">
        <v>7574</v>
      </c>
      <c r="C64" s="46">
        <v>775.43094797993137</v>
      </c>
      <c r="D64" s="12"/>
      <c r="E64" s="12"/>
      <c r="F64" s="12"/>
      <c r="G64" s="12"/>
      <c r="H64" s="12"/>
      <c r="I64" s="12"/>
      <c r="J64" s="12"/>
      <c r="K64" s="12"/>
      <c r="L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row>
    <row r="65" spans="1:56" ht="15.5" x14ac:dyDescent="0.35">
      <c r="A65" s="44" t="s">
        <v>23</v>
      </c>
      <c r="B65" s="45">
        <v>1138</v>
      </c>
      <c r="C65" s="46">
        <v>2062.483304042179</v>
      </c>
      <c r="D65" s="12"/>
      <c r="E65" s="12"/>
      <c r="F65" s="12"/>
      <c r="G65" s="12"/>
      <c r="H65" s="12"/>
      <c r="I65" s="12"/>
      <c r="J65" s="12"/>
      <c r="K65" s="12"/>
      <c r="L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row>
    <row r="66" spans="1:56" ht="15.5" x14ac:dyDescent="0.35">
      <c r="A66" s="44" t="s">
        <v>609</v>
      </c>
      <c r="B66" s="45">
        <v>4</v>
      </c>
      <c r="C66" s="46">
        <v>631.5</v>
      </c>
      <c r="D66" s="12"/>
      <c r="E66" s="12"/>
      <c r="F66" s="12"/>
      <c r="G66" s="12"/>
      <c r="H66" s="12"/>
      <c r="I66" s="12"/>
      <c r="J66" s="12"/>
      <c r="K66" s="12"/>
      <c r="L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row>
    <row r="67" spans="1:56" x14ac:dyDescent="0.35">
      <c r="A67" s="41" t="s">
        <v>537</v>
      </c>
      <c r="B67" s="42">
        <v>15604</v>
      </c>
      <c r="C67" s="43">
        <v>147.90207639066907</v>
      </c>
      <c r="D67" s="12"/>
      <c r="E67" s="12"/>
      <c r="F67" s="12"/>
      <c r="G67" s="12"/>
      <c r="H67" s="12"/>
      <c r="I67" s="12"/>
      <c r="J67" s="12"/>
      <c r="K67" s="12"/>
      <c r="L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row>
    <row r="68" spans="1:56" ht="15.5" x14ac:dyDescent="0.35">
      <c r="A68" s="44" t="s">
        <v>76</v>
      </c>
      <c r="B68" s="45">
        <v>738</v>
      </c>
      <c r="C68" s="46">
        <v>220.08536585365854</v>
      </c>
      <c r="D68" s="12"/>
      <c r="E68" s="12"/>
      <c r="F68" s="12"/>
      <c r="G68" s="12"/>
      <c r="H68" s="12"/>
      <c r="I68" s="12"/>
      <c r="J68" s="12"/>
      <c r="K68" s="12"/>
      <c r="L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row>
    <row r="69" spans="1:56" ht="15.5" x14ac:dyDescent="0.35">
      <c r="A69" s="44" t="s">
        <v>528</v>
      </c>
      <c r="B69" s="45">
        <v>14275</v>
      </c>
      <c r="C69" s="46">
        <v>106.3136952714536</v>
      </c>
      <c r="D69" s="12"/>
      <c r="E69" s="12"/>
      <c r="F69" s="12"/>
      <c r="G69" s="12"/>
      <c r="H69" s="12"/>
      <c r="I69" s="12"/>
      <c r="J69" s="12"/>
      <c r="K69" s="12"/>
      <c r="L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row>
    <row r="70" spans="1:56" ht="15.5" x14ac:dyDescent="0.35">
      <c r="A70" s="44" t="s">
        <v>23</v>
      </c>
      <c r="B70" s="45">
        <v>590</v>
      </c>
      <c r="C70" s="46">
        <v>1064.0474576271185</v>
      </c>
      <c r="D70" s="12"/>
      <c r="E70" s="12"/>
      <c r="F70" s="12"/>
      <c r="G70" s="12"/>
      <c r="H70" s="12"/>
      <c r="I70" s="12"/>
      <c r="J70" s="12"/>
      <c r="K70" s="12"/>
      <c r="L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row>
    <row r="71" spans="1:56" ht="15.5" x14ac:dyDescent="0.35">
      <c r="A71" s="44" t="s">
        <v>609</v>
      </c>
      <c r="B71" s="45">
        <v>1</v>
      </c>
      <c r="C71" s="46">
        <v>25</v>
      </c>
      <c r="D71" s="12"/>
      <c r="E71" s="12"/>
      <c r="F71" s="12"/>
      <c r="G71" s="12"/>
      <c r="H71" s="12"/>
      <c r="I71" s="12"/>
      <c r="J71" s="12"/>
      <c r="K71" s="12"/>
      <c r="L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row>
    <row r="72" spans="1:56" x14ac:dyDescent="0.35">
      <c r="A72" s="41" t="s">
        <v>603</v>
      </c>
      <c r="B72" s="42">
        <v>46364</v>
      </c>
      <c r="C72" s="43">
        <v>86.848071779829183</v>
      </c>
      <c r="D72" s="12"/>
      <c r="E72" s="12"/>
      <c r="F72" s="12"/>
      <c r="G72" s="12"/>
      <c r="H72" s="12"/>
      <c r="I72" s="12"/>
      <c r="J72" s="12"/>
      <c r="K72" s="12"/>
      <c r="L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row>
    <row r="73" spans="1:56" ht="15.5" x14ac:dyDescent="0.35">
      <c r="A73" s="44" t="s">
        <v>76</v>
      </c>
      <c r="B73" s="45">
        <v>2556</v>
      </c>
      <c r="C73" s="46">
        <v>155.79929577464787</v>
      </c>
      <c r="D73" s="12"/>
      <c r="E73" s="12"/>
      <c r="F73" s="12"/>
      <c r="G73" s="12"/>
      <c r="H73" s="12"/>
      <c r="I73" s="12"/>
      <c r="J73" s="12"/>
      <c r="K73" s="12"/>
      <c r="L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row>
    <row r="74" spans="1:56" ht="15.5" x14ac:dyDescent="0.35">
      <c r="A74" s="44" t="s">
        <v>528</v>
      </c>
      <c r="B74" s="45">
        <v>43576</v>
      </c>
      <c r="C74" s="46">
        <v>82.2080044060951</v>
      </c>
      <c r="D74" s="12"/>
      <c r="E74" s="12"/>
      <c r="F74" s="12"/>
      <c r="G74" s="12"/>
      <c r="H74" s="12"/>
      <c r="I74" s="12"/>
      <c r="J74" s="12"/>
      <c r="K74" s="12"/>
      <c r="L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row>
    <row r="75" spans="1:56" ht="15.5" x14ac:dyDescent="0.35">
      <c r="A75" s="44" t="s">
        <v>23</v>
      </c>
      <c r="B75" s="45">
        <v>223</v>
      </c>
      <c r="C75" s="46">
        <v>206.65470852017938</v>
      </c>
      <c r="D75" s="12"/>
      <c r="E75" s="12"/>
      <c r="F75" s="12"/>
      <c r="G75" s="12"/>
      <c r="H75" s="12"/>
      <c r="I75" s="12"/>
      <c r="J75" s="12"/>
      <c r="K75" s="12"/>
      <c r="L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row>
    <row r="76" spans="1:56" ht="15.5" x14ac:dyDescent="0.35">
      <c r="A76" s="44" t="s">
        <v>609</v>
      </c>
      <c r="B76" s="45">
        <v>9</v>
      </c>
      <c r="C76" s="46">
        <v>2.3333333333333335</v>
      </c>
      <c r="D76" s="12"/>
      <c r="E76" s="12"/>
      <c r="F76" s="12"/>
      <c r="G76" s="12"/>
      <c r="H76" s="12"/>
      <c r="I76" s="12"/>
      <c r="J76" s="12"/>
      <c r="K76" s="12"/>
      <c r="L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row>
    <row r="77" spans="1:56" x14ac:dyDescent="0.35">
      <c r="A77" s="41" t="s">
        <v>538</v>
      </c>
      <c r="B77" s="42">
        <v>3591</v>
      </c>
      <c r="C77" s="43">
        <v>258.30743525480369</v>
      </c>
      <c r="D77" s="12"/>
      <c r="E77" s="12"/>
      <c r="F77" s="12"/>
      <c r="G77" s="12"/>
      <c r="H77" s="12"/>
      <c r="I77" s="12"/>
      <c r="J77" s="12"/>
      <c r="K77" s="12"/>
      <c r="L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row>
    <row r="78" spans="1:56" ht="15.5" x14ac:dyDescent="0.35">
      <c r="A78" s="44" t="s">
        <v>76</v>
      </c>
      <c r="B78" s="45">
        <v>698</v>
      </c>
      <c r="C78" s="46">
        <v>329.22206303724926</v>
      </c>
      <c r="D78" s="12"/>
      <c r="E78" s="12"/>
      <c r="F78" s="12"/>
      <c r="G78" s="12"/>
      <c r="H78" s="12"/>
      <c r="I78" s="12"/>
      <c r="J78" s="12"/>
      <c r="K78" s="12"/>
      <c r="L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row>
    <row r="79" spans="1:56" ht="15.5" x14ac:dyDescent="0.35">
      <c r="A79" s="44" t="s">
        <v>528</v>
      </c>
      <c r="B79" s="45">
        <v>2833</v>
      </c>
      <c r="C79" s="46">
        <v>238.17366749029298</v>
      </c>
      <c r="D79" s="12"/>
      <c r="E79" s="12"/>
      <c r="F79" s="12"/>
      <c r="G79" s="12"/>
      <c r="H79" s="12"/>
      <c r="I79" s="12"/>
      <c r="J79" s="12"/>
      <c r="K79" s="12"/>
      <c r="L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row>
    <row r="80" spans="1:56" ht="15.5" x14ac:dyDescent="0.35">
      <c r="A80" s="44" t="s">
        <v>23</v>
      </c>
      <c r="B80" s="45">
        <v>19</v>
      </c>
      <c r="C80" s="46">
        <v>1138.6315789473683</v>
      </c>
      <c r="D80" s="12"/>
      <c r="E80" s="12"/>
      <c r="F80" s="12"/>
      <c r="G80" s="12"/>
      <c r="H80" s="12"/>
      <c r="I80" s="12"/>
      <c r="J80" s="12"/>
      <c r="K80" s="12"/>
      <c r="L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row>
    <row r="81" spans="1:56" ht="15.5" x14ac:dyDescent="0.35">
      <c r="A81" s="44" t="s">
        <v>609</v>
      </c>
      <c r="B81" s="45">
        <v>41</v>
      </c>
      <c r="C81" s="46">
        <v>34.268292682926827</v>
      </c>
      <c r="D81" s="12"/>
      <c r="E81" s="12"/>
      <c r="F81" s="12"/>
      <c r="G81" s="12"/>
      <c r="H81" s="12"/>
      <c r="I81" s="12"/>
      <c r="J81" s="12"/>
      <c r="K81" s="12"/>
      <c r="L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row>
    <row r="82" spans="1:56" x14ac:dyDescent="0.35">
      <c r="A82" s="41" t="s">
        <v>539</v>
      </c>
      <c r="B82" s="42">
        <v>16330</v>
      </c>
      <c r="C82" s="43">
        <v>574.87519902020824</v>
      </c>
      <c r="D82" s="12"/>
      <c r="E82" s="12"/>
      <c r="F82" s="12"/>
      <c r="G82" s="12"/>
      <c r="H82" s="12"/>
      <c r="I82" s="12"/>
      <c r="J82" s="12"/>
      <c r="K82" s="12"/>
      <c r="L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row>
    <row r="83" spans="1:56" ht="15.5" x14ac:dyDescent="0.35">
      <c r="A83" s="44" t="s">
        <v>76</v>
      </c>
      <c r="B83" s="45">
        <v>1614</v>
      </c>
      <c r="C83" s="46">
        <v>238.00309789343245</v>
      </c>
      <c r="D83" s="12"/>
      <c r="E83" s="12"/>
      <c r="F83" s="12"/>
      <c r="G83" s="12"/>
      <c r="H83" s="12"/>
      <c r="I83" s="12"/>
      <c r="J83" s="12"/>
      <c r="K83" s="12"/>
      <c r="L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row>
    <row r="84" spans="1:56" ht="15.5" x14ac:dyDescent="0.35">
      <c r="A84" s="44" t="s">
        <v>528</v>
      </c>
      <c r="B84" s="45">
        <v>10781</v>
      </c>
      <c r="C84" s="46">
        <v>318.69130878397181</v>
      </c>
      <c r="D84" s="12"/>
      <c r="E84" s="12"/>
      <c r="F84" s="12"/>
      <c r="G84" s="12"/>
      <c r="H84" s="12"/>
      <c r="I84" s="12"/>
      <c r="J84" s="12"/>
      <c r="K84" s="12"/>
      <c r="L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row>
    <row r="85" spans="1:56" ht="15.5" x14ac:dyDescent="0.35">
      <c r="A85" s="44" t="s">
        <v>23</v>
      </c>
      <c r="B85" s="45">
        <v>3934</v>
      </c>
      <c r="C85" s="46">
        <v>1415.2742755465176</v>
      </c>
      <c r="D85" s="12"/>
      <c r="E85" s="12"/>
      <c r="F85" s="12"/>
      <c r="G85" s="12"/>
      <c r="H85" s="12"/>
      <c r="I85" s="12"/>
      <c r="J85" s="12"/>
      <c r="K85" s="12"/>
      <c r="L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row>
    <row r="86" spans="1:56" ht="15.5" x14ac:dyDescent="0.35">
      <c r="A86" s="44" t="s">
        <v>609</v>
      </c>
      <c r="B86" s="45">
        <v>1</v>
      </c>
      <c r="C86" s="46">
        <v>75</v>
      </c>
      <c r="D86" s="12"/>
      <c r="E86" s="12"/>
      <c r="F86" s="12"/>
      <c r="G86" s="12"/>
      <c r="H86" s="12"/>
      <c r="I86" s="12"/>
      <c r="J86" s="12"/>
      <c r="K86" s="12"/>
      <c r="L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row>
    <row r="87" spans="1:56" x14ac:dyDescent="0.35">
      <c r="A87" s="41" t="s">
        <v>540</v>
      </c>
      <c r="B87" s="42">
        <v>14514</v>
      </c>
      <c r="C87" s="43">
        <v>320.16797574755407</v>
      </c>
      <c r="D87" s="12"/>
      <c r="E87" s="12"/>
      <c r="F87" s="12"/>
      <c r="G87" s="12"/>
      <c r="H87" s="12"/>
      <c r="I87" s="12"/>
      <c r="J87" s="12"/>
      <c r="K87" s="12"/>
      <c r="L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row>
    <row r="88" spans="1:56" ht="15.5" x14ac:dyDescent="0.35">
      <c r="A88" s="44" t="s">
        <v>76</v>
      </c>
      <c r="B88" s="45">
        <v>1222</v>
      </c>
      <c r="C88" s="46">
        <v>299.69639934533552</v>
      </c>
      <c r="D88" s="12"/>
      <c r="E88" s="12"/>
      <c r="F88" s="12"/>
      <c r="G88" s="12"/>
      <c r="H88" s="12"/>
      <c r="I88" s="12"/>
      <c r="J88" s="12"/>
      <c r="K88" s="12"/>
      <c r="L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row>
    <row r="89" spans="1:56" ht="15.5" x14ac:dyDescent="0.35">
      <c r="A89" s="44" t="s">
        <v>528</v>
      </c>
      <c r="B89" s="45">
        <v>13150</v>
      </c>
      <c r="C89" s="46">
        <v>319.58349809885931</v>
      </c>
      <c r="D89" s="12"/>
      <c r="E89" s="12"/>
      <c r="F89" s="12"/>
      <c r="G89" s="12"/>
      <c r="H89" s="12"/>
      <c r="I89" s="12"/>
      <c r="J89" s="12"/>
      <c r="K89" s="12"/>
      <c r="L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row>
    <row r="90" spans="1:56" ht="15.5" x14ac:dyDescent="0.35">
      <c r="A90" s="44" t="s">
        <v>23</v>
      </c>
      <c r="B90" s="45">
        <v>109</v>
      </c>
      <c r="C90" s="46">
        <v>696.26605504587155</v>
      </c>
      <c r="D90" s="12"/>
      <c r="E90" s="12"/>
      <c r="F90" s="12"/>
      <c r="G90" s="12"/>
      <c r="H90" s="12"/>
      <c r="I90" s="12"/>
      <c r="J90" s="12"/>
      <c r="K90" s="12"/>
      <c r="L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row>
    <row r="91" spans="1:56" ht="15.5" x14ac:dyDescent="0.35">
      <c r="A91" s="44" t="s">
        <v>609</v>
      </c>
      <c r="B91" s="45">
        <v>33</v>
      </c>
      <c r="C91" s="46">
        <v>68.878787878787875</v>
      </c>
      <c r="D91" s="12"/>
      <c r="E91" s="12"/>
      <c r="F91" s="12"/>
      <c r="G91" s="12"/>
      <c r="H91" s="12"/>
      <c r="I91" s="12"/>
      <c r="J91" s="12"/>
      <c r="K91" s="12"/>
      <c r="L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row>
    <row r="92" spans="1:56" x14ac:dyDescent="0.35">
      <c r="A92" s="41" t="s">
        <v>541</v>
      </c>
      <c r="B92" s="42">
        <v>3860</v>
      </c>
      <c r="C92" s="43">
        <v>564.73290155440418</v>
      </c>
      <c r="D92" s="12"/>
      <c r="E92" s="12"/>
      <c r="F92" s="12"/>
      <c r="G92" s="12"/>
      <c r="H92" s="12"/>
      <c r="I92" s="12"/>
      <c r="J92" s="12"/>
      <c r="K92" s="12"/>
      <c r="L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row>
    <row r="93" spans="1:56" ht="15.5" x14ac:dyDescent="0.35">
      <c r="A93" s="44" t="s">
        <v>76</v>
      </c>
      <c r="B93" s="45">
        <v>151</v>
      </c>
      <c r="C93" s="46">
        <v>295.50331125827813</v>
      </c>
      <c r="D93" s="12"/>
      <c r="E93" s="12"/>
      <c r="F93" s="12"/>
      <c r="G93" s="12"/>
      <c r="H93" s="12"/>
      <c r="I93" s="12"/>
      <c r="J93" s="12"/>
      <c r="K93" s="12"/>
      <c r="L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row>
    <row r="94" spans="1:56" ht="15.5" x14ac:dyDescent="0.35">
      <c r="A94" s="44" t="s">
        <v>528</v>
      </c>
      <c r="B94" s="45">
        <v>3545</v>
      </c>
      <c r="C94" s="46">
        <v>540.45782792665727</v>
      </c>
      <c r="D94" s="12"/>
      <c r="E94" s="12"/>
      <c r="F94" s="12"/>
      <c r="G94" s="12"/>
      <c r="H94" s="12"/>
      <c r="I94" s="12"/>
      <c r="J94" s="12"/>
      <c r="K94" s="12"/>
      <c r="L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row>
    <row r="95" spans="1:56" ht="15.5" x14ac:dyDescent="0.35">
      <c r="A95" s="44" t="s">
        <v>23</v>
      </c>
      <c r="B95" s="45">
        <v>163</v>
      </c>
      <c r="C95" s="46">
        <v>1345.2085889570553</v>
      </c>
      <c r="D95" s="12"/>
      <c r="E95" s="12"/>
      <c r="F95" s="12"/>
      <c r="G95" s="12"/>
      <c r="H95" s="12"/>
      <c r="I95" s="12"/>
      <c r="J95" s="12"/>
      <c r="K95" s="12"/>
      <c r="L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row>
    <row r="96" spans="1:56" ht="15.5" x14ac:dyDescent="0.35">
      <c r="A96" s="44" t="s">
        <v>609</v>
      </c>
      <c r="B96" s="45">
        <v>1</v>
      </c>
      <c r="C96" s="46">
        <v>56</v>
      </c>
      <c r="D96" s="12"/>
      <c r="E96" s="12"/>
      <c r="F96" s="12"/>
      <c r="G96" s="12"/>
      <c r="H96" s="12"/>
      <c r="I96" s="12"/>
      <c r="J96" s="12"/>
      <c r="K96" s="12"/>
      <c r="L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row>
    <row r="97" spans="1:56" x14ac:dyDescent="0.35">
      <c r="A97" s="41" t="s">
        <v>542</v>
      </c>
      <c r="B97" s="42">
        <v>10516</v>
      </c>
      <c r="C97" s="43">
        <v>332.24372384937237</v>
      </c>
      <c r="D97" s="12"/>
      <c r="E97" s="12"/>
      <c r="F97" s="12"/>
      <c r="G97" s="12"/>
      <c r="H97" s="12"/>
      <c r="I97" s="12"/>
      <c r="J97" s="12"/>
      <c r="K97" s="12"/>
      <c r="L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row>
    <row r="98" spans="1:56" ht="15.5" x14ac:dyDescent="0.35">
      <c r="A98" s="44" t="s">
        <v>76</v>
      </c>
      <c r="B98" s="45">
        <v>380</v>
      </c>
      <c r="C98" s="46">
        <v>409.0078947368421</v>
      </c>
      <c r="D98" s="12"/>
      <c r="E98" s="12"/>
      <c r="F98" s="12"/>
      <c r="G98" s="12"/>
      <c r="H98" s="12"/>
      <c r="I98" s="12"/>
      <c r="J98" s="12"/>
      <c r="K98" s="12"/>
      <c r="L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row>
    <row r="99" spans="1:56" ht="15.5" x14ac:dyDescent="0.35">
      <c r="A99" s="44" t="s">
        <v>528</v>
      </c>
      <c r="B99" s="45">
        <v>9792</v>
      </c>
      <c r="C99" s="46">
        <v>282.65778186274508</v>
      </c>
      <c r="D99" s="12"/>
      <c r="E99" s="12"/>
      <c r="F99" s="12"/>
      <c r="G99" s="12"/>
      <c r="H99" s="12"/>
      <c r="I99" s="12"/>
      <c r="J99" s="12"/>
      <c r="K99" s="12"/>
      <c r="L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row>
    <row r="100" spans="1:56" ht="15.5" x14ac:dyDescent="0.35">
      <c r="A100" s="44" t="s">
        <v>23</v>
      </c>
      <c r="B100" s="45">
        <v>338</v>
      </c>
      <c r="C100" s="46">
        <v>1680.5147928994083</v>
      </c>
      <c r="D100" s="12"/>
      <c r="E100" s="12"/>
      <c r="F100" s="12"/>
      <c r="G100" s="12"/>
      <c r="H100" s="12"/>
      <c r="I100" s="12"/>
      <c r="J100" s="12"/>
      <c r="K100" s="12"/>
      <c r="L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row>
    <row r="101" spans="1:56" ht="15.5" x14ac:dyDescent="0.35">
      <c r="A101" s="44" t="s">
        <v>609</v>
      </c>
      <c r="B101" s="45">
        <v>6</v>
      </c>
      <c r="C101" s="46">
        <v>442.16666666666669</v>
      </c>
      <c r="D101" s="12"/>
      <c r="E101" s="12"/>
      <c r="F101" s="12"/>
      <c r="G101" s="12"/>
      <c r="H101" s="12"/>
      <c r="I101" s="12"/>
      <c r="J101" s="12"/>
      <c r="K101" s="12"/>
      <c r="L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row>
    <row r="102" spans="1:56" x14ac:dyDescent="0.35">
      <c r="A102" s="41" t="s">
        <v>543</v>
      </c>
      <c r="B102" s="42">
        <v>15469</v>
      </c>
      <c r="C102" s="43">
        <v>735.38729071045316</v>
      </c>
      <c r="D102" s="12"/>
      <c r="E102" s="12"/>
      <c r="F102" s="12"/>
      <c r="G102" s="12"/>
      <c r="H102" s="12"/>
      <c r="I102" s="12"/>
      <c r="J102" s="12"/>
      <c r="K102" s="12"/>
      <c r="L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row>
    <row r="103" spans="1:56" ht="15.5" x14ac:dyDescent="0.35">
      <c r="A103" s="44" t="s">
        <v>76</v>
      </c>
      <c r="B103" s="45">
        <v>273</v>
      </c>
      <c r="C103" s="46">
        <v>449.47985347985349</v>
      </c>
      <c r="D103" s="12"/>
      <c r="E103" s="12"/>
      <c r="F103" s="12"/>
      <c r="G103" s="12"/>
      <c r="H103" s="12"/>
      <c r="I103" s="12"/>
      <c r="J103" s="12"/>
      <c r="K103" s="12"/>
      <c r="L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row>
    <row r="104" spans="1:56" ht="15.5" x14ac:dyDescent="0.35">
      <c r="A104" s="44" t="s">
        <v>528</v>
      </c>
      <c r="B104" s="45">
        <v>13396</v>
      </c>
      <c r="C104" s="46">
        <v>566.20588235294122</v>
      </c>
      <c r="D104" s="12"/>
      <c r="E104" s="12"/>
      <c r="F104" s="12"/>
      <c r="G104" s="12"/>
      <c r="H104" s="12"/>
      <c r="I104" s="12"/>
      <c r="J104" s="12"/>
      <c r="K104" s="12"/>
      <c r="L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row>
    <row r="105" spans="1:56" ht="15.5" x14ac:dyDescent="0.35">
      <c r="A105" s="44" t="s">
        <v>23</v>
      </c>
      <c r="B105" s="45">
        <v>1781</v>
      </c>
      <c r="C105" s="46">
        <v>2052.2504211117348</v>
      </c>
      <c r="D105" s="12"/>
      <c r="E105" s="12"/>
      <c r="F105" s="12"/>
      <c r="G105" s="12"/>
      <c r="H105" s="12"/>
      <c r="I105" s="12"/>
      <c r="J105" s="12"/>
      <c r="K105" s="12"/>
      <c r="L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row>
    <row r="106" spans="1:56" ht="15.5" x14ac:dyDescent="0.35">
      <c r="A106" s="44" t="s">
        <v>609</v>
      </c>
      <c r="B106" s="45">
        <v>19</v>
      </c>
      <c r="C106" s="46">
        <v>686.63157894736844</v>
      </c>
      <c r="D106" s="12"/>
      <c r="E106" s="12"/>
      <c r="F106" s="12"/>
      <c r="G106" s="12"/>
      <c r="H106" s="12"/>
      <c r="I106" s="12"/>
      <c r="J106" s="12"/>
      <c r="K106" s="12"/>
      <c r="L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row>
    <row r="107" spans="1:56" x14ac:dyDescent="0.35">
      <c r="A107" s="41" t="s">
        <v>544</v>
      </c>
      <c r="B107" s="42">
        <v>6657</v>
      </c>
      <c r="C107" s="43">
        <v>376.61333934204595</v>
      </c>
      <c r="D107" s="12"/>
      <c r="E107" s="12"/>
      <c r="F107" s="12"/>
      <c r="G107" s="12"/>
      <c r="H107" s="12"/>
      <c r="I107" s="12"/>
      <c r="J107" s="12"/>
      <c r="K107" s="12"/>
      <c r="L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row>
    <row r="108" spans="1:56" ht="15.5" x14ac:dyDescent="0.35">
      <c r="A108" s="44" t="s">
        <v>76</v>
      </c>
      <c r="B108" s="45">
        <v>27</v>
      </c>
      <c r="C108" s="46">
        <v>353.7037037037037</v>
      </c>
      <c r="D108" s="12"/>
      <c r="E108" s="12"/>
      <c r="F108" s="12"/>
      <c r="G108" s="12"/>
      <c r="H108" s="12"/>
      <c r="I108" s="12"/>
      <c r="J108" s="12"/>
      <c r="K108" s="12"/>
      <c r="L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row>
    <row r="109" spans="1:56" ht="15.5" x14ac:dyDescent="0.35">
      <c r="A109" s="44" t="s">
        <v>528</v>
      </c>
      <c r="B109" s="45">
        <v>6504</v>
      </c>
      <c r="C109" s="46">
        <v>359.22647601476012</v>
      </c>
      <c r="D109" s="12"/>
      <c r="E109" s="12"/>
      <c r="F109" s="12"/>
      <c r="G109" s="12"/>
      <c r="H109" s="12"/>
      <c r="I109" s="12"/>
      <c r="J109" s="12"/>
      <c r="K109" s="12"/>
      <c r="L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row>
    <row r="110" spans="1:56" ht="15.5" x14ac:dyDescent="0.35">
      <c r="A110" s="44" t="s">
        <v>23</v>
      </c>
      <c r="B110" s="45">
        <v>123</v>
      </c>
      <c r="C110" s="46">
        <v>1279.2764227642276</v>
      </c>
      <c r="D110" s="12"/>
      <c r="E110" s="12"/>
      <c r="F110" s="12"/>
      <c r="G110" s="12"/>
      <c r="H110" s="12"/>
      <c r="I110" s="12"/>
      <c r="J110" s="12"/>
      <c r="K110" s="12"/>
      <c r="L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row>
    <row r="111" spans="1:56" ht="15.5" x14ac:dyDescent="0.35">
      <c r="A111" s="44" t="s">
        <v>609</v>
      </c>
      <c r="B111" s="45">
        <v>3</v>
      </c>
      <c r="C111" s="46">
        <v>1268.3333333333333</v>
      </c>
      <c r="D111" s="12"/>
      <c r="E111" s="12"/>
      <c r="F111" s="12"/>
      <c r="G111" s="12"/>
      <c r="H111" s="12"/>
      <c r="I111" s="12"/>
      <c r="J111" s="12"/>
      <c r="K111" s="12"/>
      <c r="L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row>
    <row r="112" spans="1:56" x14ac:dyDescent="0.35">
      <c r="A112" s="41" t="s">
        <v>545</v>
      </c>
      <c r="B112" s="42">
        <v>24350</v>
      </c>
      <c r="C112" s="43">
        <v>89.774537987679665</v>
      </c>
      <c r="D112" s="12"/>
      <c r="E112" s="12"/>
      <c r="F112" s="12"/>
      <c r="G112" s="12"/>
      <c r="H112" s="12"/>
      <c r="I112" s="12"/>
      <c r="J112" s="12"/>
      <c r="K112" s="12"/>
      <c r="L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row>
    <row r="113" spans="1:56" ht="15.5" x14ac:dyDescent="0.35">
      <c r="A113" s="44" t="s">
        <v>76</v>
      </c>
      <c r="B113" s="45">
        <v>4170</v>
      </c>
      <c r="C113" s="46">
        <v>131.39496402877697</v>
      </c>
      <c r="D113" s="12"/>
      <c r="E113" s="12"/>
      <c r="F113" s="12"/>
      <c r="G113" s="12"/>
      <c r="H113" s="12"/>
      <c r="I113" s="12"/>
      <c r="J113" s="12"/>
      <c r="K113" s="12"/>
      <c r="L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row>
    <row r="114" spans="1:56" ht="15.5" x14ac:dyDescent="0.35">
      <c r="A114" s="44" t="s">
        <v>528</v>
      </c>
      <c r="B114" s="45">
        <v>20176</v>
      </c>
      <c r="C114" s="46">
        <v>81.175307295796983</v>
      </c>
      <c r="D114" s="12"/>
      <c r="E114" s="12"/>
      <c r="F114" s="12"/>
      <c r="G114" s="12"/>
      <c r="H114" s="12"/>
      <c r="I114" s="12"/>
      <c r="J114" s="12"/>
      <c r="K114" s="12"/>
      <c r="L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row>
    <row r="115" spans="1:56" ht="15.5" x14ac:dyDescent="0.35">
      <c r="A115" s="44" t="s">
        <v>23</v>
      </c>
      <c r="B115" s="45">
        <v>2</v>
      </c>
      <c r="C115" s="46">
        <v>69</v>
      </c>
      <c r="D115" s="12"/>
      <c r="E115" s="12"/>
      <c r="F115" s="12"/>
      <c r="G115" s="12"/>
      <c r="H115" s="12"/>
      <c r="I115" s="12"/>
      <c r="J115" s="12"/>
      <c r="K115" s="12"/>
      <c r="L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row>
    <row r="116" spans="1:56" ht="15.5" x14ac:dyDescent="0.35">
      <c r="A116" s="44" t="s">
        <v>609</v>
      </c>
      <c r="B116" s="45">
        <v>2</v>
      </c>
      <c r="C116" s="46">
        <v>81</v>
      </c>
      <c r="D116" s="12"/>
      <c r="E116" s="12"/>
      <c r="F116" s="12"/>
      <c r="G116" s="12"/>
      <c r="H116" s="12"/>
      <c r="I116" s="12"/>
      <c r="J116" s="12"/>
      <c r="K116" s="12"/>
      <c r="L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row>
    <row r="117" spans="1:56" x14ac:dyDescent="0.35">
      <c r="A117" s="41" t="s">
        <v>546</v>
      </c>
      <c r="B117" s="42">
        <v>6774</v>
      </c>
      <c r="C117" s="43">
        <v>576.72911130794216</v>
      </c>
      <c r="D117" s="12"/>
      <c r="E117" s="12"/>
      <c r="F117" s="12"/>
      <c r="G117" s="12"/>
      <c r="H117" s="12"/>
      <c r="I117" s="12"/>
      <c r="J117" s="12"/>
      <c r="K117" s="12"/>
      <c r="L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row>
    <row r="118" spans="1:56" ht="15.5" x14ac:dyDescent="0.35">
      <c r="A118" s="44" t="s">
        <v>76</v>
      </c>
      <c r="B118" s="45">
        <v>85</v>
      </c>
      <c r="C118" s="46">
        <v>256.63529411764705</v>
      </c>
      <c r="D118" s="12"/>
      <c r="E118" s="12"/>
      <c r="F118" s="12"/>
      <c r="G118" s="12"/>
      <c r="H118" s="12"/>
      <c r="I118" s="12"/>
      <c r="J118" s="12"/>
      <c r="K118" s="12"/>
      <c r="L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row>
    <row r="119" spans="1:56" ht="15.5" x14ac:dyDescent="0.35">
      <c r="A119" s="44" t="s">
        <v>528</v>
      </c>
      <c r="B119" s="45">
        <v>6336</v>
      </c>
      <c r="C119" s="46">
        <v>538.96133207070704</v>
      </c>
      <c r="D119" s="12"/>
      <c r="E119" s="12"/>
      <c r="F119" s="12"/>
      <c r="G119" s="12"/>
      <c r="H119" s="12"/>
      <c r="I119" s="12"/>
      <c r="J119" s="12"/>
      <c r="K119" s="12"/>
      <c r="L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row>
    <row r="120" spans="1:56" ht="15.5" x14ac:dyDescent="0.35">
      <c r="A120" s="44" t="s">
        <v>23</v>
      </c>
      <c r="B120" s="45">
        <v>348</v>
      </c>
      <c r="C120" s="46">
        <v>1350.132183908046</v>
      </c>
      <c r="D120" s="12"/>
      <c r="E120" s="12"/>
      <c r="F120" s="12"/>
      <c r="G120" s="12"/>
      <c r="H120" s="12"/>
      <c r="I120" s="12"/>
      <c r="J120" s="12"/>
      <c r="K120" s="12"/>
      <c r="L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row>
    <row r="121" spans="1:56" ht="15.5" x14ac:dyDescent="0.35">
      <c r="A121" s="44" t="s">
        <v>609</v>
      </c>
      <c r="B121" s="45">
        <v>5</v>
      </c>
      <c r="C121" s="46">
        <v>48.8</v>
      </c>
      <c r="D121" s="12"/>
      <c r="E121" s="12"/>
      <c r="F121" s="12"/>
      <c r="G121" s="12"/>
      <c r="H121" s="12"/>
      <c r="I121" s="12"/>
      <c r="J121" s="12"/>
      <c r="K121" s="12"/>
      <c r="L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row>
    <row r="122" spans="1:56" x14ac:dyDescent="0.35">
      <c r="A122" s="41" t="s">
        <v>547</v>
      </c>
      <c r="B122" s="42">
        <v>49934</v>
      </c>
      <c r="C122" s="43">
        <v>100.9392998758361</v>
      </c>
      <c r="D122" s="12"/>
      <c r="E122" s="12"/>
      <c r="F122" s="12"/>
      <c r="G122" s="12"/>
      <c r="H122" s="12"/>
      <c r="I122" s="12"/>
      <c r="J122" s="12"/>
      <c r="K122" s="12"/>
      <c r="L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row>
    <row r="123" spans="1:56" ht="15.5" x14ac:dyDescent="0.35">
      <c r="A123" s="44" t="s">
        <v>76</v>
      </c>
      <c r="B123" s="45">
        <v>12493</v>
      </c>
      <c r="C123" s="46">
        <v>54.536780597134396</v>
      </c>
      <c r="D123" s="12"/>
      <c r="E123" s="12"/>
      <c r="F123" s="12"/>
      <c r="G123" s="12"/>
      <c r="H123" s="12"/>
      <c r="I123" s="12"/>
      <c r="J123" s="12"/>
      <c r="K123" s="12"/>
      <c r="L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row>
    <row r="124" spans="1:56" ht="15.5" x14ac:dyDescent="0.35">
      <c r="A124" s="44" t="s">
        <v>528</v>
      </c>
      <c r="B124" s="45">
        <v>34244</v>
      </c>
      <c r="C124" s="46">
        <v>98.957043569676443</v>
      </c>
      <c r="D124" s="12"/>
      <c r="E124" s="12"/>
      <c r="F124" s="12"/>
      <c r="G124" s="12"/>
      <c r="H124" s="12"/>
      <c r="I124" s="12"/>
      <c r="J124" s="12"/>
      <c r="K124" s="12"/>
      <c r="L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row>
    <row r="125" spans="1:56" ht="15.5" x14ac:dyDescent="0.35">
      <c r="A125" s="44" t="s">
        <v>23</v>
      </c>
      <c r="B125" s="45">
        <v>3182</v>
      </c>
      <c r="C125" s="46">
        <v>304.86140791954745</v>
      </c>
      <c r="D125" s="12"/>
      <c r="E125" s="12"/>
      <c r="F125" s="12"/>
      <c r="G125" s="12"/>
      <c r="H125" s="12"/>
      <c r="I125" s="12"/>
      <c r="J125" s="12"/>
      <c r="K125" s="12"/>
      <c r="L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row>
    <row r="126" spans="1:56" ht="15.5" x14ac:dyDescent="0.35">
      <c r="A126" s="44" t="s">
        <v>609</v>
      </c>
      <c r="B126" s="45">
        <v>15</v>
      </c>
      <c r="C126" s="46">
        <v>14.733333333333333</v>
      </c>
      <c r="D126" s="12"/>
      <c r="E126" s="12"/>
      <c r="F126" s="12"/>
      <c r="G126" s="12"/>
      <c r="H126" s="12"/>
      <c r="I126" s="12"/>
      <c r="J126" s="12"/>
      <c r="K126" s="12"/>
      <c r="L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row>
    <row r="127" spans="1:56" x14ac:dyDescent="0.35">
      <c r="A127" s="41" t="s">
        <v>548</v>
      </c>
      <c r="B127" s="42">
        <v>8572</v>
      </c>
      <c r="C127" s="43">
        <v>301.21581894540361</v>
      </c>
      <c r="D127" s="12"/>
      <c r="E127" s="12"/>
      <c r="F127" s="12"/>
      <c r="G127" s="12"/>
      <c r="H127" s="12"/>
      <c r="I127" s="12"/>
      <c r="J127" s="12"/>
      <c r="K127" s="12"/>
      <c r="L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row>
    <row r="128" spans="1:56" ht="15.5" x14ac:dyDescent="0.35">
      <c r="A128" s="44" t="s">
        <v>76</v>
      </c>
      <c r="B128" s="45">
        <v>350</v>
      </c>
      <c r="C128" s="46">
        <v>653.46571428571428</v>
      </c>
      <c r="D128" s="12"/>
      <c r="E128" s="12"/>
      <c r="F128" s="12"/>
      <c r="G128" s="12"/>
      <c r="H128" s="12"/>
      <c r="I128" s="12"/>
      <c r="J128" s="12"/>
      <c r="K128" s="12"/>
      <c r="L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row>
    <row r="129" spans="1:56" ht="15.5" x14ac:dyDescent="0.35">
      <c r="A129" s="44" t="s">
        <v>528</v>
      </c>
      <c r="B129" s="45">
        <v>7886</v>
      </c>
      <c r="C129" s="46">
        <v>226.18019274663962</v>
      </c>
      <c r="D129" s="12"/>
      <c r="E129" s="12"/>
      <c r="F129" s="12"/>
      <c r="G129" s="12"/>
      <c r="H129" s="12"/>
      <c r="I129" s="12"/>
      <c r="J129" s="12"/>
      <c r="K129" s="12"/>
      <c r="L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row>
    <row r="130" spans="1:56" ht="15.5" x14ac:dyDescent="0.35">
      <c r="A130" s="44" t="s">
        <v>23</v>
      </c>
      <c r="B130" s="45">
        <v>313</v>
      </c>
      <c r="C130" s="46">
        <v>1710.6485623003196</v>
      </c>
      <c r="D130" s="12"/>
      <c r="E130" s="12"/>
      <c r="F130" s="12"/>
      <c r="G130" s="12"/>
      <c r="H130" s="12"/>
      <c r="I130" s="12"/>
      <c r="J130" s="12"/>
      <c r="K130" s="12"/>
      <c r="L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row>
    <row r="131" spans="1:56" ht="15.5" x14ac:dyDescent="0.35">
      <c r="A131" s="44" t="s">
        <v>609</v>
      </c>
      <c r="B131" s="45">
        <v>23</v>
      </c>
      <c r="C131" s="46">
        <v>1487.7826086956522</v>
      </c>
      <c r="D131" s="12"/>
      <c r="E131" s="12"/>
      <c r="F131" s="12"/>
      <c r="G131" s="12"/>
      <c r="H131" s="12"/>
      <c r="I131" s="12"/>
      <c r="J131" s="12"/>
      <c r="K131" s="12"/>
      <c r="L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row>
    <row r="132" spans="1:56" x14ac:dyDescent="0.35">
      <c r="A132" s="41" t="s">
        <v>549</v>
      </c>
      <c r="B132" s="42">
        <v>16512</v>
      </c>
      <c r="C132" s="43">
        <v>937.59998788759685</v>
      </c>
      <c r="D132" s="12"/>
      <c r="E132" s="12"/>
      <c r="F132" s="12"/>
      <c r="G132" s="12"/>
      <c r="H132" s="12"/>
      <c r="I132" s="12"/>
      <c r="J132" s="12"/>
      <c r="K132" s="12"/>
      <c r="L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row>
    <row r="133" spans="1:56" ht="15.5" x14ac:dyDescent="0.35">
      <c r="A133" s="44" t="s">
        <v>76</v>
      </c>
      <c r="B133" s="45">
        <v>882</v>
      </c>
      <c r="C133" s="46">
        <v>545.2414965986394</v>
      </c>
      <c r="D133" s="12"/>
      <c r="E133" s="12"/>
      <c r="F133" s="12"/>
      <c r="G133" s="12"/>
      <c r="H133" s="12"/>
      <c r="I133" s="12"/>
      <c r="J133" s="12"/>
      <c r="K133" s="12"/>
      <c r="L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row>
    <row r="134" spans="1:56" ht="15.5" x14ac:dyDescent="0.35">
      <c r="A134" s="44" t="s">
        <v>528</v>
      </c>
      <c r="B134" s="45">
        <v>10736</v>
      </c>
      <c r="C134" s="46">
        <v>576.28800298062595</v>
      </c>
      <c r="D134" s="12"/>
      <c r="E134" s="12"/>
      <c r="F134" s="12"/>
      <c r="G134" s="12"/>
      <c r="H134" s="12"/>
      <c r="I134" s="12"/>
      <c r="J134" s="12"/>
      <c r="K134" s="12"/>
      <c r="L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row>
    <row r="135" spans="1:56" ht="15.5" x14ac:dyDescent="0.35">
      <c r="A135" s="44" t="s">
        <v>23</v>
      </c>
      <c r="B135" s="45">
        <v>4853</v>
      </c>
      <c r="C135" s="46">
        <v>1805.9060375025758</v>
      </c>
      <c r="D135" s="12"/>
      <c r="E135" s="12"/>
      <c r="F135" s="12"/>
      <c r="G135" s="12"/>
      <c r="H135" s="12"/>
      <c r="I135" s="12"/>
      <c r="J135" s="12"/>
      <c r="K135" s="12"/>
      <c r="L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row>
    <row r="136" spans="1:56" ht="15.5" x14ac:dyDescent="0.35">
      <c r="A136" s="44" t="s">
        <v>609</v>
      </c>
      <c r="B136" s="45">
        <v>41</v>
      </c>
      <c r="C136" s="46">
        <v>1211.1707317073171</v>
      </c>
      <c r="D136" s="12"/>
      <c r="E136" s="12"/>
      <c r="F136" s="12"/>
      <c r="G136" s="12"/>
      <c r="H136" s="12"/>
      <c r="I136" s="12"/>
      <c r="J136" s="12"/>
      <c r="K136" s="12"/>
      <c r="L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row>
    <row r="137" spans="1:56" x14ac:dyDescent="0.35">
      <c r="A137" s="41" t="s">
        <v>550</v>
      </c>
      <c r="B137" s="42">
        <v>6026</v>
      </c>
      <c r="C137" s="43">
        <v>720.2303352140724</v>
      </c>
      <c r="D137" s="12"/>
      <c r="E137" s="12"/>
      <c r="F137" s="12"/>
      <c r="G137" s="12"/>
      <c r="H137" s="12"/>
      <c r="I137" s="12"/>
      <c r="J137" s="12"/>
      <c r="K137" s="12"/>
      <c r="L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row>
    <row r="138" spans="1:56" ht="15.5" x14ac:dyDescent="0.35">
      <c r="A138" s="44" t="s">
        <v>76</v>
      </c>
      <c r="B138" s="45">
        <v>171</v>
      </c>
      <c r="C138" s="46">
        <v>256.23976608187132</v>
      </c>
      <c r="D138" s="12"/>
      <c r="E138" s="12"/>
      <c r="F138" s="12"/>
      <c r="G138" s="12"/>
      <c r="H138" s="12"/>
      <c r="I138" s="12"/>
      <c r="J138" s="12"/>
      <c r="K138" s="12"/>
      <c r="L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row>
    <row r="139" spans="1:56" ht="15.5" x14ac:dyDescent="0.35">
      <c r="A139" s="44" t="s">
        <v>528</v>
      </c>
      <c r="B139" s="45">
        <v>5088</v>
      </c>
      <c r="C139" s="46">
        <v>570.53026729559747</v>
      </c>
      <c r="M139"/>
    </row>
    <row r="140" spans="1:56" ht="15.5" x14ac:dyDescent="0.35">
      <c r="A140" s="44" t="s">
        <v>23</v>
      </c>
      <c r="B140" s="45">
        <v>745</v>
      </c>
      <c r="C140" s="46">
        <v>1839.6778523489934</v>
      </c>
      <c r="M140"/>
    </row>
    <row r="141" spans="1:56" ht="15.5" x14ac:dyDescent="0.35">
      <c r="A141" s="44" t="s">
        <v>609</v>
      </c>
      <c r="B141" s="45">
        <v>22</v>
      </c>
      <c r="C141" s="46">
        <v>1039.6818181818182</v>
      </c>
    </row>
    <row r="142" spans="1:56" x14ac:dyDescent="0.35">
      <c r="A142" s="41" t="s">
        <v>551</v>
      </c>
      <c r="B142" s="42">
        <v>2766</v>
      </c>
      <c r="C142" s="43">
        <v>1084.4855386840202</v>
      </c>
    </row>
    <row r="143" spans="1:56" ht="15.5" x14ac:dyDescent="0.35">
      <c r="A143" s="44" t="s">
        <v>76</v>
      </c>
      <c r="B143" s="45">
        <v>137</v>
      </c>
      <c r="C143" s="46">
        <v>590.03649635036493</v>
      </c>
    </row>
    <row r="144" spans="1:56" ht="15.5" x14ac:dyDescent="0.35">
      <c r="A144" s="44" t="s">
        <v>528</v>
      </c>
      <c r="B144" s="45">
        <v>2013</v>
      </c>
      <c r="C144" s="46">
        <v>803.67759562841525</v>
      </c>
    </row>
    <row r="145" spans="1:3" ht="15.5" x14ac:dyDescent="0.35">
      <c r="A145" s="44" t="s">
        <v>23</v>
      </c>
      <c r="B145" s="45">
        <v>592</v>
      </c>
      <c r="C145" s="46">
        <v>2095.364864864865</v>
      </c>
    </row>
    <row r="146" spans="1:3" ht="15.5" x14ac:dyDescent="0.35">
      <c r="A146" s="44" t="s">
        <v>609</v>
      </c>
      <c r="B146" s="45">
        <v>45</v>
      </c>
      <c r="C146" s="46">
        <v>1228.7555555555555</v>
      </c>
    </row>
    <row r="147" spans="1:3" x14ac:dyDescent="0.35">
      <c r="A147" s="41" t="s">
        <v>595</v>
      </c>
      <c r="B147" s="42">
        <v>5256</v>
      </c>
      <c r="C147" s="43">
        <v>472.01198630136986</v>
      </c>
    </row>
    <row r="148" spans="1:3" ht="15.5" x14ac:dyDescent="0.35">
      <c r="A148" s="44" t="s">
        <v>76</v>
      </c>
      <c r="B148" s="45">
        <v>352</v>
      </c>
      <c r="C148" s="46">
        <v>544.59943181818187</v>
      </c>
    </row>
    <row r="149" spans="1:3" ht="15.5" x14ac:dyDescent="0.35">
      <c r="A149" s="44" t="s">
        <v>528</v>
      </c>
      <c r="B149" s="45">
        <v>4850</v>
      </c>
      <c r="C149" s="46">
        <v>457.95505154639176</v>
      </c>
    </row>
    <row r="150" spans="1:3" ht="15.5" x14ac:dyDescent="0.35">
      <c r="A150" s="44" t="s">
        <v>23</v>
      </c>
      <c r="B150" s="45">
        <v>47</v>
      </c>
      <c r="C150" s="46">
        <v>1286.7659574468084</v>
      </c>
    </row>
    <row r="151" spans="1:3" ht="15.5" x14ac:dyDescent="0.35">
      <c r="A151" s="44" t="s">
        <v>609</v>
      </c>
      <c r="B151" s="45">
        <v>7</v>
      </c>
      <c r="C151" s="46">
        <v>1090.8571428571429</v>
      </c>
    </row>
  </sheetData>
  <mergeCells count="11">
    <mergeCell ref="A26:C26"/>
    <mergeCell ref="A25:C25"/>
    <mergeCell ref="A4:D4"/>
    <mergeCell ref="A1:D1"/>
    <mergeCell ref="A15:C15"/>
    <mergeCell ref="A22:C22"/>
    <mergeCell ref="A23:C23"/>
    <mergeCell ref="A24:C24"/>
    <mergeCell ref="A6:C6"/>
    <mergeCell ref="A13:C13"/>
    <mergeCell ref="A2: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B6FA0-768B-4E01-9533-F9C439446B7C}">
  <dimension ref="A1:AX137"/>
  <sheetViews>
    <sheetView showGridLines="0" zoomScale="80" zoomScaleNormal="80" zoomScaleSheetLayoutView="70" zoomScalePageLayoutView="90" workbookViewId="0">
      <selection sqref="A1:D1"/>
    </sheetView>
  </sheetViews>
  <sheetFormatPr defaultRowHeight="14.5" x14ac:dyDescent="0.35"/>
  <cols>
    <col min="1" max="1" width="36.453125" customWidth="1"/>
    <col min="2" max="2" width="23.81640625" bestFit="1" customWidth="1"/>
    <col min="3" max="4" width="14.7265625" customWidth="1"/>
    <col min="5" max="5" width="13.1796875" customWidth="1"/>
    <col min="6" max="6" width="12.81640625" customWidth="1"/>
    <col min="7" max="8" width="10.453125" customWidth="1"/>
    <col min="9" max="14" width="14.7265625" customWidth="1"/>
    <col min="15" max="15" width="17.1796875" customWidth="1"/>
    <col min="16" max="22" width="14.7265625" customWidth="1"/>
    <col min="25" max="25" width="8.81640625" customWidth="1"/>
    <col min="27" max="27" width="10.54296875" bestFit="1" customWidth="1"/>
  </cols>
  <sheetData>
    <row r="1" spans="1:50" s="6" customFormat="1" ht="27.75" customHeight="1" x14ac:dyDescent="0.3">
      <c r="A1" s="267" t="s">
        <v>48</v>
      </c>
      <c r="B1" s="267"/>
      <c r="C1" s="267"/>
      <c r="D1" s="267"/>
    </row>
    <row r="2" spans="1:50" s="1" customFormat="1" ht="45.75" customHeight="1" x14ac:dyDescent="0.3">
      <c r="A2" s="297" t="s">
        <v>49</v>
      </c>
      <c r="B2" s="297"/>
      <c r="C2" s="297"/>
      <c r="D2" s="297"/>
      <c r="E2" s="297"/>
      <c r="F2" s="297"/>
      <c r="G2" s="297"/>
      <c r="H2" s="297"/>
      <c r="I2" s="297"/>
      <c r="J2" s="297"/>
      <c r="K2" s="297"/>
      <c r="L2" s="297"/>
      <c r="M2" s="297"/>
      <c r="N2" s="297"/>
      <c r="O2" s="297"/>
      <c r="P2" s="297"/>
      <c r="Q2" s="35"/>
      <c r="R2" s="35"/>
      <c r="S2" s="35"/>
      <c r="T2" s="35"/>
      <c r="U2" s="35"/>
      <c r="V2" s="35"/>
    </row>
    <row r="3" spans="1:50" ht="31.5" customHeight="1" x14ac:dyDescent="0.35">
      <c r="A3" s="266" t="s">
        <v>830</v>
      </c>
      <c r="B3" s="266"/>
      <c r="C3" s="266"/>
      <c r="D3" s="266"/>
      <c r="E3" s="33"/>
      <c r="F3" s="33"/>
      <c r="G3" s="33"/>
      <c r="H3" s="33"/>
      <c r="I3" s="33"/>
      <c r="J3" s="33"/>
      <c r="K3" s="33"/>
      <c r="L3" s="33"/>
      <c r="M3" s="33"/>
      <c r="N3" s="33"/>
      <c r="O3" s="33"/>
      <c r="P3" s="33"/>
      <c r="Q3" s="33"/>
      <c r="R3" s="33"/>
      <c r="S3" s="33"/>
      <c r="T3" s="33"/>
      <c r="U3" s="33"/>
      <c r="V3" s="33"/>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row>
    <row r="4" spans="1:50" s="6" customFormat="1" ht="30.75" customHeight="1" x14ac:dyDescent="0.3">
      <c r="A4" s="306"/>
      <c r="B4" s="306"/>
      <c r="C4" s="306"/>
      <c r="D4" s="306"/>
      <c r="E4" s="306"/>
      <c r="F4" s="306"/>
      <c r="G4" s="306"/>
      <c r="H4" s="306"/>
      <c r="I4" s="306"/>
      <c r="J4" s="306"/>
      <c r="K4" s="306"/>
      <c r="L4" s="306"/>
      <c r="M4" s="306"/>
      <c r="N4" s="306"/>
      <c r="O4" s="306"/>
      <c r="P4" s="306"/>
      <c r="Q4" s="306"/>
      <c r="R4" s="306"/>
      <c r="S4" s="306"/>
      <c r="T4" s="306"/>
      <c r="U4" s="306"/>
      <c r="V4" s="306"/>
      <c r="W4" s="195"/>
      <c r="X4" s="195"/>
      <c r="Y4" s="195"/>
      <c r="Z4" s="195"/>
    </row>
    <row r="5" spans="1:50" s="1" customFormat="1" ht="7.5" customHeight="1" thickBot="1" x14ac:dyDescent="0.35">
      <c r="A5" s="196"/>
      <c r="B5" s="196"/>
      <c r="C5" s="196"/>
      <c r="D5" s="196"/>
      <c r="E5" s="196"/>
      <c r="F5" s="196"/>
      <c r="G5" s="196"/>
      <c r="H5" s="196"/>
      <c r="I5" s="196"/>
      <c r="J5" s="196"/>
      <c r="K5" s="196"/>
      <c r="L5" s="196"/>
      <c r="M5" s="196"/>
      <c r="N5" s="196"/>
      <c r="O5" s="196"/>
      <c r="P5" s="196"/>
      <c r="Q5" s="196"/>
      <c r="R5" s="196"/>
      <c r="S5" s="196"/>
      <c r="T5" s="196"/>
      <c r="U5" s="196"/>
      <c r="V5" s="196"/>
      <c r="W5" s="2"/>
      <c r="X5" s="2"/>
      <c r="Y5" s="2"/>
      <c r="Z5" s="2"/>
    </row>
    <row r="6" spans="1:50" s="1" customFormat="1" ht="16.5" customHeight="1" x14ac:dyDescent="0.3">
      <c r="A6" s="294"/>
      <c r="B6" s="295"/>
      <c r="C6" s="295"/>
      <c r="D6" s="295"/>
      <c r="E6" s="295"/>
      <c r="F6" s="295"/>
      <c r="G6" s="295"/>
      <c r="H6" s="295"/>
      <c r="I6" s="295"/>
      <c r="J6" s="295"/>
      <c r="K6" s="295"/>
      <c r="L6" s="295"/>
      <c r="M6" s="295"/>
      <c r="N6" s="295"/>
      <c r="O6" s="295"/>
      <c r="P6" s="295"/>
      <c r="Q6" s="295"/>
      <c r="R6" s="295"/>
      <c r="S6" s="295"/>
      <c r="T6" s="295"/>
      <c r="U6" s="295"/>
      <c r="V6" s="296"/>
      <c r="W6" s="2"/>
      <c r="X6" s="2"/>
      <c r="Y6" s="2"/>
      <c r="Z6" s="2"/>
    </row>
    <row r="7" spans="1:50" s="6" customFormat="1" ht="16.5" customHeight="1" x14ac:dyDescent="0.3">
      <c r="A7" s="53"/>
      <c r="B7" s="197"/>
      <c r="C7" s="197"/>
      <c r="D7" s="197"/>
      <c r="E7" s="197"/>
      <c r="F7" s="197"/>
      <c r="G7" s="197"/>
      <c r="H7" s="197"/>
      <c r="J7" s="198"/>
      <c r="K7" s="198"/>
      <c r="L7" s="198"/>
      <c r="N7" s="197"/>
      <c r="O7" s="197"/>
      <c r="P7" s="197"/>
      <c r="Q7" s="197"/>
      <c r="R7" s="197"/>
      <c r="S7" s="197"/>
      <c r="T7" s="197"/>
      <c r="U7" s="197"/>
      <c r="V7" s="19"/>
      <c r="W7" s="20"/>
      <c r="X7" s="20"/>
      <c r="Y7" s="20"/>
      <c r="Z7" s="20"/>
    </row>
    <row r="8" spans="1:50" s="49" customFormat="1" ht="30.65" customHeight="1" x14ac:dyDescent="0.3">
      <c r="A8" s="275" t="s">
        <v>598</v>
      </c>
      <c r="B8" s="302"/>
      <c r="C8" s="302"/>
      <c r="D8" s="302"/>
      <c r="E8" s="193"/>
      <c r="F8" s="193"/>
      <c r="G8" s="302" t="s">
        <v>588</v>
      </c>
      <c r="H8" s="302"/>
      <c r="I8" s="302"/>
      <c r="J8" s="302"/>
      <c r="K8" s="302"/>
      <c r="M8" s="302" t="s">
        <v>831</v>
      </c>
      <c r="N8" s="302"/>
      <c r="O8" s="302"/>
      <c r="P8" s="302"/>
      <c r="Q8" s="302"/>
      <c r="T8" s="199"/>
      <c r="U8" s="199"/>
      <c r="V8" s="187"/>
      <c r="W8" s="50"/>
      <c r="X8" s="50"/>
      <c r="Y8" s="50"/>
      <c r="Z8" s="50"/>
      <c r="AB8" s="200"/>
      <c r="AC8" s="200"/>
    </row>
    <row r="9" spans="1:50" s="6" customFormat="1" ht="28.4" customHeight="1" x14ac:dyDescent="0.3">
      <c r="A9" s="17" t="s">
        <v>585</v>
      </c>
      <c r="B9" s="185" t="s">
        <v>832</v>
      </c>
      <c r="C9" s="185" t="s">
        <v>122</v>
      </c>
      <c r="D9" s="185" t="s">
        <v>1</v>
      </c>
      <c r="E9" s="197"/>
      <c r="F9" s="197"/>
      <c r="G9" s="307" t="s">
        <v>123</v>
      </c>
      <c r="H9" s="308"/>
      <c r="I9" s="52" t="s">
        <v>832</v>
      </c>
      <c r="J9" s="52" t="s">
        <v>122</v>
      </c>
      <c r="K9" s="52" t="s">
        <v>1</v>
      </c>
      <c r="M9" s="271" t="s">
        <v>120</v>
      </c>
      <c r="N9" s="271"/>
      <c r="O9" s="201" t="s">
        <v>121</v>
      </c>
      <c r="P9" s="197"/>
      <c r="Q9" s="197"/>
      <c r="R9" s="197"/>
      <c r="S9" s="197"/>
      <c r="T9" s="197"/>
      <c r="U9" s="20"/>
      <c r="V9" s="23"/>
      <c r="W9" s="20"/>
      <c r="X9" s="20"/>
      <c r="Y9" s="20"/>
      <c r="Z9" s="20"/>
      <c r="AA9" s="20"/>
      <c r="AB9" s="74"/>
      <c r="AC9" s="74"/>
    </row>
    <row r="10" spans="1:50" s="6" customFormat="1" ht="16.5" customHeight="1" thickBot="1" x14ac:dyDescent="0.35">
      <c r="A10" s="54" t="s">
        <v>1</v>
      </c>
      <c r="B10" s="69">
        <v>0</v>
      </c>
      <c r="C10" s="69">
        <f>SUM(C11:C14)</f>
        <v>24127</v>
      </c>
      <c r="D10" s="69">
        <f>SUM(D11:D14)</f>
        <v>24127</v>
      </c>
      <c r="E10" s="197"/>
      <c r="F10" s="197"/>
      <c r="G10" s="304" t="s">
        <v>833</v>
      </c>
      <c r="H10" s="304"/>
      <c r="I10" s="202">
        <v>50</v>
      </c>
      <c r="J10" s="202">
        <v>35.3150231031128</v>
      </c>
      <c r="K10" s="202">
        <v>35.3159158611466</v>
      </c>
      <c r="M10" s="276" t="s">
        <v>1</v>
      </c>
      <c r="N10" s="276"/>
      <c r="O10" s="203">
        <f>SUM(O11:O12)</f>
        <v>4587</v>
      </c>
      <c r="P10" s="197"/>
      <c r="Q10" s="197"/>
      <c r="R10" s="197"/>
      <c r="S10" s="197"/>
      <c r="T10" s="197"/>
      <c r="U10" s="204"/>
      <c r="V10" s="85"/>
      <c r="W10" s="204"/>
      <c r="X10" s="20"/>
      <c r="Y10" s="20"/>
      <c r="Z10" s="20"/>
      <c r="AA10" s="20"/>
      <c r="AB10" s="74"/>
      <c r="AC10" s="74"/>
    </row>
    <row r="11" spans="1:50" s="6" customFormat="1" ht="13.4" customHeight="1" thickTop="1" x14ac:dyDescent="0.3">
      <c r="A11" s="55" t="s">
        <v>129</v>
      </c>
      <c r="B11" s="205">
        <v>0</v>
      </c>
      <c r="C11" s="205">
        <v>10286</v>
      </c>
      <c r="D11" s="206">
        <f>SUM(B11:C11)</f>
        <v>10286</v>
      </c>
      <c r="E11" s="197"/>
      <c r="F11" s="197"/>
      <c r="G11" s="305"/>
      <c r="H11" s="305"/>
      <c r="I11" s="51"/>
      <c r="J11" s="51"/>
      <c r="K11" s="51"/>
      <c r="M11" s="277" t="s">
        <v>832</v>
      </c>
      <c r="N11" s="277"/>
      <c r="O11" s="207">
        <v>0</v>
      </c>
      <c r="P11" s="197"/>
      <c r="Q11" s="197"/>
      <c r="R11" s="197"/>
      <c r="S11" s="197"/>
      <c r="T11" s="197"/>
      <c r="U11" s="204"/>
      <c r="V11" s="85"/>
      <c r="W11" s="204"/>
      <c r="X11" s="20"/>
      <c r="Y11" s="20"/>
      <c r="Z11" s="20"/>
      <c r="AA11" s="20"/>
      <c r="AB11" s="74"/>
      <c r="AC11" s="74"/>
    </row>
    <row r="12" spans="1:50" s="6" customFormat="1" ht="13.4" customHeight="1" x14ac:dyDescent="0.3">
      <c r="A12" s="56" t="s">
        <v>130</v>
      </c>
      <c r="B12" s="205">
        <v>0</v>
      </c>
      <c r="C12" s="205">
        <v>10447</v>
      </c>
      <c r="D12" s="206">
        <f t="shared" ref="D12:D14" si="0">SUM(B12:C12)</f>
        <v>10447</v>
      </c>
      <c r="E12" s="197"/>
      <c r="F12" s="197"/>
      <c r="M12" s="278" t="s">
        <v>122</v>
      </c>
      <c r="N12" s="278"/>
      <c r="O12" s="208">
        <v>4587</v>
      </c>
      <c r="P12" s="197"/>
      <c r="Q12" s="197"/>
      <c r="R12" s="197"/>
      <c r="S12" s="197"/>
      <c r="T12" s="197"/>
      <c r="U12" s="204"/>
      <c r="V12" s="85"/>
      <c r="W12" s="204"/>
      <c r="X12" s="20"/>
      <c r="Y12" s="20"/>
      <c r="Z12" s="20"/>
      <c r="AA12" s="20"/>
      <c r="AB12" s="74"/>
      <c r="AC12" s="74"/>
    </row>
    <row r="13" spans="1:50" s="6" customFormat="1" ht="13.4" customHeight="1" x14ac:dyDescent="0.3">
      <c r="A13" s="56" t="s">
        <v>131</v>
      </c>
      <c r="B13" s="205">
        <v>0</v>
      </c>
      <c r="C13" s="205">
        <v>2348</v>
      </c>
      <c r="D13" s="206">
        <f t="shared" si="0"/>
        <v>2348</v>
      </c>
      <c r="E13" s="197"/>
      <c r="F13" s="197"/>
      <c r="G13" s="197"/>
      <c r="H13" s="197"/>
      <c r="I13" s="197"/>
      <c r="J13" s="197"/>
      <c r="K13" s="197"/>
      <c r="R13" s="197"/>
      <c r="S13" s="197"/>
      <c r="T13" s="197"/>
      <c r="U13" s="204"/>
      <c r="V13" s="85"/>
      <c r="W13" s="204"/>
      <c r="X13" s="20"/>
      <c r="Y13" s="20"/>
      <c r="Z13" s="20"/>
      <c r="AA13" s="20"/>
      <c r="AB13" s="74"/>
      <c r="AC13" s="74"/>
    </row>
    <row r="14" spans="1:50" s="6" customFormat="1" ht="13.4" customHeight="1" x14ac:dyDescent="0.3">
      <c r="A14" s="56" t="s">
        <v>0</v>
      </c>
      <c r="B14" s="205">
        <v>0</v>
      </c>
      <c r="C14" s="205">
        <v>1046</v>
      </c>
      <c r="D14" s="206">
        <f t="shared" si="0"/>
        <v>1046</v>
      </c>
      <c r="E14" s="197"/>
      <c r="F14" s="197"/>
      <c r="G14" s="197"/>
      <c r="H14" s="197"/>
      <c r="I14" s="197"/>
      <c r="J14" s="197"/>
      <c r="K14" s="197"/>
      <c r="L14" s="197"/>
      <c r="M14" s="197"/>
      <c r="N14" s="197"/>
      <c r="O14" s="197"/>
      <c r="P14" s="197"/>
      <c r="Q14" s="197"/>
      <c r="R14" s="197"/>
      <c r="S14" s="197"/>
      <c r="T14" s="197"/>
      <c r="U14" s="204"/>
      <c r="V14" s="85"/>
      <c r="W14" s="204"/>
      <c r="X14" s="20"/>
      <c r="Y14" s="20"/>
      <c r="Z14" s="20"/>
      <c r="AA14" s="20"/>
      <c r="AB14" s="74"/>
      <c r="AC14" s="74"/>
    </row>
    <row r="15" spans="1:50" s="6" customFormat="1" ht="16.5" customHeight="1" x14ac:dyDescent="0.3">
      <c r="A15" s="57"/>
      <c r="B15" s="21"/>
      <c r="C15" s="21"/>
      <c r="D15" s="21"/>
      <c r="E15" s="21"/>
      <c r="F15" s="21"/>
      <c r="G15" s="197"/>
      <c r="H15" s="197"/>
      <c r="I15" s="197"/>
      <c r="J15" s="197"/>
      <c r="K15" s="197"/>
      <c r="L15" s="197"/>
      <c r="M15" s="197"/>
      <c r="N15" s="197"/>
      <c r="O15" s="197"/>
      <c r="P15" s="197"/>
      <c r="Q15" s="197"/>
      <c r="R15" s="197"/>
      <c r="S15" s="197"/>
      <c r="T15" s="197"/>
      <c r="U15" s="197"/>
      <c r="V15" s="19"/>
      <c r="W15" s="20"/>
      <c r="X15" s="20"/>
      <c r="Y15" s="20"/>
      <c r="Z15" s="20"/>
      <c r="AA15" s="20"/>
      <c r="AB15" s="74"/>
      <c r="AC15" s="74"/>
      <c r="AK15" s="74"/>
      <c r="AL15" s="74"/>
    </row>
    <row r="16" spans="1:50" s="6" customFormat="1" ht="16.5" customHeight="1" x14ac:dyDescent="0.3">
      <c r="A16" s="288"/>
      <c r="B16" s="289"/>
      <c r="C16" s="289"/>
      <c r="D16" s="289"/>
      <c r="E16" s="289"/>
      <c r="F16" s="289"/>
      <c r="G16" s="289"/>
      <c r="H16" s="289"/>
      <c r="I16" s="289"/>
      <c r="J16" s="289"/>
      <c r="K16" s="289"/>
      <c r="L16" s="289"/>
      <c r="M16" s="289"/>
      <c r="N16" s="289"/>
      <c r="O16" s="289"/>
      <c r="P16" s="289"/>
      <c r="Q16" s="289"/>
      <c r="R16" s="289"/>
      <c r="S16" s="289"/>
      <c r="T16" s="289"/>
      <c r="U16" s="289"/>
      <c r="V16" s="290"/>
      <c r="W16" s="20"/>
      <c r="X16" s="74"/>
      <c r="Y16" s="20"/>
      <c r="Z16" s="20"/>
      <c r="AK16" s="74"/>
    </row>
    <row r="17" spans="1:38" s="6" customFormat="1" ht="16.5" customHeight="1" x14ac:dyDescent="0.3">
      <c r="A17" s="53"/>
      <c r="B17" s="197"/>
      <c r="C17" s="197"/>
      <c r="D17" s="197"/>
      <c r="E17" s="197"/>
      <c r="F17" s="197"/>
      <c r="G17" s="197"/>
      <c r="H17" s="197"/>
      <c r="I17" s="197"/>
      <c r="J17" s="197"/>
      <c r="K17" s="197"/>
      <c r="L17" s="197"/>
      <c r="M17" s="197"/>
      <c r="N17" s="197"/>
      <c r="O17" s="197"/>
      <c r="P17" s="197"/>
      <c r="Q17" s="197"/>
      <c r="R17" s="197"/>
      <c r="S17" s="197"/>
      <c r="T17" s="197"/>
      <c r="U17" s="197"/>
      <c r="V17" s="19"/>
      <c r="W17" s="20"/>
      <c r="X17" s="20"/>
      <c r="Y17" s="20"/>
      <c r="Z17" s="20"/>
      <c r="AF17" s="74"/>
      <c r="AK17" s="74"/>
    </row>
    <row r="18" spans="1:38" s="7" customFormat="1" ht="27.65" customHeight="1" x14ac:dyDescent="0.3">
      <c r="A18" s="275" t="s">
        <v>599</v>
      </c>
      <c r="B18" s="302"/>
      <c r="C18" s="302"/>
      <c r="D18" s="302"/>
      <c r="E18" s="302"/>
      <c r="F18" s="302"/>
      <c r="I18" s="301" t="s">
        <v>834</v>
      </c>
      <c r="J18" s="301"/>
      <c r="K18" s="301"/>
      <c r="L18" s="301"/>
      <c r="M18" s="301"/>
      <c r="N18" s="301"/>
      <c r="O18" s="301"/>
      <c r="P18" s="301"/>
      <c r="Q18" s="301"/>
      <c r="R18" s="301"/>
      <c r="S18" s="301"/>
      <c r="T18" s="301"/>
      <c r="U18" s="301"/>
      <c r="V18" s="273"/>
      <c r="W18" s="22"/>
      <c r="X18" s="22"/>
      <c r="Y18" s="22"/>
      <c r="AE18" s="6"/>
      <c r="AF18" s="74"/>
      <c r="AG18" s="6"/>
      <c r="AH18" s="6"/>
      <c r="AI18" s="6"/>
      <c r="AJ18" s="6"/>
      <c r="AK18" s="6"/>
      <c r="AL18" s="74"/>
    </row>
    <row r="19" spans="1:38" s="1" customFormat="1" ht="28.75" customHeight="1" x14ac:dyDescent="0.3">
      <c r="A19" s="185" t="s">
        <v>125</v>
      </c>
      <c r="B19" s="185" t="s">
        <v>80</v>
      </c>
      <c r="C19" s="185" t="s">
        <v>126</v>
      </c>
      <c r="D19" s="185" t="s">
        <v>63</v>
      </c>
      <c r="E19" s="185" t="s">
        <v>127</v>
      </c>
      <c r="F19" s="185" t="s">
        <v>1</v>
      </c>
      <c r="I19" s="185" t="s">
        <v>132</v>
      </c>
      <c r="J19" s="185" t="s">
        <v>133</v>
      </c>
      <c r="K19" s="185" t="s">
        <v>134</v>
      </c>
      <c r="L19" s="185" t="s">
        <v>135</v>
      </c>
      <c r="M19" s="185" t="s">
        <v>136</v>
      </c>
      <c r="N19" s="185" t="s">
        <v>137</v>
      </c>
      <c r="O19" s="185" t="s">
        <v>138</v>
      </c>
      <c r="P19" s="185" t="s">
        <v>139</v>
      </c>
      <c r="Q19" s="185" t="s">
        <v>140</v>
      </c>
      <c r="R19" s="185" t="s">
        <v>141</v>
      </c>
      <c r="S19" s="185" t="s">
        <v>143</v>
      </c>
      <c r="T19" s="185" t="s">
        <v>144</v>
      </c>
      <c r="U19" s="185" t="s">
        <v>145</v>
      </c>
      <c r="V19" s="185" t="s">
        <v>1</v>
      </c>
      <c r="W19" s="24"/>
      <c r="X19" s="81"/>
      <c r="Y19" s="81"/>
      <c r="Z19" s="209"/>
      <c r="AA19" s="210"/>
      <c r="AB19" s="76"/>
      <c r="AC19" s="76"/>
      <c r="AD19" s="76"/>
      <c r="AE19" s="84"/>
      <c r="AF19" s="76"/>
      <c r="AG19" s="76"/>
      <c r="AH19" s="76"/>
      <c r="AI19" s="76"/>
      <c r="AJ19" s="76"/>
      <c r="AK19" s="76"/>
    </row>
    <row r="20" spans="1:38" s="1" customFormat="1" ht="18" customHeight="1" thickBot="1" x14ac:dyDescent="0.35">
      <c r="A20" s="54" t="s">
        <v>1</v>
      </c>
      <c r="B20" s="69">
        <f>SUM(B21:B23)</f>
        <v>6954</v>
      </c>
      <c r="C20" s="66">
        <f>IF(ISERROR(B20/F20),0,B20/F20)</f>
        <v>0.28822481037841424</v>
      </c>
      <c r="D20" s="69">
        <f>SUM(D21:D23)</f>
        <v>17173</v>
      </c>
      <c r="E20" s="66">
        <f>IF(ISERROR(D20/F20),0,D20/F20)</f>
        <v>0.71177518962158581</v>
      </c>
      <c r="F20" s="69">
        <f>B20+D20</f>
        <v>24127</v>
      </c>
      <c r="I20" s="18" t="s">
        <v>1</v>
      </c>
      <c r="J20" s="70">
        <f>SUM(J21:J22)</f>
        <v>28670</v>
      </c>
      <c r="K20" s="71">
        <f t="shared" ref="K20:U20" si="1">SUM(K21:K22)</f>
        <v>30326</v>
      </c>
      <c r="L20" s="70">
        <f t="shared" si="1"/>
        <v>30423</v>
      </c>
      <c r="M20" s="70">
        <f t="shared" si="1"/>
        <v>25598</v>
      </c>
      <c r="N20" s="70">
        <f t="shared" si="1"/>
        <v>25632</v>
      </c>
      <c r="O20" s="70">
        <f t="shared" si="1"/>
        <v>31040</v>
      </c>
      <c r="P20" s="70">
        <f t="shared" si="1"/>
        <v>25404</v>
      </c>
      <c r="Q20" s="70">
        <f t="shared" si="1"/>
        <v>26135</v>
      </c>
      <c r="R20" s="70">
        <f t="shared" si="1"/>
        <v>21486</v>
      </c>
      <c r="S20" s="70">
        <f t="shared" si="1"/>
        <v>21683</v>
      </c>
      <c r="T20" s="70">
        <f t="shared" si="1"/>
        <v>9865</v>
      </c>
      <c r="U20" s="70">
        <f t="shared" si="1"/>
        <v>0</v>
      </c>
      <c r="V20" s="68">
        <f>SUM(J20:U20)</f>
        <v>276262</v>
      </c>
      <c r="W20" s="24"/>
      <c r="X20" s="24"/>
      <c r="Y20" s="81"/>
      <c r="Z20" s="81"/>
      <c r="AA20" s="76"/>
      <c r="AB20" s="76"/>
      <c r="AC20" s="76"/>
      <c r="AD20" s="76"/>
      <c r="AE20" s="84"/>
      <c r="AF20" s="76"/>
      <c r="AG20" s="76"/>
    </row>
    <row r="21" spans="1:38" s="1" customFormat="1" ht="15" customHeight="1" thickTop="1" x14ac:dyDescent="0.3">
      <c r="A21" s="55" t="s">
        <v>67</v>
      </c>
      <c r="B21" s="211">
        <v>4994</v>
      </c>
      <c r="C21" s="64">
        <f t="shared" ref="C21:C23" si="2">IF(ISERROR(B21/F21),0,B21/F21)</f>
        <v>0.84601050313399961</v>
      </c>
      <c r="D21" s="211">
        <v>909</v>
      </c>
      <c r="E21" s="64">
        <f t="shared" ref="E21:E23" si="3">IF(ISERROR(D21/F21),0,D21/F21)</f>
        <v>0.15398949686600033</v>
      </c>
      <c r="F21" s="190">
        <f t="shared" ref="F21:F23" si="4">B21+D21</f>
        <v>5903</v>
      </c>
      <c r="I21" s="190" t="s">
        <v>63</v>
      </c>
      <c r="J21" s="212">
        <v>24342</v>
      </c>
      <c r="K21" s="212">
        <v>26119</v>
      </c>
      <c r="L21" s="212">
        <v>26748</v>
      </c>
      <c r="M21" s="212">
        <v>22123</v>
      </c>
      <c r="N21" s="212">
        <v>21906</v>
      </c>
      <c r="O21" s="212">
        <v>25813</v>
      </c>
      <c r="P21" s="212">
        <v>20308</v>
      </c>
      <c r="Q21" s="212">
        <v>20945</v>
      </c>
      <c r="R21" s="212">
        <v>16444</v>
      </c>
      <c r="S21" s="212">
        <v>16235</v>
      </c>
      <c r="T21" s="212">
        <v>7053</v>
      </c>
      <c r="U21" s="212">
        <v>0</v>
      </c>
      <c r="V21" s="67">
        <f t="shared" ref="V21:V22" si="5">SUM(J21:U21)</f>
        <v>228036</v>
      </c>
      <c r="W21" s="24"/>
      <c r="X21" s="94"/>
      <c r="Y21" s="94"/>
      <c r="Z21" s="81"/>
      <c r="AA21" s="76"/>
      <c r="AB21" s="84"/>
      <c r="AC21" s="84"/>
      <c r="AD21" s="84"/>
      <c r="AE21" s="84"/>
      <c r="AF21" s="84"/>
      <c r="AG21" s="84"/>
      <c r="AH21" s="84"/>
      <c r="AI21" s="84"/>
      <c r="AJ21" s="84"/>
      <c r="AK21" s="84"/>
      <c r="AL21" s="84"/>
    </row>
    <row r="22" spans="1:38" s="1" customFormat="1" ht="15" customHeight="1" x14ac:dyDescent="0.3">
      <c r="A22" s="56" t="s">
        <v>99</v>
      </c>
      <c r="B22" s="213">
        <v>1483</v>
      </c>
      <c r="C22" s="65">
        <f t="shared" si="2"/>
        <v>0.8340832395950506</v>
      </c>
      <c r="D22" s="213">
        <v>295</v>
      </c>
      <c r="E22" s="65">
        <f t="shared" si="3"/>
        <v>0.16591676040494938</v>
      </c>
      <c r="F22" s="191">
        <f t="shared" si="4"/>
        <v>1778</v>
      </c>
      <c r="I22" s="191" t="s">
        <v>596</v>
      </c>
      <c r="J22" s="214">
        <v>4328</v>
      </c>
      <c r="K22" s="214">
        <v>4207</v>
      </c>
      <c r="L22" s="214">
        <v>3675</v>
      </c>
      <c r="M22" s="214">
        <v>3475</v>
      </c>
      <c r="N22" s="214">
        <v>3726</v>
      </c>
      <c r="O22" s="214">
        <v>5227</v>
      </c>
      <c r="P22" s="214">
        <v>5096</v>
      </c>
      <c r="Q22" s="214">
        <v>5190</v>
      </c>
      <c r="R22" s="214">
        <v>5042</v>
      </c>
      <c r="S22" s="214">
        <v>5448</v>
      </c>
      <c r="T22" s="214">
        <v>2812</v>
      </c>
      <c r="U22" s="214">
        <v>0</v>
      </c>
      <c r="V22" s="92">
        <f t="shared" si="5"/>
        <v>48226</v>
      </c>
      <c r="W22" s="24"/>
      <c r="X22" s="94"/>
      <c r="Y22" s="94"/>
      <c r="Z22" s="94"/>
      <c r="AA22" s="84"/>
      <c r="AB22" s="84"/>
      <c r="AC22" s="84"/>
      <c r="AD22" s="84"/>
      <c r="AE22" s="84"/>
      <c r="AF22" s="84"/>
      <c r="AG22" s="84"/>
      <c r="AH22" s="84"/>
      <c r="AI22" s="84"/>
      <c r="AJ22" s="84"/>
      <c r="AK22" s="84"/>
      <c r="AL22" s="84"/>
    </row>
    <row r="23" spans="1:38" s="1" customFormat="1" ht="15" customHeight="1" x14ac:dyDescent="0.3">
      <c r="A23" s="56" t="s">
        <v>128</v>
      </c>
      <c r="B23" s="213">
        <v>477</v>
      </c>
      <c r="C23" s="65">
        <f t="shared" si="2"/>
        <v>2.9004013133892739E-2</v>
      </c>
      <c r="D23" s="213">
        <v>15969</v>
      </c>
      <c r="E23" s="65">
        <f t="shared" si="3"/>
        <v>0.97099598686610722</v>
      </c>
      <c r="F23" s="191">
        <f t="shared" si="4"/>
        <v>16446</v>
      </c>
      <c r="T23" s="20"/>
      <c r="U23" s="20"/>
      <c r="V23" s="23"/>
      <c r="W23" s="24"/>
      <c r="X23" s="94"/>
      <c r="Y23" s="94"/>
      <c r="Z23" s="94"/>
      <c r="AA23" s="84"/>
      <c r="AB23" s="84"/>
      <c r="AC23" s="84"/>
      <c r="AD23" s="84"/>
      <c r="AE23" s="84"/>
      <c r="AF23" s="84"/>
      <c r="AG23" s="84"/>
      <c r="AH23" s="84"/>
      <c r="AI23" s="84"/>
      <c r="AJ23" s="84"/>
      <c r="AK23" s="84"/>
      <c r="AL23" s="84"/>
    </row>
    <row r="24" spans="1:38" s="1" customFormat="1" ht="12" x14ac:dyDescent="0.3">
      <c r="A24" s="58"/>
      <c r="T24" s="20"/>
      <c r="U24" s="20"/>
      <c r="V24" s="23"/>
      <c r="W24" s="24"/>
      <c r="X24" s="24"/>
      <c r="Y24" s="94"/>
      <c r="Z24" s="94"/>
      <c r="AA24" s="84"/>
      <c r="AB24" s="84"/>
      <c r="AC24" s="84"/>
      <c r="AD24" s="84"/>
      <c r="AE24" s="84"/>
      <c r="AF24" s="84"/>
      <c r="AG24" s="84"/>
      <c r="AH24" s="84"/>
      <c r="AK24" s="84"/>
      <c r="AL24" s="84"/>
    </row>
    <row r="25" spans="1:38" s="6" customFormat="1" ht="16.5" customHeight="1" x14ac:dyDescent="0.3">
      <c r="A25" s="288"/>
      <c r="B25" s="289"/>
      <c r="C25" s="289"/>
      <c r="D25" s="289"/>
      <c r="E25" s="289"/>
      <c r="F25" s="289"/>
      <c r="G25" s="289"/>
      <c r="H25" s="289"/>
      <c r="I25" s="289"/>
      <c r="J25" s="289"/>
      <c r="K25" s="289"/>
      <c r="L25" s="289"/>
      <c r="M25" s="289"/>
      <c r="N25" s="289"/>
      <c r="O25" s="289"/>
      <c r="P25" s="289"/>
      <c r="Q25" s="289"/>
      <c r="R25" s="289"/>
      <c r="S25" s="289"/>
      <c r="T25" s="289"/>
      <c r="U25" s="289"/>
      <c r="V25" s="290"/>
      <c r="W25" s="20"/>
      <c r="X25" s="20"/>
      <c r="Y25" s="20"/>
      <c r="Z25" s="204"/>
      <c r="AA25" s="74"/>
      <c r="AB25" s="74"/>
      <c r="AC25" s="74"/>
      <c r="AD25" s="74"/>
      <c r="AE25" s="74"/>
      <c r="AF25" s="74"/>
      <c r="AG25" s="74"/>
    </row>
    <row r="26" spans="1:38" s="1" customFormat="1" ht="12" x14ac:dyDescent="0.3">
      <c r="A26" s="58"/>
      <c r="T26" s="20"/>
      <c r="U26" s="20"/>
      <c r="V26" s="23"/>
      <c r="W26" s="24"/>
      <c r="X26" s="24"/>
      <c r="Y26" s="24"/>
      <c r="Z26" s="94"/>
      <c r="AA26" s="84"/>
      <c r="AB26" s="84"/>
      <c r="AC26" s="84"/>
      <c r="AG26" s="84"/>
    </row>
    <row r="27" spans="1:38" s="6" customFormat="1" ht="21.65" customHeight="1" x14ac:dyDescent="0.3">
      <c r="A27" s="274" t="s">
        <v>835</v>
      </c>
      <c r="B27" s="303"/>
      <c r="C27" s="303"/>
      <c r="D27" s="303"/>
      <c r="E27" s="303"/>
      <c r="F27" s="215"/>
      <c r="H27" s="303" t="s">
        <v>836</v>
      </c>
      <c r="I27" s="303"/>
      <c r="J27" s="303"/>
      <c r="K27" s="303"/>
      <c r="L27" s="303"/>
      <c r="M27" s="215"/>
      <c r="N27" s="303" t="s">
        <v>837</v>
      </c>
      <c r="O27" s="303"/>
      <c r="P27" s="303"/>
      <c r="Q27" s="303"/>
      <c r="R27" s="303"/>
      <c r="S27" s="215"/>
      <c r="V27" s="216"/>
      <c r="W27" s="217"/>
      <c r="X27" s="218"/>
      <c r="Y27" s="218"/>
      <c r="Z27" s="218"/>
      <c r="AA27" s="80"/>
      <c r="AB27" s="80"/>
      <c r="AC27" s="80"/>
      <c r="AD27" s="80"/>
      <c r="AE27" s="74"/>
      <c r="AF27" s="74"/>
      <c r="AG27" s="74"/>
      <c r="AH27" s="80"/>
      <c r="AI27" s="80"/>
    </row>
    <row r="28" spans="1:38" s="1" customFormat="1" ht="37.5" customHeight="1" x14ac:dyDescent="0.3">
      <c r="A28" s="185" t="s">
        <v>147</v>
      </c>
      <c r="B28" s="185" t="s">
        <v>67</v>
      </c>
      <c r="C28" s="185" t="s">
        <v>99</v>
      </c>
      <c r="D28" s="185" t="s">
        <v>128</v>
      </c>
      <c r="E28" s="185" t="s">
        <v>1</v>
      </c>
      <c r="H28" s="271" t="s">
        <v>147</v>
      </c>
      <c r="I28" s="271"/>
      <c r="J28" s="201" t="s">
        <v>1</v>
      </c>
      <c r="K28" s="20"/>
      <c r="L28" s="20"/>
      <c r="M28" s="20"/>
      <c r="N28" s="282"/>
      <c r="O28" s="283"/>
      <c r="P28" s="219" t="s">
        <v>142</v>
      </c>
      <c r="U28" s="20"/>
      <c r="V28" s="59"/>
      <c r="W28" s="24"/>
      <c r="X28" s="24"/>
      <c r="Y28" s="24"/>
      <c r="Z28" s="84"/>
      <c r="AD28" s="84"/>
      <c r="AE28" s="84"/>
      <c r="AF28" s="84"/>
      <c r="AG28" s="84"/>
    </row>
    <row r="29" spans="1:38" s="1" customFormat="1" ht="15" customHeight="1" thickBot="1" x14ac:dyDescent="0.35">
      <c r="A29" s="54" t="s">
        <v>1</v>
      </c>
      <c r="B29" s="69">
        <f>SUM(B30:B31)</f>
        <v>35592</v>
      </c>
      <c r="C29" s="69">
        <f t="shared" ref="C29:D29" si="6">SUM(C30:C31)</f>
        <v>9744</v>
      </c>
      <c r="D29" s="69">
        <f t="shared" si="6"/>
        <v>230926</v>
      </c>
      <c r="E29" s="71">
        <f>SUM(B29:D29)</f>
        <v>276262</v>
      </c>
      <c r="H29" s="276" t="s">
        <v>1</v>
      </c>
      <c r="I29" s="276"/>
      <c r="J29" s="220">
        <f>SUM(J30:J31)</f>
        <v>226455</v>
      </c>
      <c r="K29" s="20"/>
      <c r="L29" s="20"/>
      <c r="M29" s="20"/>
      <c r="N29" s="284" t="s">
        <v>1</v>
      </c>
      <c r="O29" s="285"/>
      <c r="P29" s="221">
        <v>57710</v>
      </c>
      <c r="U29" s="204"/>
      <c r="V29" s="93"/>
      <c r="W29" s="24"/>
      <c r="X29" s="94"/>
      <c r="Y29" s="94"/>
      <c r="Z29" s="84"/>
      <c r="AA29" s="84"/>
      <c r="AB29" s="84"/>
      <c r="AC29" s="84"/>
      <c r="AD29" s="84"/>
      <c r="AE29" s="84"/>
      <c r="AF29" s="84"/>
      <c r="AG29" s="84"/>
      <c r="AH29" s="84"/>
      <c r="AI29" s="84"/>
      <c r="AJ29" s="84"/>
    </row>
    <row r="30" spans="1:38" s="1" customFormat="1" ht="15" customHeight="1" thickTop="1" x14ac:dyDescent="0.3">
      <c r="A30" s="55" t="s">
        <v>832</v>
      </c>
      <c r="B30" s="211">
        <v>54</v>
      </c>
      <c r="C30" s="211">
        <v>23</v>
      </c>
      <c r="D30" s="211">
        <v>17036</v>
      </c>
      <c r="E30" s="190">
        <f>SUM(B30:D30)</f>
        <v>17113</v>
      </c>
      <c r="F30" s="6"/>
      <c r="G30" s="6"/>
      <c r="H30" s="277" t="s">
        <v>832</v>
      </c>
      <c r="I30" s="277"/>
      <c r="J30" s="207">
        <v>26672</v>
      </c>
      <c r="K30" s="20"/>
      <c r="L30" s="20"/>
      <c r="M30" s="20"/>
      <c r="N30" s="286" t="s">
        <v>838</v>
      </c>
      <c r="O30" s="287"/>
      <c r="P30" s="207">
        <v>191</v>
      </c>
      <c r="U30" s="204"/>
      <c r="V30" s="93"/>
      <c r="W30" s="24"/>
      <c r="X30" s="94"/>
      <c r="Y30" s="94"/>
      <c r="Z30" s="84"/>
      <c r="AA30" s="84"/>
      <c r="AB30" s="84"/>
      <c r="AC30" s="84"/>
      <c r="AD30" s="84"/>
      <c r="AE30" s="84"/>
      <c r="AF30" s="84"/>
      <c r="AG30" s="84"/>
      <c r="AH30" s="84"/>
      <c r="AI30" s="84"/>
      <c r="AJ30" s="84"/>
    </row>
    <row r="31" spans="1:38" s="1" customFormat="1" ht="14.5" customHeight="1" x14ac:dyDescent="0.3">
      <c r="A31" s="56" t="s">
        <v>122</v>
      </c>
      <c r="B31" s="213">
        <v>35538</v>
      </c>
      <c r="C31" s="213">
        <v>9721</v>
      </c>
      <c r="D31" s="213">
        <v>213890</v>
      </c>
      <c r="E31" s="190">
        <f>SUM(B31:D31)</f>
        <v>259149</v>
      </c>
      <c r="F31" s="6"/>
      <c r="G31" s="6"/>
      <c r="H31" s="278" t="s">
        <v>122</v>
      </c>
      <c r="I31" s="278"/>
      <c r="J31" s="208">
        <v>199783</v>
      </c>
      <c r="K31" s="20"/>
      <c r="L31" s="20"/>
      <c r="M31" s="20"/>
      <c r="N31" s="20"/>
      <c r="O31" s="20"/>
      <c r="P31" s="20"/>
      <c r="Q31" s="20"/>
      <c r="R31" s="20"/>
      <c r="U31" s="204"/>
      <c r="V31" s="93"/>
      <c r="W31" s="24"/>
      <c r="X31" s="94"/>
      <c r="Y31" s="94"/>
      <c r="Z31" s="84"/>
      <c r="AA31" s="84"/>
      <c r="AB31" s="84"/>
      <c r="AC31" s="84"/>
      <c r="AD31" s="84"/>
      <c r="AE31" s="84"/>
      <c r="AF31" s="84"/>
      <c r="AG31" s="84"/>
      <c r="AH31" s="84"/>
      <c r="AI31" s="84"/>
      <c r="AJ31" s="84"/>
    </row>
    <row r="32" spans="1:38" s="1" customFormat="1" ht="12" x14ac:dyDescent="0.3">
      <c r="A32" s="58"/>
      <c r="F32" s="6"/>
      <c r="G32" s="6"/>
      <c r="H32" s="6"/>
      <c r="K32" s="6"/>
      <c r="L32" s="20"/>
      <c r="M32" s="20"/>
      <c r="N32" s="20"/>
      <c r="O32" s="20"/>
      <c r="P32" s="20"/>
      <c r="Q32" s="20"/>
      <c r="R32" s="20"/>
      <c r="S32" s="20"/>
      <c r="T32" s="20"/>
      <c r="U32" s="204"/>
      <c r="V32" s="23"/>
      <c r="W32" s="24"/>
      <c r="X32" s="94"/>
      <c r="Y32" s="94"/>
      <c r="Z32" s="94"/>
      <c r="AA32" s="84"/>
      <c r="AB32" s="84"/>
      <c r="AC32" s="84"/>
      <c r="AD32" s="84"/>
      <c r="AE32" s="84"/>
      <c r="AF32" s="84"/>
      <c r="AG32" s="84"/>
    </row>
    <row r="33" spans="1:45" s="6" customFormat="1" ht="16.5" customHeight="1" x14ac:dyDescent="0.3">
      <c r="A33" s="288"/>
      <c r="B33" s="289"/>
      <c r="C33" s="289"/>
      <c r="D33" s="289"/>
      <c r="E33" s="289"/>
      <c r="F33" s="289"/>
      <c r="G33" s="289"/>
      <c r="H33" s="289"/>
      <c r="I33" s="289"/>
      <c r="J33" s="289"/>
      <c r="K33" s="289"/>
      <c r="L33" s="289"/>
      <c r="M33" s="289"/>
      <c r="N33" s="289"/>
      <c r="O33" s="289"/>
      <c r="P33" s="289"/>
      <c r="Q33" s="289"/>
      <c r="R33" s="289"/>
      <c r="S33" s="289"/>
      <c r="T33" s="289"/>
      <c r="U33" s="289"/>
      <c r="V33" s="290"/>
      <c r="W33" s="20"/>
      <c r="X33" s="20"/>
      <c r="Y33" s="20"/>
      <c r="Z33" s="204"/>
      <c r="AA33" s="74"/>
      <c r="AB33" s="74"/>
      <c r="AC33" s="74"/>
      <c r="AD33" s="74"/>
      <c r="AE33" s="74"/>
      <c r="AF33" s="74"/>
      <c r="AG33" s="74"/>
    </row>
    <row r="34" spans="1:45" s="1" customFormat="1" ht="12" x14ac:dyDescent="0.3">
      <c r="A34" s="58"/>
      <c r="F34" s="6"/>
      <c r="G34" s="6"/>
      <c r="H34" s="6"/>
      <c r="I34" s="84"/>
      <c r="K34" s="6"/>
      <c r="L34" s="20"/>
      <c r="M34" s="20"/>
      <c r="N34" s="20"/>
      <c r="O34" s="20"/>
      <c r="P34" s="20"/>
      <c r="Q34" s="20"/>
      <c r="R34" s="20"/>
      <c r="S34" s="20"/>
      <c r="T34" s="20"/>
      <c r="U34" s="20"/>
      <c r="V34" s="222"/>
      <c r="W34" s="24"/>
      <c r="X34" s="24"/>
      <c r="Y34" s="24"/>
      <c r="Z34" s="94"/>
      <c r="AA34" s="84"/>
      <c r="AB34" s="84"/>
      <c r="AC34" s="84"/>
      <c r="AD34" s="84"/>
      <c r="AE34" s="84"/>
    </row>
    <row r="35" spans="1:45" s="1" customFormat="1" ht="12" x14ac:dyDescent="0.3">
      <c r="A35" s="58"/>
      <c r="F35" s="6"/>
      <c r="G35" s="6"/>
      <c r="H35" s="6"/>
      <c r="I35" s="76"/>
      <c r="J35" s="76"/>
      <c r="K35" s="80"/>
      <c r="L35" s="223"/>
      <c r="M35" s="223"/>
      <c r="N35" s="223"/>
      <c r="O35" s="223"/>
      <c r="P35" s="223"/>
      <c r="Q35" s="223"/>
      <c r="R35" s="223"/>
      <c r="S35" s="223"/>
      <c r="T35" s="20"/>
      <c r="U35" s="20"/>
      <c r="V35" s="23"/>
      <c r="W35" s="24"/>
      <c r="X35" s="24"/>
      <c r="Y35" s="24"/>
      <c r="Z35" s="94"/>
      <c r="AB35" s="84"/>
      <c r="AC35" s="84"/>
      <c r="AE35" s="84"/>
    </row>
    <row r="36" spans="1:45" s="1" customFormat="1" ht="22.5" customHeight="1" x14ac:dyDescent="0.3">
      <c r="A36" s="275" t="s">
        <v>839</v>
      </c>
      <c r="B36" s="302"/>
      <c r="C36" s="302"/>
      <c r="D36" s="302"/>
      <c r="E36" s="302"/>
      <c r="F36" s="215"/>
      <c r="G36" s="6"/>
      <c r="H36" s="6"/>
      <c r="I36" s="6"/>
      <c r="J36" s="6"/>
      <c r="K36" s="6"/>
      <c r="L36" s="6"/>
      <c r="M36" s="6"/>
      <c r="N36" s="6"/>
      <c r="O36" s="6"/>
      <c r="P36" s="6"/>
      <c r="Q36" s="6"/>
      <c r="R36" s="74"/>
      <c r="S36" s="6"/>
      <c r="T36" s="6"/>
      <c r="U36" s="6"/>
      <c r="V36" s="224"/>
      <c r="W36" s="24"/>
      <c r="X36" s="24"/>
      <c r="Y36" s="24"/>
      <c r="Z36" s="94"/>
      <c r="AB36" s="84"/>
      <c r="AC36" s="84"/>
      <c r="AE36" s="84"/>
    </row>
    <row r="37" spans="1:45" s="1" customFormat="1" ht="38.5" customHeight="1" x14ac:dyDescent="0.3">
      <c r="A37" s="60" t="s">
        <v>146</v>
      </c>
      <c r="B37" s="185" t="s">
        <v>125</v>
      </c>
      <c r="C37" s="185" t="s">
        <v>133</v>
      </c>
      <c r="D37" s="185" t="s">
        <v>134</v>
      </c>
      <c r="E37" s="185" t="s">
        <v>135</v>
      </c>
      <c r="F37" s="185" t="s">
        <v>136</v>
      </c>
      <c r="G37" s="185" t="s">
        <v>137</v>
      </c>
      <c r="H37" s="185" t="s">
        <v>138</v>
      </c>
      <c r="I37" s="185" t="s">
        <v>139</v>
      </c>
      <c r="J37" s="185" t="s">
        <v>140</v>
      </c>
      <c r="K37" s="185" t="s">
        <v>141</v>
      </c>
      <c r="L37" s="185" t="s">
        <v>143</v>
      </c>
      <c r="M37" s="185" t="s">
        <v>144</v>
      </c>
      <c r="N37" s="185" t="s">
        <v>145</v>
      </c>
      <c r="O37" s="185" t="s">
        <v>1</v>
      </c>
      <c r="P37" s="6"/>
      <c r="Q37" s="6"/>
      <c r="R37" s="74"/>
      <c r="S37" s="6"/>
      <c r="T37" s="6"/>
      <c r="U37" s="6"/>
      <c r="V37" s="224"/>
      <c r="W37" s="6"/>
      <c r="X37" s="6"/>
      <c r="Y37" s="6"/>
      <c r="Z37" s="6"/>
      <c r="AA37" s="6"/>
      <c r="AB37" s="6"/>
      <c r="AC37" s="6"/>
      <c r="AD37" s="24"/>
      <c r="AE37" s="24"/>
      <c r="AI37" s="84"/>
      <c r="AJ37" s="84"/>
      <c r="AL37" s="84"/>
    </row>
    <row r="38" spans="1:45" s="1" customFormat="1" ht="15.75" customHeight="1" thickBot="1" x14ac:dyDescent="0.35">
      <c r="A38" s="225" t="s">
        <v>1</v>
      </c>
      <c r="B38" s="69"/>
      <c r="C38" s="192">
        <f>SUM(C43,C47,C51,C55,C59)</f>
        <v>21767</v>
      </c>
      <c r="D38" s="192">
        <f t="shared" ref="D38:N38" si="7">SUM(D43,D47,D51,D55,D59)</f>
        <v>27518</v>
      </c>
      <c r="E38" s="192">
        <f t="shared" si="7"/>
        <v>28005</v>
      </c>
      <c r="F38" s="192">
        <f t="shared" si="7"/>
        <v>23964</v>
      </c>
      <c r="G38" s="192">
        <f t="shared" si="7"/>
        <v>24920</v>
      </c>
      <c r="H38" s="192">
        <f t="shared" si="7"/>
        <v>24968</v>
      </c>
      <c r="I38" s="192">
        <f t="shared" si="7"/>
        <v>18450</v>
      </c>
      <c r="J38" s="192">
        <f t="shared" si="7"/>
        <v>16698</v>
      </c>
      <c r="K38" s="192">
        <f t="shared" si="7"/>
        <v>18319</v>
      </c>
      <c r="L38" s="192">
        <f t="shared" si="7"/>
        <v>15563</v>
      </c>
      <c r="M38" s="192">
        <f t="shared" si="7"/>
        <v>6283</v>
      </c>
      <c r="N38" s="192">
        <f t="shared" si="7"/>
        <v>0</v>
      </c>
      <c r="O38" s="226">
        <f>SUM(C38:N38)</f>
        <v>226455</v>
      </c>
      <c r="P38" s="6"/>
      <c r="Q38" s="6"/>
      <c r="R38" s="74"/>
      <c r="S38" s="6"/>
      <c r="T38" s="6"/>
      <c r="U38" s="74"/>
      <c r="V38" s="227"/>
      <c r="W38" s="74"/>
      <c r="X38" s="74"/>
      <c r="Y38" s="74"/>
      <c r="Z38" s="74"/>
      <c r="AA38" s="74"/>
      <c r="AB38" s="74"/>
      <c r="AC38" s="74"/>
      <c r="AD38" s="94"/>
      <c r="AE38" s="94"/>
      <c r="AF38" s="84"/>
      <c r="AG38" s="84"/>
      <c r="AH38" s="84"/>
      <c r="AI38" s="84"/>
      <c r="AJ38" s="84"/>
      <c r="AL38" s="84"/>
      <c r="AP38" s="84"/>
      <c r="AQ38" s="84"/>
      <c r="AR38" s="84"/>
      <c r="AS38" s="84"/>
    </row>
    <row r="39" spans="1:45" s="1" customFormat="1" ht="15" customHeight="1" thickTop="1" x14ac:dyDescent="0.3">
      <c r="A39" s="228" t="s">
        <v>558</v>
      </c>
      <c r="B39" s="228" t="s">
        <v>1</v>
      </c>
      <c r="C39" s="229">
        <f t="shared" ref="C39:N39" si="8">C43+C47</f>
        <v>1079</v>
      </c>
      <c r="D39" s="229">
        <f t="shared" si="8"/>
        <v>1190</v>
      </c>
      <c r="E39" s="229">
        <f t="shared" si="8"/>
        <v>1058</v>
      </c>
      <c r="F39" s="229">
        <f t="shared" si="8"/>
        <v>699</v>
      </c>
      <c r="G39" s="229">
        <f t="shared" si="8"/>
        <v>2157</v>
      </c>
      <c r="H39" s="229">
        <f t="shared" si="8"/>
        <v>3185</v>
      </c>
      <c r="I39" s="229">
        <f t="shared" si="8"/>
        <v>2396</v>
      </c>
      <c r="J39" s="229">
        <f t="shared" si="8"/>
        <v>2714</v>
      </c>
      <c r="K39" s="229">
        <f t="shared" si="8"/>
        <v>3463</v>
      </c>
      <c r="L39" s="229">
        <f t="shared" si="8"/>
        <v>3055</v>
      </c>
      <c r="M39" s="229">
        <f t="shared" si="8"/>
        <v>1548</v>
      </c>
      <c r="N39" s="229">
        <f t="shared" si="8"/>
        <v>0</v>
      </c>
      <c r="O39" s="229">
        <f t="shared" ref="O39:O62" si="9">SUM(C39:N39)</f>
        <v>22544</v>
      </c>
      <c r="P39" s="230"/>
      <c r="Q39" s="230"/>
      <c r="R39" s="74"/>
      <c r="S39" s="74"/>
      <c r="T39" s="74"/>
      <c r="U39" s="74"/>
      <c r="V39" s="227"/>
      <c r="W39" s="74"/>
      <c r="X39" s="74"/>
      <c r="Y39" s="74"/>
      <c r="Z39" s="74"/>
      <c r="AA39" s="74"/>
      <c r="AB39" s="74"/>
      <c r="AC39" s="74"/>
      <c r="AD39" s="94"/>
      <c r="AE39" s="94"/>
      <c r="AF39" s="84"/>
      <c r="AG39" s="84"/>
      <c r="AH39" s="84"/>
      <c r="AI39" s="84"/>
      <c r="AS39" s="84"/>
    </row>
    <row r="40" spans="1:45" s="1" customFormat="1" ht="15" customHeight="1" x14ac:dyDescent="0.3">
      <c r="A40" s="191"/>
      <c r="B40" s="191" t="s">
        <v>67</v>
      </c>
      <c r="C40" s="231">
        <v>81</v>
      </c>
      <c r="D40" s="231">
        <v>72</v>
      </c>
      <c r="E40" s="231">
        <v>76</v>
      </c>
      <c r="F40" s="231">
        <v>48</v>
      </c>
      <c r="G40" s="231">
        <v>62</v>
      </c>
      <c r="H40" s="231">
        <v>71</v>
      </c>
      <c r="I40" s="231">
        <v>99</v>
      </c>
      <c r="J40" s="231">
        <v>105</v>
      </c>
      <c r="K40" s="231">
        <v>101</v>
      </c>
      <c r="L40" s="232">
        <v>113</v>
      </c>
      <c r="M40" s="232">
        <v>64</v>
      </c>
      <c r="N40" s="232">
        <v>0</v>
      </c>
      <c r="O40" s="186">
        <f t="shared" ref="O40:O42" si="10">O44+O48</f>
        <v>892</v>
      </c>
      <c r="P40" s="6"/>
      <c r="Q40" s="6"/>
      <c r="R40" s="74"/>
      <c r="S40" s="6"/>
      <c r="T40" s="6"/>
      <c r="U40" s="74"/>
      <c r="V40" s="227"/>
      <c r="W40" s="6"/>
      <c r="X40" s="6"/>
      <c r="Y40" s="6"/>
      <c r="Z40" s="6"/>
      <c r="AA40" s="74"/>
      <c r="AB40" s="74"/>
      <c r="AC40" s="74"/>
      <c r="AD40" s="94"/>
      <c r="AE40" s="94"/>
      <c r="AF40" s="84"/>
      <c r="AG40" s="84"/>
      <c r="AH40" s="84"/>
      <c r="AI40" s="84"/>
      <c r="AS40" s="84"/>
    </row>
    <row r="41" spans="1:45" s="1" customFormat="1" ht="15" customHeight="1" x14ac:dyDescent="0.3">
      <c r="A41" s="191"/>
      <c r="B41" s="191" t="s">
        <v>99</v>
      </c>
      <c r="C41" s="231">
        <v>121</v>
      </c>
      <c r="D41" s="231">
        <v>86</v>
      </c>
      <c r="E41" s="231">
        <v>82</v>
      </c>
      <c r="F41" s="231">
        <v>71</v>
      </c>
      <c r="G41" s="231">
        <v>72</v>
      </c>
      <c r="H41" s="231">
        <v>103</v>
      </c>
      <c r="I41" s="231">
        <v>90</v>
      </c>
      <c r="J41" s="231">
        <v>121</v>
      </c>
      <c r="K41" s="231">
        <v>121</v>
      </c>
      <c r="L41" s="232">
        <v>142</v>
      </c>
      <c r="M41" s="232">
        <v>76</v>
      </c>
      <c r="N41" s="232">
        <v>0</v>
      </c>
      <c r="O41" s="186">
        <f t="shared" si="10"/>
        <v>1085</v>
      </c>
      <c r="P41" s="6"/>
      <c r="Q41" s="6"/>
      <c r="R41" s="6"/>
      <c r="S41" s="74"/>
      <c r="T41" s="74"/>
      <c r="U41" s="74"/>
      <c r="V41" s="227"/>
      <c r="W41" s="6"/>
      <c r="X41" s="6"/>
      <c r="Y41" s="6"/>
      <c r="Z41" s="6"/>
      <c r="AA41" s="6"/>
      <c r="AB41" s="74"/>
      <c r="AC41" s="6"/>
      <c r="AD41" s="94"/>
      <c r="AE41" s="24"/>
      <c r="AF41" s="84"/>
      <c r="AH41" s="84"/>
      <c r="AS41" s="84"/>
    </row>
    <row r="42" spans="1:45" s="1" customFormat="1" ht="15" customHeight="1" x14ac:dyDescent="0.3">
      <c r="A42" s="191"/>
      <c r="B42" s="191" t="s">
        <v>128</v>
      </c>
      <c r="C42" s="231">
        <v>877</v>
      </c>
      <c r="D42" s="231">
        <v>1032</v>
      </c>
      <c r="E42" s="231">
        <v>900</v>
      </c>
      <c r="F42" s="231">
        <v>580</v>
      </c>
      <c r="G42" s="231">
        <v>2023</v>
      </c>
      <c r="H42" s="231">
        <v>3011</v>
      </c>
      <c r="I42" s="231">
        <v>2207</v>
      </c>
      <c r="J42" s="231">
        <v>2488</v>
      </c>
      <c r="K42" s="231">
        <v>3241</v>
      </c>
      <c r="L42" s="232">
        <v>2800</v>
      </c>
      <c r="M42" s="232">
        <v>1408</v>
      </c>
      <c r="N42" s="232">
        <v>0</v>
      </c>
      <c r="O42" s="186">
        <f t="shared" si="10"/>
        <v>20567</v>
      </c>
      <c r="P42" s="6"/>
      <c r="Q42" s="6"/>
      <c r="R42" s="6"/>
      <c r="S42" s="6"/>
      <c r="T42" s="6"/>
      <c r="U42" s="74"/>
      <c r="V42" s="224"/>
      <c r="W42" s="6"/>
      <c r="X42" s="6"/>
      <c r="Y42" s="6"/>
      <c r="Z42" s="6"/>
      <c r="AA42" s="6"/>
      <c r="AB42" s="74"/>
      <c r="AC42" s="6"/>
      <c r="AD42" s="24"/>
      <c r="AE42" s="24"/>
      <c r="AS42" s="84"/>
    </row>
    <row r="43" spans="1:45" s="1" customFormat="1" ht="14.5" customHeight="1" x14ac:dyDescent="0.3">
      <c r="A43" s="233" t="s">
        <v>559</v>
      </c>
      <c r="B43" s="234" t="s">
        <v>1</v>
      </c>
      <c r="C43" s="235">
        <f>SUM(C44:C46)</f>
        <v>277</v>
      </c>
      <c r="D43" s="235">
        <f t="shared" ref="D43:N43" si="11">SUM(D44:D46)</f>
        <v>260</v>
      </c>
      <c r="E43" s="235">
        <f t="shared" si="11"/>
        <v>309</v>
      </c>
      <c r="F43" s="235">
        <f t="shared" si="11"/>
        <v>230</v>
      </c>
      <c r="G43" s="235">
        <f t="shared" si="11"/>
        <v>1349</v>
      </c>
      <c r="H43" s="235">
        <f t="shared" si="11"/>
        <v>2351</v>
      </c>
      <c r="I43" s="235">
        <f t="shared" si="11"/>
        <v>1420</v>
      </c>
      <c r="J43" s="235">
        <f t="shared" si="11"/>
        <v>1378</v>
      </c>
      <c r="K43" s="235">
        <f t="shared" si="11"/>
        <v>2134</v>
      </c>
      <c r="L43" s="235">
        <f t="shared" si="11"/>
        <v>1801</v>
      </c>
      <c r="M43" s="235">
        <f t="shared" si="11"/>
        <v>898</v>
      </c>
      <c r="N43" s="235">
        <f t="shared" si="11"/>
        <v>0</v>
      </c>
      <c r="O43" s="235">
        <f t="shared" si="9"/>
        <v>12407</v>
      </c>
      <c r="P43" s="230"/>
      <c r="Q43" s="6"/>
      <c r="R43" s="6"/>
      <c r="S43" s="6"/>
      <c r="T43" s="6"/>
      <c r="U43" s="6"/>
      <c r="V43" s="224"/>
      <c r="W43" s="6"/>
      <c r="X43" s="6"/>
      <c r="Y43" s="6"/>
      <c r="Z43" s="6"/>
      <c r="AA43" s="6"/>
      <c r="AB43" s="74"/>
      <c r="AC43" s="6"/>
      <c r="AD43" s="24"/>
      <c r="AE43" s="24"/>
      <c r="AF43" s="84"/>
      <c r="AG43" s="84"/>
      <c r="AH43" s="84"/>
      <c r="AQ43" s="84"/>
      <c r="AR43" s="84"/>
      <c r="AS43" s="84"/>
    </row>
    <row r="44" spans="1:45" s="1" customFormat="1" ht="14.5" customHeight="1" x14ac:dyDescent="0.3">
      <c r="A44" s="160"/>
      <c r="B44" s="191" t="s">
        <v>67</v>
      </c>
      <c r="C44" s="231">
        <v>10</v>
      </c>
      <c r="D44" s="231">
        <v>13</v>
      </c>
      <c r="E44" s="231">
        <v>11</v>
      </c>
      <c r="F44" s="231">
        <v>8</v>
      </c>
      <c r="G44" s="231">
        <v>14</v>
      </c>
      <c r="H44" s="231">
        <v>14</v>
      </c>
      <c r="I44" s="231">
        <v>20</v>
      </c>
      <c r="J44" s="231">
        <v>21</v>
      </c>
      <c r="K44" s="231">
        <v>38</v>
      </c>
      <c r="L44" s="232">
        <v>32</v>
      </c>
      <c r="M44" s="232">
        <v>18</v>
      </c>
      <c r="N44" s="232">
        <v>0</v>
      </c>
      <c r="O44" s="184">
        <f t="shared" si="9"/>
        <v>199</v>
      </c>
      <c r="P44" s="230"/>
      <c r="Q44" s="6"/>
      <c r="R44" s="6"/>
      <c r="S44" s="6"/>
      <c r="T44" s="6"/>
      <c r="U44" s="6"/>
      <c r="V44" s="224"/>
      <c r="W44" s="6"/>
      <c r="X44" s="6"/>
      <c r="Y44" s="6"/>
      <c r="Z44" s="6"/>
      <c r="AA44" s="6"/>
      <c r="AB44" s="74"/>
      <c r="AC44" s="74"/>
      <c r="AD44" s="24"/>
      <c r="AE44" s="94"/>
      <c r="AF44" s="84"/>
      <c r="AG44" s="84"/>
      <c r="AH44" s="84"/>
      <c r="AI44" s="84"/>
      <c r="AQ44" s="84"/>
      <c r="AR44" s="84"/>
      <c r="AS44" s="84"/>
    </row>
    <row r="45" spans="1:45" s="1" customFormat="1" ht="14.5" customHeight="1" x14ac:dyDescent="0.3">
      <c r="A45" s="160"/>
      <c r="B45" s="191" t="s">
        <v>99</v>
      </c>
      <c r="C45" s="231">
        <v>34</v>
      </c>
      <c r="D45" s="231">
        <v>8</v>
      </c>
      <c r="E45" s="231">
        <v>6</v>
      </c>
      <c r="F45" s="231">
        <v>14</v>
      </c>
      <c r="G45" s="231">
        <v>28</v>
      </c>
      <c r="H45" s="231">
        <v>34</v>
      </c>
      <c r="I45" s="231">
        <v>35</v>
      </c>
      <c r="J45" s="231">
        <v>29</v>
      </c>
      <c r="K45" s="231">
        <v>36</v>
      </c>
      <c r="L45" s="232">
        <v>31</v>
      </c>
      <c r="M45" s="232">
        <v>20</v>
      </c>
      <c r="N45" s="232">
        <v>0</v>
      </c>
      <c r="O45" s="184">
        <f t="shared" si="9"/>
        <v>275</v>
      </c>
      <c r="P45" s="6"/>
      <c r="Q45" s="6"/>
      <c r="R45" s="6"/>
      <c r="S45" s="6"/>
      <c r="T45" s="6"/>
      <c r="U45" s="6"/>
      <c r="V45" s="224"/>
      <c r="W45" s="6"/>
      <c r="X45" s="6"/>
      <c r="Y45" s="6"/>
      <c r="Z45" s="6"/>
      <c r="AA45" s="6"/>
      <c r="AB45" s="74"/>
      <c r="AC45" s="6"/>
      <c r="AD45" s="94"/>
      <c r="AE45" s="24"/>
      <c r="AF45" s="84"/>
      <c r="AG45" s="84"/>
      <c r="AH45" s="84"/>
      <c r="AI45" s="84"/>
      <c r="AQ45" s="84"/>
      <c r="AR45" s="84"/>
      <c r="AS45" s="84"/>
    </row>
    <row r="46" spans="1:45" s="1" customFormat="1" ht="14.5" customHeight="1" x14ac:dyDescent="0.3">
      <c r="A46" s="160"/>
      <c r="B46" s="191" t="s">
        <v>128</v>
      </c>
      <c r="C46" s="231">
        <v>233</v>
      </c>
      <c r="D46" s="231">
        <v>239</v>
      </c>
      <c r="E46" s="231">
        <v>292</v>
      </c>
      <c r="F46" s="231">
        <v>208</v>
      </c>
      <c r="G46" s="231">
        <v>1307</v>
      </c>
      <c r="H46" s="231">
        <v>2303</v>
      </c>
      <c r="I46" s="231">
        <v>1365</v>
      </c>
      <c r="J46" s="231">
        <v>1328</v>
      </c>
      <c r="K46" s="231">
        <v>2060</v>
      </c>
      <c r="L46" s="232">
        <v>1738</v>
      </c>
      <c r="M46" s="232">
        <v>860</v>
      </c>
      <c r="N46" s="232">
        <v>0</v>
      </c>
      <c r="O46" s="184">
        <f t="shared" si="9"/>
        <v>11933</v>
      </c>
      <c r="P46" s="6"/>
      <c r="Q46" s="6"/>
      <c r="R46" s="6"/>
      <c r="S46" s="6"/>
      <c r="T46" s="6"/>
      <c r="U46" s="6"/>
      <c r="V46" s="224"/>
      <c r="W46" s="6"/>
      <c r="X46" s="6"/>
      <c r="Y46" s="6"/>
      <c r="Z46" s="6"/>
      <c r="AA46" s="6"/>
      <c r="AB46" s="74"/>
      <c r="AC46" s="6"/>
      <c r="AD46" s="94"/>
      <c r="AE46" s="24"/>
      <c r="AF46" s="84"/>
      <c r="AG46" s="84"/>
      <c r="AH46" s="84"/>
      <c r="AI46" s="84"/>
      <c r="AQ46" s="84"/>
      <c r="AR46" s="84"/>
      <c r="AS46" s="84"/>
    </row>
    <row r="47" spans="1:45" s="1" customFormat="1" ht="14.5" customHeight="1" x14ac:dyDescent="0.3">
      <c r="A47" s="233" t="s">
        <v>560</v>
      </c>
      <c r="B47" s="234" t="s">
        <v>1</v>
      </c>
      <c r="C47" s="235">
        <f>SUM(C48:C50)</f>
        <v>802</v>
      </c>
      <c r="D47" s="235">
        <f t="shared" ref="D47:N47" si="12">SUM(D48:D50)</f>
        <v>930</v>
      </c>
      <c r="E47" s="235">
        <f t="shared" si="12"/>
        <v>749</v>
      </c>
      <c r="F47" s="235">
        <f t="shared" si="12"/>
        <v>469</v>
      </c>
      <c r="G47" s="235">
        <f t="shared" si="12"/>
        <v>808</v>
      </c>
      <c r="H47" s="235">
        <f t="shared" si="12"/>
        <v>834</v>
      </c>
      <c r="I47" s="235">
        <f t="shared" si="12"/>
        <v>976</v>
      </c>
      <c r="J47" s="235">
        <f t="shared" si="12"/>
        <v>1336</v>
      </c>
      <c r="K47" s="235">
        <f t="shared" si="12"/>
        <v>1329</v>
      </c>
      <c r="L47" s="235">
        <f t="shared" si="12"/>
        <v>1254</v>
      </c>
      <c r="M47" s="235">
        <f t="shared" si="12"/>
        <v>650</v>
      </c>
      <c r="N47" s="235">
        <f t="shared" si="12"/>
        <v>0</v>
      </c>
      <c r="O47" s="235">
        <f t="shared" si="9"/>
        <v>10137</v>
      </c>
      <c r="P47" s="6"/>
      <c r="Q47" s="6"/>
      <c r="R47" s="6"/>
      <c r="S47" s="6"/>
      <c r="T47" s="6"/>
      <c r="U47" s="6"/>
      <c r="V47" s="224"/>
      <c r="W47" s="6"/>
      <c r="X47" s="6"/>
      <c r="Y47" s="6"/>
      <c r="Z47" s="6"/>
      <c r="AA47" s="6"/>
      <c r="AB47" s="74"/>
      <c r="AC47" s="6"/>
      <c r="AD47" s="94"/>
      <c r="AE47" s="24"/>
      <c r="AF47" s="84"/>
      <c r="AG47" s="84"/>
      <c r="AH47" s="84"/>
      <c r="AI47" s="84"/>
      <c r="AP47" s="84"/>
      <c r="AQ47" s="84"/>
      <c r="AR47" s="84"/>
      <c r="AS47" s="84"/>
    </row>
    <row r="48" spans="1:45" s="1" customFormat="1" ht="14.5" customHeight="1" x14ac:dyDescent="0.3">
      <c r="A48" s="160"/>
      <c r="B48" s="191" t="s">
        <v>67</v>
      </c>
      <c r="C48" s="231">
        <v>71</v>
      </c>
      <c r="D48" s="231">
        <v>59</v>
      </c>
      <c r="E48" s="231">
        <v>65</v>
      </c>
      <c r="F48" s="231">
        <v>40</v>
      </c>
      <c r="G48" s="231">
        <v>48</v>
      </c>
      <c r="H48" s="231">
        <v>57</v>
      </c>
      <c r="I48" s="231">
        <v>79</v>
      </c>
      <c r="J48" s="231">
        <v>84</v>
      </c>
      <c r="K48" s="231">
        <v>63</v>
      </c>
      <c r="L48" s="232">
        <v>81</v>
      </c>
      <c r="M48" s="232">
        <v>46</v>
      </c>
      <c r="N48" s="232">
        <v>0</v>
      </c>
      <c r="O48" s="184">
        <f t="shared" si="9"/>
        <v>693</v>
      </c>
      <c r="P48" s="6"/>
      <c r="Q48" s="6"/>
      <c r="R48" s="6"/>
      <c r="S48" s="6"/>
      <c r="T48" s="6"/>
      <c r="U48" s="6"/>
      <c r="V48" s="227"/>
      <c r="W48" s="74"/>
      <c r="X48" s="74"/>
      <c r="Y48" s="74"/>
      <c r="Z48" s="74"/>
      <c r="AA48" s="74"/>
      <c r="AB48" s="74"/>
      <c r="AC48" s="74"/>
      <c r="AD48" s="94"/>
      <c r="AE48" s="94"/>
      <c r="AF48" s="84"/>
      <c r="AG48" s="84"/>
      <c r="AH48" s="84"/>
      <c r="AI48" s="84"/>
      <c r="AP48" s="84"/>
      <c r="AQ48" s="84"/>
      <c r="AR48" s="84"/>
      <c r="AS48" s="84"/>
    </row>
    <row r="49" spans="1:45" s="1" customFormat="1" ht="14.5" customHeight="1" x14ac:dyDescent="0.3">
      <c r="A49" s="160"/>
      <c r="B49" s="191" t="s">
        <v>99</v>
      </c>
      <c r="C49" s="231">
        <v>87</v>
      </c>
      <c r="D49" s="231">
        <v>78</v>
      </c>
      <c r="E49" s="231">
        <v>76</v>
      </c>
      <c r="F49" s="231">
        <v>57</v>
      </c>
      <c r="G49" s="231">
        <v>44</v>
      </c>
      <c r="H49" s="231">
        <v>69</v>
      </c>
      <c r="I49" s="231">
        <v>55</v>
      </c>
      <c r="J49" s="231">
        <v>92</v>
      </c>
      <c r="K49" s="231">
        <v>85</v>
      </c>
      <c r="L49" s="232">
        <v>111</v>
      </c>
      <c r="M49" s="232">
        <v>56</v>
      </c>
      <c r="N49" s="232">
        <v>0</v>
      </c>
      <c r="O49" s="184">
        <f t="shared" si="9"/>
        <v>810</v>
      </c>
      <c r="P49" s="6"/>
      <c r="Q49" s="6"/>
      <c r="R49" s="6"/>
      <c r="S49" s="6"/>
      <c r="T49" s="6"/>
      <c r="U49" s="74"/>
      <c r="V49" s="227"/>
      <c r="W49" s="74"/>
      <c r="X49" s="74"/>
      <c r="Y49" s="74"/>
      <c r="Z49" s="74"/>
      <c r="AA49" s="74"/>
      <c r="AB49" s="74"/>
      <c r="AC49" s="74"/>
      <c r="AD49" s="94"/>
      <c r="AE49" s="94"/>
      <c r="AF49" s="84"/>
      <c r="AG49" s="84"/>
      <c r="AH49" s="84"/>
      <c r="AI49" s="84"/>
      <c r="AL49" s="84"/>
      <c r="AM49" s="84"/>
      <c r="AN49" s="84"/>
      <c r="AO49" s="84"/>
      <c r="AP49" s="84"/>
      <c r="AQ49" s="84"/>
      <c r="AR49" s="84"/>
      <c r="AS49" s="84"/>
    </row>
    <row r="50" spans="1:45" s="1" customFormat="1" ht="14.5" customHeight="1" x14ac:dyDescent="0.3">
      <c r="A50" s="160"/>
      <c r="B50" s="191" t="s">
        <v>128</v>
      </c>
      <c r="C50" s="231">
        <v>644</v>
      </c>
      <c r="D50" s="231">
        <v>793</v>
      </c>
      <c r="E50" s="231">
        <v>608</v>
      </c>
      <c r="F50" s="231">
        <v>372</v>
      </c>
      <c r="G50" s="231">
        <v>716</v>
      </c>
      <c r="H50" s="231">
        <v>708</v>
      </c>
      <c r="I50" s="231">
        <v>842</v>
      </c>
      <c r="J50" s="231">
        <v>1160</v>
      </c>
      <c r="K50" s="231">
        <v>1181</v>
      </c>
      <c r="L50" s="232">
        <v>1062</v>
      </c>
      <c r="M50" s="232">
        <v>548</v>
      </c>
      <c r="N50" s="232">
        <v>0</v>
      </c>
      <c r="O50" s="184">
        <f t="shared" si="9"/>
        <v>8634</v>
      </c>
      <c r="P50" s="6"/>
      <c r="Q50" s="6"/>
      <c r="R50" s="6"/>
      <c r="S50" s="6"/>
      <c r="T50" s="6"/>
      <c r="U50" s="6"/>
      <c r="V50" s="224"/>
      <c r="W50" s="6"/>
      <c r="X50" s="6"/>
      <c r="Y50" s="6"/>
      <c r="Z50" s="6"/>
      <c r="AA50" s="6"/>
      <c r="AB50" s="6"/>
      <c r="AC50" s="6"/>
      <c r="AD50" s="94"/>
      <c r="AE50" s="24"/>
      <c r="AF50" s="84"/>
      <c r="AG50" s="84"/>
      <c r="AH50" s="84"/>
      <c r="AI50" s="84"/>
      <c r="AP50" s="84"/>
      <c r="AQ50" s="84"/>
      <c r="AR50" s="84"/>
      <c r="AS50" s="84"/>
    </row>
    <row r="51" spans="1:45" s="1" customFormat="1" ht="14.5" customHeight="1" x14ac:dyDescent="0.3">
      <c r="A51" s="234" t="s">
        <v>2</v>
      </c>
      <c r="B51" s="234" t="s">
        <v>1</v>
      </c>
      <c r="C51" s="235">
        <f>SUM(C52:C54)</f>
        <v>11625</v>
      </c>
      <c r="D51" s="235">
        <f t="shared" ref="D51:N51" si="13">SUM(D52:D54)</f>
        <v>14985</v>
      </c>
      <c r="E51" s="235">
        <f t="shared" si="13"/>
        <v>17314</v>
      </c>
      <c r="F51" s="235">
        <f t="shared" si="13"/>
        <v>16956</v>
      </c>
      <c r="G51" s="235">
        <f t="shared" si="13"/>
        <v>17784</v>
      </c>
      <c r="H51" s="235">
        <f t="shared" si="13"/>
        <v>16255</v>
      </c>
      <c r="I51" s="235">
        <f t="shared" si="13"/>
        <v>10908</v>
      </c>
      <c r="J51" s="235">
        <f t="shared" si="13"/>
        <v>7021</v>
      </c>
      <c r="K51" s="235">
        <f t="shared" si="13"/>
        <v>7796</v>
      </c>
      <c r="L51" s="235">
        <f t="shared" si="13"/>
        <v>5524</v>
      </c>
      <c r="M51" s="235">
        <f t="shared" si="13"/>
        <v>1764</v>
      </c>
      <c r="N51" s="235">
        <f t="shared" si="13"/>
        <v>0</v>
      </c>
      <c r="O51" s="235">
        <f t="shared" si="9"/>
        <v>127932</v>
      </c>
      <c r="P51" s="6"/>
      <c r="Q51" s="6"/>
      <c r="R51" s="6"/>
      <c r="S51" s="6"/>
      <c r="T51" s="6"/>
      <c r="U51" s="74"/>
      <c r="V51" s="227"/>
      <c r="W51" s="74"/>
      <c r="X51" s="74"/>
      <c r="Y51" s="74"/>
      <c r="Z51" s="74"/>
      <c r="AA51" s="74"/>
      <c r="AB51" s="74"/>
      <c r="AC51" s="74"/>
      <c r="AD51" s="94"/>
      <c r="AE51" s="94"/>
      <c r="AF51" s="84"/>
      <c r="AG51" s="84"/>
      <c r="AH51" s="84"/>
      <c r="AI51" s="84"/>
      <c r="AP51" s="84"/>
      <c r="AQ51" s="84"/>
      <c r="AR51" s="84"/>
      <c r="AS51" s="84"/>
    </row>
    <row r="52" spans="1:45" s="1" customFormat="1" ht="14.5" customHeight="1" x14ac:dyDescent="0.3">
      <c r="A52" s="191"/>
      <c r="B52" s="191" t="s">
        <v>67</v>
      </c>
      <c r="C52" s="231">
        <v>143</v>
      </c>
      <c r="D52" s="231">
        <v>144</v>
      </c>
      <c r="E52" s="231">
        <v>167</v>
      </c>
      <c r="F52" s="231">
        <v>131</v>
      </c>
      <c r="G52" s="231">
        <v>113</v>
      </c>
      <c r="H52" s="231">
        <v>111</v>
      </c>
      <c r="I52" s="231">
        <v>98</v>
      </c>
      <c r="J52" s="231">
        <v>76</v>
      </c>
      <c r="K52" s="231">
        <v>116</v>
      </c>
      <c r="L52" s="232">
        <v>129</v>
      </c>
      <c r="M52" s="232">
        <v>73</v>
      </c>
      <c r="N52" s="232">
        <v>0</v>
      </c>
      <c r="O52" s="184">
        <f t="shared" si="9"/>
        <v>1301</v>
      </c>
      <c r="P52" s="6"/>
      <c r="Q52" s="6"/>
      <c r="R52" s="6"/>
      <c r="S52" s="6"/>
      <c r="T52" s="6"/>
      <c r="U52" s="6"/>
      <c r="V52" s="224"/>
      <c r="W52" s="6"/>
      <c r="X52" s="74"/>
      <c r="Y52" s="74"/>
      <c r="Z52" s="74"/>
      <c r="AA52" s="74"/>
      <c r="AB52" s="74"/>
      <c r="AC52" s="74"/>
      <c r="AD52" s="94"/>
      <c r="AE52" s="94"/>
      <c r="AF52" s="84"/>
      <c r="AG52" s="84"/>
      <c r="AH52" s="84"/>
      <c r="AI52" s="84"/>
      <c r="AO52" s="84"/>
      <c r="AP52" s="84"/>
      <c r="AQ52" s="84"/>
      <c r="AR52" s="84"/>
      <c r="AS52" s="84"/>
    </row>
    <row r="53" spans="1:45" s="1" customFormat="1" ht="14.5" customHeight="1" x14ac:dyDescent="0.3">
      <c r="A53" s="191"/>
      <c r="B53" s="191" t="s">
        <v>99</v>
      </c>
      <c r="C53" s="231">
        <v>205</v>
      </c>
      <c r="D53" s="231">
        <v>203</v>
      </c>
      <c r="E53" s="231">
        <v>234</v>
      </c>
      <c r="F53" s="231">
        <v>158</v>
      </c>
      <c r="G53" s="231">
        <v>206</v>
      </c>
      <c r="H53" s="231">
        <v>307</v>
      </c>
      <c r="I53" s="231">
        <v>206</v>
      </c>
      <c r="J53" s="231">
        <v>93</v>
      </c>
      <c r="K53" s="231">
        <v>99</v>
      </c>
      <c r="L53" s="232">
        <v>146</v>
      </c>
      <c r="M53" s="232">
        <v>60</v>
      </c>
      <c r="N53" s="232">
        <v>0</v>
      </c>
      <c r="O53" s="184">
        <f t="shared" si="9"/>
        <v>1917</v>
      </c>
      <c r="P53" s="6"/>
      <c r="Q53" s="6"/>
      <c r="R53" s="6"/>
      <c r="S53" s="6"/>
      <c r="T53" s="6"/>
      <c r="U53" s="6"/>
      <c r="V53" s="224"/>
      <c r="W53" s="6"/>
      <c r="X53" s="6"/>
      <c r="Y53" s="74"/>
      <c r="Z53" s="74"/>
      <c r="AA53" s="74"/>
      <c r="AB53" s="74"/>
      <c r="AC53" s="6"/>
      <c r="AD53" s="94"/>
      <c r="AE53" s="24"/>
      <c r="AF53" s="84"/>
      <c r="AG53" s="84"/>
      <c r="AH53" s="84"/>
      <c r="AI53" s="84"/>
      <c r="AP53" s="84"/>
      <c r="AQ53" s="84"/>
      <c r="AR53" s="84"/>
      <c r="AS53" s="84"/>
    </row>
    <row r="54" spans="1:45" s="1" customFormat="1" ht="14.5" customHeight="1" x14ac:dyDescent="0.3">
      <c r="A54" s="191"/>
      <c r="B54" s="191" t="s">
        <v>128</v>
      </c>
      <c r="C54" s="231">
        <v>11277</v>
      </c>
      <c r="D54" s="231">
        <v>14638</v>
      </c>
      <c r="E54" s="231">
        <v>16913</v>
      </c>
      <c r="F54" s="231">
        <v>16667</v>
      </c>
      <c r="G54" s="231">
        <v>17465</v>
      </c>
      <c r="H54" s="231">
        <v>15837</v>
      </c>
      <c r="I54" s="231">
        <v>10604</v>
      </c>
      <c r="J54" s="231">
        <v>6852</v>
      </c>
      <c r="K54" s="231">
        <v>7581</v>
      </c>
      <c r="L54" s="232">
        <v>5249</v>
      </c>
      <c r="M54" s="232">
        <v>1631</v>
      </c>
      <c r="N54" s="232">
        <v>0</v>
      </c>
      <c r="O54" s="184">
        <f t="shared" si="9"/>
        <v>124714</v>
      </c>
      <c r="P54" s="6"/>
      <c r="Q54" s="6"/>
      <c r="R54" s="6"/>
      <c r="S54" s="6"/>
      <c r="T54" s="6"/>
      <c r="U54" s="6"/>
      <c r="V54" s="224"/>
      <c r="W54" s="6"/>
      <c r="X54" s="74"/>
      <c r="Y54" s="74"/>
      <c r="Z54" s="74"/>
      <c r="AA54" s="74"/>
      <c r="AB54" s="74"/>
      <c r="AC54" s="74"/>
      <c r="AD54" s="94"/>
      <c r="AE54" s="94"/>
      <c r="AF54" s="84"/>
      <c r="AG54" s="84"/>
      <c r="AH54" s="84"/>
      <c r="AI54" s="84"/>
      <c r="AP54" s="84"/>
      <c r="AQ54" s="84"/>
      <c r="AR54" s="84"/>
      <c r="AS54" s="84"/>
    </row>
    <row r="55" spans="1:45" s="1" customFormat="1" ht="14.5" customHeight="1" x14ac:dyDescent="0.3">
      <c r="A55" s="234" t="s">
        <v>3</v>
      </c>
      <c r="B55" s="234" t="s">
        <v>1</v>
      </c>
      <c r="C55" s="235">
        <f>SUM(C56:C58)</f>
        <v>464</v>
      </c>
      <c r="D55" s="235">
        <f t="shared" ref="D55:N55" si="14">SUM(D56:D58)</f>
        <v>758</v>
      </c>
      <c r="E55" s="235">
        <f t="shared" si="14"/>
        <v>1143</v>
      </c>
      <c r="F55" s="235">
        <f t="shared" si="14"/>
        <v>1187</v>
      </c>
      <c r="G55" s="235">
        <f t="shared" si="14"/>
        <v>533</v>
      </c>
      <c r="H55" s="235">
        <f t="shared" si="14"/>
        <v>615</v>
      </c>
      <c r="I55" s="235">
        <f t="shared" si="14"/>
        <v>557</v>
      </c>
      <c r="J55" s="235">
        <f t="shared" si="14"/>
        <v>604</v>
      </c>
      <c r="K55" s="235">
        <f t="shared" si="14"/>
        <v>578</v>
      </c>
      <c r="L55" s="235">
        <f t="shared" si="14"/>
        <v>428</v>
      </c>
      <c r="M55" s="235">
        <f t="shared" si="14"/>
        <v>224</v>
      </c>
      <c r="N55" s="235">
        <f t="shared" si="14"/>
        <v>0</v>
      </c>
      <c r="O55" s="235">
        <f t="shared" si="9"/>
        <v>7091</v>
      </c>
      <c r="P55" s="6"/>
      <c r="Q55" s="6"/>
      <c r="R55" s="6"/>
      <c r="S55" s="6"/>
      <c r="T55" s="6"/>
      <c r="U55" s="6"/>
      <c r="V55" s="224"/>
      <c r="W55" s="6"/>
      <c r="X55" s="6"/>
      <c r="Y55" s="74"/>
      <c r="Z55" s="74"/>
      <c r="AA55" s="6"/>
      <c r="AB55" s="74"/>
      <c r="AC55" s="6"/>
      <c r="AD55" s="24"/>
      <c r="AE55" s="24"/>
      <c r="AF55" s="84"/>
      <c r="AG55" s="84"/>
      <c r="AH55" s="84"/>
      <c r="AI55" s="84"/>
      <c r="AP55" s="84"/>
      <c r="AQ55" s="84"/>
      <c r="AR55" s="84"/>
      <c r="AS55" s="84"/>
    </row>
    <row r="56" spans="1:45" s="1" customFormat="1" ht="14.5" customHeight="1" x14ac:dyDescent="0.3">
      <c r="A56" s="191"/>
      <c r="B56" s="191" t="s">
        <v>67</v>
      </c>
      <c r="C56" s="231">
        <v>162</v>
      </c>
      <c r="D56" s="231">
        <v>184</v>
      </c>
      <c r="E56" s="231">
        <v>257</v>
      </c>
      <c r="F56" s="231">
        <v>239</v>
      </c>
      <c r="G56" s="231">
        <v>156</v>
      </c>
      <c r="H56" s="231">
        <v>249</v>
      </c>
      <c r="I56" s="231">
        <v>184</v>
      </c>
      <c r="J56" s="231">
        <v>181</v>
      </c>
      <c r="K56" s="231">
        <v>241</v>
      </c>
      <c r="L56" s="232">
        <v>166</v>
      </c>
      <c r="M56" s="232">
        <v>79</v>
      </c>
      <c r="N56" s="232">
        <v>0</v>
      </c>
      <c r="O56" s="184">
        <f t="shared" si="9"/>
        <v>2098</v>
      </c>
      <c r="P56" s="6"/>
      <c r="Q56" s="6"/>
      <c r="R56" s="6"/>
      <c r="S56" s="6"/>
      <c r="T56" s="6"/>
      <c r="U56" s="6"/>
      <c r="V56" s="224"/>
      <c r="W56" s="6"/>
      <c r="X56" s="6"/>
      <c r="Y56" s="6"/>
      <c r="Z56" s="74"/>
      <c r="AA56" s="74"/>
      <c r="AB56" s="74"/>
      <c r="AC56" s="74"/>
      <c r="AD56" s="94"/>
      <c r="AE56" s="94"/>
      <c r="AF56" s="84"/>
      <c r="AG56" s="84"/>
      <c r="AH56" s="84"/>
      <c r="AP56" s="84"/>
      <c r="AQ56" s="84"/>
      <c r="AR56" s="84"/>
      <c r="AS56" s="84"/>
    </row>
    <row r="57" spans="1:45" s="1" customFormat="1" ht="14.5" customHeight="1" x14ac:dyDescent="0.3">
      <c r="A57" s="191"/>
      <c r="B57" s="191" t="s">
        <v>99</v>
      </c>
      <c r="C57" s="231">
        <v>34</v>
      </c>
      <c r="D57" s="231">
        <v>24</v>
      </c>
      <c r="E57" s="231">
        <v>43</v>
      </c>
      <c r="F57" s="231">
        <v>60</v>
      </c>
      <c r="G57" s="231">
        <v>32</v>
      </c>
      <c r="H57" s="231">
        <v>37</v>
      </c>
      <c r="I57" s="231">
        <v>39</v>
      </c>
      <c r="J57" s="231">
        <v>23</v>
      </c>
      <c r="K57" s="231">
        <v>28</v>
      </c>
      <c r="L57" s="232">
        <v>37</v>
      </c>
      <c r="M57" s="232">
        <v>19</v>
      </c>
      <c r="N57" s="232">
        <v>0</v>
      </c>
      <c r="O57" s="184">
        <f t="shared" si="9"/>
        <v>376</v>
      </c>
      <c r="P57" s="6"/>
      <c r="Q57" s="6"/>
      <c r="R57" s="6"/>
      <c r="S57" s="6"/>
      <c r="T57" s="6"/>
      <c r="U57" s="6"/>
      <c r="V57" s="227"/>
      <c r="W57" s="74"/>
      <c r="X57" s="74"/>
      <c r="Y57" s="74"/>
      <c r="Z57" s="74"/>
      <c r="AA57" s="74"/>
      <c r="AB57" s="74"/>
      <c r="AC57" s="74"/>
      <c r="AD57" s="94"/>
      <c r="AE57" s="94"/>
      <c r="AF57" s="84"/>
      <c r="AG57" s="84"/>
      <c r="AH57" s="84"/>
      <c r="AI57" s="84"/>
      <c r="AP57" s="84"/>
      <c r="AQ57" s="84"/>
      <c r="AR57" s="84"/>
      <c r="AS57" s="84"/>
    </row>
    <row r="58" spans="1:45" s="1" customFormat="1" ht="14.5" customHeight="1" x14ac:dyDescent="0.3">
      <c r="A58" s="191"/>
      <c r="B58" s="191" t="s">
        <v>128</v>
      </c>
      <c r="C58" s="231">
        <v>268</v>
      </c>
      <c r="D58" s="231">
        <v>550</v>
      </c>
      <c r="E58" s="231">
        <v>843</v>
      </c>
      <c r="F58" s="231">
        <v>888</v>
      </c>
      <c r="G58" s="231">
        <v>345</v>
      </c>
      <c r="H58" s="231">
        <v>329</v>
      </c>
      <c r="I58" s="231">
        <v>334</v>
      </c>
      <c r="J58" s="231">
        <v>400</v>
      </c>
      <c r="K58" s="231">
        <v>309</v>
      </c>
      <c r="L58" s="232">
        <v>225</v>
      </c>
      <c r="M58" s="232">
        <v>126</v>
      </c>
      <c r="N58" s="232">
        <v>0</v>
      </c>
      <c r="O58" s="184">
        <f t="shared" si="9"/>
        <v>4617</v>
      </c>
      <c r="P58" s="6"/>
      <c r="Q58" s="6"/>
      <c r="R58" s="6"/>
      <c r="S58" s="6"/>
      <c r="T58" s="6"/>
      <c r="U58" s="6"/>
      <c r="V58" s="227"/>
      <c r="W58" s="74"/>
      <c r="X58" s="74"/>
      <c r="Y58" s="74"/>
      <c r="Z58" s="74"/>
      <c r="AA58" s="74"/>
      <c r="AB58" s="74"/>
      <c r="AC58" s="6"/>
      <c r="AD58" s="24"/>
      <c r="AE58" s="24"/>
      <c r="AF58" s="84"/>
      <c r="AG58" s="84"/>
      <c r="AI58" s="84"/>
      <c r="AP58" s="84"/>
      <c r="AQ58" s="84"/>
      <c r="AR58" s="84"/>
      <c r="AS58" s="84"/>
    </row>
    <row r="59" spans="1:45" s="1" customFormat="1" ht="14.5" customHeight="1" x14ac:dyDescent="0.3">
      <c r="A59" s="234" t="s">
        <v>561</v>
      </c>
      <c r="B59" s="234" t="s">
        <v>1</v>
      </c>
      <c r="C59" s="235">
        <f>SUM(C60:C62)</f>
        <v>8599</v>
      </c>
      <c r="D59" s="235">
        <f t="shared" ref="D59:N59" si="15">SUM(D60:D62)</f>
        <v>10585</v>
      </c>
      <c r="E59" s="235">
        <f t="shared" si="15"/>
        <v>8490</v>
      </c>
      <c r="F59" s="235">
        <f t="shared" si="15"/>
        <v>5122</v>
      </c>
      <c r="G59" s="235">
        <f t="shared" si="15"/>
        <v>4446</v>
      </c>
      <c r="H59" s="235">
        <f t="shared" si="15"/>
        <v>4913</v>
      </c>
      <c r="I59" s="235">
        <f t="shared" si="15"/>
        <v>4589</v>
      </c>
      <c r="J59" s="235">
        <f t="shared" si="15"/>
        <v>6359</v>
      </c>
      <c r="K59" s="235">
        <f t="shared" si="15"/>
        <v>6482</v>
      </c>
      <c r="L59" s="235">
        <f t="shared" si="15"/>
        <v>6556</v>
      </c>
      <c r="M59" s="235">
        <f t="shared" si="15"/>
        <v>2747</v>
      </c>
      <c r="N59" s="235">
        <f t="shared" si="15"/>
        <v>0</v>
      </c>
      <c r="O59" s="235">
        <f t="shared" si="9"/>
        <v>68888</v>
      </c>
      <c r="P59" s="6"/>
      <c r="Q59" s="6"/>
      <c r="R59" s="6"/>
      <c r="S59" s="6"/>
      <c r="T59" s="6"/>
      <c r="U59" s="6"/>
      <c r="V59" s="224"/>
      <c r="W59" s="6"/>
      <c r="X59" s="6"/>
      <c r="Y59" s="74"/>
      <c r="Z59" s="74"/>
      <c r="AA59" s="74"/>
      <c r="AB59" s="74"/>
      <c r="AC59" s="74"/>
      <c r="AD59" s="94"/>
      <c r="AE59" s="94"/>
      <c r="AF59" s="84"/>
      <c r="AG59" s="84"/>
      <c r="AH59" s="84"/>
      <c r="AI59" s="84"/>
      <c r="AP59" s="84"/>
      <c r="AQ59" s="84"/>
      <c r="AR59" s="84"/>
      <c r="AS59" s="84"/>
    </row>
    <row r="60" spans="1:45" s="1" customFormat="1" ht="14.5" customHeight="1" x14ac:dyDescent="0.3">
      <c r="A60" s="191"/>
      <c r="B60" s="191" t="s">
        <v>67</v>
      </c>
      <c r="C60" s="231">
        <v>36</v>
      </c>
      <c r="D60" s="231">
        <v>35</v>
      </c>
      <c r="E60" s="231">
        <v>30</v>
      </c>
      <c r="F60" s="231">
        <v>23</v>
      </c>
      <c r="G60" s="231">
        <v>14</v>
      </c>
      <c r="H60" s="231">
        <v>31</v>
      </c>
      <c r="I60" s="231">
        <v>32</v>
      </c>
      <c r="J60" s="231">
        <v>62</v>
      </c>
      <c r="K60" s="231">
        <v>42</v>
      </c>
      <c r="L60" s="232">
        <v>51</v>
      </c>
      <c r="M60" s="232">
        <v>20</v>
      </c>
      <c r="N60" s="232">
        <v>0</v>
      </c>
      <c r="O60" s="184">
        <f t="shared" si="9"/>
        <v>376</v>
      </c>
      <c r="P60" s="6"/>
      <c r="Q60" s="6"/>
      <c r="R60" s="6"/>
      <c r="S60" s="6"/>
      <c r="T60" s="6"/>
      <c r="U60" s="6"/>
      <c r="V60" s="224"/>
      <c r="W60" s="6"/>
      <c r="X60" s="6"/>
      <c r="Y60" s="74"/>
      <c r="Z60" s="74"/>
      <c r="AA60" s="74"/>
      <c r="AB60" s="74"/>
      <c r="AC60" s="74"/>
      <c r="AD60" s="94"/>
      <c r="AE60" s="94"/>
      <c r="AF60" s="84"/>
      <c r="AG60" s="84"/>
      <c r="AH60" s="84"/>
      <c r="AP60" s="84"/>
      <c r="AQ60" s="84"/>
      <c r="AR60" s="84"/>
      <c r="AS60" s="84"/>
    </row>
    <row r="61" spans="1:45" s="1" customFormat="1" ht="14.5" customHeight="1" x14ac:dyDescent="0.3">
      <c r="A61" s="191"/>
      <c r="B61" s="191" t="s">
        <v>99</v>
      </c>
      <c r="C61" s="231">
        <v>80</v>
      </c>
      <c r="D61" s="231">
        <v>111</v>
      </c>
      <c r="E61" s="231">
        <v>114</v>
      </c>
      <c r="F61" s="231">
        <v>38</v>
      </c>
      <c r="G61" s="231">
        <v>48</v>
      </c>
      <c r="H61" s="231">
        <v>63</v>
      </c>
      <c r="I61" s="231">
        <v>51</v>
      </c>
      <c r="J61" s="231">
        <v>94</v>
      </c>
      <c r="K61" s="231">
        <v>115</v>
      </c>
      <c r="L61" s="232">
        <v>96</v>
      </c>
      <c r="M61" s="232">
        <v>34</v>
      </c>
      <c r="N61" s="232">
        <v>0</v>
      </c>
      <c r="O61" s="184">
        <f t="shared" si="9"/>
        <v>844</v>
      </c>
      <c r="P61" s="6"/>
      <c r="Q61" s="6"/>
      <c r="R61" s="6"/>
      <c r="S61" s="6"/>
      <c r="T61" s="6"/>
      <c r="U61" s="6"/>
      <c r="V61" s="224"/>
      <c r="W61" s="6"/>
      <c r="X61" s="6"/>
      <c r="Y61" s="74"/>
      <c r="Z61" s="74"/>
      <c r="AA61" s="74"/>
      <c r="AB61" s="74"/>
      <c r="AC61" s="74"/>
      <c r="AD61" s="94"/>
      <c r="AE61" s="94"/>
      <c r="AF61" s="84"/>
      <c r="AG61" s="84"/>
      <c r="AH61" s="84"/>
      <c r="AK61" s="84"/>
      <c r="AL61" s="84"/>
      <c r="AM61" s="84"/>
      <c r="AN61" s="84"/>
      <c r="AO61" s="84"/>
      <c r="AP61" s="84"/>
      <c r="AQ61" s="84"/>
      <c r="AR61" s="84"/>
      <c r="AS61" s="84"/>
    </row>
    <row r="62" spans="1:45" s="1" customFormat="1" ht="14.5" customHeight="1" x14ac:dyDescent="0.3">
      <c r="A62" s="191"/>
      <c r="B62" s="191" t="s">
        <v>128</v>
      </c>
      <c r="C62" s="231">
        <v>8483</v>
      </c>
      <c r="D62" s="231">
        <v>10439</v>
      </c>
      <c r="E62" s="231">
        <v>8346</v>
      </c>
      <c r="F62" s="231">
        <v>5061</v>
      </c>
      <c r="G62" s="231">
        <v>4384</v>
      </c>
      <c r="H62" s="231">
        <v>4819</v>
      </c>
      <c r="I62" s="231">
        <v>4506</v>
      </c>
      <c r="J62" s="231">
        <v>6203</v>
      </c>
      <c r="K62" s="231">
        <v>6325</v>
      </c>
      <c r="L62" s="232">
        <v>6409</v>
      </c>
      <c r="M62" s="232">
        <v>2693</v>
      </c>
      <c r="N62" s="232">
        <v>0</v>
      </c>
      <c r="O62" s="184">
        <f t="shared" si="9"/>
        <v>67668</v>
      </c>
      <c r="P62" s="6"/>
      <c r="Q62" s="6"/>
      <c r="R62" s="6"/>
      <c r="S62" s="6"/>
      <c r="T62" s="6"/>
      <c r="U62" s="6"/>
      <c r="V62" s="224"/>
      <c r="W62" s="6"/>
      <c r="X62" s="6"/>
      <c r="Y62" s="74"/>
      <c r="Z62" s="74"/>
      <c r="AA62" s="74"/>
      <c r="AB62" s="74"/>
      <c r="AC62" s="74"/>
      <c r="AD62" s="94"/>
      <c r="AE62" s="94"/>
      <c r="AF62" s="84"/>
      <c r="AG62" s="84"/>
      <c r="AI62" s="84"/>
      <c r="AP62" s="84"/>
      <c r="AQ62" s="84"/>
      <c r="AR62" s="84"/>
      <c r="AS62" s="84"/>
    </row>
    <row r="63" spans="1:45" s="1" customFormat="1" ht="12" x14ac:dyDescent="0.3">
      <c r="A63" s="58"/>
      <c r="E63" s="6"/>
      <c r="F63" s="6"/>
      <c r="G63" s="6"/>
      <c r="Q63" s="6"/>
      <c r="R63" s="20"/>
      <c r="S63" s="20"/>
      <c r="T63" s="204"/>
      <c r="U63" s="204"/>
      <c r="V63" s="236"/>
      <c r="W63" s="20"/>
      <c r="X63" s="204"/>
      <c r="Y63" s="204"/>
      <c r="Z63" s="20"/>
      <c r="AA63" s="20"/>
      <c r="AB63" s="20"/>
      <c r="AC63" s="24"/>
      <c r="AD63" s="24"/>
      <c r="AE63" s="24"/>
      <c r="AF63" s="24"/>
      <c r="AQ63" s="84"/>
      <c r="AS63" s="84"/>
    </row>
    <row r="64" spans="1:45" s="6" customFormat="1" ht="18" customHeight="1" x14ac:dyDescent="0.3">
      <c r="A64" s="279"/>
      <c r="B64" s="280"/>
      <c r="C64" s="280"/>
      <c r="D64" s="280"/>
      <c r="E64" s="280"/>
      <c r="F64" s="280"/>
      <c r="G64" s="280"/>
      <c r="H64" s="280"/>
      <c r="I64" s="280"/>
      <c r="J64" s="280"/>
      <c r="K64" s="280"/>
      <c r="L64" s="280"/>
      <c r="M64" s="280"/>
      <c r="N64" s="280"/>
      <c r="O64" s="280"/>
      <c r="P64" s="280"/>
      <c r="Q64" s="280"/>
      <c r="R64" s="280"/>
      <c r="S64" s="280"/>
      <c r="T64" s="280"/>
      <c r="U64" s="280"/>
      <c r="V64" s="281"/>
      <c r="W64" s="20"/>
      <c r="X64" s="20"/>
      <c r="Y64" s="20"/>
      <c r="Z64" s="20"/>
    </row>
    <row r="65" spans="1:33" s="1" customFormat="1" ht="12" x14ac:dyDescent="0.3">
      <c r="A65" s="58"/>
      <c r="F65" s="6"/>
      <c r="G65" s="6"/>
      <c r="H65" s="6"/>
      <c r="K65" s="6"/>
      <c r="L65" s="20"/>
      <c r="M65" s="20"/>
      <c r="N65" s="20"/>
      <c r="O65" s="20"/>
      <c r="P65" s="20"/>
      <c r="Q65" s="20"/>
      <c r="R65" s="20"/>
      <c r="S65" s="20"/>
      <c r="T65" s="20"/>
      <c r="U65" s="20"/>
      <c r="V65" s="23"/>
      <c r="W65" s="24"/>
      <c r="X65" s="24"/>
      <c r="Y65" s="24"/>
      <c r="Z65" s="24"/>
    </row>
    <row r="66" spans="1:33" s="1" customFormat="1" ht="23.25" customHeight="1" x14ac:dyDescent="0.3">
      <c r="A66" s="272" t="s">
        <v>840</v>
      </c>
      <c r="B66" s="300"/>
      <c r="C66" s="300"/>
      <c r="D66" s="300"/>
      <c r="E66" s="300"/>
      <c r="F66" s="300"/>
      <c r="G66" s="300"/>
      <c r="H66" s="300"/>
      <c r="I66" s="300"/>
      <c r="J66" s="300"/>
      <c r="K66" s="300"/>
      <c r="L66" s="300"/>
      <c r="M66" s="300"/>
      <c r="N66" s="300"/>
      <c r="O66" s="20"/>
      <c r="P66" s="20"/>
      <c r="Q66" s="223"/>
      <c r="R66" s="223"/>
      <c r="S66" s="223"/>
      <c r="T66" s="223"/>
      <c r="U66" s="223"/>
      <c r="V66" s="75"/>
      <c r="W66" s="81"/>
      <c r="X66" s="81"/>
      <c r="Y66" s="81"/>
      <c r="Z66" s="81"/>
      <c r="AA66" s="76"/>
      <c r="AB66" s="76"/>
    </row>
    <row r="67" spans="1:33" s="1" customFormat="1" ht="22.5" customHeight="1" x14ac:dyDescent="0.3">
      <c r="A67" s="185" t="s">
        <v>132</v>
      </c>
      <c r="B67" s="185" t="s">
        <v>133</v>
      </c>
      <c r="C67" s="185" t="s">
        <v>134</v>
      </c>
      <c r="D67" s="185" t="s">
        <v>135</v>
      </c>
      <c r="E67" s="185" t="s">
        <v>136</v>
      </c>
      <c r="F67" s="185" t="s">
        <v>137</v>
      </c>
      <c r="G67" s="185" t="s">
        <v>138</v>
      </c>
      <c r="H67" s="185" t="s">
        <v>139</v>
      </c>
      <c r="I67" s="185" t="s">
        <v>140</v>
      </c>
      <c r="J67" s="185" t="s">
        <v>141</v>
      </c>
      <c r="K67" s="185" t="s">
        <v>143</v>
      </c>
      <c r="L67" s="185" t="s">
        <v>144</v>
      </c>
      <c r="M67" s="185" t="s">
        <v>145</v>
      </c>
      <c r="N67" s="185" t="s">
        <v>151</v>
      </c>
      <c r="O67" s="20"/>
      <c r="P67" s="223"/>
      <c r="Q67" s="223"/>
      <c r="R67" s="223"/>
      <c r="S67" s="223"/>
      <c r="T67" s="223"/>
      <c r="U67" s="223"/>
      <c r="V67" s="75"/>
      <c r="W67" s="81"/>
      <c r="X67" s="81"/>
      <c r="Y67" s="81"/>
      <c r="Z67" s="81"/>
      <c r="AA67" s="76"/>
      <c r="AB67" s="76"/>
      <c r="AC67" s="76"/>
      <c r="AD67" s="76"/>
      <c r="AE67" s="76"/>
      <c r="AF67" s="76"/>
    </row>
    <row r="68" spans="1:33" s="1" customFormat="1" ht="12" x14ac:dyDescent="0.3">
      <c r="A68" s="61" t="s">
        <v>148</v>
      </c>
      <c r="B68" s="237">
        <v>17962.193548387098</v>
      </c>
      <c r="C68" s="238">
        <v>18499.633333333299</v>
      </c>
      <c r="D68" s="239">
        <v>16789.774193548401</v>
      </c>
      <c r="E68" s="238">
        <v>16594.7096774194</v>
      </c>
      <c r="F68" s="239">
        <v>14776.75</v>
      </c>
      <c r="G68" s="238">
        <v>14764.032258064501</v>
      </c>
      <c r="H68" s="238">
        <v>14239.8</v>
      </c>
      <c r="I68" s="239">
        <v>18027.6129032258</v>
      </c>
      <c r="J68" s="238">
        <v>18184.566666666698</v>
      </c>
      <c r="K68" s="239">
        <v>17177.870967741899</v>
      </c>
      <c r="L68" s="239">
        <v>17132.769230769201</v>
      </c>
      <c r="M68" s="238">
        <v>0</v>
      </c>
      <c r="N68" s="239">
        <v>16735.006309148299</v>
      </c>
      <c r="O68" s="240"/>
      <c r="P68" s="241"/>
      <c r="Q68" s="241"/>
      <c r="R68" s="241"/>
      <c r="S68" s="241"/>
      <c r="T68" s="241"/>
      <c r="U68" s="241"/>
      <c r="V68" s="77"/>
      <c r="W68" s="82"/>
      <c r="X68" s="82"/>
      <c r="Y68" s="82"/>
      <c r="Z68" s="82"/>
      <c r="AA68" s="78"/>
      <c r="AB68" s="78"/>
    </row>
    <row r="69" spans="1:33" s="1" customFormat="1" ht="12" x14ac:dyDescent="0.3">
      <c r="A69" s="62" t="s">
        <v>67</v>
      </c>
      <c r="B69" s="214">
        <v>650.19354838709705</v>
      </c>
      <c r="C69" s="242">
        <v>660.93333333333305</v>
      </c>
      <c r="D69" s="242">
        <v>630.58064516129002</v>
      </c>
      <c r="E69" s="242">
        <v>620.38709677419399</v>
      </c>
      <c r="F69" s="242">
        <v>644.03571428571399</v>
      </c>
      <c r="G69" s="242">
        <v>601.09677419354796</v>
      </c>
      <c r="H69" s="242">
        <v>684.23333333333301</v>
      </c>
      <c r="I69" s="242">
        <v>862.09677419354796</v>
      </c>
      <c r="J69" s="242">
        <v>863.5</v>
      </c>
      <c r="K69" s="242">
        <v>805.96774193548401</v>
      </c>
      <c r="L69" s="242">
        <v>854.538461538462</v>
      </c>
      <c r="M69" s="242">
        <v>0</v>
      </c>
      <c r="N69" s="242">
        <v>708.776025236593</v>
      </c>
      <c r="O69" s="20"/>
      <c r="P69" s="241"/>
      <c r="Q69" s="241"/>
      <c r="R69" s="241"/>
      <c r="S69" s="241"/>
      <c r="T69" s="241"/>
      <c r="U69" s="204"/>
      <c r="V69" s="77"/>
      <c r="W69" s="82"/>
      <c r="X69" s="82"/>
      <c r="Y69" s="82"/>
      <c r="Z69" s="82"/>
      <c r="AA69" s="78"/>
      <c r="AB69" s="78"/>
      <c r="AC69" s="78"/>
      <c r="AD69" s="78"/>
      <c r="AE69" s="78"/>
      <c r="AF69" s="78"/>
      <c r="AG69" s="78"/>
    </row>
    <row r="70" spans="1:33" s="1" customFormat="1" ht="12" x14ac:dyDescent="0.3">
      <c r="A70" s="63" t="s">
        <v>99</v>
      </c>
      <c r="B70" s="214">
        <v>409.58064516129002</v>
      </c>
      <c r="C70" s="242">
        <v>310.73333333333301</v>
      </c>
      <c r="D70" s="242">
        <v>294.64516129032302</v>
      </c>
      <c r="E70" s="242">
        <v>309.77419354838702</v>
      </c>
      <c r="F70" s="242">
        <v>363.71428571428601</v>
      </c>
      <c r="G70" s="242">
        <v>352.35483870967698</v>
      </c>
      <c r="H70" s="242">
        <v>334.6</v>
      </c>
      <c r="I70" s="242">
        <v>358.83870967741899</v>
      </c>
      <c r="J70" s="242">
        <v>363.33333333333297</v>
      </c>
      <c r="K70" s="242">
        <v>315.677419354839</v>
      </c>
      <c r="L70" s="242">
        <v>283.538461538462</v>
      </c>
      <c r="M70" s="242">
        <v>0</v>
      </c>
      <c r="N70" s="242">
        <v>338.791798107256</v>
      </c>
      <c r="O70" s="20"/>
      <c r="P70" s="223"/>
      <c r="Q70" s="223"/>
      <c r="R70" s="223"/>
      <c r="S70" s="223"/>
      <c r="T70" s="223"/>
      <c r="U70" s="223"/>
      <c r="V70" s="75"/>
      <c r="W70" s="81"/>
      <c r="X70" s="81"/>
      <c r="Y70" s="81"/>
      <c r="Z70" s="81"/>
      <c r="AA70" s="78"/>
      <c r="AB70" s="78"/>
      <c r="AC70" s="78"/>
      <c r="AG70" s="78"/>
    </row>
    <row r="71" spans="1:33" s="25" customFormat="1" ht="12" x14ac:dyDescent="0.3">
      <c r="A71" s="63" t="s">
        <v>128</v>
      </c>
      <c r="B71" s="214">
        <v>16902.419354838701</v>
      </c>
      <c r="C71" s="242">
        <v>17527.9666666667</v>
      </c>
      <c r="D71" s="242">
        <v>15864.5483870968</v>
      </c>
      <c r="E71" s="242">
        <v>15664.5483870968</v>
      </c>
      <c r="F71" s="242">
        <v>13769</v>
      </c>
      <c r="G71" s="242">
        <v>13810.580645161301</v>
      </c>
      <c r="H71" s="242">
        <v>13220.9666666667</v>
      </c>
      <c r="I71" s="242">
        <v>16806.677419354801</v>
      </c>
      <c r="J71" s="242">
        <v>16957.733333333301</v>
      </c>
      <c r="K71" s="242">
        <v>16056.225806451601</v>
      </c>
      <c r="L71" s="242">
        <v>15994.692307692299</v>
      </c>
      <c r="M71" s="242">
        <v>0</v>
      </c>
      <c r="N71" s="242">
        <v>15687.4384858044</v>
      </c>
      <c r="O71" s="241"/>
      <c r="P71" s="241"/>
      <c r="Q71" s="241"/>
      <c r="R71" s="241"/>
      <c r="S71" s="241"/>
      <c r="T71" s="241"/>
      <c r="U71" s="241"/>
      <c r="V71" s="77"/>
      <c r="W71" s="83"/>
      <c r="X71" s="83"/>
      <c r="Y71" s="83"/>
      <c r="Z71" s="83"/>
      <c r="AA71" s="83"/>
      <c r="AB71" s="83"/>
      <c r="AC71" s="83"/>
      <c r="AD71" s="83"/>
      <c r="AE71" s="83"/>
      <c r="AF71" s="83"/>
      <c r="AG71" s="83"/>
    </row>
    <row r="72" spans="1:33" s="1" customFormat="1" ht="12" x14ac:dyDescent="0.3">
      <c r="A72" s="61" t="s">
        <v>149</v>
      </c>
      <c r="B72" s="237">
        <v>4836.6774193548399</v>
      </c>
      <c r="C72" s="238">
        <v>4836.9666666666699</v>
      </c>
      <c r="D72" s="239">
        <v>4778.5483870967701</v>
      </c>
      <c r="E72" s="238">
        <v>4860.1612903225796</v>
      </c>
      <c r="F72" s="239">
        <v>4994.7142857142899</v>
      </c>
      <c r="G72" s="238">
        <v>5181.6451612903202</v>
      </c>
      <c r="H72" s="238">
        <v>5459.2</v>
      </c>
      <c r="I72" s="239">
        <v>5766.9032258064499</v>
      </c>
      <c r="J72" s="238">
        <v>6118.8</v>
      </c>
      <c r="K72" s="239">
        <v>6517.6774193548399</v>
      </c>
      <c r="L72" s="239">
        <v>7038.6923076923104</v>
      </c>
      <c r="M72" s="238">
        <v>0</v>
      </c>
      <c r="N72" s="239">
        <v>5406.9211356466903</v>
      </c>
      <c r="O72" s="20"/>
      <c r="P72" s="241"/>
      <c r="Q72" s="241"/>
      <c r="R72" s="241"/>
      <c r="S72" s="241"/>
      <c r="T72" s="241"/>
      <c r="U72" s="241"/>
      <c r="V72" s="77"/>
      <c r="W72" s="78"/>
      <c r="X72" s="78"/>
      <c r="Y72" s="78"/>
      <c r="Z72" s="78"/>
      <c r="AA72" s="78"/>
      <c r="AB72" s="78"/>
      <c r="AC72" s="78"/>
      <c r="AD72" s="78"/>
      <c r="AE72" s="78"/>
      <c r="AF72" s="78"/>
      <c r="AG72" s="78"/>
    </row>
    <row r="73" spans="1:33" s="1" customFormat="1" ht="12" x14ac:dyDescent="0.3">
      <c r="A73" s="62" t="s">
        <v>67</v>
      </c>
      <c r="B73" s="214">
        <v>3993.6451612903202</v>
      </c>
      <c r="C73" s="242">
        <v>3974.8333333333298</v>
      </c>
      <c r="D73" s="242">
        <v>3944.5161290322599</v>
      </c>
      <c r="E73" s="242">
        <v>4058.0967741935501</v>
      </c>
      <c r="F73" s="242">
        <v>4151.1428571428596</v>
      </c>
      <c r="G73" s="242">
        <v>4209.3870967741896</v>
      </c>
      <c r="H73" s="242">
        <v>4258.3666666666704</v>
      </c>
      <c r="I73" s="242">
        <v>4465.3870967741896</v>
      </c>
      <c r="J73" s="242">
        <v>4696.6000000000004</v>
      </c>
      <c r="K73" s="242">
        <v>4833.5483870967701</v>
      </c>
      <c r="L73" s="242">
        <v>5079.1538461538503</v>
      </c>
      <c r="M73" s="242">
        <v>0</v>
      </c>
      <c r="N73" s="242">
        <v>4292.7350157728697</v>
      </c>
      <c r="O73" s="20"/>
      <c r="P73" s="241"/>
      <c r="Q73" s="241"/>
      <c r="R73" s="241"/>
      <c r="S73" s="241"/>
      <c r="T73" s="241"/>
      <c r="U73" s="241"/>
      <c r="V73" s="77"/>
      <c r="W73" s="78"/>
      <c r="X73" s="78"/>
      <c r="Y73" s="78"/>
      <c r="Z73" s="78"/>
      <c r="AA73" s="78"/>
      <c r="AB73" s="78"/>
      <c r="AC73" s="84"/>
      <c r="AD73" s="78"/>
      <c r="AE73" s="78"/>
      <c r="AF73" s="78"/>
      <c r="AG73" s="78"/>
    </row>
    <row r="74" spans="1:33" s="1" customFormat="1" ht="12" x14ac:dyDescent="0.3">
      <c r="A74" s="63" t="s">
        <v>99</v>
      </c>
      <c r="B74" s="214">
        <v>586.38709677419399</v>
      </c>
      <c r="C74" s="242">
        <v>581.93333333333305</v>
      </c>
      <c r="D74" s="242">
        <v>578.90322580645204</v>
      </c>
      <c r="E74" s="242">
        <v>579.12903225806497</v>
      </c>
      <c r="F74" s="242">
        <v>634.75</v>
      </c>
      <c r="G74" s="242">
        <v>705.74193548387098</v>
      </c>
      <c r="H74" s="242">
        <v>811.03333333333296</v>
      </c>
      <c r="I74" s="242">
        <v>928.45161290322596</v>
      </c>
      <c r="J74" s="242">
        <v>1016.93333333333</v>
      </c>
      <c r="K74" s="242">
        <v>1230.9032258064501</v>
      </c>
      <c r="L74" s="242">
        <v>1461.61538461538</v>
      </c>
      <c r="M74" s="242">
        <v>0</v>
      </c>
      <c r="N74" s="242">
        <v>794.84542586750797</v>
      </c>
      <c r="O74" s="20"/>
      <c r="P74" s="241"/>
      <c r="Q74" s="241"/>
      <c r="R74" s="241"/>
      <c r="S74" s="241"/>
      <c r="T74" s="204"/>
      <c r="U74" s="241"/>
      <c r="V74" s="77"/>
      <c r="W74" s="78"/>
      <c r="X74" s="78"/>
      <c r="Y74" s="78"/>
      <c r="Z74" s="78"/>
      <c r="AA74" s="78"/>
      <c r="AB74" s="78"/>
      <c r="AC74" s="78"/>
      <c r="AD74" s="78"/>
      <c r="AE74" s="78"/>
      <c r="AF74" s="78"/>
      <c r="AG74" s="78"/>
    </row>
    <row r="75" spans="1:33" s="1" customFormat="1" ht="12" x14ac:dyDescent="0.3">
      <c r="A75" s="63" t="s">
        <v>128</v>
      </c>
      <c r="B75" s="214">
        <v>256.64516129032302</v>
      </c>
      <c r="C75" s="242">
        <v>280.2</v>
      </c>
      <c r="D75" s="242">
        <v>255.129032258065</v>
      </c>
      <c r="E75" s="242">
        <v>222.935483870968</v>
      </c>
      <c r="F75" s="242">
        <v>208.82142857142901</v>
      </c>
      <c r="G75" s="242">
        <v>266.51612903225799</v>
      </c>
      <c r="H75" s="242">
        <v>389.8</v>
      </c>
      <c r="I75" s="242">
        <v>373.06451612903197</v>
      </c>
      <c r="J75" s="242">
        <v>405.26666666666699</v>
      </c>
      <c r="K75" s="242">
        <v>453.22580645161298</v>
      </c>
      <c r="L75" s="242">
        <v>497.92307692307702</v>
      </c>
      <c r="M75" s="242">
        <v>0</v>
      </c>
      <c r="N75" s="242">
        <v>319.34069400630898</v>
      </c>
      <c r="O75" s="20"/>
      <c r="P75" s="241"/>
      <c r="Q75" s="241"/>
      <c r="R75" s="241"/>
      <c r="S75" s="241"/>
      <c r="T75" s="241"/>
      <c r="U75" s="241"/>
      <c r="V75" s="77"/>
      <c r="W75" s="78"/>
      <c r="X75" s="78"/>
      <c r="Y75" s="78"/>
      <c r="Z75" s="84"/>
      <c r="AA75" s="78"/>
      <c r="AB75" s="78"/>
      <c r="AC75" s="78"/>
      <c r="AD75" s="78"/>
      <c r="AG75" s="78"/>
    </row>
    <row r="76" spans="1:33" s="1" customFormat="1" ht="12" x14ac:dyDescent="0.3">
      <c r="A76" s="61" t="s">
        <v>150</v>
      </c>
      <c r="B76" s="237">
        <v>22798.870967741899</v>
      </c>
      <c r="C76" s="238">
        <v>23336.6</v>
      </c>
      <c r="D76" s="239">
        <v>21568.322580645199</v>
      </c>
      <c r="E76" s="238">
        <v>21454.870967741899</v>
      </c>
      <c r="F76" s="239">
        <v>19771.464285714301</v>
      </c>
      <c r="G76" s="238">
        <v>19945.677419354801</v>
      </c>
      <c r="H76" s="238">
        <v>19699</v>
      </c>
      <c r="I76" s="239">
        <v>23794.516129032301</v>
      </c>
      <c r="J76" s="238">
        <v>24303.366666666701</v>
      </c>
      <c r="K76" s="239">
        <v>23695.548387096798</v>
      </c>
      <c r="L76" s="239">
        <v>24171.461538461499</v>
      </c>
      <c r="M76" s="238">
        <v>0</v>
      </c>
      <c r="N76" s="239">
        <v>22141.927444795001</v>
      </c>
      <c r="O76" s="20"/>
      <c r="P76" s="241"/>
      <c r="Q76" s="241"/>
      <c r="R76" s="241"/>
      <c r="S76" s="241"/>
      <c r="T76" s="241"/>
      <c r="U76" s="241"/>
      <c r="V76" s="77"/>
      <c r="W76" s="78"/>
      <c r="X76" s="78"/>
      <c r="Y76" s="78"/>
      <c r="Z76" s="78"/>
      <c r="AA76" s="78"/>
      <c r="AB76" s="78"/>
      <c r="AC76" s="78"/>
      <c r="AD76" s="78"/>
      <c r="AG76" s="78"/>
    </row>
    <row r="77" spans="1:33" s="1" customFormat="1" ht="12" x14ac:dyDescent="0.3">
      <c r="A77" s="62" t="s">
        <v>67</v>
      </c>
      <c r="B77" s="214">
        <v>4643.8387096774204</v>
      </c>
      <c r="C77" s="242">
        <v>4635.7666666666701</v>
      </c>
      <c r="D77" s="242">
        <v>4575.0967741935501</v>
      </c>
      <c r="E77" s="242">
        <v>4678.4838709677397</v>
      </c>
      <c r="F77" s="242">
        <v>4795.1785714285697</v>
      </c>
      <c r="G77" s="242">
        <v>4810.4838709677397</v>
      </c>
      <c r="H77" s="242">
        <v>4942.6000000000004</v>
      </c>
      <c r="I77" s="242">
        <v>5327.4838709677397</v>
      </c>
      <c r="J77" s="242">
        <v>5560.1</v>
      </c>
      <c r="K77" s="242">
        <v>5639.5161290322603</v>
      </c>
      <c r="L77" s="242">
        <v>5933.6923076923104</v>
      </c>
      <c r="M77" s="242">
        <v>0</v>
      </c>
      <c r="N77" s="242">
        <v>5001.5110410094603</v>
      </c>
      <c r="O77" s="20"/>
      <c r="P77" s="241"/>
      <c r="Q77" s="241"/>
      <c r="R77" s="78"/>
      <c r="S77" s="241"/>
      <c r="T77" s="241"/>
      <c r="U77" s="241"/>
      <c r="V77" s="77"/>
      <c r="W77" s="78"/>
      <c r="X77" s="78"/>
      <c r="Y77" s="78"/>
      <c r="Z77" s="78"/>
      <c r="AA77" s="78"/>
      <c r="AB77" s="78"/>
    </row>
    <row r="78" spans="1:33" s="1" customFormat="1" ht="12" x14ac:dyDescent="0.3">
      <c r="A78" s="63" t="s">
        <v>99</v>
      </c>
      <c r="B78" s="214">
        <v>995.96774193548401</v>
      </c>
      <c r="C78" s="242">
        <v>892.66666666666697</v>
      </c>
      <c r="D78" s="242">
        <v>873.54838709677404</v>
      </c>
      <c r="E78" s="242">
        <v>888.90322580645204</v>
      </c>
      <c r="F78" s="242">
        <v>998.46428571428601</v>
      </c>
      <c r="G78" s="242">
        <v>1058.0967741935499</v>
      </c>
      <c r="H78" s="242">
        <v>1145.63333333333</v>
      </c>
      <c r="I78" s="242">
        <v>1287.2903225806499</v>
      </c>
      <c r="J78" s="242">
        <v>1380.2666666666701</v>
      </c>
      <c r="K78" s="242">
        <v>1546.58064516129</v>
      </c>
      <c r="L78" s="242">
        <v>1745.1538461538501</v>
      </c>
      <c r="M78" s="242">
        <v>0</v>
      </c>
      <c r="N78" s="242">
        <v>1133.63722397476</v>
      </c>
      <c r="O78" s="20"/>
      <c r="P78" s="241"/>
      <c r="Q78" s="241"/>
      <c r="R78" s="204"/>
      <c r="S78" s="241"/>
      <c r="T78" s="241"/>
      <c r="U78" s="241"/>
      <c r="V78" s="77"/>
      <c r="W78" s="78"/>
      <c r="X78" s="78"/>
      <c r="Y78" s="78"/>
      <c r="Z78" s="78"/>
      <c r="AA78" s="78"/>
      <c r="AB78" s="78"/>
    </row>
    <row r="79" spans="1:33" s="1" customFormat="1" ht="12" x14ac:dyDescent="0.3">
      <c r="A79" s="63" t="s">
        <v>128</v>
      </c>
      <c r="B79" s="214">
        <v>17159.064516129001</v>
      </c>
      <c r="C79" s="242">
        <v>17808.166666666701</v>
      </c>
      <c r="D79" s="242">
        <v>16119.677419354801</v>
      </c>
      <c r="E79" s="242">
        <v>15887.483870967701</v>
      </c>
      <c r="F79" s="242">
        <v>13977.8214285714</v>
      </c>
      <c r="G79" s="242">
        <v>14077.0967741935</v>
      </c>
      <c r="H79" s="242">
        <v>13610.766666666699</v>
      </c>
      <c r="I79" s="242">
        <v>17179.7419354839</v>
      </c>
      <c r="J79" s="242">
        <v>17363</v>
      </c>
      <c r="K79" s="242">
        <v>16509.451612903202</v>
      </c>
      <c r="L79" s="242">
        <v>16492.615384615401</v>
      </c>
      <c r="M79" s="242">
        <v>0</v>
      </c>
      <c r="N79" s="242">
        <v>16006.779179810699</v>
      </c>
      <c r="O79" s="20"/>
      <c r="P79" s="241"/>
      <c r="Q79" s="241"/>
      <c r="R79" s="204"/>
      <c r="S79" s="204"/>
      <c r="T79" s="241"/>
      <c r="U79" s="241"/>
      <c r="V79" s="77"/>
      <c r="W79" s="78"/>
      <c r="X79" s="78"/>
      <c r="Y79" s="78"/>
      <c r="Z79" s="78"/>
      <c r="AA79" s="78"/>
      <c r="AB79" s="78"/>
    </row>
    <row r="80" spans="1:33" s="1" customFormat="1" ht="12" x14ac:dyDescent="0.3">
      <c r="A80" s="58"/>
      <c r="F80" s="6"/>
      <c r="G80" s="6"/>
      <c r="H80" s="6"/>
      <c r="I80" s="6"/>
      <c r="J80" s="6"/>
      <c r="K80" s="6"/>
      <c r="L80" s="20"/>
      <c r="M80" s="20"/>
      <c r="N80" s="20"/>
      <c r="O80" s="20"/>
      <c r="P80" s="241"/>
      <c r="Q80" s="241"/>
      <c r="R80" s="241"/>
      <c r="S80" s="204"/>
      <c r="T80" s="241"/>
      <c r="U80" s="241"/>
      <c r="V80" s="77"/>
      <c r="W80" s="78"/>
      <c r="X80" s="78"/>
      <c r="Y80" s="78"/>
      <c r="Z80" s="78"/>
      <c r="AA80" s="78"/>
      <c r="AB80" s="78"/>
    </row>
    <row r="81" spans="1:34" s="1" customFormat="1" ht="12" customHeight="1" x14ac:dyDescent="0.3">
      <c r="A81" s="292"/>
      <c r="B81" s="280"/>
      <c r="C81" s="280"/>
      <c r="D81" s="280"/>
      <c r="E81" s="280"/>
      <c r="F81" s="280"/>
      <c r="G81" s="280"/>
      <c r="H81" s="280"/>
      <c r="I81" s="280"/>
      <c r="J81" s="280"/>
      <c r="K81" s="280"/>
      <c r="L81" s="280"/>
      <c r="M81" s="280"/>
      <c r="N81" s="280"/>
      <c r="O81" s="280"/>
      <c r="P81" s="280"/>
      <c r="Q81" s="280"/>
      <c r="R81" s="280"/>
      <c r="S81" s="280"/>
      <c r="T81" s="280"/>
      <c r="U81" s="280"/>
      <c r="V81" s="293"/>
    </row>
    <row r="82" spans="1:34" s="1" customFormat="1" ht="12" x14ac:dyDescent="0.3">
      <c r="A82" s="58"/>
      <c r="F82" s="6"/>
      <c r="G82" s="6"/>
      <c r="H82" s="6"/>
      <c r="I82" s="6"/>
      <c r="J82" s="6"/>
      <c r="K82" s="6"/>
      <c r="L82" s="20"/>
      <c r="M82" s="20"/>
      <c r="N82" s="20"/>
      <c r="O82" s="20"/>
      <c r="P82" s="20"/>
      <c r="Q82" s="20"/>
      <c r="R82" s="20"/>
      <c r="S82" s="20"/>
      <c r="T82" s="20"/>
      <c r="U82" s="20"/>
      <c r="V82" s="23"/>
      <c r="AA82" s="76"/>
      <c r="AB82" s="76"/>
      <c r="AC82" s="76"/>
      <c r="AD82" s="76"/>
      <c r="AE82" s="76"/>
      <c r="AF82" s="76"/>
      <c r="AG82" s="76"/>
    </row>
    <row r="83" spans="1:34" s="1" customFormat="1" ht="24.75" customHeight="1" x14ac:dyDescent="0.3">
      <c r="A83" s="272" t="s">
        <v>841</v>
      </c>
      <c r="B83" s="300"/>
      <c r="C83" s="300"/>
      <c r="D83" s="300"/>
      <c r="E83" s="300"/>
      <c r="F83" s="300"/>
      <c r="G83" s="300"/>
      <c r="H83" s="300"/>
      <c r="I83" s="300"/>
      <c r="J83" s="300"/>
      <c r="K83" s="300"/>
      <c r="L83" s="300"/>
      <c r="M83" s="300"/>
      <c r="N83" s="300"/>
      <c r="O83" s="20"/>
      <c r="P83" s="20"/>
      <c r="Q83" s="223"/>
      <c r="R83" s="223"/>
      <c r="S83" s="223"/>
      <c r="T83" s="223"/>
      <c r="U83" s="223"/>
      <c r="V83" s="75"/>
      <c r="W83" s="76"/>
      <c r="X83" s="76"/>
      <c r="Y83" s="76"/>
      <c r="Z83" s="76"/>
      <c r="AA83" s="76"/>
      <c r="AB83" s="76"/>
    </row>
    <row r="84" spans="1:34" s="1" customFormat="1" ht="12" x14ac:dyDescent="0.3">
      <c r="A84" s="185" t="s">
        <v>132</v>
      </c>
      <c r="B84" s="185" t="s">
        <v>133</v>
      </c>
      <c r="C84" s="185" t="s">
        <v>134</v>
      </c>
      <c r="D84" s="185" t="s">
        <v>135</v>
      </c>
      <c r="E84" s="185" t="s">
        <v>136</v>
      </c>
      <c r="F84" s="185" t="s">
        <v>137</v>
      </c>
      <c r="G84" s="185" t="s">
        <v>138</v>
      </c>
      <c r="H84" s="185" t="s">
        <v>139</v>
      </c>
      <c r="I84" s="185" t="s">
        <v>140</v>
      </c>
      <c r="J84" s="185" t="s">
        <v>141</v>
      </c>
      <c r="K84" s="185" t="s">
        <v>143</v>
      </c>
      <c r="L84" s="185" t="s">
        <v>144</v>
      </c>
      <c r="M84" s="185" t="s">
        <v>145</v>
      </c>
      <c r="N84" s="185" t="s">
        <v>151</v>
      </c>
      <c r="O84" s="20"/>
      <c r="P84" s="223"/>
      <c r="Q84" s="223"/>
      <c r="R84" s="223"/>
      <c r="S84" s="223"/>
      <c r="T84" s="223"/>
      <c r="U84" s="223"/>
      <c r="V84" s="75"/>
      <c r="W84" s="76"/>
      <c r="X84" s="76"/>
      <c r="Y84" s="76"/>
      <c r="Z84" s="76"/>
      <c r="AA84" s="76"/>
      <c r="AB84" s="76"/>
      <c r="AC84" s="78"/>
      <c r="AD84" s="78"/>
      <c r="AE84" s="78"/>
      <c r="AF84" s="78"/>
      <c r="AG84" s="78"/>
      <c r="AH84" s="78"/>
    </row>
    <row r="85" spans="1:34" s="1" customFormat="1" ht="12.75" customHeight="1" x14ac:dyDescent="0.3">
      <c r="A85" s="61" t="s">
        <v>148</v>
      </c>
      <c r="B85" s="243">
        <v>21.6348259592273</v>
      </c>
      <c r="C85" s="244">
        <v>21.7550745725718</v>
      </c>
      <c r="D85" s="245">
        <v>21.8566905041449</v>
      </c>
      <c r="E85" s="244">
        <v>22.994309975051401</v>
      </c>
      <c r="F85" s="245">
        <v>19.2024769345857</v>
      </c>
      <c r="G85" s="244">
        <v>20.301472070982101</v>
      </c>
      <c r="H85" s="244">
        <v>20.900752946311702</v>
      </c>
      <c r="I85" s="245">
        <v>21.843978102189801</v>
      </c>
      <c r="J85" s="244">
        <v>26.350579273131199</v>
      </c>
      <c r="K85" s="245">
        <v>29.091562595187298</v>
      </c>
      <c r="L85" s="245">
        <v>30.608875128998999</v>
      </c>
      <c r="M85" s="244">
        <v>0</v>
      </c>
      <c r="N85" s="245">
        <v>22.564176312507701</v>
      </c>
      <c r="O85" s="20"/>
      <c r="P85" s="20"/>
      <c r="Q85" s="223"/>
      <c r="R85" s="223"/>
      <c r="S85" s="223"/>
      <c r="T85" s="223"/>
      <c r="U85" s="223"/>
      <c r="V85" s="75"/>
      <c r="W85" s="76"/>
      <c r="X85" s="76"/>
      <c r="Y85" s="76"/>
      <c r="Z85" s="76"/>
      <c r="AA85" s="76"/>
      <c r="AB85" s="76"/>
      <c r="AC85" s="78"/>
      <c r="AD85" s="78"/>
      <c r="AE85" s="78"/>
      <c r="AF85" s="78"/>
      <c r="AG85" s="78"/>
      <c r="AH85" s="78"/>
    </row>
    <row r="86" spans="1:34" s="1" customFormat="1" ht="12" x14ac:dyDescent="0.3">
      <c r="A86" s="62" t="s">
        <v>67</v>
      </c>
      <c r="B86" s="246">
        <v>32.316205533596801</v>
      </c>
      <c r="C86" s="247">
        <v>31.801405975395401</v>
      </c>
      <c r="D86" s="247">
        <v>35.723538704581401</v>
      </c>
      <c r="E86" s="247">
        <v>28.286231884058001</v>
      </c>
      <c r="F86" s="247">
        <v>37.719844357976598</v>
      </c>
      <c r="G86" s="247">
        <v>35.450762829403601</v>
      </c>
      <c r="H86" s="247">
        <v>24.309309309309299</v>
      </c>
      <c r="I86" s="247">
        <v>25.200534759358298</v>
      </c>
      <c r="J86" s="247">
        <v>29.403749999999999</v>
      </c>
      <c r="K86" s="247">
        <v>27.6904761904762</v>
      </c>
      <c r="L86" s="247">
        <v>29.7663043478261</v>
      </c>
      <c r="M86" s="247">
        <v>0</v>
      </c>
      <c r="N86" s="247">
        <v>30.451192741109299</v>
      </c>
      <c r="O86" s="20"/>
      <c r="P86" s="20"/>
      <c r="Q86" s="20"/>
      <c r="R86" s="223"/>
      <c r="S86" s="223"/>
      <c r="T86" s="223"/>
      <c r="U86" s="223"/>
      <c r="V86" s="75"/>
      <c r="W86" s="76"/>
      <c r="X86" s="76"/>
      <c r="Y86" s="76"/>
      <c r="Z86" s="76"/>
      <c r="AA86" s="78"/>
      <c r="AB86" s="78"/>
      <c r="AC86" s="84"/>
      <c r="AD86" s="78"/>
      <c r="AE86" s="78"/>
      <c r="AF86" s="78"/>
      <c r="AH86" s="78"/>
    </row>
    <row r="87" spans="1:34" s="1" customFormat="1" ht="12" x14ac:dyDescent="0.3">
      <c r="A87" s="63" t="s">
        <v>99</v>
      </c>
      <c r="B87" s="246">
        <v>34.655303030303003</v>
      </c>
      <c r="C87" s="247">
        <v>48.677514792899402</v>
      </c>
      <c r="D87" s="247">
        <v>30.9920844327177</v>
      </c>
      <c r="E87" s="247">
        <v>34.935135135135098</v>
      </c>
      <c r="F87" s="247">
        <v>24.849840255591101</v>
      </c>
      <c r="G87" s="247">
        <v>28.485576923076898</v>
      </c>
      <c r="H87" s="247">
        <v>31.961165048543702</v>
      </c>
      <c r="I87" s="247">
        <v>33.072000000000003</v>
      </c>
      <c r="J87" s="247">
        <v>35.575630252100801</v>
      </c>
      <c r="K87" s="247">
        <v>44.375</v>
      </c>
      <c r="L87" s="247">
        <v>29.933884297520699</v>
      </c>
      <c r="M87" s="247">
        <v>0</v>
      </c>
      <c r="N87" s="247">
        <v>34.0894684714427</v>
      </c>
      <c r="O87" s="20"/>
      <c r="P87" s="20"/>
      <c r="Q87" s="223"/>
      <c r="R87" s="223"/>
      <c r="S87" s="223"/>
      <c r="T87" s="223"/>
      <c r="U87" s="223"/>
      <c r="V87" s="75"/>
      <c r="W87" s="76"/>
      <c r="X87" s="76"/>
      <c r="AA87" s="78"/>
      <c r="AB87" s="78"/>
      <c r="AC87" s="78"/>
      <c r="AD87" s="78"/>
      <c r="AE87" s="78"/>
      <c r="AF87" s="78"/>
      <c r="AG87" s="78"/>
      <c r="AH87" s="78"/>
    </row>
    <row r="88" spans="1:34" s="1" customFormat="1" ht="12" x14ac:dyDescent="0.3">
      <c r="A88" s="63" t="s">
        <v>128</v>
      </c>
      <c r="B88" s="246">
        <v>21.227276917404101</v>
      </c>
      <c r="C88" s="247">
        <v>21.1977203475906</v>
      </c>
      <c r="D88" s="247">
        <v>21.404945561911799</v>
      </c>
      <c r="E88" s="247">
        <v>22.762279511533201</v>
      </c>
      <c r="F88" s="247">
        <v>18.7167635033355</v>
      </c>
      <c r="G88" s="247">
        <v>19.695874545608199</v>
      </c>
      <c r="H88" s="247">
        <v>20.572984498357599</v>
      </c>
      <c r="I88" s="247">
        <v>21.522433184181899</v>
      </c>
      <c r="J88" s="247">
        <v>26.090959977609799</v>
      </c>
      <c r="K88" s="247">
        <v>28.9463834747135</v>
      </c>
      <c r="L88" s="247">
        <v>30.671115347950401</v>
      </c>
      <c r="M88" s="247">
        <v>0</v>
      </c>
      <c r="N88" s="247">
        <v>22.1565842015881</v>
      </c>
      <c r="O88" s="20"/>
      <c r="P88" s="223"/>
      <c r="Q88" s="223"/>
      <c r="R88" s="223"/>
      <c r="S88" s="223"/>
      <c r="T88" s="223"/>
      <c r="U88" s="223"/>
      <c r="V88" s="75"/>
      <c r="W88" s="76"/>
      <c r="X88" s="76"/>
      <c r="Y88" s="76"/>
      <c r="Z88" s="76"/>
    </row>
    <row r="89" spans="1:34" s="1" customFormat="1" ht="12" x14ac:dyDescent="0.3">
      <c r="A89" s="61" t="s">
        <v>149</v>
      </c>
      <c r="B89" s="243">
        <v>33.3432801295397</v>
      </c>
      <c r="C89" s="244">
        <v>36.190432382704699</v>
      </c>
      <c r="D89" s="245">
        <v>48.226815338591202</v>
      </c>
      <c r="E89" s="244">
        <v>41.825777777777802</v>
      </c>
      <c r="F89" s="245">
        <v>45.686023895526503</v>
      </c>
      <c r="G89" s="244">
        <v>38.5782961460446</v>
      </c>
      <c r="H89" s="244">
        <v>34.4162073892631</v>
      </c>
      <c r="I89" s="245">
        <v>33.988959660297198</v>
      </c>
      <c r="J89" s="244">
        <v>37.388235294117599</v>
      </c>
      <c r="K89" s="245">
        <v>35.4202516233766</v>
      </c>
      <c r="L89" s="245">
        <v>32.842315369261499</v>
      </c>
      <c r="M89" s="244">
        <v>0</v>
      </c>
      <c r="N89" s="245">
        <v>37.740218004950698</v>
      </c>
      <c r="O89" s="20"/>
      <c r="P89" s="223"/>
      <c r="Q89" s="223"/>
      <c r="R89" s="241"/>
      <c r="S89" s="241"/>
      <c r="T89" s="241"/>
      <c r="U89" s="241"/>
      <c r="V89" s="23"/>
      <c r="Z89" s="76"/>
      <c r="AA89" s="76"/>
      <c r="AB89" s="76"/>
      <c r="AC89" s="76"/>
      <c r="AD89" s="76"/>
      <c r="AE89" s="76"/>
      <c r="AF89" s="76"/>
    </row>
    <row r="90" spans="1:34" s="1" customFormat="1" ht="12" x14ac:dyDescent="0.3">
      <c r="A90" s="62" t="s">
        <v>67</v>
      </c>
      <c r="B90" s="246">
        <v>53.778069025775402</v>
      </c>
      <c r="C90" s="247">
        <v>56.501692047377297</v>
      </c>
      <c r="D90" s="247">
        <v>65.649625385632405</v>
      </c>
      <c r="E90" s="247">
        <v>56.667641325536103</v>
      </c>
      <c r="F90" s="247">
        <v>59.660242982823597</v>
      </c>
      <c r="G90" s="247">
        <v>55.032279986408398</v>
      </c>
      <c r="H90" s="247">
        <v>47.858506648482802</v>
      </c>
      <c r="I90" s="247">
        <v>46.264334655607598</v>
      </c>
      <c r="J90" s="247">
        <v>48.075974675108299</v>
      </c>
      <c r="K90" s="247">
        <v>43.785121222185303</v>
      </c>
      <c r="L90" s="247">
        <v>42.416886543535597</v>
      </c>
      <c r="M90" s="247">
        <v>0</v>
      </c>
      <c r="N90" s="247">
        <v>52.122703173796197</v>
      </c>
      <c r="O90" s="20"/>
      <c r="P90" s="223"/>
      <c r="Q90" s="223"/>
      <c r="R90" s="223"/>
      <c r="S90" s="223"/>
      <c r="T90" s="223"/>
      <c r="U90" s="241"/>
      <c r="V90" s="75"/>
      <c r="W90" s="76"/>
      <c r="X90" s="76"/>
      <c r="Y90" s="76"/>
      <c r="Z90" s="76"/>
      <c r="AA90" s="76"/>
      <c r="AB90" s="76"/>
      <c r="AC90" s="76"/>
    </row>
    <row r="91" spans="1:34" s="1" customFormat="1" ht="12" customHeight="1" x14ac:dyDescent="0.3">
      <c r="A91" s="63" t="s">
        <v>99</v>
      </c>
      <c r="B91" s="246">
        <v>22.4211382113821</v>
      </c>
      <c r="C91" s="247">
        <v>36.904761904761898</v>
      </c>
      <c r="D91" s="247">
        <v>53</v>
      </c>
      <c r="E91" s="247">
        <v>47.896253602305499</v>
      </c>
      <c r="F91" s="247">
        <v>48.038461538461497</v>
      </c>
      <c r="G91" s="247">
        <v>37.0972222222222</v>
      </c>
      <c r="H91" s="247">
        <v>37.354128440366999</v>
      </c>
      <c r="I91" s="247">
        <v>37.537974683544299</v>
      </c>
      <c r="J91" s="247">
        <v>39.352574102964098</v>
      </c>
      <c r="K91" s="247">
        <v>34.570781426953602</v>
      </c>
      <c r="L91" s="247">
        <v>26.755230125522999</v>
      </c>
      <c r="M91" s="247">
        <v>0</v>
      </c>
      <c r="N91" s="247">
        <v>36.741952506596299</v>
      </c>
      <c r="O91" s="20"/>
      <c r="P91" s="223"/>
      <c r="Q91" s="223"/>
      <c r="R91" s="241"/>
      <c r="S91" s="241"/>
      <c r="T91" s="241"/>
      <c r="U91" s="241"/>
      <c r="V91" s="75"/>
      <c r="W91" s="76"/>
      <c r="X91" s="76"/>
      <c r="Y91" s="76"/>
      <c r="Z91" s="76"/>
      <c r="AA91" s="76"/>
      <c r="AB91" s="76"/>
    </row>
    <row r="92" spans="1:34" s="1" customFormat="1" ht="12" x14ac:dyDescent="0.3">
      <c r="A92" s="63" t="s">
        <v>128</v>
      </c>
      <c r="B92" s="246">
        <v>5.1134601832276303</v>
      </c>
      <c r="C92" s="247">
        <v>5.7167192429022098</v>
      </c>
      <c r="D92" s="247">
        <v>10.1334569045412</v>
      </c>
      <c r="E92" s="247">
        <v>8.4631147540983598</v>
      </c>
      <c r="F92" s="247">
        <v>7.8077777777777797</v>
      </c>
      <c r="G92" s="247">
        <v>6.4288604180714799</v>
      </c>
      <c r="H92" s="247">
        <v>5.5439831104855699</v>
      </c>
      <c r="I92" s="247">
        <v>6.1862068965517203</v>
      </c>
      <c r="J92" s="247">
        <v>7.5733452593917701</v>
      </c>
      <c r="K92" s="247">
        <v>11.7872340425532</v>
      </c>
      <c r="L92" s="247">
        <v>10.131115459882601</v>
      </c>
      <c r="M92" s="247">
        <v>0</v>
      </c>
      <c r="N92" s="247">
        <v>7.3147065700257201</v>
      </c>
      <c r="O92" s="20"/>
      <c r="P92" s="223"/>
      <c r="Q92" s="223"/>
      <c r="R92" s="223"/>
      <c r="S92" s="223"/>
      <c r="T92" s="223"/>
      <c r="U92" s="223"/>
      <c r="V92" s="75"/>
      <c r="W92" s="76"/>
      <c r="X92" s="76"/>
      <c r="Y92" s="76"/>
      <c r="Z92" s="76"/>
      <c r="AA92" s="76"/>
      <c r="AB92" s="76"/>
    </row>
    <row r="93" spans="1:34" s="1" customFormat="1" ht="12" x14ac:dyDescent="0.3">
      <c r="A93" s="61" t="s">
        <v>150</v>
      </c>
      <c r="B93" s="243">
        <v>23.5242450259435</v>
      </c>
      <c r="C93" s="244">
        <v>23.726458948426401</v>
      </c>
      <c r="D93" s="245">
        <v>24.907374779763401</v>
      </c>
      <c r="E93" s="244">
        <v>25.418084051559699</v>
      </c>
      <c r="F93" s="245">
        <v>22.6482773580131</v>
      </c>
      <c r="G93" s="244">
        <v>23.332750210260699</v>
      </c>
      <c r="H93" s="244">
        <v>23.7514099969863</v>
      </c>
      <c r="I93" s="245">
        <v>24.415355569540601</v>
      </c>
      <c r="J93" s="244">
        <v>28.570891264843802</v>
      </c>
      <c r="K93" s="245">
        <v>30.552827624982399</v>
      </c>
      <c r="L93" s="245">
        <v>31.2112403100775</v>
      </c>
      <c r="M93" s="244">
        <v>0</v>
      </c>
      <c r="N93" s="245">
        <v>25.116963613917399</v>
      </c>
      <c r="O93" s="20"/>
      <c r="P93" s="20"/>
      <c r="Q93" s="20"/>
      <c r="R93" s="20"/>
      <c r="S93" s="20"/>
      <c r="T93" s="20"/>
      <c r="U93" s="20"/>
      <c r="V93" s="23"/>
    </row>
    <row r="94" spans="1:34" s="1" customFormat="1" ht="12" x14ac:dyDescent="0.3">
      <c r="A94" s="62" t="s">
        <v>67</v>
      </c>
      <c r="B94" s="246">
        <v>49.892665474060799</v>
      </c>
      <c r="C94" s="247">
        <v>51.709853392430901</v>
      </c>
      <c r="D94" s="247">
        <v>59.1219848380427</v>
      </c>
      <c r="E94" s="247">
        <v>50.651305683563699</v>
      </c>
      <c r="F94" s="247">
        <v>55.772836952774902</v>
      </c>
      <c r="G94" s="247">
        <v>51.179039301309999</v>
      </c>
      <c r="H94" s="247">
        <v>43.500694637399299</v>
      </c>
      <c r="I94" s="247">
        <v>41.789548423743199</v>
      </c>
      <c r="J94" s="247">
        <v>44.146014206787697</v>
      </c>
      <c r="K94" s="247">
        <v>40.555083620918502</v>
      </c>
      <c r="L94" s="247">
        <v>39.9458598726115</v>
      </c>
      <c r="M94" s="247">
        <v>0</v>
      </c>
      <c r="N94" s="247">
        <v>47.814378400395697</v>
      </c>
      <c r="O94" s="20"/>
      <c r="P94" s="20"/>
      <c r="Q94" s="20"/>
      <c r="R94" s="20"/>
      <c r="S94" s="20"/>
      <c r="T94" s="20"/>
      <c r="U94" s="20"/>
      <c r="V94" s="23"/>
    </row>
    <row r="95" spans="1:34" s="1" customFormat="1" ht="12" x14ac:dyDescent="0.3">
      <c r="A95" s="63" t="s">
        <v>99</v>
      </c>
      <c r="B95" s="246">
        <v>26.095563139931699</v>
      </c>
      <c r="C95" s="247">
        <v>42.303934871099003</v>
      </c>
      <c r="D95" s="247">
        <v>41.218926553672297</v>
      </c>
      <c r="E95" s="247">
        <v>43.389097744360903</v>
      </c>
      <c r="F95" s="247">
        <v>36.425600000000003</v>
      </c>
      <c r="G95" s="247">
        <v>33.203260869565199</v>
      </c>
      <c r="H95" s="247">
        <v>35.402810304449602</v>
      </c>
      <c r="I95" s="247">
        <v>36.272108843537403</v>
      </c>
      <c r="J95" s="247">
        <v>38.329920364050103</v>
      </c>
      <c r="K95" s="247">
        <v>36.497725204731601</v>
      </c>
      <c r="L95" s="247">
        <v>27.3973288814691</v>
      </c>
      <c r="M95" s="247">
        <v>0</v>
      </c>
      <c r="N95" s="247">
        <v>35.819944916226802</v>
      </c>
      <c r="O95" s="20"/>
      <c r="P95" s="20"/>
      <c r="Q95" s="20"/>
      <c r="R95" s="20"/>
      <c r="S95" s="20"/>
      <c r="T95" s="20"/>
      <c r="U95" s="20"/>
      <c r="V95" s="23"/>
    </row>
    <row r="96" spans="1:34" s="1" customFormat="1" ht="12" x14ac:dyDescent="0.3">
      <c r="A96" s="63" t="s">
        <v>128</v>
      </c>
      <c r="B96" s="246">
        <v>20.238070516980301</v>
      </c>
      <c r="C96" s="247">
        <v>20.326611758023301</v>
      </c>
      <c r="D96" s="247">
        <v>20.973273230638199</v>
      </c>
      <c r="E96" s="247">
        <v>22.157757948540201</v>
      </c>
      <c r="F96" s="247">
        <v>18.309964781437699</v>
      </c>
      <c r="G96" s="247">
        <v>18.9132890497593</v>
      </c>
      <c r="H96" s="247">
        <v>19.435442633429201</v>
      </c>
      <c r="I96" s="247">
        <v>20.400773412542701</v>
      </c>
      <c r="J96" s="247">
        <v>25.0003687509877</v>
      </c>
      <c r="K96" s="247">
        <v>27.869575772288599</v>
      </c>
      <c r="L96" s="247">
        <v>29.128728875826599</v>
      </c>
      <c r="M96" s="247">
        <v>0</v>
      </c>
      <c r="N96" s="247">
        <v>21.331116900230199</v>
      </c>
      <c r="O96" s="20"/>
      <c r="P96" s="20"/>
      <c r="Q96" s="20"/>
      <c r="R96" s="20"/>
      <c r="S96" s="20"/>
      <c r="T96" s="20"/>
      <c r="U96" s="20"/>
      <c r="V96" s="23"/>
    </row>
    <row r="97" spans="1:33" s="1" customFormat="1" ht="12" x14ac:dyDescent="0.3">
      <c r="A97" s="58"/>
      <c r="F97" s="6"/>
      <c r="G97" s="6"/>
      <c r="H97" s="6"/>
      <c r="I97" s="6"/>
      <c r="J97" s="6"/>
      <c r="K97" s="6"/>
      <c r="L97" s="20"/>
      <c r="M97" s="20"/>
      <c r="N97" s="20"/>
      <c r="O97" s="20"/>
      <c r="P97" s="20"/>
      <c r="Q97" s="20"/>
      <c r="R97" s="20"/>
      <c r="S97" s="20"/>
      <c r="T97" s="20"/>
      <c r="U97" s="20"/>
      <c r="V97" s="23"/>
    </row>
    <row r="98" spans="1:33" s="1" customFormat="1" ht="12" x14ac:dyDescent="0.3">
      <c r="A98" s="292"/>
      <c r="B98" s="280"/>
      <c r="C98" s="280"/>
      <c r="D98" s="280"/>
      <c r="E98" s="280"/>
      <c r="F98" s="280"/>
      <c r="G98" s="280"/>
      <c r="H98" s="280"/>
      <c r="I98" s="280"/>
      <c r="J98" s="280"/>
      <c r="K98" s="280"/>
      <c r="L98" s="280"/>
      <c r="M98" s="280"/>
      <c r="N98" s="280"/>
      <c r="O98" s="280"/>
      <c r="P98" s="280"/>
      <c r="Q98" s="280"/>
      <c r="R98" s="280"/>
      <c r="S98" s="280"/>
      <c r="T98" s="280"/>
      <c r="U98" s="280"/>
      <c r="V98" s="293"/>
    </row>
    <row r="99" spans="1:33" s="1" customFormat="1" ht="12" x14ac:dyDescent="0.3">
      <c r="A99" s="58"/>
      <c r="F99" s="6"/>
      <c r="G99" s="6"/>
      <c r="H99" s="6"/>
      <c r="I99" s="6"/>
      <c r="J99" s="6"/>
      <c r="K99" s="6"/>
      <c r="L99" s="20"/>
      <c r="M99" s="20"/>
      <c r="N99" s="20"/>
      <c r="O99" s="20"/>
      <c r="P99" s="20"/>
      <c r="Q99" s="20"/>
      <c r="R99" s="20"/>
      <c r="S99" s="223"/>
      <c r="T99" s="223"/>
      <c r="U99" s="223"/>
      <c r="V99" s="75"/>
    </row>
    <row r="100" spans="1:33" s="6" customFormat="1" ht="24.75" customHeight="1" x14ac:dyDescent="0.3">
      <c r="A100" s="291" t="s">
        <v>842</v>
      </c>
      <c r="B100" s="301"/>
      <c r="C100" s="301"/>
      <c r="D100" s="301"/>
      <c r="E100" s="301"/>
      <c r="F100" s="301"/>
      <c r="G100" s="301"/>
      <c r="H100" s="301"/>
      <c r="I100" s="301"/>
      <c r="J100" s="301"/>
      <c r="K100" s="301"/>
      <c r="L100" s="301"/>
      <c r="M100" s="301"/>
      <c r="N100" s="301"/>
      <c r="O100" s="20"/>
      <c r="P100" s="223"/>
      <c r="Q100" s="223"/>
      <c r="R100" s="223"/>
      <c r="S100" s="223"/>
      <c r="T100" s="223"/>
      <c r="U100" s="223"/>
      <c r="V100" s="75"/>
      <c r="W100" s="80"/>
      <c r="X100" s="80"/>
      <c r="Y100" s="80"/>
      <c r="Z100" s="80"/>
      <c r="AA100" s="80"/>
      <c r="AB100" s="80"/>
    </row>
    <row r="101" spans="1:33" s="1" customFormat="1" ht="12" x14ac:dyDescent="0.3">
      <c r="A101" s="17" t="s">
        <v>147</v>
      </c>
      <c r="B101" s="185" t="s">
        <v>133</v>
      </c>
      <c r="C101" s="185" t="s">
        <v>134</v>
      </c>
      <c r="D101" s="185" t="s">
        <v>135</v>
      </c>
      <c r="E101" s="185" t="s">
        <v>136</v>
      </c>
      <c r="F101" s="185" t="s">
        <v>137</v>
      </c>
      <c r="G101" s="185" t="s">
        <v>138</v>
      </c>
      <c r="H101" s="185" t="s">
        <v>139</v>
      </c>
      <c r="I101" s="185" t="s">
        <v>140</v>
      </c>
      <c r="J101" s="185" t="s">
        <v>141</v>
      </c>
      <c r="K101" s="185" t="s">
        <v>143</v>
      </c>
      <c r="L101" s="185" t="s">
        <v>144</v>
      </c>
      <c r="M101" s="185" t="s">
        <v>145</v>
      </c>
      <c r="N101" s="185" t="s">
        <v>151</v>
      </c>
      <c r="O101" s="20"/>
      <c r="P101" s="241"/>
      <c r="Q101" s="223"/>
      <c r="R101" s="223"/>
      <c r="S101" s="223"/>
      <c r="T101" s="223"/>
      <c r="U101" s="223"/>
      <c r="V101" s="75"/>
      <c r="W101" s="76"/>
      <c r="X101" s="76"/>
      <c r="Y101" s="76"/>
      <c r="Z101" s="76"/>
      <c r="AA101" s="76"/>
      <c r="AB101" s="76"/>
      <c r="AC101" s="76"/>
      <c r="AD101" s="76"/>
      <c r="AE101" s="76"/>
      <c r="AF101" s="76"/>
    </row>
    <row r="102" spans="1:33" s="1" customFormat="1" ht="12.75" customHeight="1" thickBot="1" x14ac:dyDescent="0.35">
      <c r="A102" s="54" t="s">
        <v>1</v>
      </c>
      <c r="B102" s="237">
        <v>22798.870967741899</v>
      </c>
      <c r="C102" s="238">
        <v>23336.6</v>
      </c>
      <c r="D102" s="239">
        <v>21568.322580645199</v>
      </c>
      <c r="E102" s="238">
        <v>21454.870967741899</v>
      </c>
      <c r="F102" s="239">
        <v>19771.464285714301</v>
      </c>
      <c r="G102" s="238">
        <v>19945.677419354801</v>
      </c>
      <c r="H102" s="238">
        <v>19699</v>
      </c>
      <c r="I102" s="239">
        <v>23794.516129032301</v>
      </c>
      <c r="J102" s="238">
        <v>24303.366666666701</v>
      </c>
      <c r="K102" s="239">
        <v>23695.548387096798</v>
      </c>
      <c r="L102" s="239">
        <v>24171.461538461499</v>
      </c>
      <c r="M102" s="238">
        <v>0</v>
      </c>
      <c r="N102" s="239">
        <v>22141.927444795001</v>
      </c>
      <c r="O102" s="20"/>
      <c r="P102" s="241"/>
      <c r="Q102" s="241"/>
      <c r="R102" s="241"/>
      <c r="S102" s="241"/>
      <c r="T102" s="204"/>
      <c r="U102" s="241"/>
      <c r="V102" s="77"/>
      <c r="W102" s="78"/>
      <c r="X102" s="78"/>
      <c r="Y102" s="78"/>
      <c r="Z102" s="78"/>
      <c r="AA102" s="78"/>
      <c r="AB102" s="78"/>
    </row>
    <row r="103" spans="1:33" s="1" customFormat="1" ht="12.5" thickTop="1" x14ac:dyDescent="0.3">
      <c r="A103" s="55" t="s">
        <v>832</v>
      </c>
      <c r="B103" s="214">
        <v>911.06451612903197</v>
      </c>
      <c r="C103" s="242">
        <v>1060.56666666667</v>
      </c>
      <c r="D103" s="242">
        <v>655.09677419354796</v>
      </c>
      <c r="E103" s="242">
        <v>251</v>
      </c>
      <c r="F103" s="242">
        <v>215.892857142857</v>
      </c>
      <c r="G103" s="242">
        <v>54.16</v>
      </c>
      <c r="H103" s="242">
        <v>0.8</v>
      </c>
      <c r="I103" s="242">
        <v>0</v>
      </c>
      <c r="J103" s="242">
        <v>0</v>
      </c>
      <c r="K103" s="242">
        <v>0</v>
      </c>
      <c r="L103" s="242">
        <v>0</v>
      </c>
      <c r="M103" s="242">
        <v>0</v>
      </c>
      <c r="N103" s="242">
        <v>527.91160220994504</v>
      </c>
      <c r="O103" s="20"/>
      <c r="P103" s="241"/>
      <c r="Q103" s="241"/>
      <c r="R103" s="241"/>
      <c r="S103" s="241"/>
      <c r="T103" s="241"/>
      <c r="U103" s="241"/>
      <c r="V103" s="77"/>
      <c r="W103" s="78"/>
      <c r="X103" s="78"/>
      <c r="Y103" s="78"/>
      <c r="Z103" s="78"/>
      <c r="AA103" s="78"/>
      <c r="AB103" s="78"/>
      <c r="AC103" s="78"/>
      <c r="AD103" s="78"/>
      <c r="AE103" s="78"/>
      <c r="AF103" s="78"/>
      <c r="AG103" s="78"/>
    </row>
    <row r="104" spans="1:33" s="1" customFormat="1" ht="12" x14ac:dyDescent="0.3">
      <c r="A104" s="56" t="s">
        <v>122</v>
      </c>
      <c r="B104" s="214">
        <v>21887.806451612902</v>
      </c>
      <c r="C104" s="242">
        <v>22276.0333333333</v>
      </c>
      <c r="D104" s="242">
        <v>20913.225806451599</v>
      </c>
      <c r="E104" s="242">
        <v>21203.870967741899</v>
      </c>
      <c r="F104" s="242">
        <v>19555.571428571398</v>
      </c>
      <c r="G104" s="242">
        <v>19902</v>
      </c>
      <c r="H104" s="242">
        <v>19698.866666666701</v>
      </c>
      <c r="I104" s="242">
        <v>23794.516129032301</v>
      </c>
      <c r="J104" s="242">
        <v>24303.366666666701</v>
      </c>
      <c r="K104" s="242">
        <v>23695.548387096798</v>
      </c>
      <c r="L104" s="242">
        <v>24171.461538461499</v>
      </c>
      <c r="M104" s="242">
        <v>0</v>
      </c>
      <c r="N104" s="242">
        <v>21840.501577287101</v>
      </c>
      <c r="O104" s="20"/>
      <c r="P104" s="241"/>
      <c r="Q104" s="241"/>
      <c r="R104" s="241"/>
      <c r="S104" s="241"/>
      <c r="T104" s="241"/>
      <c r="U104" s="241"/>
      <c r="V104" s="77"/>
      <c r="W104" s="78"/>
      <c r="X104" s="78"/>
      <c r="Y104" s="78"/>
      <c r="Z104" s="78"/>
      <c r="AA104" s="76"/>
      <c r="AB104" s="78"/>
      <c r="AF104" s="78"/>
      <c r="AG104" s="78"/>
    </row>
    <row r="105" spans="1:33" s="3" customFormat="1" ht="23.25" customHeight="1" x14ac:dyDescent="0.3">
      <c r="A105" s="58"/>
      <c r="B105" s="1"/>
      <c r="C105" s="1"/>
      <c r="D105" s="1"/>
      <c r="E105" s="1"/>
      <c r="F105" s="6"/>
      <c r="G105" s="6"/>
      <c r="H105" s="6"/>
      <c r="I105" s="6"/>
      <c r="J105" s="6"/>
      <c r="K105" s="6"/>
      <c r="L105" s="20"/>
      <c r="M105" s="20"/>
      <c r="N105" s="20"/>
      <c r="O105" s="20"/>
      <c r="P105" s="241"/>
      <c r="Q105" s="241"/>
      <c r="R105" s="241"/>
      <c r="S105" s="241"/>
      <c r="T105" s="241"/>
      <c r="U105" s="241"/>
      <c r="V105" s="77"/>
      <c r="W105" s="79"/>
      <c r="X105" s="79"/>
      <c r="Y105" s="79"/>
      <c r="Z105" s="79"/>
      <c r="AA105" s="79"/>
      <c r="AB105" s="79"/>
      <c r="AC105" s="79"/>
      <c r="AD105" s="79"/>
      <c r="AE105" s="79"/>
      <c r="AF105" s="79"/>
      <c r="AG105" s="79"/>
    </row>
    <row r="106" spans="1:33" s="1" customFormat="1" ht="12.75" customHeight="1" x14ac:dyDescent="0.3">
      <c r="A106" s="291" t="s">
        <v>843</v>
      </c>
      <c r="B106" s="301"/>
      <c r="C106" s="301"/>
      <c r="D106" s="301"/>
      <c r="E106" s="301"/>
      <c r="F106" s="301"/>
      <c r="G106" s="301"/>
      <c r="H106" s="301"/>
      <c r="I106" s="301"/>
      <c r="J106" s="301"/>
      <c r="K106" s="301"/>
      <c r="L106" s="301"/>
      <c r="M106" s="301"/>
      <c r="N106" s="301"/>
      <c r="O106" s="20"/>
      <c r="P106" s="20"/>
      <c r="Q106" s="241"/>
      <c r="R106" s="241"/>
      <c r="S106" s="223"/>
      <c r="T106" s="223"/>
      <c r="U106" s="223"/>
      <c r="V106" s="77"/>
      <c r="W106" s="78"/>
      <c r="X106" s="78"/>
      <c r="Y106" s="78"/>
      <c r="Z106" s="78"/>
      <c r="AA106" s="78"/>
    </row>
    <row r="107" spans="1:33" s="1" customFormat="1" ht="12.75" customHeight="1" x14ac:dyDescent="0.3">
      <c r="A107" s="17" t="s">
        <v>147</v>
      </c>
      <c r="B107" s="185" t="s">
        <v>133</v>
      </c>
      <c r="C107" s="185" t="s">
        <v>134</v>
      </c>
      <c r="D107" s="185" t="s">
        <v>135</v>
      </c>
      <c r="E107" s="185" t="s">
        <v>136</v>
      </c>
      <c r="F107" s="185" t="s">
        <v>137</v>
      </c>
      <c r="G107" s="185" t="s">
        <v>138</v>
      </c>
      <c r="H107" s="185" t="s">
        <v>139</v>
      </c>
      <c r="I107" s="185" t="s">
        <v>140</v>
      </c>
      <c r="J107" s="185" t="s">
        <v>141</v>
      </c>
      <c r="K107" s="185" t="s">
        <v>143</v>
      </c>
      <c r="L107" s="185" t="s">
        <v>144</v>
      </c>
      <c r="M107" s="185" t="s">
        <v>145</v>
      </c>
      <c r="N107" s="185" t="s">
        <v>151</v>
      </c>
      <c r="O107" s="20"/>
      <c r="P107" s="223"/>
      <c r="Q107" s="223"/>
      <c r="R107" s="223"/>
      <c r="S107" s="223"/>
      <c r="T107" s="223"/>
      <c r="U107" s="223"/>
      <c r="V107" s="75"/>
      <c r="W107" s="76"/>
      <c r="X107" s="76"/>
      <c r="Y107" s="76"/>
      <c r="Z107" s="76"/>
      <c r="AA107" s="76"/>
      <c r="AB107" s="76"/>
      <c r="AC107" s="76"/>
      <c r="AD107" s="76"/>
      <c r="AE107" s="76"/>
      <c r="AF107" s="76"/>
    </row>
    <row r="108" spans="1:33" s="6" customFormat="1" ht="14.25" customHeight="1" thickBot="1" x14ac:dyDescent="0.35">
      <c r="A108" s="54" t="s">
        <v>1</v>
      </c>
      <c r="B108" s="243">
        <v>23.5242450259435</v>
      </c>
      <c r="C108" s="244">
        <v>23.726458948426401</v>
      </c>
      <c r="D108" s="245">
        <v>24.907374779763401</v>
      </c>
      <c r="E108" s="244">
        <v>25.418084051559699</v>
      </c>
      <c r="F108" s="245">
        <v>22.6482773580131</v>
      </c>
      <c r="G108" s="244">
        <v>23.332750210260699</v>
      </c>
      <c r="H108" s="244">
        <v>23.7514099969863</v>
      </c>
      <c r="I108" s="245">
        <v>24.415355569540601</v>
      </c>
      <c r="J108" s="244">
        <v>28.570891264843802</v>
      </c>
      <c r="K108" s="245">
        <v>30.552827624982399</v>
      </c>
      <c r="L108" s="245">
        <v>31.2112403100775</v>
      </c>
      <c r="M108" s="244">
        <v>0</v>
      </c>
      <c r="N108" s="245">
        <v>25.116963613917399</v>
      </c>
      <c r="P108" s="80"/>
      <c r="Q108" s="80"/>
      <c r="R108" s="80"/>
      <c r="S108" s="80"/>
      <c r="T108" s="80"/>
      <c r="U108" s="80"/>
      <c r="V108" s="248"/>
      <c r="W108" s="80"/>
      <c r="X108" s="80"/>
      <c r="Y108" s="80"/>
      <c r="Z108" s="80"/>
      <c r="AA108" s="249"/>
      <c r="AB108" s="80"/>
    </row>
    <row r="109" spans="1:33" s="1" customFormat="1" ht="12.5" thickTop="1" x14ac:dyDescent="0.3">
      <c r="A109" s="55" t="s">
        <v>832</v>
      </c>
      <c r="B109" s="246">
        <v>3.9145090376160199</v>
      </c>
      <c r="C109" s="247">
        <v>2.8885420492104301</v>
      </c>
      <c r="D109" s="247">
        <v>3.3185759926973999</v>
      </c>
      <c r="E109" s="247">
        <v>5.6787330316742102</v>
      </c>
      <c r="F109" s="247">
        <v>5.7940161104718104</v>
      </c>
      <c r="G109" s="247">
        <v>3.8763157894736802</v>
      </c>
      <c r="H109" s="247">
        <v>0</v>
      </c>
      <c r="I109" s="247">
        <v>0</v>
      </c>
      <c r="J109" s="247">
        <v>0</v>
      </c>
      <c r="K109" s="247">
        <v>0</v>
      </c>
      <c r="L109" s="247">
        <v>0</v>
      </c>
      <c r="M109" s="247">
        <v>0</v>
      </c>
      <c r="N109" s="247">
        <v>3.61193445556736</v>
      </c>
      <c r="O109" s="20"/>
      <c r="P109" s="20"/>
      <c r="Q109" s="20"/>
      <c r="R109" s="20"/>
      <c r="S109" s="20"/>
      <c r="T109" s="20"/>
      <c r="U109" s="20"/>
      <c r="V109" s="250"/>
    </row>
    <row r="110" spans="1:33" s="1" customFormat="1" ht="12.75" customHeight="1" x14ac:dyDescent="0.3">
      <c r="A110" s="56" t="s">
        <v>122</v>
      </c>
      <c r="B110" s="246">
        <v>29.356450987989099</v>
      </c>
      <c r="C110" s="247">
        <v>28.026371627766</v>
      </c>
      <c r="D110" s="247">
        <v>28.3597547624261</v>
      </c>
      <c r="E110" s="247">
        <v>25.930122461755101</v>
      </c>
      <c r="F110" s="247">
        <v>23.194946252612699</v>
      </c>
      <c r="G110" s="247">
        <v>23.584699267336902</v>
      </c>
      <c r="H110" s="247">
        <v>23.7514099969863</v>
      </c>
      <c r="I110" s="247">
        <v>24.415355569540601</v>
      </c>
      <c r="J110" s="247">
        <v>28.570891264843802</v>
      </c>
      <c r="K110" s="247">
        <v>30.552827624982399</v>
      </c>
      <c r="L110" s="247">
        <v>31.2112403100775</v>
      </c>
      <c r="M110" s="247">
        <v>0</v>
      </c>
      <c r="N110" s="247">
        <v>26.619597116117301</v>
      </c>
      <c r="O110" s="20"/>
      <c r="P110" s="20"/>
      <c r="Q110" s="20"/>
      <c r="R110" s="223"/>
      <c r="S110" s="223"/>
      <c r="T110" s="223"/>
      <c r="U110" s="223"/>
      <c r="V110" s="251"/>
      <c r="W110" s="76"/>
      <c r="X110" s="76"/>
      <c r="Y110" s="76"/>
      <c r="Z110" s="76"/>
      <c r="AA110" s="76"/>
      <c r="AB110" s="76"/>
      <c r="AC110" s="76"/>
    </row>
    <row r="111" spans="1:33" s="1" customFormat="1" ht="12.75" customHeight="1" x14ac:dyDescent="0.3">
      <c r="A111" s="57"/>
      <c r="B111" s="252"/>
      <c r="C111" s="252"/>
      <c r="D111" s="252"/>
      <c r="E111" s="252"/>
      <c r="F111" s="252"/>
      <c r="G111" s="252"/>
      <c r="H111" s="252"/>
      <c r="I111" s="252"/>
      <c r="J111" s="252"/>
      <c r="K111" s="252"/>
      <c r="L111" s="252"/>
      <c r="M111" s="252"/>
      <c r="N111" s="252"/>
      <c r="O111" s="20"/>
      <c r="P111" s="20"/>
      <c r="Q111" s="20"/>
      <c r="R111" s="20"/>
      <c r="S111" s="20"/>
      <c r="T111" s="20"/>
      <c r="U111" s="20"/>
      <c r="V111" s="250"/>
    </row>
    <row r="112" spans="1:33" s="1" customFormat="1" ht="12" x14ac:dyDescent="0.3">
      <c r="A112" s="291" t="s">
        <v>844</v>
      </c>
      <c r="B112" s="301"/>
      <c r="C112" s="301"/>
      <c r="D112" s="301"/>
      <c r="E112" s="301"/>
      <c r="F112" s="301"/>
      <c r="G112" s="301"/>
      <c r="H112" s="301"/>
      <c r="I112" s="301"/>
      <c r="J112" s="301"/>
      <c r="K112" s="301"/>
      <c r="L112" s="301"/>
      <c r="M112" s="301"/>
      <c r="N112" s="301"/>
      <c r="O112" s="20"/>
      <c r="P112" s="20"/>
      <c r="Q112" s="20"/>
      <c r="R112" s="223"/>
      <c r="S112" s="223"/>
      <c r="T112" s="223"/>
      <c r="U112" s="223"/>
      <c r="V112" s="251"/>
      <c r="W112" s="76"/>
      <c r="X112" s="76"/>
      <c r="Y112" s="76"/>
      <c r="Z112" s="76"/>
      <c r="AA112" s="76"/>
      <c r="AB112" s="76"/>
      <c r="AC112" s="76"/>
    </row>
    <row r="113" spans="1:29" s="1" customFormat="1" ht="12" x14ac:dyDescent="0.3">
      <c r="A113" s="17" t="s">
        <v>845</v>
      </c>
      <c r="B113" s="185" t="s">
        <v>133</v>
      </c>
      <c r="C113" s="185" t="s">
        <v>134</v>
      </c>
      <c r="D113" s="185" t="s">
        <v>135</v>
      </c>
      <c r="E113" s="185" t="s">
        <v>136</v>
      </c>
      <c r="F113" s="185" t="s">
        <v>137</v>
      </c>
      <c r="G113" s="185" t="s">
        <v>138</v>
      </c>
      <c r="H113" s="185" t="s">
        <v>139</v>
      </c>
      <c r="I113" s="185" t="s">
        <v>140</v>
      </c>
      <c r="J113" s="185" t="s">
        <v>141</v>
      </c>
      <c r="K113" s="185" t="s">
        <v>143</v>
      </c>
      <c r="L113" s="185" t="s">
        <v>144</v>
      </c>
      <c r="M113" s="185" t="s">
        <v>145</v>
      </c>
      <c r="N113" s="185" t="s">
        <v>151</v>
      </c>
      <c r="O113" s="20"/>
      <c r="P113" s="20"/>
      <c r="Q113" s="20"/>
      <c r="R113" s="223"/>
      <c r="S113" s="223"/>
      <c r="T113" s="223"/>
      <c r="U113" s="223"/>
      <c r="V113" s="251"/>
      <c r="W113" s="76"/>
      <c r="X113" s="76"/>
      <c r="Y113" s="76"/>
      <c r="Z113" s="76"/>
      <c r="AA113" s="76"/>
      <c r="AB113" s="76"/>
      <c r="AC113" s="76"/>
    </row>
    <row r="114" spans="1:29" ht="15" thickBot="1" x14ac:dyDescent="0.4">
      <c r="A114" s="54" t="s">
        <v>1</v>
      </c>
      <c r="B114" s="243">
        <v>29.356450987989099</v>
      </c>
      <c r="C114" s="244">
        <v>28.026371627766</v>
      </c>
      <c r="D114" s="245">
        <v>28.3597547624261</v>
      </c>
      <c r="E114" s="244">
        <v>25.930122461755101</v>
      </c>
      <c r="F114" s="245">
        <v>23.194946252612699</v>
      </c>
      <c r="G114" s="244">
        <v>23.584699267336902</v>
      </c>
      <c r="H114" s="244">
        <v>23.7514099969863</v>
      </c>
      <c r="I114" s="245">
        <v>24.415355569540601</v>
      </c>
      <c r="J114" s="244">
        <v>28.570891264843802</v>
      </c>
      <c r="K114" s="245">
        <v>30.552827624982399</v>
      </c>
      <c r="L114" s="245">
        <v>31.2112403100775</v>
      </c>
      <c r="M114" s="244">
        <v>0</v>
      </c>
      <c r="N114" s="245">
        <v>26.619597116117301</v>
      </c>
      <c r="V114" s="250"/>
    </row>
    <row r="115" spans="1:29" ht="15" thickTop="1" x14ac:dyDescent="0.35">
      <c r="A115" s="55" t="s">
        <v>63</v>
      </c>
      <c r="B115" s="246">
        <v>28.068662505302701</v>
      </c>
      <c r="C115" s="247">
        <v>26.338563096260799</v>
      </c>
      <c r="D115" s="247">
        <v>25.266837959647901</v>
      </c>
      <c r="E115" s="247">
        <v>23.511810313739598</v>
      </c>
      <c r="F115" s="247">
        <v>19.7009656004828</v>
      </c>
      <c r="G115" s="247">
        <v>20.557116526725402</v>
      </c>
      <c r="H115" s="247">
        <v>20.900752946311702</v>
      </c>
      <c r="I115" s="247">
        <v>21.843978102189801</v>
      </c>
      <c r="J115" s="247">
        <v>26.350579273131199</v>
      </c>
      <c r="K115" s="247">
        <v>29.091562595187298</v>
      </c>
      <c r="L115" s="247">
        <v>30.608875128998999</v>
      </c>
      <c r="M115" s="247">
        <v>0</v>
      </c>
      <c r="N115" s="247">
        <v>24.154891705255501</v>
      </c>
      <c r="V115" s="250"/>
    </row>
    <row r="116" spans="1:29" x14ac:dyDescent="0.35">
      <c r="A116" s="56" t="s">
        <v>80</v>
      </c>
      <c r="B116" s="246">
        <v>34.480588377140101</v>
      </c>
      <c r="C116" s="247">
        <v>36.758362573099397</v>
      </c>
      <c r="D116" s="247">
        <v>48.416826003824099</v>
      </c>
      <c r="E116" s="247">
        <v>41.825777777777802</v>
      </c>
      <c r="F116" s="247">
        <v>45.747356705620497</v>
      </c>
      <c r="G116" s="247">
        <v>38.5782961460446</v>
      </c>
      <c r="H116" s="247">
        <v>34.4162073892631</v>
      </c>
      <c r="I116" s="247">
        <v>33.988959660297198</v>
      </c>
      <c r="J116" s="247">
        <v>37.388235294117599</v>
      </c>
      <c r="K116" s="247">
        <v>35.4202516233766</v>
      </c>
      <c r="L116" s="247">
        <v>32.842315369261499</v>
      </c>
      <c r="M116" s="247">
        <v>0</v>
      </c>
      <c r="N116" s="247">
        <v>37.931111305259499</v>
      </c>
      <c r="O116" s="72"/>
      <c r="V116" s="250"/>
    </row>
    <row r="117" spans="1:29" x14ac:dyDescent="0.35">
      <c r="A117" s="21"/>
      <c r="B117" s="252"/>
      <c r="C117" s="252"/>
      <c r="D117" s="252"/>
      <c r="E117" s="252"/>
      <c r="F117" s="252"/>
      <c r="G117" s="252"/>
      <c r="H117" s="252"/>
      <c r="I117" s="252"/>
      <c r="J117" s="252"/>
      <c r="K117" s="253"/>
      <c r="L117" s="252"/>
      <c r="M117" s="252"/>
      <c r="N117" s="254"/>
      <c r="O117" s="72"/>
      <c r="V117" s="250"/>
    </row>
    <row r="118" spans="1:29" x14ac:dyDescent="0.35">
      <c r="A118" s="255" t="s">
        <v>846</v>
      </c>
      <c r="B118" s="252"/>
      <c r="C118" s="252"/>
      <c r="D118" s="252"/>
      <c r="E118" s="252"/>
      <c r="F118" s="252"/>
      <c r="G118" s="252"/>
      <c r="H118" s="252"/>
      <c r="I118" s="252"/>
      <c r="J118" s="252"/>
      <c r="K118" s="253"/>
      <c r="L118" s="252"/>
      <c r="M118" s="252"/>
      <c r="N118" s="254"/>
      <c r="O118" s="72"/>
      <c r="V118" s="250"/>
    </row>
    <row r="119" spans="1:29" x14ac:dyDescent="0.35">
      <c r="A119" s="17" t="s">
        <v>847</v>
      </c>
      <c r="B119" s="256" t="s">
        <v>133</v>
      </c>
      <c r="C119" s="256" t="s">
        <v>134</v>
      </c>
      <c r="D119" s="256" t="s">
        <v>135</v>
      </c>
      <c r="E119" s="256" t="s">
        <v>136</v>
      </c>
      <c r="F119" s="256" t="s">
        <v>137</v>
      </c>
      <c r="G119" s="256" t="s">
        <v>138</v>
      </c>
      <c r="H119" s="256" t="s">
        <v>139</v>
      </c>
      <c r="I119" s="256" t="s">
        <v>140</v>
      </c>
      <c r="J119" s="256" t="s">
        <v>141</v>
      </c>
      <c r="K119" s="256" t="s">
        <v>143</v>
      </c>
      <c r="L119" s="256" t="s">
        <v>144</v>
      </c>
      <c r="M119" s="256" t="s">
        <v>145</v>
      </c>
      <c r="N119" s="256" t="s">
        <v>151</v>
      </c>
      <c r="O119" s="72"/>
      <c r="V119" s="250"/>
      <c r="W119" s="1"/>
    </row>
    <row r="120" spans="1:29" x14ac:dyDescent="0.35">
      <c r="A120" s="257" t="s">
        <v>833</v>
      </c>
      <c r="B120" s="214">
        <v>475</v>
      </c>
      <c r="C120" s="242">
        <v>215</v>
      </c>
      <c r="D120" s="242">
        <v>233</v>
      </c>
      <c r="E120" s="242">
        <v>177</v>
      </c>
      <c r="F120" s="242">
        <v>317</v>
      </c>
      <c r="G120" s="242">
        <v>277</v>
      </c>
      <c r="H120" s="242">
        <v>84</v>
      </c>
      <c r="I120" s="242">
        <v>66</v>
      </c>
      <c r="J120" s="242">
        <v>123</v>
      </c>
      <c r="K120" s="242">
        <v>193</v>
      </c>
      <c r="L120" s="242">
        <v>96</v>
      </c>
      <c r="M120" s="242">
        <v>0</v>
      </c>
      <c r="N120" s="242">
        <f>SUM(B120:M120)</f>
        <v>2256</v>
      </c>
      <c r="O120" s="72"/>
      <c r="V120" s="250"/>
      <c r="W120" s="1"/>
    </row>
    <row r="121" spans="1:29" x14ac:dyDescent="0.35">
      <c r="A121" s="258" t="s">
        <v>848</v>
      </c>
      <c r="B121" s="214">
        <v>128</v>
      </c>
      <c r="C121" s="242">
        <v>62</v>
      </c>
      <c r="D121" s="242">
        <v>111</v>
      </c>
      <c r="E121" s="242">
        <v>110</v>
      </c>
      <c r="F121" s="242">
        <v>72</v>
      </c>
      <c r="G121" s="242">
        <v>49</v>
      </c>
      <c r="H121" s="242">
        <v>112</v>
      </c>
      <c r="I121" s="242">
        <v>116</v>
      </c>
      <c r="J121" s="242">
        <v>167</v>
      </c>
      <c r="K121" s="242">
        <v>1040</v>
      </c>
      <c r="L121" s="242">
        <v>899</v>
      </c>
      <c r="M121" s="242">
        <v>519</v>
      </c>
      <c r="N121" s="242">
        <f>SUM(B121:M121)</f>
        <v>3385</v>
      </c>
      <c r="O121" s="72"/>
      <c r="V121" s="250"/>
      <c r="W121" s="1"/>
    </row>
    <row r="122" spans="1:29" x14ac:dyDescent="0.35">
      <c r="A122" s="259"/>
      <c r="B122" s="21"/>
      <c r="C122" s="260"/>
      <c r="D122" s="260"/>
      <c r="E122" s="260"/>
      <c r="F122" s="260"/>
      <c r="G122" s="260"/>
      <c r="H122" s="260"/>
      <c r="I122" s="260"/>
      <c r="J122" s="260"/>
      <c r="K122" s="260"/>
      <c r="L122" s="253"/>
      <c r="M122" s="260"/>
      <c r="N122" s="260"/>
      <c r="O122" s="72"/>
      <c r="P122" s="72"/>
      <c r="V122" s="250"/>
      <c r="W122" s="1"/>
    </row>
    <row r="123" spans="1:29" x14ac:dyDescent="0.35">
      <c r="A123" s="255" t="s">
        <v>849</v>
      </c>
      <c r="B123" s="252"/>
      <c r="C123" s="252"/>
      <c r="D123" s="252"/>
      <c r="E123" s="252"/>
      <c r="F123" s="252"/>
      <c r="G123" s="252"/>
      <c r="H123" s="252"/>
      <c r="I123" s="252"/>
      <c r="J123" s="252"/>
      <c r="K123" s="253"/>
      <c r="L123" s="252"/>
      <c r="M123" s="252"/>
      <c r="N123" s="254"/>
      <c r="O123" s="72"/>
      <c r="V123" s="250"/>
    </row>
    <row r="124" spans="1:29" x14ac:dyDescent="0.35">
      <c r="A124" s="17" t="s">
        <v>847</v>
      </c>
      <c r="B124" s="17" t="s">
        <v>850</v>
      </c>
      <c r="C124" s="256" t="s">
        <v>133</v>
      </c>
      <c r="D124" s="256" t="s">
        <v>134</v>
      </c>
      <c r="E124" s="256" t="s">
        <v>135</v>
      </c>
      <c r="F124" s="256" t="s">
        <v>136</v>
      </c>
      <c r="G124" s="256" t="s">
        <v>137</v>
      </c>
      <c r="H124" s="256" t="s">
        <v>138</v>
      </c>
      <c r="I124" s="256" t="s">
        <v>139</v>
      </c>
      <c r="J124" s="256" t="s">
        <v>140</v>
      </c>
      <c r="K124" s="256" t="s">
        <v>141</v>
      </c>
      <c r="L124" s="256" t="s">
        <v>143</v>
      </c>
      <c r="M124" s="256" t="s">
        <v>144</v>
      </c>
      <c r="N124" s="256" t="s">
        <v>145</v>
      </c>
      <c r="O124" s="256" t="s">
        <v>151</v>
      </c>
      <c r="P124" s="72"/>
      <c r="V124" s="250"/>
    </row>
    <row r="125" spans="1:29" x14ac:dyDescent="0.35">
      <c r="A125" s="298" t="s">
        <v>833</v>
      </c>
      <c r="B125" s="191" t="s">
        <v>851</v>
      </c>
      <c r="C125" s="214">
        <v>390</v>
      </c>
      <c r="D125" s="242">
        <v>207</v>
      </c>
      <c r="E125" s="242">
        <v>211</v>
      </c>
      <c r="F125" s="242">
        <v>128</v>
      </c>
      <c r="G125" s="242">
        <v>266</v>
      </c>
      <c r="H125" s="242">
        <v>237</v>
      </c>
      <c r="I125" s="242">
        <v>56</v>
      </c>
      <c r="J125" s="242">
        <v>46</v>
      </c>
      <c r="K125" s="242">
        <v>101</v>
      </c>
      <c r="L125" s="242">
        <v>185</v>
      </c>
      <c r="M125" s="242">
        <v>83</v>
      </c>
      <c r="N125" s="242">
        <v>0</v>
      </c>
      <c r="O125" s="261">
        <f>SUM(C125:N125)</f>
        <v>1910</v>
      </c>
      <c r="P125" s="72"/>
      <c r="V125" s="250"/>
    </row>
    <row r="126" spans="1:29" x14ac:dyDescent="0.35">
      <c r="A126" s="299"/>
      <c r="B126" s="191" t="s">
        <v>852</v>
      </c>
      <c r="C126" s="214">
        <v>4</v>
      </c>
      <c r="D126" s="242">
        <v>10</v>
      </c>
      <c r="E126" s="242">
        <v>2</v>
      </c>
      <c r="F126" s="242">
        <v>11</v>
      </c>
      <c r="G126" s="242">
        <v>22</v>
      </c>
      <c r="H126" s="242">
        <v>11</v>
      </c>
      <c r="I126" s="242">
        <v>20</v>
      </c>
      <c r="J126" s="242">
        <v>14</v>
      </c>
      <c r="K126" s="242">
        <v>8</v>
      </c>
      <c r="L126" s="242">
        <v>8</v>
      </c>
      <c r="M126" s="242">
        <v>13</v>
      </c>
      <c r="N126" s="242">
        <v>0</v>
      </c>
      <c r="O126" s="261">
        <f t="shared" ref="O126:O128" si="16">SUM(C126:N126)</f>
        <v>123</v>
      </c>
      <c r="P126" s="72"/>
      <c r="V126" s="250"/>
    </row>
    <row r="127" spans="1:29" x14ac:dyDescent="0.35">
      <c r="A127" s="298" t="s">
        <v>848</v>
      </c>
      <c r="B127" s="191" t="s">
        <v>851</v>
      </c>
      <c r="C127" s="214">
        <v>91</v>
      </c>
      <c r="D127" s="242">
        <v>24</v>
      </c>
      <c r="E127" s="242">
        <v>86</v>
      </c>
      <c r="F127" s="242">
        <v>73</v>
      </c>
      <c r="G127" s="242">
        <v>57</v>
      </c>
      <c r="H127" s="242">
        <v>18</v>
      </c>
      <c r="I127" s="242">
        <v>25</v>
      </c>
      <c r="J127" s="242">
        <v>49</v>
      </c>
      <c r="K127" s="242">
        <v>49</v>
      </c>
      <c r="L127" s="242">
        <v>974</v>
      </c>
      <c r="M127" s="242">
        <v>903</v>
      </c>
      <c r="N127" s="242">
        <v>476</v>
      </c>
      <c r="O127" s="261">
        <f t="shared" si="16"/>
        <v>2825</v>
      </c>
      <c r="P127" s="72"/>
      <c r="V127" s="250"/>
    </row>
    <row r="128" spans="1:29" x14ac:dyDescent="0.35">
      <c r="A128" s="299"/>
      <c r="B128" s="191" t="s">
        <v>852</v>
      </c>
      <c r="C128" s="214">
        <v>36</v>
      </c>
      <c r="D128" s="242">
        <v>20</v>
      </c>
      <c r="E128" s="242">
        <v>25</v>
      </c>
      <c r="F128" s="242">
        <v>18</v>
      </c>
      <c r="G128" s="242">
        <v>14</v>
      </c>
      <c r="H128" s="242">
        <v>19</v>
      </c>
      <c r="I128" s="242">
        <v>40</v>
      </c>
      <c r="J128" s="242">
        <v>42</v>
      </c>
      <c r="K128" s="242">
        <v>39</v>
      </c>
      <c r="L128" s="242">
        <v>44</v>
      </c>
      <c r="M128" s="242">
        <v>21</v>
      </c>
      <c r="N128" s="242">
        <v>13</v>
      </c>
      <c r="O128" s="261">
        <f t="shared" si="16"/>
        <v>331</v>
      </c>
      <c r="P128" s="72"/>
      <c r="V128" s="250"/>
    </row>
    <row r="129" spans="1:22" x14ac:dyDescent="0.35">
      <c r="B129" s="72"/>
      <c r="C129" s="72"/>
      <c r="D129" s="72"/>
      <c r="E129" s="72"/>
      <c r="F129" s="72"/>
      <c r="G129" s="72"/>
      <c r="H129" s="72"/>
      <c r="I129" s="72"/>
      <c r="J129" s="72"/>
      <c r="K129" s="72"/>
      <c r="L129" s="72"/>
      <c r="M129" s="72"/>
      <c r="V129" s="250"/>
    </row>
    <row r="130" spans="1:22" ht="15" thickBot="1" x14ac:dyDescent="0.4">
      <c r="A130" s="188"/>
      <c r="B130" s="188"/>
      <c r="C130" s="188"/>
      <c r="D130" s="188"/>
      <c r="E130" s="188"/>
      <c r="F130" s="188"/>
      <c r="G130" s="188"/>
      <c r="H130" s="188"/>
      <c r="I130" s="188"/>
      <c r="J130" s="188"/>
      <c r="K130" s="188"/>
      <c r="L130" s="188"/>
      <c r="M130" s="188"/>
      <c r="N130" s="188"/>
      <c r="O130" s="188"/>
      <c r="P130" s="188"/>
      <c r="Q130" s="188"/>
      <c r="R130" s="188"/>
      <c r="S130" s="188"/>
      <c r="T130" s="188"/>
      <c r="U130" s="188"/>
      <c r="V130" s="189"/>
    </row>
    <row r="131" spans="1:22" x14ac:dyDescent="0.35">
      <c r="B131" s="73"/>
      <c r="C131" s="73"/>
      <c r="D131" s="73"/>
      <c r="E131" s="73"/>
      <c r="F131" s="73"/>
      <c r="G131" s="73"/>
      <c r="H131" s="73"/>
      <c r="I131" s="73"/>
      <c r="J131" s="73"/>
      <c r="K131" s="73"/>
      <c r="L131" s="73"/>
      <c r="M131" s="73"/>
      <c r="P131" s="73"/>
    </row>
    <row r="132" spans="1:22" x14ac:dyDescent="0.35">
      <c r="A132" s="300"/>
      <c r="B132" s="300"/>
      <c r="C132" s="300"/>
      <c r="D132" s="300"/>
      <c r="E132" s="300"/>
      <c r="F132" s="300"/>
      <c r="G132" s="300"/>
      <c r="H132" s="300"/>
      <c r="I132" s="300"/>
      <c r="J132" s="300"/>
      <c r="K132" s="300"/>
      <c r="L132" s="300"/>
      <c r="M132" s="300"/>
      <c r="N132" s="300"/>
    </row>
    <row r="133" spans="1:22" x14ac:dyDescent="0.35">
      <c r="A133" s="262"/>
      <c r="B133" s="262"/>
      <c r="C133" s="263"/>
      <c r="D133" s="73"/>
      <c r="E133" s="73"/>
      <c r="F133" s="73"/>
      <c r="G133" s="73"/>
      <c r="H133" s="73"/>
      <c r="I133" s="73"/>
      <c r="J133" s="73"/>
      <c r="K133" s="73"/>
      <c r="L133" s="73"/>
      <c r="M133" s="72"/>
      <c r="P133" s="73"/>
    </row>
    <row r="134" spans="1:22" x14ac:dyDescent="0.35">
      <c r="A134" s="264"/>
      <c r="B134" s="264"/>
      <c r="C134" s="264"/>
      <c r="D134" s="73"/>
      <c r="E134" s="73"/>
      <c r="F134" s="73"/>
      <c r="G134" s="73"/>
      <c r="H134" s="72"/>
      <c r="I134" s="72"/>
    </row>
    <row r="135" spans="1:22" x14ac:dyDescent="0.35">
      <c r="A135" s="264"/>
      <c r="B135" s="264"/>
      <c r="C135" s="264"/>
      <c r="D135" s="72"/>
      <c r="E135" s="73"/>
      <c r="F135" s="72"/>
    </row>
    <row r="136" spans="1:22" x14ac:dyDescent="0.35">
      <c r="A136" s="264"/>
      <c r="B136" s="264"/>
      <c r="C136" s="264"/>
    </row>
    <row r="137" spans="1:22" x14ac:dyDescent="0.35">
      <c r="A137" s="264"/>
      <c r="B137" s="264"/>
      <c r="C137" s="264"/>
    </row>
  </sheetData>
  <mergeCells count="45">
    <mergeCell ref="A3:D3"/>
    <mergeCell ref="A1:D1"/>
    <mergeCell ref="A2:D2"/>
    <mergeCell ref="E2:H2"/>
    <mergeCell ref="I2:L2"/>
    <mergeCell ref="M2:P2"/>
    <mergeCell ref="A16:V16"/>
    <mergeCell ref="A4:V4"/>
    <mergeCell ref="A6:V6"/>
    <mergeCell ref="A8:D8"/>
    <mergeCell ref="G8:K8"/>
    <mergeCell ref="M8:Q8"/>
    <mergeCell ref="G9:H9"/>
    <mergeCell ref="M9:N9"/>
    <mergeCell ref="G10:H10"/>
    <mergeCell ref="M10:N10"/>
    <mergeCell ref="G11:H11"/>
    <mergeCell ref="M11:N11"/>
    <mergeCell ref="M12:N12"/>
    <mergeCell ref="A18:F18"/>
    <mergeCell ref="I18:V18"/>
    <mergeCell ref="A25:V25"/>
    <mergeCell ref="A27:E27"/>
    <mergeCell ref="H27:L27"/>
    <mergeCell ref="N27:R27"/>
    <mergeCell ref="A81:V81"/>
    <mergeCell ref="H28:I28"/>
    <mergeCell ref="N28:O28"/>
    <mergeCell ref="H29:I29"/>
    <mergeCell ref="N29:O29"/>
    <mergeCell ref="H30:I30"/>
    <mergeCell ref="N30:O30"/>
    <mergeCell ref="H31:I31"/>
    <mergeCell ref="A33:V33"/>
    <mergeCell ref="A36:E36"/>
    <mergeCell ref="A64:V64"/>
    <mergeCell ref="A66:N66"/>
    <mergeCell ref="A127:A128"/>
    <mergeCell ref="A132:N132"/>
    <mergeCell ref="A83:N83"/>
    <mergeCell ref="A98:V98"/>
    <mergeCell ref="A100:N100"/>
    <mergeCell ref="A106:N106"/>
    <mergeCell ref="A112:N112"/>
    <mergeCell ref="A125:A126"/>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C9720-1E85-433C-A05A-F56A4B129D16}">
  <dimension ref="A1:BH60"/>
  <sheetViews>
    <sheetView showGridLines="0" zoomScale="80" zoomScaleNormal="80" workbookViewId="0">
      <pane xSplit="1" topLeftCell="B1" activePane="topRight" state="frozen"/>
      <selection pane="topRight" activeCell="B1" sqref="B1"/>
    </sheetView>
  </sheetViews>
  <sheetFormatPr defaultColWidth="9.1796875" defaultRowHeight="15.5" x14ac:dyDescent="0.35"/>
  <cols>
    <col min="1" max="1" width="71.1796875" style="127" customWidth="1"/>
    <col min="2" max="2" width="7.453125" style="127" bestFit="1" customWidth="1"/>
    <col min="3" max="4" width="7.81640625" style="127" bestFit="1" customWidth="1"/>
    <col min="5" max="5" width="7.453125" style="127" bestFit="1" customWidth="1"/>
    <col min="6" max="6" width="8.1796875" style="127" bestFit="1" customWidth="1"/>
    <col min="7" max="9" width="7.81640625" style="127" bestFit="1" customWidth="1"/>
    <col min="10" max="12" width="7.453125" style="127" bestFit="1" customWidth="1"/>
    <col min="13" max="15" width="7.81640625" style="127" bestFit="1" customWidth="1"/>
    <col min="16" max="16" width="8.453125" style="127" customWidth="1"/>
    <col min="17" max="17" width="8.54296875" style="127" customWidth="1"/>
    <col min="18" max="18" width="7.453125" style="127" customWidth="1"/>
    <col min="19" max="19" width="8.1796875" style="127" customWidth="1"/>
    <col min="20" max="22" width="7.81640625" style="127" bestFit="1" customWidth="1"/>
    <col min="23" max="25" width="8.1796875" style="127" bestFit="1" customWidth="1"/>
    <col min="26" max="26" width="7.81640625" style="127" bestFit="1" customWidth="1"/>
    <col min="27" max="28" width="8.1796875" style="127" bestFit="1" customWidth="1"/>
    <col min="29" max="16384" width="9.1796875" style="127"/>
  </cols>
  <sheetData>
    <row r="1" spans="1:59" x14ac:dyDescent="0.35">
      <c r="A1" s="330" t="s">
        <v>853</v>
      </c>
      <c r="B1" s="330"/>
      <c r="C1" s="330"/>
      <c r="D1" s="330"/>
      <c r="E1" s="330"/>
      <c r="F1" s="330"/>
      <c r="G1" s="330"/>
      <c r="H1" s="330"/>
      <c r="I1" s="330"/>
      <c r="J1" s="330"/>
      <c r="K1" s="330"/>
      <c r="L1" s="330"/>
      <c r="M1" s="330"/>
      <c r="N1" s="330"/>
      <c r="O1" s="330"/>
      <c r="P1" s="330"/>
      <c r="Q1" s="330"/>
      <c r="R1" s="330"/>
      <c r="S1" s="330"/>
      <c r="T1" s="330"/>
      <c r="U1" s="330"/>
      <c r="V1" s="330"/>
      <c r="W1" s="330"/>
      <c r="X1" s="330"/>
      <c r="Y1" s="330"/>
      <c r="Z1" s="330"/>
      <c r="AA1" s="330"/>
    </row>
    <row r="2" spans="1:59" x14ac:dyDescent="0.35">
      <c r="A2" s="330"/>
    </row>
    <row r="3" spans="1:59" x14ac:dyDescent="0.35">
      <c r="A3" s="330"/>
    </row>
    <row r="4" spans="1:59" x14ac:dyDescent="0.35">
      <c r="A4" s="331" t="s">
        <v>854</v>
      </c>
      <c r="B4" s="332">
        <v>2020</v>
      </c>
      <c r="C4" s="333"/>
      <c r="D4" s="333"/>
      <c r="E4" s="333"/>
      <c r="F4" s="333"/>
      <c r="G4" s="333"/>
      <c r="H4" s="333"/>
      <c r="I4" s="333"/>
      <c r="J4" s="333"/>
      <c r="K4" s="333"/>
      <c r="L4" s="333"/>
      <c r="M4" s="334"/>
      <c r="N4" s="335">
        <v>2021</v>
      </c>
      <c r="O4" s="336"/>
      <c r="P4" s="336"/>
      <c r="Q4" s="336"/>
      <c r="R4" s="336"/>
      <c r="S4" s="336"/>
      <c r="T4" s="336"/>
      <c r="U4" s="336"/>
      <c r="V4" s="336"/>
      <c r="W4" s="336"/>
      <c r="X4" s="336"/>
      <c r="Y4" s="336"/>
      <c r="Z4" s="336"/>
      <c r="AA4" s="336"/>
      <c r="AB4" s="336"/>
      <c r="AC4" s="336"/>
      <c r="AD4" s="336"/>
      <c r="AE4" s="336"/>
      <c r="AF4" s="336"/>
      <c r="AG4" s="336"/>
      <c r="AH4" s="336"/>
      <c r="AI4" s="336"/>
      <c r="AJ4" s="336"/>
      <c r="AK4" s="337"/>
      <c r="AL4" s="338">
        <v>2022</v>
      </c>
      <c r="AM4" s="339"/>
      <c r="AN4" s="339"/>
      <c r="AO4" s="339"/>
      <c r="AP4" s="339"/>
      <c r="AQ4" s="339"/>
      <c r="AR4" s="339"/>
      <c r="AS4" s="339"/>
      <c r="AT4" s="339"/>
      <c r="AU4" s="339"/>
      <c r="AV4" s="339"/>
      <c r="AW4" s="339"/>
      <c r="AX4" s="339"/>
      <c r="AY4" s="340"/>
    </row>
    <row r="5" spans="1:59" x14ac:dyDescent="0.35">
      <c r="A5" s="331"/>
      <c r="B5" s="341" t="s">
        <v>855</v>
      </c>
      <c r="C5" s="342"/>
      <c r="D5" s="341" t="s">
        <v>856</v>
      </c>
      <c r="E5" s="342"/>
      <c r="F5" s="341" t="s">
        <v>857</v>
      </c>
      <c r="G5" s="342"/>
      <c r="H5" s="341" t="s">
        <v>858</v>
      </c>
      <c r="I5" s="342"/>
      <c r="J5" s="341" t="s">
        <v>859</v>
      </c>
      <c r="K5" s="342"/>
      <c r="L5" s="341" t="s">
        <v>860</v>
      </c>
      <c r="M5" s="342"/>
      <c r="N5" s="343" t="s">
        <v>861</v>
      </c>
      <c r="O5" s="344"/>
      <c r="P5" s="343" t="s">
        <v>862</v>
      </c>
      <c r="Q5" s="344"/>
      <c r="R5" s="343" t="s">
        <v>863</v>
      </c>
      <c r="S5" s="344"/>
      <c r="T5" s="343" t="s">
        <v>864</v>
      </c>
      <c r="U5" s="344"/>
      <c r="V5" s="343" t="s">
        <v>140</v>
      </c>
      <c r="W5" s="344"/>
      <c r="X5" s="343" t="s">
        <v>865</v>
      </c>
      <c r="Y5" s="344"/>
      <c r="Z5" s="343" t="s">
        <v>855</v>
      </c>
      <c r="AA5" s="344"/>
      <c r="AB5" s="343" t="s">
        <v>856</v>
      </c>
      <c r="AC5" s="344"/>
      <c r="AD5" s="343" t="s">
        <v>857</v>
      </c>
      <c r="AE5" s="344"/>
      <c r="AF5" s="343" t="s">
        <v>858</v>
      </c>
      <c r="AG5" s="344"/>
      <c r="AH5" s="343" t="s">
        <v>859</v>
      </c>
      <c r="AI5" s="344"/>
      <c r="AJ5" s="343" t="s">
        <v>860</v>
      </c>
      <c r="AK5" s="344"/>
      <c r="AL5" s="345" t="s">
        <v>861</v>
      </c>
      <c r="AM5" s="346"/>
      <c r="AN5" s="345" t="s">
        <v>862</v>
      </c>
      <c r="AO5" s="346"/>
      <c r="AP5" s="345" t="s">
        <v>863</v>
      </c>
      <c r="AQ5" s="346"/>
      <c r="AR5" s="345" t="s">
        <v>864</v>
      </c>
      <c r="AS5" s="346"/>
      <c r="AT5" s="345" t="s">
        <v>140</v>
      </c>
      <c r="AU5" s="346"/>
      <c r="AV5" s="345" t="s">
        <v>865</v>
      </c>
      <c r="AW5" s="346"/>
      <c r="AX5" s="345" t="s">
        <v>855</v>
      </c>
      <c r="AY5" s="346"/>
      <c r="AZ5" s="149"/>
      <c r="BA5" s="149"/>
      <c r="BB5" s="149"/>
      <c r="BC5" s="149"/>
      <c r="BD5" s="149"/>
      <c r="BE5" s="149"/>
      <c r="BF5" s="149"/>
      <c r="BG5" s="149"/>
    </row>
    <row r="6" spans="1:59" x14ac:dyDescent="0.35">
      <c r="A6" s="331"/>
      <c r="B6" s="347" t="s">
        <v>866</v>
      </c>
      <c r="C6" s="347" t="s">
        <v>867</v>
      </c>
      <c r="D6" s="347" t="s">
        <v>866</v>
      </c>
      <c r="E6" s="347" t="s">
        <v>867</v>
      </c>
      <c r="F6" s="347" t="s">
        <v>866</v>
      </c>
      <c r="G6" s="347" t="s">
        <v>867</v>
      </c>
      <c r="H6" s="347" t="s">
        <v>866</v>
      </c>
      <c r="I6" s="347" t="s">
        <v>867</v>
      </c>
      <c r="J6" s="347" t="s">
        <v>866</v>
      </c>
      <c r="K6" s="347" t="s">
        <v>867</v>
      </c>
      <c r="L6" s="347" t="s">
        <v>866</v>
      </c>
      <c r="M6" s="347" t="s">
        <v>867</v>
      </c>
      <c r="N6" s="348" t="s">
        <v>866</v>
      </c>
      <c r="O6" s="348" t="s">
        <v>867</v>
      </c>
      <c r="P6" s="348" t="s">
        <v>866</v>
      </c>
      <c r="Q6" s="348" t="s">
        <v>867</v>
      </c>
      <c r="R6" s="348" t="s">
        <v>866</v>
      </c>
      <c r="S6" s="348" t="s">
        <v>867</v>
      </c>
      <c r="T6" s="348" t="s">
        <v>866</v>
      </c>
      <c r="U6" s="348" t="s">
        <v>867</v>
      </c>
      <c r="V6" s="348" t="s">
        <v>866</v>
      </c>
      <c r="W6" s="348" t="s">
        <v>867</v>
      </c>
      <c r="X6" s="348" t="s">
        <v>866</v>
      </c>
      <c r="Y6" s="348" t="s">
        <v>867</v>
      </c>
      <c r="Z6" s="348" t="s">
        <v>866</v>
      </c>
      <c r="AA6" s="348" t="s">
        <v>867</v>
      </c>
      <c r="AB6" s="348" t="s">
        <v>866</v>
      </c>
      <c r="AC6" s="348" t="s">
        <v>867</v>
      </c>
      <c r="AD6" s="348" t="s">
        <v>866</v>
      </c>
      <c r="AE6" s="348" t="s">
        <v>867</v>
      </c>
      <c r="AF6" s="348" t="s">
        <v>866</v>
      </c>
      <c r="AG6" s="348" t="s">
        <v>867</v>
      </c>
      <c r="AH6" s="348" t="s">
        <v>866</v>
      </c>
      <c r="AI6" s="348" t="s">
        <v>867</v>
      </c>
      <c r="AJ6" s="348" t="s">
        <v>866</v>
      </c>
      <c r="AK6" s="348" t="s">
        <v>867</v>
      </c>
      <c r="AL6" s="349" t="s">
        <v>866</v>
      </c>
      <c r="AM6" s="349" t="s">
        <v>867</v>
      </c>
      <c r="AN6" s="349" t="s">
        <v>866</v>
      </c>
      <c r="AO6" s="349" t="s">
        <v>867</v>
      </c>
      <c r="AP6" s="349" t="s">
        <v>866</v>
      </c>
      <c r="AQ6" s="349" t="s">
        <v>867</v>
      </c>
      <c r="AR6" s="349" t="s">
        <v>866</v>
      </c>
      <c r="AS6" s="349" t="s">
        <v>867</v>
      </c>
      <c r="AT6" s="349" t="s">
        <v>868</v>
      </c>
      <c r="AU6" s="349" t="s">
        <v>867</v>
      </c>
      <c r="AV6" s="349" t="s">
        <v>868</v>
      </c>
      <c r="AW6" s="349" t="s">
        <v>867</v>
      </c>
      <c r="AX6" s="349" t="s">
        <v>866</v>
      </c>
      <c r="AY6" s="349" t="s">
        <v>867</v>
      </c>
    </row>
    <row r="7" spans="1:59" x14ac:dyDescent="0.35">
      <c r="A7" s="350" t="s">
        <v>869</v>
      </c>
      <c r="B7" s="351">
        <v>166.45621</v>
      </c>
      <c r="C7" s="351">
        <v>166.60888</v>
      </c>
      <c r="D7" s="351">
        <v>166.07884000000001</v>
      </c>
      <c r="E7" s="351">
        <v>163.90737999999999</v>
      </c>
      <c r="F7" s="351">
        <v>162.40288000000001</v>
      </c>
      <c r="G7" s="351">
        <v>156.58816999999999</v>
      </c>
      <c r="H7" s="351">
        <v>155.78474</v>
      </c>
      <c r="I7" s="351">
        <v>156.10682</v>
      </c>
      <c r="J7" s="351">
        <v>154.09211999999999</v>
      </c>
      <c r="K7" s="351">
        <v>148.91552999999999</v>
      </c>
      <c r="L7" s="351">
        <v>140.98845</v>
      </c>
      <c r="M7" s="351">
        <v>143.2731</v>
      </c>
      <c r="N7" s="352">
        <v>144.33805000000001</v>
      </c>
      <c r="O7" s="352">
        <v>142.70872</v>
      </c>
      <c r="P7" s="352">
        <v>143.90504999999999</v>
      </c>
      <c r="Q7" s="352">
        <v>142.70633000000001</v>
      </c>
      <c r="R7" s="352">
        <v>128.1009</v>
      </c>
      <c r="S7" s="352">
        <v>111.64449999999999</v>
      </c>
      <c r="T7" s="352">
        <v>92.941900000000004</v>
      </c>
      <c r="U7" s="352">
        <v>76.255539999999996</v>
      </c>
      <c r="V7" s="352">
        <v>65.216229999999996</v>
      </c>
      <c r="W7" s="352">
        <v>63.734160000000003</v>
      </c>
      <c r="X7" s="352">
        <v>59.766379999999998</v>
      </c>
      <c r="Y7" s="352">
        <v>60.389389999999999</v>
      </c>
      <c r="Z7" s="352">
        <v>58.88015</v>
      </c>
      <c r="AA7" s="352">
        <v>61.948590000000003</v>
      </c>
      <c r="AB7" s="352">
        <v>57.586829999999999</v>
      </c>
      <c r="AC7" s="352">
        <v>61.311149999999998</v>
      </c>
      <c r="AD7" s="352">
        <v>64.787239999999997</v>
      </c>
      <c r="AE7" s="352">
        <v>64.646240000000006</v>
      </c>
      <c r="AF7" s="352">
        <v>45.403639272165996</v>
      </c>
      <c r="AG7" s="352">
        <v>45.234906640986402</v>
      </c>
      <c r="AH7" s="352">
        <v>46.2424224997811</v>
      </c>
      <c r="AI7" s="352">
        <v>48.538404799754296</v>
      </c>
      <c r="AJ7" s="352">
        <v>45.407933143220802</v>
      </c>
      <c r="AK7" s="352">
        <v>42.978776316214798</v>
      </c>
      <c r="AL7" s="352">
        <v>45.5389578079172</v>
      </c>
      <c r="AM7" s="352">
        <v>43.9663533429285</v>
      </c>
      <c r="AN7" s="352">
        <v>46.243154213750003</v>
      </c>
      <c r="AO7" s="352">
        <v>45.805745085129701</v>
      </c>
      <c r="AP7" s="352">
        <v>39.3179903313426</v>
      </c>
      <c r="AQ7" s="352">
        <v>38.378940545615599</v>
      </c>
      <c r="AR7" s="352">
        <v>41.658121854706899</v>
      </c>
      <c r="AS7" s="352">
        <v>36.618623684111199</v>
      </c>
      <c r="AT7" s="352">
        <v>37.542825179111198</v>
      </c>
      <c r="AU7" s="352">
        <v>37.605700189554398</v>
      </c>
      <c r="AV7" s="352">
        <v>41.482747689407702</v>
      </c>
      <c r="AW7" s="352">
        <v>43.641832409551398</v>
      </c>
      <c r="AX7" s="352">
        <v>46.743780614260203</v>
      </c>
      <c r="AY7" s="352">
        <v>46.506299908641097</v>
      </c>
    </row>
    <row r="8" spans="1:59" x14ac:dyDescent="0.35">
      <c r="A8" s="350" t="s">
        <v>870</v>
      </c>
      <c r="B8" s="351">
        <v>83.423079999999999</v>
      </c>
      <c r="C8" s="351">
        <v>92.953590000000005</v>
      </c>
      <c r="D8" s="351">
        <v>128.72662</v>
      </c>
      <c r="E8" s="351">
        <v>116.94904</v>
      </c>
      <c r="F8" s="351">
        <v>137.77778000000001</v>
      </c>
      <c r="G8" s="351">
        <v>63.13308</v>
      </c>
      <c r="H8" s="351">
        <v>60.2</v>
      </c>
      <c r="I8" s="351">
        <v>73.017650000000003</v>
      </c>
      <c r="J8" s="351">
        <v>66.228070000000002</v>
      </c>
      <c r="K8" s="351">
        <v>54.49785</v>
      </c>
      <c r="L8" s="351">
        <v>65.342860000000002</v>
      </c>
      <c r="M8" s="351">
        <v>33.012549999999997</v>
      </c>
      <c r="N8" s="352">
        <v>41.149430000000002</v>
      </c>
      <c r="O8" s="352">
        <v>16.395389999999999</v>
      </c>
      <c r="P8" s="352">
        <v>12.27163</v>
      </c>
      <c r="Q8" s="352">
        <v>13.5214</v>
      </c>
      <c r="R8" s="352">
        <v>3.4177</v>
      </c>
      <c r="S8" s="352">
        <v>4.7975500000000002</v>
      </c>
      <c r="T8" s="352">
        <v>7.6909400000000003</v>
      </c>
      <c r="U8" s="352">
        <v>4.40313</v>
      </c>
      <c r="V8" s="352">
        <v>5.7128100000000002</v>
      </c>
      <c r="W8" s="352">
        <v>4.3956</v>
      </c>
      <c r="X8" s="352">
        <v>5.35121</v>
      </c>
      <c r="Y8" s="352">
        <v>4.3433200000000003</v>
      </c>
      <c r="Z8" s="352">
        <v>4.0528599999999999</v>
      </c>
      <c r="AA8" s="352">
        <v>5.9111700000000003</v>
      </c>
      <c r="AB8" s="352">
        <v>4.9472800000000001</v>
      </c>
      <c r="AC8" s="352">
        <v>2.9433500000000001</v>
      </c>
      <c r="AD8" s="352">
        <v>2.59226</v>
      </c>
      <c r="AE8" s="352">
        <v>2.8071100000000002</v>
      </c>
      <c r="AF8" s="352">
        <v>3.6459900442461102</v>
      </c>
      <c r="AG8" s="352">
        <v>1.8878057980334599</v>
      </c>
      <c r="AH8" s="352">
        <v>1.96852775419542</v>
      </c>
      <c r="AI8" s="352">
        <v>1.4759381007311401</v>
      </c>
      <c r="AJ8" s="352">
        <v>1.5154991448716</v>
      </c>
      <c r="AK8" s="352">
        <v>2.8028270609341899</v>
      </c>
      <c r="AL8" s="352">
        <v>3.6791555733016001</v>
      </c>
      <c r="AM8" s="352">
        <v>5.4827323717945502</v>
      </c>
      <c r="AN8" s="352">
        <v>3.5738236961479601</v>
      </c>
      <c r="AO8" s="352">
        <v>3.7543745275898002</v>
      </c>
      <c r="AP8" s="352">
        <v>2.4237222222230002</v>
      </c>
      <c r="AQ8" s="352">
        <v>0</v>
      </c>
      <c r="AR8" s="352">
        <v>0</v>
      </c>
      <c r="AS8" s="352">
        <v>0</v>
      </c>
      <c r="AT8" s="352">
        <v>0</v>
      </c>
      <c r="AU8" s="352">
        <v>0</v>
      </c>
      <c r="AV8" s="352">
        <v>0</v>
      </c>
      <c r="AW8" s="352">
        <v>0</v>
      </c>
      <c r="AX8" s="352">
        <v>0</v>
      </c>
      <c r="AY8" s="352">
        <v>0</v>
      </c>
    </row>
    <row r="9" spans="1:59" x14ac:dyDescent="0.35">
      <c r="A9" s="350" t="s">
        <v>871</v>
      </c>
      <c r="B9" s="351">
        <v>287.27668999999997</v>
      </c>
      <c r="C9" s="351">
        <v>299.18414000000001</v>
      </c>
      <c r="D9" s="351">
        <v>303.41052000000002</v>
      </c>
      <c r="E9" s="351">
        <v>321.93230999999997</v>
      </c>
      <c r="F9" s="351">
        <v>334.91737000000001</v>
      </c>
      <c r="G9" s="351">
        <v>346.06366000000003</v>
      </c>
      <c r="H9" s="351">
        <v>350.20936999999998</v>
      </c>
      <c r="I9" s="351">
        <v>359.56124999999997</v>
      </c>
      <c r="J9" s="351">
        <v>368.41888999999998</v>
      </c>
      <c r="K9" s="351">
        <v>366.08258000000001</v>
      </c>
      <c r="L9" s="351">
        <v>361.91541000000001</v>
      </c>
      <c r="M9" s="351">
        <v>359.04696999999999</v>
      </c>
      <c r="N9" s="352">
        <v>344.00698999999997</v>
      </c>
      <c r="O9" s="352">
        <v>341.17102</v>
      </c>
      <c r="P9" s="352">
        <v>321.68135000000001</v>
      </c>
      <c r="Q9" s="352">
        <v>290.20193</v>
      </c>
      <c r="R9" s="352">
        <v>231.52411000000001</v>
      </c>
      <c r="S9" s="352">
        <v>117.73972999999999</v>
      </c>
      <c r="T9" s="352">
        <v>87.502520000000004</v>
      </c>
      <c r="U9" s="352">
        <v>70.530349999999999</v>
      </c>
      <c r="V9" s="352">
        <v>66.206050000000005</v>
      </c>
      <c r="W9" s="352">
        <v>69.484939999999995</v>
      </c>
      <c r="X9" s="352">
        <v>72.395160000000004</v>
      </c>
      <c r="Y9" s="352">
        <v>72.542649999999995</v>
      </c>
      <c r="Z9" s="352">
        <v>74.830719999999999</v>
      </c>
      <c r="AA9" s="352">
        <v>75.550510000000003</v>
      </c>
      <c r="AB9" s="352">
        <v>79.833640000000003</v>
      </c>
      <c r="AC9" s="352">
        <v>77.329480000000004</v>
      </c>
      <c r="AD9" s="352">
        <v>82.778530000000003</v>
      </c>
      <c r="AE9" s="352">
        <v>78.386970000000005</v>
      </c>
      <c r="AF9" s="352">
        <v>59.400090336760897</v>
      </c>
      <c r="AG9" s="352">
        <v>60.789346627259803</v>
      </c>
      <c r="AH9" s="352">
        <v>56.837737478411299</v>
      </c>
      <c r="AI9" s="352">
        <v>59.269806611212601</v>
      </c>
      <c r="AJ9" s="352">
        <v>64.235730847709803</v>
      </c>
      <c r="AK9" s="352">
        <v>67.732654814300204</v>
      </c>
      <c r="AL9" s="352">
        <v>69.780576034184605</v>
      </c>
      <c r="AM9" s="352">
        <v>69.134143257091594</v>
      </c>
      <c r="AN9" s="352">
        <v>67.6339116543637</v>
      </c>
      <c r="AO9" s="352">
        <v>72.186862211363007</v>
      </c>
      <c r="AP9" s="352">
        <v>71.868288922332994</v>
      </c>
      <c r="AQ9" s="352">
        <v>77.280142513737005</v>
      </c>
      <c r="AR9" s="352">
        <v>74.272179530964394</v>
      </c>
      <c r="AS9" s="352">
        <v>75.158738637412398</v>
      </c>
      <c r="AT9" s="352">
        <v>80.027050771739397</v>
      </c>
      <c r="AU9" s="352">
        <v>80.125042653695402</v>
      </c>
      <c r="AV9" s="352">
        <v>65.443551359764299</v>
      </c>
      <c r="AW9" s="352">
        <v>65.203481988496605</v>
      </c>
      <c r="AX9" s="352">
        <v>66.522180222173404</v>
      </c>
      <c r="AY9" s="352">
        <v>65.492106327488699</v>
      </c>
    </row>
    <row r="10" spans="1:59" ht="16" thickBot="1" x14ac:dyDescent="0.4">
      <c r="A10" s="353" t="s">
        <v>872</v>
      </c>
      <c r="B10" s="354">
        <v>201.67815999999999</v>
      </c>
      <c r="C10" s="354">
        <v>174.51886999999999</v>
      </c>
      <c r="D10" s="354">
        <v>198.4898</v>
      </c>
      <c r="E10" s="354">
        <v>239.60975999999999</v>
      </c>
      <c r="F10" s="354">
        <v>296.81159000000002</v>
      </c>
      <c r="G10" s="354">
        <v>272.23077000000001</v>
      </c>
      <c r="H10" s="354">
        <v>186.91011</v>
      </c>
      <c r="I10" s="354">
        <v>177.17142999999999</v>
      </c>
      <c r="J10" s="354">
        <v>247.56863000000001</v>
      </c>
      <c r="K10" s="354">
        <v>147.31578999999999</v>
      </c>
      <c r="L10" s="354">
        <v>206.96666999999999</v>
      </c>
      <c r="M10" s="354">
        <v>46.453130000000002</v>
      </c>
      <c r="N10" s="355">
        <v>27.838709999999999</v>
      </c>
      <c r="O10" s="355">
        <v>13.11842</v>
      </c>
      <c r="P10" s="355">
        <v>22.243590000000001</v>
      </c>
      <c r="Q10" s="355">
        <v>23.435479999999998</v>
      </c>
      <c r="R10" s="355">
        <v>0</v>
      </c>
      <c r="S10" s="355">
        <v>0</v>
      </c>
      <c r="T10" s="355">
        <v>0</v>
      </c>
      <c r="U10" s="355">
        <v>0</v>
      </c>
      <c r="V10" s="355">
        <v>0</v>
      </c>
      <c r="W10" s="355">
        <v>0</v>
      </c>
      <c r="X10" s="355">
        <v>0</v>
      </c>
      <c r="Y10" s="355">
        <v>0</v>
      </c>
      <c r="Z10" s="355">
        <v>0</v>
      </c>
      <c r="AA10" s="355">
        <v>10</v>
      </c>
      <c r="AB10" s="355">
        <v>0</v>
      </c>
      <c r="AC10" s="355">
        <v>0</v>
      </c>
      <c r="AD10" s="355">
        <v>0</v>
      </c>
      <c r="AE10" s="355">
        <v>0</v>
      </c>
      <c r="AF10" s="355">
        <v>0</v>
      </c>
      <c r="AG10" s="355">
        <v>0</v>
      </c>
      <c r="AH10" s="355">
        <v>0</v>
      </c>
      <c r="AI10" s="355">
        <v>0</v>
      </c>
      <c r="AJ10" s="355">
        <v>0</v>
      </c>
      <c r="AK10" s="355">
        <v>0</v>
      </c>
      <c r="AL10" s="355">
        <v>0</v>
      </c>
      <c r="AM10" s="355">
        <v>0</v>
      </c>
      <c r="AN10" s="355">
        <v>0</v>
      </c>
      <c r="AO10" s="355">
        <v>0</v>
      </c>
      <c r="AP10" s="355">
        <v>0</v>
      </c>
      <c r="AQ10" s="355">
        <v>0</v>
      </c>
      <c r="AR10" s="355">
        <v>0</v>
      </c>
      <c r="AS10" s="355">
        <v>0</v>
      </c>
      <c r="AT10" s="355">
        <v>0</v>
      </c>
      <c r="AU10" s="355">
        <v>0</v>
      </c>
      <c r="AV10" s="355">
        <v>0</v>
      </c>
      <c r="AW10" s="355">
        <v>0</v>
      </c>
      <c r="AX10" s="355">
        <v>0</v>
      </c>
      <c r="AY10" s="355">
        <v>0</v>
      </c>
    </row>
    <row r="11" spans="1:59" x14ac:dyDescent="0.35">
      <c r="A11" s="356" t="s">
        <v>1</v>
      </c>
      <c r="B11" s="357">
        <v>183.48498000000001</v>
      </c>
      <c r="C11" s="357">
        <v>184.75197</v>
      </c>
      <c r="D11" s="357">
        <v>185.28295</v>
      </c>
      <c r="E11" s="357">
        <v>184.77921000000001</v>
      </c>
      <c r="F11" s="357">
        <v>184.77745999999999</v>
      </c>
      <c r="G11" s="357">
        <v>178.81926999999999</v>
      </c>
      <c r="H11" s="357">
        <v>177.94882999999999</v>
      </c>
      <c r="I11" s="357">
        <v>180.06950000000001</v>
      </c>
      <c r="J11" s="357">
        <v>178.56487000000001</v>
      </c>
      <c r="K11" s="357">
        <v>171.97140999999999</v>
      </c>
      <c r="L11" s="357">
        <v>164.59678</v>
      </c>
      <c r="M11" s="357">
        <v>164.15828999999999</v>
      </c>
      <c r="N11" s="358">
        <v>165.49565000000001</v>
      </c>
      <c r="O11" s="358">
        <v>158.70374000000001</v>
      </c>
      <c r="P11" s="358">
        <v>159.12960000000001</v>
      </c>
      <c r="Q11" s="358">
        <v>157.29579000000001</v>
      </c>
      <c r="R11" s="358">
        <v>131.27873</v>
      </c>
      <c r="S11" s="358">
        <v>103.40934</v>
      </c>
      <c r="T11" s="358">
        <v>86.666300000000007</v>
      </c>
      <c r="U11" s="358">
        <v>74.191019999999995</v>
      </c>
      <c r="V11" s="358">
        <v>63.978670000000001</v>
      </c>
      <c r="W11" s="358">
        <v>61.497920000000001</v>
      </c>
      <c r="X11" s="358">
        <v>59.282859999999999</v>
      </c>
      <c r="Y11" s="358">
        <v>60.462649999999996</v>
      </c>
      <c r="Z11" s="358">
        <v>58.61598</v>
      </c>
      <c r="AA11" s="358">
        <v>61.378810000000001</v>
      </c>
      <c r="AB11" s="358">
        <v>57.492809999999999</v>
      </c>
      <c r="AC11" s="358">
        <v>60.223689999999998</v>
      </c>
      <c r="AD11" s="358">
        <v>64.523359999999997</v>
      </c>
      <c r="AE11" s="358">
        <v>64.557969999999997</v>
      </c>
      <c r="AF11" s="358">
        <v>44.7110561636702</v>
      </c>
      <c r="AG11" s="358">
        <v>44.777739851865597</v>
      </c>
      <c r="AH11" s="358">
        <v>45.210792906489601</v>
      </c>
      <c r="AI11" s="358">
        <v>46.618781987855101</v>
      </c>
      <c r="AJ11" s="358">
        <v>44.929614180440701</v>
      </c>
      <c r="AK11" s="358">
        <v>44.320764127207703</v>
      </c>
      <c r="AL11" s="358">
        <v>46.363387646019298</v>
      </c>
      <c r="AM11" s="358">
        <v>45.090933330285402</v>
      </c>
      <c r="AN11" s="358">
        <v>47.303297600475602</v>
      </c>
      <c r="AO11" s="358">
        <v>47.487192936480803</v>
      </c>
      <c r="AP11" s="358">
        <v>41.344918876035301</v>
      </c>
      <c r="AQ11" s="358">
        <v>40.438482509602302</v>
      </c>
      <c r="AR11" s="358">
        <v>43.569122192426697</v>
      </c>
      <c r="AS11" s="358">
        <v>38.744439077357299</v>
      </c>
      <c r="AT11" s="358">
        <v>39.559487050442399</v>
      </c>
      <c r="AU11" s="358">
        <v>39.235840012346699</v>
      </c>
      <c r="AV11" s="358">
        <v>42.972123917552899</v>
      </c>
      <c r="AW11" s="358">
        <v>45.134788794850301</v>
      </c>
      <c r="AX11" s="358">
        <v>48.315325083688897</v>
      </c>
      <c r="AY11" s="358">
        <v>48.015111034551097</v>
      </c>
    </row>
    <row r="13" spans="1:59" x14ac:dyDescent="0.35">
      <c r="A13" s="330" t="s">
        <v>873</v>
      </c>
      <c r="B13"/>
      <c r="C13"/>
      <c r="D13"/>
      <c r="E13"/>
      <c r="F13"/>
      <c r="G13"/>
      <c r="H13"/>
      <c r="I13"/>
      <c r="J13"/>
      <c r="K13"/>
      <c r="L13"/>
      <c r="M13"/>
      <c r="N13"/>
      <c r="O13"/>
      <c r="P13"/>
      <c r="Q13"/>
      <c r="R13"/>
      <c r="S13"/>
      <c r="T13"/>
      <c r="U13"/>
      <c r="V13"/>
      <c r="W13"/>
      <c r="X13"/>
      <c r="Y13"/>
      <c r="Z13"/>
      <c r="AA13"/>
    </row>
    <row r="14" spans="1:59" x14ac:dyDescent="0.35">
      <c r="A14" s="359"/>
      <c r="B14"/>
      <c r="C14"/>
      <c r="D14"/>
      <c r="E14"/>
      <c r="F14"/>
      <c r="G14"/>
      <c r="H14"/>
      <c r="I14"/>
      <c r="J14"/>
      <c r="K14"/>
      <c r="L14"/>
      <c r="M14"/>
      <c r="N14"/>
      <c r="O14"/>
      <c r="P14"/>
      <c r="Q14"/>
      <c r="R14"/>
      <c r="S14"/>
      <c r="T14"/>
      <c r="U14"/>
      <c r="V14"/>
      <c r="W14"/>
      <c r="X14"/>
      <c r="Y14"/>
      <c r="Z14"/>
      <c r="AA14"/>
    </row>
    <row r="15" spans="1:59" x14ac:dyDescent="0.35">
      <c r="A15" s="359"/>
      <c r="B15"/>
      <c r="C15"/>
      <c r="D15"/>
      <c r="E15"/>
      <c r="F15"/>
      <c r="G15"/>
      <c r="H15"/>
      <c r="I15"/>
      <c r="J15"/>
      <c r="K15"/>
      <c r="L15"/>
      <c r="M15"/>
      <c r="N15"/>
      <c r="O15"/>
      <c r="P15"/>
      <c r="Q15"/>
      <c r="R15"/>
      <c r="S15"/>
      <c r="T15"/>
      <c r="U15"/>
      <c r="V15"/>
      <c r="W15"/>
      <c r="X15"/>
      <c r="Y15"/>
      <c r="Z15"/>
      <c r="AA15"/>
    </row>
    <row r="16" spans="1:59" x14ac:dyDescent="0.35">
      <c r="A16" s="360" t="s">
        <v>854</v>
      </c>
      <c r="B16" s="332">
        <v>2020</v>
      </c>
      <c r="C16" s="333"/>
      <c r="D16" s="333"/>
      <c r="E16" s="333"/>
      <c r="F16" s="333"/>
      <c r="G16" s="333"/>
      <c r="H16" s="333"/>
      <c r="I16" s="333"/>
      <c r="J16" s="333"/>
      <c r="K16" s="333"/>
      <c r="L16" s="333"/>
      <c r="M16" s="334"/>
      <c r="N16" s="335">
        <v>2021</v>
      </c>
      <c r="O16" s="336"/>
      <c r="P16" s="336"/>
      <c r="Q16" s="336"/>
      <c r="R16" s="336"/>
      <c r="S16" s="336"/>
      <c r="T16" s="336"/>
      <c r="U16" s="336"/>
      <c r="V16" s="336"/>
      <c r="W16" s="336"/>
      <c r="X16" s="336"/>
      <c r="Y16" s="336"/>
      <c r="Z16" s="336"/>
      <c r="AA16" s="336"/>
      <c r="AB16" s="336"/>
      <c r="AC16" s="336"/>
      <c r="AD16" s="336"/>
      <c r="AE16" s="337"/>
      <c r="AF16" s="336"/>
      <c r="AG16" s="337"/>
      <c r="AH16" s="336"/>
      <c r="AI16" s="337"/>
      <c r="AJ16" s="336"/>
      <c r="AK16" s="337"/>
      <c r="AL16" s="338">
        <v>2022</v>
      </c>
      <c r="AM16" s="339"/>
      <c r="AN16" s="339"/>
      <c r="AO16" s="339"/>
      <c r="AP16" s="339"/>
      <c r="AQ16" s="339"/>
      <c r="AR16" s="339"/>
      <c r="AS16" s="339"/>
      <c r="AT16" s="339"/>
      <c r="AU16" s="339"/>
      <c r="AV16" s="339"/>
      <c r="AW16" s="339"/>
      <c r="AX16" s="339"/>
      <c r="AY16" s="340"/>
      <c r="AZ16" s="149"/>
      <c r="BA16" s="149"/>
      <c r="BB16" s="149"/>
      <c r="BC16" s="149"/>
    </row>
    <row r="17" spans="1:60" x14ac:dyDescent="0.35">
      <c r="A17" s="360"/>
      <c r="B17" s="341" t="s">
        <v>855</v>
      </c>
      <c r="C17" s="342"/>
      <c r="D17" s="341" t="s">
        <v>856</v>
      </c>
      <c r="E17" s="342"/>
      <c r="F17" s="341" t="s">
        <v>857</v>
      </c>
      <c r="G17" s="342"/>
      <c r="H17" s="341" t="s">
        <v>858</v>
      </c>
      <c r="I17" s="342"/>
      <c r="J17" s="341" t="s">
        <v>859</v>
      </c>
      <c r="K17" s="342"/>
      <c r="L17" s="341" t="s">
        <v>860</v>
      </c>
      <c r="M17" s="342"/>
      <c r="N17" s="343" t="s">
        <v>861</v>
      </c>
      <c r="O17" s="344"/>
      <c r="P17" s="343" t="s">
        <v>862</v>
      </c>
      <c r="Q17" s="344"/>
      <c r="R17" s="343" t="s">
        <v>863</v>
      </c>
      <c r="S17" s="344"/>
      <c r="T17" s="343" t="s">
        <v>864</v>
      </c>
      <c r="U17" s="344"/>
      <c r="V17" s="343" t="s">
        <v>140</v>
      </c>
      <c r="W17" s="344"/>
      <c r="X17" s="343" t="s">
        <v>865</v>
      </c>
      <c r="Y17" s="344"/>
      <c r="Z17" s="343" t="s">
        <v>855</v>
      </c>
      <c r="AA17" s="344"/>
      <c r="AB17" s="343" t="s">
        <v>856</v>
      </c>
      <c r="AC17" s="344"/>
      <c r="AD17" s="343" t="s">
        <v>857</v>
      </c>
      <c r="AE17" s="344"/>
      <c r="AF17" s="343" t="s">
        <v>858</v>
      </c>
      <c r="AG17" s="344"/>
      <c r="AH17" s="343" t="s">
        <v>859</v>
      </c>
      <c r="AI17" s="344"/>
      <c r="AJ17" s="343" t="s">
        <v>860</v>
      </c>
      <c r="AK17" s="344"/>
      <c r="AL17" s="345" t="s">
        <v>861</v>
      </c>
      <c r="AM17" s="346"/>
      <c r="AN17" s="345" t="s">
        <v>862</v>
      </c>
      <c r="AO17" s="346"/>
      <c r="AP17" s="345" t="s">
        <v>863</v>
      </c>
      <c r="AQ17" s="346"/>
      <c r="AR17" s="345" t="s">
        <v>864</v>
      </c>
      <c r="AS17" s="346"/>
      <c r="AT17" s="345" t="s">
        <v>140</v>
      </c>
      <c r="AU17" s="346"/>
      <c r="AV17" s="345" t="s">
        <v>865</v>
      </c>
      <c r="AW17" s="346"/>
      <c r="AX17" s="345" t="s">
        <v>855</v>
      </c>
      <c r="AY17" s="346"/>
    </row>
    <row r="18" spans="1:60" x14ac:dyDescent="0.35">
      <c r="A18" s="360"/>
      <c r="B18" s="347" t="s">
        <v>866</v>
      </c>
      <c r="C18" s="347" t="s">
        <v>867</v>
      </c>
      <c r="D18" s="347" t="s">
        <v>866</v>
      </c>
      <c r="E18" s="347" t="s">
        <v>867</v>
      </c>
      <c r="F18" s="347" t="s">
        <v>866</v>
      </c>
      <c r="G18" s="347" t="s">
        <v>867</v>
      </c>
      <c r="H18" s="347" t="s">
        <v>866</v>
      </c>
      <c r="I18" s="347" t="s">
        <v>867</v>
      </c>
      <c r="J18" s="347" t="s">
        <v>866</v>
      </c>
      <c r="K18" s="347" t="s">
        <v>867</v>
      </c>
      <c r="L18" s="347" t="s">
        <v>866</v>
      </c>
      <c r="M18" s="347" t="s">
        <v>867</v>
      </c>
      <c r="N18" s="348" t="s">
        <v>866</v>
      </c>
      <c r="O18" s="348" t="s">
        <v>867</v>
      </c>
      <c r="P18" s="348" t="s">
        <v>866</v>
      </c>
      <c r="Q18" s="348" t="s">
        <v>867</v>
      </c>
      <c r="R18" s="348" t="s">
        <v>866</v>
      </c>
      <c r="S18" s="348" t="s">
        <v>867</v>
      </c>
      <c r="T18" s="348" t="s">
        <v>866</v>
      </c>
      <c r="U18" s="348" t="s">
        <v>867</v>
      </c>
      <c r="V18" s="348" t="s">
        <v>866</v>
      </c>
      <c r="W18" s="348" t="s">
        <v>867</v>
      </c>
      <c r="X18" s="348" t="s">
        <v>866</v>
      </c>
      <c r="Y18" s="348" t="s">
        <v>867</v>
      </c>
      <c r="Z18" s="348" t="s">
        <v>866</v>
      </c>
      <c r="AA18" s="348" t="s">
        <v>867</v>
      </c>
      <c r="AB18" s="348" t="s">
        <v>866</v>
      </c>
      <c r="AC18" s="348" t="s">
        <v>867</v>
      </c>
      <c r="AD18" s="348" t="s">
        <v>866</v>
      </c>
      <c r="AE18" s="348" t="s">
        <v>867</v>
      </c>
      <c r="AF18" s="348" t="s">
        <v>866</v>
      </c>
      <c r="AG18" s="348" t="s">
        <v>867</v>
      </c>
      <c r="AH18" s="348" t="s">
        <v>866</v>
      </c>
      <c r="AI18" s="348" t="s">
        <v>867</v>
      </c>
      <c r="AJ18" s="348" t="s">
        <v>866</v>
      </c>
      <c r="AK18" s="348" t="s">
        <v>867</v>
      </c>
      <c r="AL18" s="349" t="s">
        <v>866</v>
      </c>
      <c r="AM18" s="349" t="s">
        <v>867</v>
      </c>
      <c r="AN18" s="349" t="s">
        <v>866</v>
      </c>
      <c r="AO18" s="349" t="s">
        <v>867</v>
      </c>
      <c r="AP18" s="349" t="s">
        <v>866</v>
      </c>
      <c r="AQ18" s="349" t="s">
        <v>867</v>
      </c>
      <c r="AR18" s="349" t="s">
        <v>866</v>
      </c>
      <c r="AS18" s="349" t="s">
        <v>867</v>
      </c>
      <c r="AT18" s="349" t="s">
        <v>868</v>
      </c>
      <c r="AU18" s="349" t="s">
        <v>867</v>
      </c>
      <c r="AV18" s="349" t="s">
        <v>868</v>
      </c>
      <c r="AW18" s="349" t="s">
        <v>867</v>
      </c>
      <c r="AX18" s="349" t="s">
        <v>866</v>
      </c>
      <c r="AY18" s="349" t="s">
        <v>867</v>
      </c>
      <c r="AZ18" s="361"/>
      <c r="BA18" s="361"/>
      <c r="BB18" s="361"/>
      <c r="BC18" s="361"/>
      <c r="BD18" s="149"/>
      <c r="BE18" s="149"/>
      <c r="BF18" s="149"/>
      <c r="BG18" s="149"/>
      <c r="BH18" s="149"/>
    </row>
    <row r="19" spans="1:60" x14ac:dyDescent="0.35">
      <c r="A19" s="362" t="s">
        <v>869</v>
      </c>
      <c r="B19" s="363"/>
      <c r="C19" s="363"/>
      <c r="D19" s="363"/>
      <c r="E19" s="363"/>
      <c r="F19" s="363"/>
      <c r="G19" s="363"/>
      <c r="H19" s="363"/>
      <c r="I19" s="363"/>
      <c r="J19" s="363"/>
      <c r="K19" s="363"/>
      <c r="L19" s="363"/>
      <c r="M19" s="363"/>
      <c r="N19" s="363"/>
      <c r="O19" s="363"/>
      <c r="P19" s="363"/>
      <c r="Q19" s="363"/>
      <c r="R19" s="363"/>
      <c r="S19" s="363"/>
      <c r="T19" s="363"/>
      <c r="U19" s="363"/>
      <c r="V19" s="363"/>
      <c r="W19" s="363"/>
      <c r="X19" s="363"/>
      <c r="Y19" s="363"/>
      <c r="Z19" s="363"/>
      <c r="AA19" s="363"/>
      <c r="AB19" s="363"/>
      <c r="AC19" s="363"/>
      <c r="AD19" s="363"/>
      <c r="AE19" s="363"/>
      <c r="AF19" s="363"/>
      <c r="AG19" s="363"/>
      <c r="AH19" s="363"/>
      <c r="AI19" s="363"/>
      <c r="AJ19" s="363"/>
      <c r="AK19" s="363"/>
      <c r="AL19" s="363"/>
      <c r="AM19" s="363"/>
      <c r="AN19" s="363"/>
      <c r="AO19" s="363"/>
      <c r="AP19" s="363"/>
      <c r="AQ19" s="363"/>
      <c r="AR19" s="363"/>
      <c r="AS19" s="363"/>
      <c r="AT19" s="363"/>
      <c r="AU19" s="363"/>
      <c r="AV19" s="363"/>
      <c r="AW19" s="363"/>
      <c r="AX19" s="363"/>
      <c r="AY19" s="363"/>
    </row>
    <row r="20" spans="1:60" x14ac:dyDescent="0.35">
      <c r="A20" s="364" t="s">
        <v>874</v>
      </c>
      <c r="B20" s="364">
        <v>13186</v>
      </c>
      <c r="C20" s="364">
        <v>12606</v>
      </c>
      <c r="D20" s="364">
        <v>12273</v>
      </c>
      <c r="E20" s="364">
        <v>11957</v>
      </c>
      <c r="F20" s="364">
        <v>11316</v>
      </c>
      <c r="G20" s="364">
        <v>11543</v>
      </c>
      <c r="H20" s="364">
        <v>11306</v>
      </c>
      <c r="I20" s="364">
        <v>10536</v>
      </c>
      <c r="J20" s="364">
        <v>10371</v>
      </c>
      <c r="K20" s="364">
        <v>10663</v>
      </c>
      <c r="L20" s="364">
        <v>10827</v>
      </c>
      <c r="M20" s="364">
        <v>10573</v>
      </c>
      <c r="N20" s="364">
        <v>9822</v>
      </c>
      <c r="O20" s="364">
        <v>9711</v>
      </c>
      <c r="P20" s="364">
        <v>9211</v>
      </c>
      <c r="Q20" s="364">
        <v>9245</v>
      </c>
      <c r="R20" s="364">
        <v>9567</v>
      </c>
      <c r="S20" s="364">
        <v>9524</v>
      </c>
      <c r="T20" s="364">
        <v>10749</v>
      </c>
      <c r="U20" s="364">
        <v>13033</v>
      </c>
      <c r="V20" s="364">
        <v>16183</v>
      </c>
      <c r="W20" s="364">
        <v>17902</v>
      </c>
      <c r="X20" s="364">
        <v>20206</v>
      </c>
      <c r="Y20" s="364">
        <v>20688</v>
      </c>
      <c r="Z20" s="364">
        <v>21653</v>
      </c>
      <c r="AA20" s="364">
        <v>20009</v>
      </c>
      <c r="AB20" s="364">
        <v>21005</v>
      </c>
      <c r="AC20" s="364">
        <v>19286</v>
      </c>
      <c r="AD20" s="364">
        <v>18236</v>
      </c>
      <c r="AE20" s="364">
        <v>17904</v>
      </c>
      <c r="AF20" s="364">
        <v>18853</v>
      </c>
      <c r="AG20" s="364">
        <v>19976</v>
      </c>
      <c r="AH20" s="364">
        <v>20389</v>
      </c>
      <c r="AI20" s="364">
        <v>18842</v>
      </c>
      <c r="AJ20" s="364">
        <v>18128</v>
      </c>
      <c r="AK20" s="364">
        <v>19523</v>
      </c>
      <c r="AL20" s="364">
        <v>18557</v>
      </c>
      <c r="AM20" s="364">
        <v>19357</v>
      </c>
      <c r="AN20" s="364">
        <v>17712</v>
      </c>
      <c r="AO20" s="364">
        <v>16707</v>
      </c>
      <c r="AP20" s="364">
        <v>18490</v>
      </c>
      <c r="AQ20" s="364">
        <v>18695</v>
      </c>
      <c r="AR20" s="364">
        <v>16830</v>
      </c>
      <c r="AS20" s="364">
        <v>19852</v>
      </c>
      <c r="AT20" s="364">
        <v>22099</v>
      </c>
      <c r="AU20" s="364">
        <v>23899</v>
      </c>
      <c r="AV20" s="364">
        <v>22217</v>
      </c>
      <c r="AW20" s="364">
        <v>21651</v>
      </c>
      <c r="AX20" s="364">
        <v>20482</v>
      </c>
      <c r="AY20" s="364">
        <v>20928</v>
      </c>
      <c r="AZ20" s="361"/>
      <c r="BA20" s="361"/>
      <c r="BB20" s="361"/>
      <c r="BC20" s="361"/>
      <c r="BD20" s="361"/>
      <c r="BE20" s="361"/>
      <c r="BF20" s="361"/>
      <c r="BG20" s="361"/>
      <c r="BH20" s="361"/>
    </row>
    <row r="21" spans="1:60" x14ac:dyDescent="0.35">
      <c r="A21" s="364" t="s">
        <v>875</v>
      </c>
      <c r="B21" s="364">
        <v>3921</v>
      </c>
      <c r="C21" s="364">
        <v>3963</v>
      </c>
      <c r="D21" s="364">
        <v>4050</v>
      </c>
      <c r="E21" s="364">
        <v>4095</v>
      </c>
      <c r="F21" s="364">
        <v>4222</v>
      </c>
      <c r="G21" s="364">
        <v>3678</v>
      </c>
      <c r="H21" s="364">
        <v>3132</v>
      </c>
      <c r="I21" s="364">
        <v>2500</v>
      </c>
      <c r="J21" s="364">
        <v>2182</v>
      </c>
      <c r="K21" s="364">
        <v>1958</v>
      </c>
      <c r="L21" s="364">
        <v>1720</v>
      </c>
      <c r="M21" s="364">
        <v>1580</v>
      </c>
      <c r="N21" s="364">
        <v>1425</v>
      </c>
      <c r="O21" s="364">
        <v>1335</v>
      </c>
      <c r="P21" s="364">
        <v>1254</v>
      </c>
      <c r="Q21" s="364">
        <v>1176</v>
      </c>
      <c r="R21" s="364">
        <v>1060</v>
      </c>
      <c r="S21" s="364">
        <v>939</v>
      </c>
      <c r="T21" s="364">
        <v>889</v>
      </c>
      <c r="U21" s="364">
        <v>848</v>
      </c>
      <c r="V21" s="364">
        <v>824</v>
      </c>
      <c r="W21" s="364">
        <v>818</v>
      </c>
      <c r="X21" s="364">
        <v>836</v>
      </c>
      <c r="Y21" s="364">
        <v>808</v>
      </c>
      <c r="Z21" s="364">
        <v>761</v>
      </c>
      <c r="AA21" s="364">
        <v>703</v>
      </c>
      <c r="AB21" s="364">
        <v>649</v>
      </c>
      <c r="AC21" s="364">
        <v>623</v>
      </c>
      <c r="AD21" s="364">
        <v>631</v>
      </c>
      <c r="AE21" s="364">
        <v>626</v>
      </c>
      <c r="AF21" s="364">
        <v>372</v>
      </c>
      <c r="AG21" s="364">
        <v>389</v>
      </c>
      <c r="AH21" s="364">
        <v>396</v>
      </c>
      <c r="AI21" s="364">
        <v>425</v>
      </c>
      <c r="AJ21" s="364">
        <v>439</v>
      </c>
      <c r="AK21" s="364">
        <v>476</v>
      </c>
      <c r="AL21" s="364">
        <v>529</v>
      </c>
      <c r="AM21" s="364">
        <v>590</v>
      </c>
      <c r="AN21" s="364">
        <v>621</v>
      </c>
      <c r="AO21" s="364">
        <v>615</v>
      </c>
      <c r="AP21" s="364">
        <v>598</v>
      </c>
      <c r="AQ21" s="364">
        <v>596</v>
      </c>
      <c r="AR21" s="364">
        <v>579</v>
      </c>
      <c r="AS21" s="364">
        <v>553</v>
      </c>
      <c r="AT21" s="364">
        <v>581</v>
      </c>
      <c r="AU21" s="364">
        <v>603</v>
      </c>
      <c r="AV21" s="364">
        <v>592</v>
      </c>
      <c r="AW21" s="364">
        <v>586</v>
      </c>
      <c r="AX21" s="364">
        <v>589</v>
      </c>
      <c r="AY21" s="364">
        <v>587</v>
      </c>
    </row>
    <row r="22" spans="1:60" x14ac:dyDescent="0.35">
      <c r="A22" s="364" t="s">
        <v>876</v>
      </c>
      <c r="B22" s="364">
        <v>1426</v>
      </c>
      <c r="C22" s="364">
        <v>1456</v>
      </c>
      <c r="D22" s="364">
        <v>1487</v>
      </c>
      <c r="E22" s="364">
        <v>1531</v>
      </c>
      <c r="F22" s="364">
        <v>1556</v>
      </c>
      <c r="G22" s="364">
        <v>1569</v>
      </c>
      <c r="H22" s="364">
        <v>1600</v>
      </c>
      <c r="I22" s="364">
        <v>1556</v>
      </c>
      <c r="J22" s="364">
        <v>1526</v>
      </c>
      <c r="K22" s="364">
        <v>1529</v>
      </c>
      <c r="L22" s="364">
        <v>1406</v>
      </c>
      <c r="M22" s="364">
        <v>1349</v>
      </c>
      <c r="N22" s="364">
        <v>1295</v>
      </c>
      <c r="O22" s="364">
        <v>1284</v>
      </c>
      <c r="P22" s="364">
        <v>1253</v>
      </c>
      <c r="Q22" s="364">
        <v>1269</v>
      </c>
      <c r="R22" s="364">
        <v>1113</v>
      </c>
      <c r="S22" s="364">
        <v>838</v>
      </c>
      <c r="T22" s="364">
        <v>704</v>
      </c>
      <c r="U22" s="364">
        <v>620</v>
      </c>
      <c r="V22" s="364">
        <v>589</v>
      </c>
      <c r="W22" s="364">
        <v>527</v>
      </c>
      <c r="X22" s="364">
        <v>494</v>
      </c>
      <c r="Y22" s="364">
        <v>457</v>
      </c>
      <c r="Z22" s="364">
        <v>433</v>
      </c>
      <c r="AA22" s="364">
        <v>419</v>
      </c>
      <c r="AB22" s="364">
        <v>413</v>
      </c>
      <c r="AC22" s="364">
        <v>408</v>
      </c>
      <c r="AD22" s="364">
        <v>408</v>
      </c>
      <c r="AE22" s="364">
        <v>392</v>
      </c>
      <c r="AF22" s="364">
        <v>237</v>
      </c>
      <c r="AG22" s="364">
        <v>230</v>
      </c>
      <c r="AH22" s="364">
        <v>220</v>
      </c>
      <c r="AI22" s="364">
        <v>225</v>
      </c>
      <c r="AJ22" s="364">
        <v>212</v>
      </c>
      <c r="AK22" s="364">
        <v>217</v>
      </c>
      <c r="AL22" s="364">
        <v>208</v>
      </c>
      <c r="AM22" s="364">
        <v>211</v>
      </c>
      <c r="AN22" s="364">
        <v>198</v>
      </c>
      <c r="AO22" s="364">
        <v>189</v>
      </c>
      <c r="AP22" s="364">
        <v>178</v>
      </c>
      <c r="AQ22" s="364">
        <v>167</v>
      </c>
      <c r="AR22" s="364">
        <v>154</v>
      </c>
      <c r="AS22" s="364">
        <v>146</v>
      </c>
      <c r="AT22" s="364">
        <v>144</v>
      </c>
      <c r="AU22" s="364">
        <v>136</v>
      </c>
      <c r="AV22" s="364">
        <v>149</v>
      </c>
      <c r="AW22" s="364">
        <v>154</v>
      </c>
      <c r="AX22" s="364">
        <v>177</v>
      </c>
      <c r="AY22" s="364">
        <v>182</v>
      </c>
      <c r="AZ22" s="361"/>
      <c r="BA22" s="361"/>
      <c r="BB22" s="361"/>
      <c r="BC22" s="361"/>
      <c r="BD22" s="149"/>
      <c r="BE22" s="149"/>
      <c r="BF22" s="149"/>
    </row>
    <row r="23" spans="1:60" ht="16" thickBot="1" x14ac:dyDescent="0.4">
      <c r="A23" s="365" t="s">
        <v>877</v>
      </c>
      <c r="B23" s="365">
        <v>432</v>
      </c>
      <c r="C23" s="365">
        <v>445</v>
      </c>
      <c r="D23" s="365">
        <v>443</v>
      </c>
      <c r="E23" s="365">
        <v>469</v>
      </c>
      <c r="F23" s="365">
        <v>447</v>
      </c>
      <c r="G23" s="365">
        <v>433</v>
      </c>
      <c r="H23" s="365">
        <v>440</v>
      </c>
      <c r="I23" s="365">
        <v>415</v>
      </c>
      <c r="J23" s="365">
        <v>392</v>
      </c>
      <c r="K23" s="365">
        <v>364</v>
      </c>
      <c r="L23" s="365">
        <v>338</v>
      </c>
      <c r="M23" s="365">
        <v>332</v>
      </c>
      <c r="N23" s="365">
        <v>317</v>
      </c>
      <c r="O23" s="365">
        <v>304</v>
      </c>
      <c r="P23" s="365">
        <v>288</v>
      </c>
      <c r="Q23" s="365">
        <v>276</v>
      </c>
      <c r="R23" s="365">
        <v>262</v>
      </c>
      <c r="S23" s="365">
        <v>232</v>
      </c>
      <c r="T23" s="365">
        <v>206</v>
      </c>
      <c r="U23" s="365">
        <v>201</v>
      </c>
      <c r="V23" s="365">
        <v>195</v>
      </c>
      <c r="W23" s="365">
        <v>201</v>
      </c>
      <c r="X23" s="365">
        <v>200</v>
      </c>
      <c r="Y23" s="365">
        <v>197</v>
      </c>
      <c r="Z23" s="365">
        <v>190</v>
      </c>
      <c r="AA23" s="365">
        <v>189</v>
      </c>
      <c r="AB23" s="365">
        <v>183</v>
      </c>
      <c r="AC23" s="365">
        <v>181</v>
      </c>
      <c r="AD23" s="365">
        <v>179</v>
      </c>
      <c r="AE23" s="365">
        <v>190</v>
      </c>
      <c r="AF23" s="365">
        <v>94</v>
      </c>
      <c r="AG23" s="365">
        <v>94</v>
      </c>
      <c r="AH23" s="365">
        <v>95</v>
      </c>
      <c r="AI23" s="365">
        <v>96</v>
      </c>
      <c r="AJ23" s="365">
        <v>89</v>
      </c>
      <c r="AK23" s="365">
        <v>93</v>
      </c>
      <c r="AL23" s="365">
        <v>91</v>
      </c>
      <c r="AM23" s="365">
        <v>89</v>
      </c>
      <c r="AN23" s="365">
        <v>83</v>
      </c>
      <c r="AO23" s="365">
        <v>83</v>
      </c>
      <c r="AP23" s="365">
        <v>77</v>
      </c>
      <c r="AQ23" s="365">
        <v>76</v>
      </c>
      <c r="AR23" s="365">
        <v>78</v>
      </c>
      <c r="AS23" s="365">
        <v>73</v>
      </c>
      <c r="AT23" s="365">
        <v>72</v>
      </c>
      <c r="AU23" s="365">
        <v>69</v>
      </c>
      <c r="AV23" s="365">
        <v>66</v>
      </c>
      <c r="AW23" s="365">
        <v>71</v>
      </c>
      <c r="AX23" s="365">
        <v>69</v>
      </c>
      <c r="AY23" s="365">
        <v>68</v>
      </c>
      <c r="AZ23" s="361"/>
      <c r="BA23" s="361"/>
      <c r="BB23" s="361"/>
      <c r="BC23" s="361"/>
    </row>
    <row r="24" spans="1:60" x14ac:dyDescent="0.35">
      <c r="A24" s="366" t="s">
        <v>1</v>
      </c>
      <c r="B24" s="366">
        <f>SUM(B20:B23)</f>
        <v>18965</v>
      </c>
      <c r="C24" s="366">
        <f t="shared" ref="C24:M24" si="0">SUM(C20:C23)</f>
        <v>18470</v>
      </c>
      <c r="D24" s="366">
        <f t="shared" si="0"/>
        <v>18253</v>
      </c>
      <c r="E24" s="366">
        <f t="shared" si="0"/>
        <v>18052</v>
      </c>
      <c r="F24" s="366">
        <f t="shared" si="0"/>
        <v>17541</v>
      </c>
      <c r="G24" s="366">
        <f t="shared" si="0"/>
        <v>17223</v>
      </c>
      <c r="H24" s="366">
        <f t="shared" si="0"/>
        <v>16478</v>
      </c>
      <c r="I24" s="366">
        <f t="shared" si="0"/>
        <v>15007</v>
      </c>
      <c r="J24" s="366">
        <f t="shared" si="0"/>
        <v>14471</v>
      </c>
      <c r="K24" s="366">
        <f t="shared" si="0"/>
        <v>14514</v>
      </c>
      <c r="L24" s="366">
        <f t="shared" si="0"/>
        <v>14291</v>
      </c>
      <c r="M24" s="366">
        <f t="shared" si="0"/>
        <v>13834</v>
      </c>
      <c r="N24" s="366">
        <v>12859</v>
      </c>
      <c r="O24" s="366">
        <v>12634</v>
      </c>
      <c r="P24" s="366">
        <v>12006</v>
      </c>
      <c r="Q24" s="366">
        <v>11966</v>
      </c>
      <c r="R24" s="366">
        <v>12002</v>
      </c>
      <c r="S24" s="366">
        <v>11533</v>
      </c>
      <c r="T24" s="366">
        <v>12548</v>
      </c>
      <c r="U24" s="366">
        <v>14702</v>
      </c>
      <c r="V24" s="366">
        <v>17791</v>
      </c>
      <c r="W24" s="366">
        <v>19448</v>
      </c>
      <c r="X24" s="366">
        <v>21736</v>
      </c>
      <c r="Y24" s="366">
        <v>22150</v>
      </c>
      <c r="Z24" s="366">
        <v>23037</v>
      </c>
      <c r="AA24" s="366">
        <v>21320</v>
      </c>
      <c r="AB24" s="366">
        <v>22250</v>
      </c>
      <c r="AC24" s="366">
        <v>20498</v>
      </c>
      <c r="AD24" s="366">
        <v>19454</v>
      </c>
      <c r="AE24" s="366">
        <v>19112</v>
      </c>
      <c r="AF24" s="366">
        <f>SUM(AF20:AF23)</f>
        <v>19556</v>
      </c>
      <c r="AG24" s="366">
        <f t="shared" ref="AG24:AY24" si="1">SUM(AG20:AG23)</f>
        <v>20689</v>
      </c>
      <c r="AH24" s="366">
        <f t="shared" si="1"/>
        <v>21100</v>
      </c>
      <c r="AI24" s="366">
        <f t="shared" si="1"/>
        <v>19588</v>
      </c>
      <c r="AJ24" s="366">
        <f t="shared" si="1"/>
        <v>18868</v>
      </c>
      <c r="AK24" s="366">
        <f t="shared" si="1"/>
        <v>20309</v>
      </c>
      <c r="AL24" s="366">
        <f t="shared" si="1"/>
        <v>19385</v>
      </c>
      <c r="AM24" s="366">
        <f t="shared" si="1"/>
        <v>20247</v>
      </c>
      <c r="AN24" s="366">
        <f t="shared" si="1"/>
        <v>18614</v>
      </c>
      <c r="AO24" s="366">
        <f t="shared" si="1"/>
        <v>17594</v>
      </c>
      <c r="AP24" s="366">
        <f t="shared" si="1"/>
        <v>19343</v>
      </c>
      <c r="AQ24" s="366">
        <f t="shared" si="1"/>
        <v>19534</v>
      </c>
      <c r="AR24" s="366">
        <f t="shared" si="1"/>
        <v>17641</v>
      </c>
      <c r="AS24" s="366">
        <f t="shared" si="1"/>
        <v>20624</v>
      </c>
      <c r="AT24" s="366">
        <f t="shared" si="1"/>
        <v>22896</v>
      </c>
      <c r="AU24" s="366">
        <f t="shared" si="1"/>
        <v>24707</v>
      </c>
      <c r="AV24" s="366">
        <f t="shared" si="1"/>
        <v>23024</v>
      </c>
      <c r="AW24" s="366">
        <f t="shared" si="1"/>
        <v>22462</v>
      </c>
      <c r="AX24" s="366">
        <f t="shared" si="1"/>
        <v>21317</v>
      </c>
      <c r="AY24" s="366">
        <f t="shared" si="1"/>
        <v>21765</v>
      </c>
      <c r="AZ24" s="361"/>
      <c r="BA24" s="361"/>
      <c r="BB24" s="361"/>
      <c r="BC24" s="361"/>
      <c r="BD24" s="361"/>
      <c r="BE24" s="361"/>
      <c r="BF24" s="361"/>
      <c r="BG24" s="361"/>
      <c r="BH24" s="361"/>
    </row>
    <row r="25" spans="1:60" x14ac:dyDescent="0.35">
      <c r="A25" s="362" t="s">
        <v>870</v>
      </c>
      <c r="B25" s="363"/>
      <c r="C25" s="363"/>
      <c r="D25" s="363"/>
      <c r="E25" s="363"/>
      <c r="F25" s="363"/>
      <c r="G25" s="363"/>
      <c r="H25" s="363"/>
      <c r="I25" s="363"/>
      <c r="J25" s="363"/>
      <c r="K25" s="363"/>
      <c r="L25" s="363"/>
      <c r="M25" s="363"/>
      <c r="N25" s="363"/>
      <c r="O25" s="363"/>
      <c r="P25" s="363"/>
      <c r="Q25" s="363"/>
      <c r="R25" s="363"/>
      <c r="S25" s="363"/>
      <c r="T25" s="363"/>
      <c r="U25" s="363"/>
      <c r="V25" s="363"/>
      <c r="W25" s="363"/>
      <c r="X25" s="363"/>
      <c r="Y25" s="363"/>
      <c r="Z25" s="363"/>
      <c r="AA25" s="363"/>
      <c r="AB25" s="363"/>
      <c r="AC25" s="363"/>
      <c r="AD25" s="363"/>
      <c r="AE25" s="363"/>
      <c r="AF25" s="363"/>
      <c r="AG25" s="363"/>
      <c r="AH25" s="363"/>
      <c r="AI25" s="363"/>
      <c r="AJ25" s="363"/>
      <c r="AK25" s="363"/>
      <c r="AL25" s="363"/>
      <c r="AM25" s="363"/>
      <c r="AN25" s="363"/>
      <c r="AO25" s="363"/>
      <c r="AP25" s="363"/>
      <c r="AQ25" s="363"/>
      <c r="AR25" s="363"/>
      <c r="AS25" s="363"/>
      <c r="AT25" s="363"/>
      <c r="AU25" s="363"/>
      <c r="AV25" s="363"/>
      <c r="AW25" s="363"/>
      <c r="AX25" s="363"/>
      <c r="AY25" s="363"/>
      <c r="AZ25" s="361"/>
      <c r="BA25" s="361"/>
      <c r="BB25" s="361"/>
      <c r="BC25" s="361"/>
      <c r="BD25" s="361"/>
      <c r="BE25" s="361"/>
      <c r="BF25" s="361"/>
    </row>
    <row r="26" spans="1:60" x14ac:dyDescent="0.35">
      <c r="A26" s="364" t="s">
        <v>874</v>
      </c>
      <c r="B26" s="364">
        <v>244</v>
      </c>
      <c r="C26" s="364">
        <v>197</v>
      </c>
      <c r="D26" s="364">
        <v>99</v>
      </c>
      <c r="E26" s="364">
        <v>116</v>
      </c>
      <c r="F26" s="364">
        <v>89</v>
      </c>
      <c r="G26" s="364">
        <v>228</v>
      </c>
      <c r="H26" s="364">
        <v>209</v>
      </c>
      <c r="I26" s="364">
        <v>146</v>
      </c>
      <c r="J26" s="364">
        <v>149</v>
      </c>
      <c r="K26" s="364">
        <v>211</v>
      </c>
      <c r="L26" s="364">
        <v>153</v>
      </c>
      <c r="M26" s="364">
        <v>227</v>
      </c>
      <c r="N26" s="364">
        <v>164</v>
      </c>
      <c r="O26" s="364">
        <v>554</v>
      </c>
      <c r="P26" s="364">
        <v>416</v>
      </c>
      <c r="Q26" s="364">
        <v>257</v>
      </c>
      <c r="R26" s="364">
        <v>1051</v>
      </c>
      <c r="S26" s="364">
        <v>1225</v>
      </c>
      <c r="T26" s="364">
        <v>1016</v>
      </c>
      <c r="U26" s="364">
        <v>320</v>
      </c>
      <c r="V26" s="364">
        <v>484</v>
      </c>
      <c r="W26" s="364">
        <v>1226</v>
      </c>
      <c r="X26" s="364">
        <v>1119</v>
      </c>
      <c r="Y26" s="364">
        <v>935</v>
      </c>
      <c r="Z26" s="364">
        <v>1135</v>
      </c>
      <c r="AA26" s="364">
        <v>1092</v>
      </c>
      <c r="AB26" s="364">
        <v>1195</v>
      </c>
      <c r="AC26" s="364">
        <v>1165</v>
      </c>
      <c r="AD26" s="364">
        <v>775</v>
      </c>
      <c r="AE26" s="364">
        <v>591</v>
      </c>
      <c r="AF26" s="364">
        <v>1130</v>
      </c>
      <c r="AG26" s="364">
        <v>1031</v>
      </c>
      <c r="AH26" s="364">
        <v>1178</v>
      </c>
      <c r="AI26" s="364">
        <v>1445</v>
      </c>
      <c r="AJ26" s="364">
        <v>1007</v>
      </c>
      <c r="AK26" s="364">
        <v>155</v>
      </c>
      <c r="AL26" s="364">
        <v>313</v>
      </c>
      <c r="AM26" s="364">
        <v>312</v>
      </c>
      <c r="AN26" s="364">
        <v>294</v>
      </c>
      <c r="AO26" s="364">
        <v>147</v>
      </c>
      <c r="AP26" s="364">
        <v>100</v>
      </c>
      <c r="AQ26" s="364">
        <v>0</v>
      </c>
      <c r="AR26" s="364">
        <v>0</v>
      </c>
      <c r="AS26" s="364">
        <v>0</v>
      </c>
      <c r="AT26" s="364">
        <v>0</v>
      </c>
      <c r="AU26" s="364">
        <v>0</v>
      </c>
      <c r="AV26" s="364">
        <v>0</v>
      </c>
      <c r="AW26" s="364">
        <v>0</v>
      </c>
      <c r="AX26" s="364">
        <v>0</v>
      </c>
      <c r="AY26" s="364">
        <v>0</v>
      </c>
      <c r="AZ26" s="361"/>
      <c r="BA26" s="361"/>
      <c r="BB26" s="361"/>
      <c r="BC26" s="361"/>
    </row>
    <row r="27" spans="1:60" x14ac:dyDescent="0.35">
      <c r="A27" s="364" t="s">
        <v>875</v>
      </c>
      <c r="B27" s="364">
        <v>42</v>
      </c>
      <c r="C27" s="364">
        <v>40</v>
      </c>
      <c r="D27" s="364">
        <v>40</v>
      </c>
      <c r="E27" s="364">
        <v>26</v>
      </c>
      <c r="F27" s="364">
        <v>12</v>
      </c>
      <c r="G27" s="364">
        <v>10</v>
      </c>
      <c r="H27" s="364">
        <v>12</v>
      </c>
      <c r="I27" s="364">
        <v>2</v>
      </c>
      <c r="J27" s="364">
        <v>2</v>
      </c>
      <c r="K27" s="364">
        <v>2</v>
      </c>
      <c r="L27" s="364">
        <v>2</v>
      </c>
      <c r="M27" s="364">
        <v>0</v>
      </c>
      <c r="N27" s="364">
        <v>0</v>
      </c>
      <c r="O27" s="364">
        <v>0</v>
      </c>
      <c r="P27" s="364">
        <v>0</v>
      </c>
      <c r="Q27" s="364">
        <v>0</v>
      </c>
      <c r="R27" s="364">
        <v>0</v>
      </c>
      <c r="S27" s="364">
        <v>0</v>
      </c>
      <c r="T27" s="364">
        <v>0</v>
      </c>
      <c r="U27" s="364">
        <v>0</v>
      </c>
      <c r="V27" s="364">
        <v>0</v>
      </c>
      <c r="W27" s="364">
        <v>0</v>
      </c>
      <c r="X27" s="364">
        <v>0</v>
      </c>
      <c r="Y27" s="364">
        <v>0</v>
      </c>
      <c r="Z27" s="364">
        <v>0</v>
      </c>
      <c r="AA27" s="364">
        <v>0</v>
      </c>
      <c r="AB27" s="364">
        <v>0</v>
      </c>
      <c r="AC27" s="364">
        <v>0</v>
      </c>
      <c r="AD27" s="364">
        <v>0</v>
      </c>
      <c r="AE27" s="364">
        <v>0</v>
      </c>
      <c r="AF27" s="364">
        <v>0</v>
      </c>
      <c r="AG27" s="364">
        <v>0</v>
      </c>
      <c r="AH27" s="364">
        <v>0</v>
      </c>
      <c r="AI27" s="364">
        <v>0</v>
      </c>
      <c r="AJ27" s="364">
        <v>0</v>
      </c>
      <c r="AK27" s="364">
        <v>0</v>
      </c>
      <c r="AL27" s="364">
        <v>0</v>
      </c>
      <c r="AM27" s="364">
        <v>0</v>
      </c>
      <c r="AN27" s="364">
        <v>0</v>
      </c>
      <c r="AO27" s="364">
        <v>0</v>
      </c>
      <c r="AP27" s="364">
        <v>0</v>
      </c>
      <c r="AQ27" s="364">
        <v>0</v>
      </c>
      <c r="AR27" s="364">
        <v>0</v>
      </c>
      <c r="AS27" s="364">
        <v>0</v>
      </c>
      <c r="AT27" s="364">
        <v>0</v>
      </c>
      <c r="AU27" s="364">
        <v>0</v>
      </c>
      <c r="AV27" s="364">
        <v>0</v>
      </c>
      <c r="AW27" s="364">
        <v>0</v>
      </c>
      <c r="AX27" s="364">
        <v>0</v>
      </c>
      <c r="AY27" s="364">
        <v>0</v>
      </c>
      <c r="AZ27" s="361"/>
      <c r="BA27" s="361"/>
      <c r="BC27" s="361"/>
      <c r="BD27" s="361"/>
      <c r="BE27" s="361"/>
      <c r="BF27" s="361"/>
    </row>
    <row r="28" spans="1:60" x14ac:dyDescent="0.35">
      <c r="A28" s="364" t="s">
        <v>876</v>
      </c>
      <c r="B28" s="364">
        <v>0</v>
      </c>
      <c r="C28" s="364">
        <v>0</v>
      </c>
      <c r="D28" s="364">
        <v>0</v>
      </c>
      <c r="E28" s="364">
        <v>15</v>
      </c>
      <c r="F28" s="364">
        <v>25</v>
      </c>
      <c r="G28" s="364">
        <v>25</v>
      </c>
      <c r="H28" s="364">
        <v>24</v>
      </c>
      <c r="I28" s="364">
        <v>22</v>
      </c>
      <c r="J28" s="364">
        <v>20</v>
      </c>
      <c r="K28" s="364">
        <v>20</v>
      </c>
      <c r="L28" s="364">
        <v>20</v>
      </c>
      <c r="M28" s="364">
        <v>12</v>
      </c>
      <c r="N28" s="364">
        <v>10</v>
      </c>
      <c r="O28" s="364">
        <v>10</v>
      </c>
      <c r="P28" s="364">
        <v>0</v>
      </c>
      <c r="Q28" s="364">
        <v>0</v>
      </c>
      <c r="R28" s="364">
        <v>0</v>
      </c>
      <c r="S28" s="364">
        <v>0</v>
      </c>
      <c r="T28" s="364">
        <v>0</v>
      </c>
      <c r="U28" s="364">
        <v>0</v>
      </c>
      <c r="V28" s="364">
        <v>0</v>
      </c>
      <c r="W28" s="364">
        <v>0</v>
      </c>
      <c r="X28" s="364">
        <v>0</v>
      </c>
      <c r="Y28" s="364">
        <v>0</v>
      </c>
      <c r="Z28" s="364">
        <v>0</v>
      </c>
      <c r="AA28" s="364">
        <v>0</v>
      </c>
      <c r="AB28" s="364">
        <v>0</v>
      </c>
      <c r="AC28" s="364">
        <v>0</v>
      </c>
      <c r="AD28" s="364">
        <v>0</v>
      </c>
      <c r="AE28" s="364">
        <v>0</v>
      </c>
      <c r="AF28" s="364">
        <v>0</v>
      </c>
      <c r="AG28" s="364">
        <v>0</v>
      </c>
      <c r="AH28" s="364">
        <v>0</v>
      </c>
      <c r="AI28" s="364">
        <v>0</v>
      </c>
      <c r="AJ28" s="364">
        <v>0</v>
      </c>
      <c r="AK28" s="364">
        <v>0</v>
      </c>
      <c r="AL28" s="364">
        <v>0</v>
      </c>
      <c r="AM28" s="364">
        <v>0</v>
      </c>
      <c r="AN28" s="364">
        <v>0</v>
      </c>
      <c r="AO28" s="364">
        <v>0</v>
      </c>
      <c r="AP28" s="364">
        <v>0</v>
      </c>
      <c r="AQ28" s="364">
        <v>0</v>
      </c>
      <c r="AR28" s="364">
        <v>0</v>
      </c>
      <c r="AS28" s="364">
        <v>0</v>
      </c>
      <c r="AT28" s="364">
        <v>0</v>
      </c>
      <c r="AU28" s="364">
        <v>0</v>
      </c>
      <c r="AV28" s="364">
        <v>0</v>
      </c>
      <c r="AW28" s="364">
        <v>0</v>
      </c>
      <c r="AX28" s="364">
        <v>0</v>
      </c>
      <c r="AY28" s="364">
        <v>0</v>
      </c>
      <c r="AZ28" s="361"/>
      <c r="BA28" s="361"/>
      <c r="BB28" s="361"/>
      <c r="BC28" s="361"/>
      <c r="BD28" s="361"/>
      <c r="BE28" s="361"/>
      <c r="BF28" s="361"/>
      <c r="BG28" s="361"/>
      <c r="BH28" s="361"/>
    </row>
    <row r="29" spans="1:60" ht="16" thickBot="1" x14ac:dyDescent="0.4">
      <c r="A29" s="365" t="s">
        <v>877</v>
      </c>
      <c r="B29" s="365">
        <v>0</v>
      </c>
      <c r="C29" s="365">
        <v>0</v>
      </c>
      <c r="D29" s="365">
        <v>0</v>
      </c>
      <c r="E29" s="365">
        <v>0</v>
      </c>
      <c r="F29" s="365">
        <v>0</v>
      </c>
      <c r="G29" s="365">
        <v>0</v>
      </c>
      <c r="H29" s="365">
        <v>0</v>
      </c>
      <c r="I29" s="365">
        <v>0</v>
      </c>
      <c r="J29" s="365">
        <v>0</v>
      </c>
      <c r="K29" s="365">
        <v>0</v>
      </c>
      <c r="L29" s="365">
        <v>0</v>
      </c>
      <c r="M29" s="365">
        <v>0</v>
      </c>
      <c r="N29" s="365">
        <v>0</v>
      </c>
      <c r="O29" s="365">
        <v>0</v>
      </c>
      <c r="P29" s="365">
        <v>0</v>
      </c>
      <c r="Q29" s="365">
        <v>0</v>
      </c>
      <c r="R29" s="365">
        <v>0</v>
      </c>
      <c r="S29" s="365">
        <v>0</v>
      </c>
      <c r="T29" s="365">
        <v>0</v>
      </c>
      <c r="U29" s="365">
        <v>0</v>
      </c>
      <c r="V29" s="365">
        <v>0</v>
      </c>
      <c r="W29" s="365">
        <v>0</v>
      </c>
      <c r="X29" s="365">
        <v>0</v>
      </c>
      <c r="Y29" s="365">
        <v>0</v>
      </c>
      <c r="Z29" s="365">
        <v>0</v>
      </c>
      <c r="AA29" s="365">
        <v>0</v>
      </c>
      <c r="AB29" s="365">
        <v>0</v>
      </c>
      <c r="AC29" s="365">
        <v>0</v>
      </c>
      <c r="AD29" s="365">
        <v>0</v>
      </c>
      <c r="AE29" s="365">
        <v>0</v>
      </c>
      <c r="AF29" s="365">
        <v>0</v>
      </c>
      <c r="AG29" s="365">
        <v>0</v>
      </c>
      <c r="AH29" s="365">
        <v>0</v>
      </c>
      <c r="AI29" s="365">
        <v>0</v>
      </c>
      <c r="AJ29" s="365">
        <v>0</v>
      </c>
      <c r="AK29" s="365">
        <v>0</v>
      </c>
      <c r="AL29" s="365">
        <v>0</v>
      </c>
      <c r="AM29" s="365">
        <v>0</v>
      </c>
      <c r="AN29" s="365">
        <v>0</v>
      </c>
      <c r="AO29" s="365">
        <v>0</v>
      </c>
      <c r="AP29" s="365">
        <v>0</v>
      </c>
      <c r="AQ29" s="365">
        <v>0</v>
      </c>
      <c r="AR29" s="365">
        <v>0</v>
      </c>
      <c r="AS29" s="365">
        <v>0</v>
      </c>
      <c r="AT29" s="365">
        <v>0</v>
      </c>
      <c r="AU29" s="365">
        <v>0</v>
      </c>
      <c r="AV29" s="365">
        <v>0</v>
      </c>
      <c r="AW29" s="365">
        <v>0</v>
      </c>
      <c r="AX29" s="365">
        <v>0</v>
      </c>
      <c r="AY29" s="365">
        <v>0</v>
      </c>
      <c r="AZ29" s="361"/>
      <c r="BB29" s="361"/>
      <c r="BC29" s="361"/>
      <c r="BD29" s="361"/>
      <c r="BE29" s="361"/>
    </row>
    <row r="30" spans="1:60" x14ac:dyDescent="0.35">
      <c r="A30" s="366" t="s">
        <v>1</v>
      </c>
      <c r="B30" s="366">
        <f>SUM(B26:B29)</f>
        <v>286</v>
      </c>
      <c r="C30" s="366">
        <f t="shared" ref="C30:M30" si="2">SUM(C26:C29)</f>
        <v>237</v>
      </c>
      <c r="D30" s="366">
        <f t="shared" si="2"/>
        <v>139</v>
      </c>
      <c r="E30" s="366">
        <f t="shared" si="2"/>
        <v>157</v>
      </c>
      <c r="F30" s="366">
        <f t="shared" si="2"/>
        <v>126</v>
      </c>
      <c r="G30" s="366">
        <f t="shared" si="2"/>
        <v>263</v>
      </c>
      <c r="H30" s="366">
        <f t="shared" si="2"/>
        <v>245</v>
      </c>
      <c r="I30" s="366">
        <f t="shared" si="2"/>
        <v>170</v>
      </c>
      <c r="J30" s="366">
        <f t="shared" si="2"/>
        <v>171</v>
      </c>
      <c r="K30" s="366">
        <f t="shared" si="2"/>
        <v>233</v>
      </c>
      <c r="L30" s="366">
        <f t="shared" si="2"/>
        <v>175</v>
      </c>
      <c r="M30" s="366">
        <f t="shared" si="2"/>
        <v>239</v>
      </c>
      <c r="N30" s="366">
        <v>174</v>
      </c>
      <c r="O30" s="366">
        <v>564</v>
      </c>
      <c r="P30" s="366">
        <v>416</v>
      </c>
      <c r="Q30" s="366">
        <v>257</v>
      </c>
      <c r="R30" s="366">
        <v>1051</v>
      </c>
      <c r="S30" s="366">
        <v>1225</v>
      </c>
      <c r="T30" s="366">
        <v>1016</v>
      </c>
      <c r="U30" s="366">
        <v>320</v>
      </c>
      <c r="V30" s="366">
        <v>484</v>
      </c>
      <c r="W30" s="366">
        <v>1226</v>
      </c>
      <c r="X30" s="366">
        <v>1119</v>
      </c>
      <c r="Y30" s="366">
        <v>935</v>
      </c>
      <c r="Z30" s="366">
        <v>1135</v>
      </c>
      <c r="AA30" s="366">
        <v>1092</v>
      </c>
      <c r="AB30" s="366">
        <v>1195</v>
      </c>
      <c r="AC30" s="366">
        <v>1165</v>
      </c>
      <c r="AD30" s="366">
        <v>775</v>
      </c>
      <c r="AE30" s="366">
        <v>591</v>
      </c>
      <c r="AF30" s="366">
        <f>SUM(AF26:AF29)</f>
        <v>1130</v>
      </c>
      <c r="AG30" s="366">
        <f t="shared" ref="AG30:AY30" si="3">SUM(AG26:AG29)</f>
        <v>1031</v>
      </c>
      <c r="AH30" s="366">
        <f t="shared" si="3"/>
        <v>1178</v>
      </c>
      <c r="AI30" s="366">
        <f t="shared" si="3"/>
        <v>1445</v>
      </c>
      <c r="AJ30" s="366">
        <f t="shared" si="3"/>
        <v>1007</v>
      </c>
      <c r="AK30" s="366">
        <f t="shared" si="3"/>
        <v>155</v>
      </c>
      <c r="AL30" s="366">
        <f t="shared" si="3"/>
        <v>313</v>
      </c>
      <c r="AM30" s="366">
        <f t="shared" si="3"/>
        <v>312</v>
      </c>
      <c r="AN30" s="366">
        <f t="shared" si="3"/>
        <v>294</v>
      </c>
      <c r="AO30" s="366">
        <f t="shared" si="3"/>
        <v>147</v>
      </c>
      <c r="AP30" s="366">
        <f t="shared" si="3"/>
        <v>100</v>
      </c>
      <c r="AQ30" s="366">
        <f t="shared" si="3"/>
        <v>0</v>
      </c>
      <c r="AR30" s="366">
        <f t="shared" si="3"/>
        <v>0</v>
      </c>
      <c r="AS30" s="366">
        <f t="shared" si="3"/>
        <v>0</v>
      </c>
      <c r="AT30" s="366">
        <f t="shared" si="3"/>
        <v>0</v>
      </c>
      <c r="AU30" s="366">
        <f t="shared" si="3"/>
        <v>0</v>
      </c>
      <c r="AV30" s="366">
        <f t="shared" si="3"/>
        <v>0</v>
      </c>
      <c r="AW30" s="366">
        <f t="shared" si="3"/>
        <v>0</v>
      </c>
      <c r="AX30" s="366">
        <f t="shared" si="3"/>
        <v>0</v>
      </c>
      <c r="AY30" s="366">
        <f t="shared" si="3"/>
        <v>0</v>
      </c>
      <c r="AZ30" s="361"/>
      <c r="BA30" s="361"/>
      <c r="BB30" s="361"/>
      <c r="BC30" s="361"/>
    </row>
    <row r="31" spans="1:60" x14ac:dyDescent="0.35">
      <c r="A31" s="362" t="s">
        <v>871</v>
      </c>
      <c r="B31" s="363"/>
      <c r="C31" s="363"/>
      <c r="D31" s="363"/>
      <c r="E31" s="363"/>
      <c r="F31" s="363"/>
      <c r="G31" s="363"/>
      <c r="H31" s="363"/>
      <c r="I31" s="363"/>
      <c r="J31" s="363"/>
      <c r="K31" s="363"/>
      <c r="L31" s="363"/>
      <c r="M31" s="363"/>
      <c r="N31" s="363"/>
      <c r="O31" s="363"/>
      <c r="P31" s="363"/>
      <c r="Q31" s="363"/>
      <c r="R31" s="363"/>
      <c r="S31" s="363"/>
      <c r="T31" s="363"/>
      <c r="U31" s="363"/>
      <c r="V31" s="363"/>
      <c r="W31" s="363"/>
      <c r="X31" s="363"/>
      <c r="Y31" s="363"/>
      <c r="Z31" s="363"/>
      <c r="AA31" s="363"/>
      <c r="AB31" s="363"/>
      <c r="AC31" s="363"/>
      <c r="AD31" s="363"/>
      <c r="AE31" s="363"/>
      <c r="AF31" s="363"/>
      <c r="AG31" s="363"/>
      <c r="AH31" s="363"/>
      <c r="AI31" s="363"/>
      <c r="AJ31" s="363"/>
      <c r="AK31" s="363"/>
      <c r="AL31" s="363"/>
      <c r="AM31" s="363"/>
      <c r="AN31" s="363"/>
      <c r="AO31" s="363"/>
      <c r="AP31" s="363"/>
      <c r="AQ31" s="363"/>
      <c r="AR31" s="363"/>
      <c r="AS31" s="363"/>
      <c r="AT31" s="363"/>
      <c r="AU31" s="363"/>
      <c r="AV31" s="363"/>
      <c r="AW31" s="363"/>
      <c r="AX31" s="363"/>
      <c r="AY31" s="363"/>
      <c r="AZ31" s="361"/>
      <c r="BB31" s="361"/>
      <c r="BC31" s="361"/>
      <c r="BD31" s="361"/>
      <c r="BE31" s="361"/>
    </row>
    <row r="32" spans="1:60" x14ac:dyDescent="0.35">
      <c r="A32" s="364" t="s">
        <v>874</v>
      </c>
      <c r="B32" s="364">
        <v>1037</v>
      </c>
      <c r="C32" s="364">
        <v>855</v>
      </c>
      <c r="D32" s="364">
        <v>795</v>
      </c>
      <c r="E32" s="364">
        <v>644</v>
      </c>
      <c r="F32" s="364">
        <v>542</v>
      </c>
      <c r="G32" s="364">
        <v>502</v>
      </c>
      <c r="H32" s="364">
        <v>531</v>
      </c>
      <c r="I32" s="364">
        <v>511</v>
      </c>
      <c r="J32" s="364">
        <v>487</v>
      </c>
      <c r="K32" s="364">
        <v>519</v>
      </c>
      <c r="L32" s="364">
        <v>548</v>
      </c>
      <c r="M32" s="364">
        <v>560</v>
      </c>
      <c r="N32" s="364">
        <v>648</v>
      </c>
      <c r="O32" s="364">
        <v>637</v>
      </c>
      <c r="P32" s="364">
        <v>699</v>
      </c>
      <c r="Q32" s="364">
        <v>855</v>
      </c>
      <c r="R32" s="364">
        <v>1097</v>
      </c>
      <c r="S32" s="364">
        <v>1529</v>
      </c>
      <c r="T32" s="364">
        <v>1625</v>
      </c>
      <c r="U32" s="364">
        <v>2075</v>
      </c>
      <c r="V32" s="364">
        <v>2672</v>
      </c>
      <c r="W32" s="364">
        <v>3212</v>
      </c>
      <c r="X32" s="364">
        <v>3691</v>
      </c>
      <c r="Y32" s="364">
        <v>4359</v>
      </c>
      <c r="Z32" s="364">
        <v>3336</v>
      </c>
      <c r="AA32" s="364">
        <v>3326</v>
      </c>
      <c r="AB32" s="364">
        <v>2608</v>
      </c>
      <c r="AC32" s="364">
        <v>2484</v>
      </c>
      <c r="AD32" s="364">
        <v>2225</v>
      </c>
      <c r="AE32" s="364">
        <v>2397</v>
      </c>
      <c r="AF32" s="364">
        <v>2173</v>
      </c>
      <c r="AG32" s="364">
        <v>2094</v>
      </c>
      <c r="AH32" s="364">
        <v>2424</v>
      </c>
      <c r="AI32" s="364">
        <v>2099</v>
      </c>
      <c r="AJ32" s="364">
        <v>1724</v>
      </c>
      <c r="AK32" s="364">
        <v>1364</v>
      </c>
      <c r="AL32" s="364">
        <v>1174</v>
      </c>
      <c r="AM32" s="364">
        <v>1375</v>
      </c>
      <c r="AN32" s="364">
        <v>1527</v>
      </c>
      <c r="AO32" s="364">
        <v>1379</v>
      </c>
      <c r="AP32" s="364">
        <v>1334</v>
      </c>
      <c r="AQ32" s="364">
        <v>1011</v>
      </c>
      <c r="AR32" s="364">
        <v>1015</v>
      </c>
      <c r="AS32" s="364">
        <v>1122</v>
      </c>
      <c r="AT32" s="364">
        <v>1059</v>
      </c>
      <c r="AU32" s="364">
        <v>895</v>
      </c>
      <c r="AV32" s="364">
        <v>1430</v>
      </c>
      <c r="AW32" s="364">
        <v>1573</v>
      </c>
      <c r="AX32" s="364">
        <v>1735</v>
      </c>
      <c r="AY32" s="364">
        <v>1762</v>
      </c>
      <c r="AZ32" s="361"/>
      <c r="BA32" s="361"/>
      <c r="BB32" s="361"/>
      <c r="BC32" s="361"/>
      <c r="BD32" s="361"/>
      <c r="BE32" s="361"/>
      <c r="BF32" s="361"/>
      <c r="BG32" s="361"/>
      <c r="BH32" s="361"/>
    </row>
    <row r="33" spans="1:60" x14ac:dyDescent="0.35">
      <c r="A33" s="364" t="s">
        <v>875</v>
      </c>
      <c r="B33" s="364">
        <v>1207</v>
      </c>
      <c r="C33" s="364">
        <v>1052</v>
      </c>
      <c r="D33" s="364">
        <v>1013</v>
      </c>
      <c r="E33" s="364">
        <v>879</v>
      </c>
      <c r="F33" s="364">
        <v>781</v>
      </c>
      <c r="G33" s="364">
        <v>678</v>
      </c>
      <c r="H33" s="364">
        <v>552</v>
      </c>
      <c r="I33" s="364">
        <v>428</v>
      </c>
      <c r="J33" s="364">
        <v>343</v>
      </c>
      <c r="K33" s="364">
        <v>306</v>
      </c>
      <c r="L33" s="364">
        <v>257</v>
      </c>
      <c r="M33" s="364">
        <v>210</v>
      </c>
      <c r="N33" s="364">
        <v>189</v>
      </c>
      <c r="O33" s="364">
        <v>159</v>
      </c>
      <c r="P33" s="364">
        <v>130</v>
      </c>
      <c r="Q33" s="364">
        <v>112</v>
      </c>
      <c r="R33" s="364">
        <v>87</v>
      </c>
      <c r="S33" s="364">
        <v>57</v>
      </c>
      <c r="T33" s="364">
        <v>53</v>
      </c>
      <c r="U33" s="364">
        <v>46</v>
      </c>
      <c r="V33" s="364">
        <v>45</v>
      </c>
      <c r="W33" s="364">
        <v>56</v>
      </c>
      <c r="X33" s="364">
        <v>60</v>
      </c>
      <c r="Y33" s="364">
        <v>68</v>
      </c>
      <c r="Z33" s="364">
        <v>61</v>
      </c>
      <c r="AA33" s="364">
        <v>58</v>
      </c>
      <c r="AB33" s="364">
        <v>60</v>
      </c>
      <c r="AC33" s="364">
        <v>70</v>
      </c>
      <c r="AD33" s="364">
        <v>80</v>
      </c>
      <c r="AE33" s="364">
        <v>77</v>
      </c>
      <c r="AF33" s="364">
        <v>52</v>
      </c>
      <c r="AG33" s="364">
        <v>62</v>
      </c>
      <c r="AH33" s="364">
        <v>69</v>
      </c>
      <c r="AI33" s="364">
        <v>68</v>
      </c>
      <c r="AJ33" s="364">
        <v>57</v>
      </c>
      <c r="AK33" s="364">
        <v>60</v>
      </c>
      <c r="AL33" s="364">
        <v>64</v>
      </c>
      <c r="AM33" s="364">
        <v>70</v>
      </c>
      <c r="AN33" s="364">
        <v>60</v>
      </c>
      <c r="AO33" s="364">
        <v>60</v>
      </c>
      <c r="AP33" s="364">
        <v>61</v>
      </c>
      <c r="AQ33" s="364">
        <v>66</v>
      </c>
      <c r="AR33" s="364">
        <v>68</v>
      </c>
      <c r="AS33" s="364">
        <v>66</v>
      </c>
      <c r="AT33" s="364">
        <v>65</v>
      </c>
      <c r="AU33" s="364">
        <v>72</v>
      </c>
      <c r="AV33" s="364">
        <v>79</v>
      </c>
      <c r="AW33" s="364">
        <v>80</v>
      </c>
      <c r="AX33" s="364">
        <v>87</v>
      </c>
      <c r="AY33" s="364">
        <v>96</v>
      </c>
    </row>
    <row r="34" spans="1:60" x14ac:dyDescent="0.35">
      <c r="A34" s="364" t="s">
        <v>876</v>
      </c>
      <c r="B34" s="364">
        <v>1127</v>
      </c>
      <c r="C34" s="364">
        <v>1220</v>
      </c>
      <c r="D34" s="364">
        <v>1214</v>
      </c>
      <c r="E34" s="364">
        <v>1268</v>
      </c>
      <c r="F34" s="364">
        <v>1278</v>
      </c>
      <c r="G34" s="364">
        <v>1245</v>
      </c>
      <c r="H34" s="364">
        <v>1188</v>
      </c>
      <c r="I34" s="364">
        <v>1150</v>
      </c>
      <c r="J34" s="364">
        <v>1098</v>
      </c>
      <c r="K34" s="364">
        <v>1029</v>
      </c>
      <c r="L34" s="364">
        <v>948</v>
      </c>
      <c r="M34" s="364">
        <v>874</v>
      </c>
      <c r="N34" s="364">
        <v>826</v>
      </c>
      <c r="O34" s="364">
        <v>755</v>
      </c>
      <c r="P34" s="364">
        <v>672</v>
      </c>
      <c r="Q34" s="364">
        <v>623</v>
      </c>
      <c r="R34" s="364">
        <v>477</v>
      </c>
      <c r="S34" s="364">
        <v>181</v>
      </c>
      <c r="T34" s="364">
        <v>84</v>
      </c>
      <c r="U34" s="364">
        <v>56</v>
      </c>
      <c r="V34" s="364">
        <v>48</v>
      </c>
      <c r="W34" s="364">
        <v>41</v>
      </c>
      <c r="X34" s="364">
        <v>40</v>
      </c>
      <c r="Y34" s="364">
        <v>41</v>
      </c>
      <c r="Z34" s="364">
        <v>36</v>
      </c>
      <c r="AA34" s="364">
        <v>40</v>
      </c>
      <c r="AB34" s="364">
        <v>36</v>
      </c>
      <c r="AC34" s="364">
        <v>32</v>
      </c>
      <c r="AD34" s="364">
        <v>30</v>
      </c>
      <c r="AE34" s="364">
        <v>30</v>
      </c>
      <c r="AF34" s="364">
        <v>12</v>
      </c>
      <c r="AG34" s="364">
        <v>15</v>
      </c>
      <c r="AH34" s="364">
        <v>16</v>
      </c>
      <c r="AI34" s="364">
        <v>16</v>
      </c>
      <c r="AJ34" s="364">
        <v>15</v>
      </c>
      <c r="AK34" s="364">
        <v>13</v>
      </c>
      <c r="AL34" s="364">
        <v>13</v>
      </c>
      <c r="AM34" s="364">
        <v>12</v>
      </c>
      <c r="AN34" s="364">
        <v>12</v>
      </c>
      <c r="AO34" s="364">
        <v>15</v>
      </c>
      <c r="AP34" s="364">
        <v>13</v>
      </c>
      <c r="AQ34" s="364">
        <v>10</v>
      </c>
      <c r="AR34" s="364">
        <v>11</v>
      </c>
      <c r="AS34" s="364">
        <v>11</v>
      </c>
      <c r="AT34" s="364">
        <v>13</v>
      </c>
      <c r="AU34" s="364">
        <v>14</v>
      </c>
      <c r="AV34" s="364">
        <v>13</v>
      </c>
      <c r="AW34" s="364">
        <v>13</v>
      </c>
      <c r="AX34" s="364">
        <v>13</v>
      </c>
      <c r="AY34" s="364">
        <v>16</v>
      </c>
      <c r="AZ34" s="361"/>
      <c r="BA34" s="361"/>
      <c r="BB34" s="361"/>
      <c r="BC34" s="361"/>
    </row>
    <row r="35" spans="1:60" ht="16" thickBot="1" x14ac:dyDescent="0.4">
      <c r="A35" s="365" t="s">
        <v>877</v>
      </c>
      <c r="B35" s="365">
        <v>1</v>
      </c>
      <c r="C35" s="365">
        <v>1</v>
      </c>
      <c r="D35" s="365">
        <v>1</v>
      </c>
      <c r="E35" s="365">
        <v>1</v>
      </c>
      <c r="F35" s="365">
        <v>1</v>
      </c>
      <c r="G35" s="365">
        <v>10</v>
      </c>
      <c r="H35" s="365">
        <v>12</v>
      </c>
      <c r="I35" s="365">
        <v>17</v>
      </c>
      <c r="J35" s="365">
        <v>20</v>
      </c>
      <c r="K35" s="365">
        <v>23</v>
      </c>
      <c r="L35" s="365">
        <v>32</v>
      </c>
      <c r="M35" s="365">
        <v>38</v>
      </c>
      <c r="N35" s="365">
        <v>54</v>
      </c>
      <c r="O35" s="365">
        <v>57</v>
      </c>
      <c r="P35" s="365">
        <v>65</v>
      </c>
      <c r="Q35" s="365">
        <v>64</v>
      </c>
      <c r="R35" s="365">
        <v>60</v>
      </c>
      <c r="S35" s="365">
        <v>35</v>
      </c>
      <c r="T35" s="365">
        <v>23</v>
      </c>
      <c r="U35" s="365">
        <v>14</v>
      </c>
      <c r="V35" s="365">
        <v>11</v>
      </c>
      <c r="W35" s="365">
        <v>11</v>
      </c>
      <c r="X35" s="365">
        <v>10</v>
      </c>
      <c r="Y35" s="365">
        <v>10</v>
      </c>
      <c r="Z35" s="365">
        <v>11</v>
      </c>
      <c r="AA35" s="365">
        <v>11</v>
      </c>
      <c r="AB35" s="365">
        <v>13</v>
      </c>
      <c r="AC35" s="365">
        <v>12</v>
      </c>
      <c r="AD35" s="365">
        <v>13</v>
      </c>
      <c r="AE35" s="365">
        <v>13</v>
      </c>
      <c r="AF35" s="365">
        <v>0</v>
      </c>
      <c r="AG35" s="365">
        <v>0</v>
      </c>
      <c r="AH35" s="365">
        <v>0</v>
      </c>
      <c r="AI35" s="365">
        <v>1</v>
      </c>
      <c r="AJ35" s="365">
        <v>1</v>
      </c>
      <c r="AK35" s="365">
        <v>2</v>
      </c>
      <c r="AL35" s="365">
        <v>2</v>
      </c>
      <c r="AM35" s="365">
        <v>4</v>
      </c>
      <c r="AN35" s="365">
        <v>4</v>
      </c>
      <c r="AO35" s="365">
        <v>4</v>
      </c>
      <c r="AP35" s="365">
        <v>4</v>
      </c>
      <c r="AQ35" s="365">
        <v>5</v>
      </c>
      <c r="AR35" s="365">
        <v>4</v>
      </c>
      <c r="AS35" s="365">
        <v>5</v>
      </c>
      <c r="AT35" s="365">
        <v>4</v>
      </c>
      <c r="AU35" s="365">
        <v>4</v>
      </c>
      <c r="AV35" s="365">
        <v>4</v>
      </c>
      <c r="AW35" s="365">
        <v>5</v>
      </c>
      <c r="AX35" s="365">
        <v>5</v>
      </c>
      <c r="AY35" s="365">
        <v>5</v>
      </c>
    </row>
    <row r="36" spans="1:60" x14ac:dyDescent="0.35">
      <c r="A36" s="366" t="s">
        <v>1</v>
      </c>
      <c r="B36" s="366">
        <v>3372</v>
      </c>
      <c r="C36" s="366">
        <v>3128</v>
      </c>
      <c r="D36" s="366">
        <v>3023</v>
      </c>
      <c r="E36" s="366">
        <v>2792</v>
      </c>
      <c r="F36" s="366">
        <v>2602</v>
      </c>
      <c r="G36" s="366">
        <v>2435</v>
      </c>
      <c r="H36" s="366">
        <v>2283</v>
      </c>
      <c r="I36" s="366">
        <v>2106</v>
      </c>
      <c r="J36" s="366">
        <v>1948</v>
      </c>
      <c r="K36" s="366">
        <v>1877</v>
      </c>
      <c r="L36" s="366">
        <v>1785</v>
      </c>
      <c r="M36" s="366">
        <v>1682</v>
      </c>
      <c r="N36" s="366">
        <v>1717</v>
      </c>
      <c r="O36" s="366">
        <v>1608</v>
      </c>
      <c r="P36" s="366">
        <v>1566</v>
      </c>
      <c r="Q36" s="366">
        <v>1654</v>
      </c>
      <c r="R36" s="366">
        <v>1721</v>
      </c>
      <c r="S36" s="366">
        <v>1802</v>
      </c>
      <c r="T36" s="366">
        <v>1785</v>
      </c>
      <c r="U36" s="366">
        <v>2191</v>
      </c>
      <c r="V36" s="366">
        <v>2776</v>
      </c>
      <c r="W36" s="366">
        <v>3320</v>
      </c>
      <c r="X36" s="366">
        <v>3801</v>
      </c>
      <c r="Y36" s="366">
        <v>4478</v>
      </c>
      <c r="Z36" s="366">
        <v>3444</v>
      </c>
      <c r="AA36" s="366">
        <v>3435</v>
      </c>
      <c r="AB36" s="366">
        <v>2717</v>
      </c>
      <c r="AC36" s="366">
        <v>2598</v>
      </c>
      <c r="AD36" s="366">
        <v>2348</v>
      </c>
      <c r="AE36" s="366">
        <v>2517</v>
      </c>
      <c r="AF36" s="366">
        <f>SUM(AF32:AF35)</f>
        <v>2237</v>
      </c>
      <c r="AG36" s="366">
        <f t="shared" ref="AG36:AY36" si="4">SUM(AG32:AG35)</f>
        <v>2171</v>
      </c>
      <c r="AH36" s="366">
        <f t="shared" si="4"/>
        <v>2509</v>
      </c>
      <c r="AI36" s="366">
        <f t="shared" si="4"/>
        <v>2184</v>
      </c>
      <c r="AJ36" s="366">
        <f t="shared" si="4"/>
        <v>1797</v>
      </c>
      <c r="AK36" s="366">
        <f t="shared" si="4"/>
        <v>1439</v>
      </c>
      <c r="AL36" s="366">
        <f t="shared" si="4"/>
        <v>1253</v>
      </c>
      <c r="AM36" s="366">
        <f t="shared" si="4"/>
        <v>1461</v>
      </c>
      <c r="AN36" s="366">
        <f t="shared" si="4"/>
        <v>1603</v>
      </c>
      <c r="AO36" s="366">
        <f t="shared" si="4"/>
        <v>1458</v>
      </c>
      <c r="AP36" s="366">
        <f t="shared" si="4"/>
        <v>1412</v>
      </c>
      <c r="AQ36" s="366">
        <f t="shared" si="4"/>
        <v>1092</v>
      </c>
      <c r="AR36" s="366">
        <f t="shared" si="4"/>
        <v>1098</v>
      </c>
      <c r="AS36" s="366">
        <f t="shared" si="4"/>
        <v>1204</v>
      </c>
      <c r="AT36" s="366">
        <f t="shared" si="4"/>
        <v>1141</v>
      </c>
      <c r="AU36" s="366">
        <f t="shared" si="4"/>
        <v>985</v>
      </c>
      <c r="AV36" s="366">
        <f t="shared" si="4"/>
        <v>1526</v>
      </c>
      <c r="AW36" s="366">
        <f t="shared" si="4"/>
        <v>1671</v>
      </c>
      <c r="AX36" s="366">
        <f t="shared" si="4"/>
        <v>1840</v>
      </c>
      <c r="AY36" s="366">
        <f t="shared" si="4"/>
        <v>1879</v>
      </c>
      <c r="AZ36" s="361"/>
      <c r="BA36" s="361"/>
      <c r="BB36" s="361"/>
      <c r="BC36" s="361"/>
      <c r="BD36" s="361"/>
      <c r="BE36" s="361"/>
      <c r="BF36" s="361"/>
      <c r="BG36" s="361"/>
      <c r="BH36" s="361"/>
    </row>
    <row r="37" spans="1:60" x14ac:dyDescent="0.35">
      <c r="A37" s="362" t="s">
        <v>872</v>
      </c>
      <c r="B37" s="363"/>
      <c r="C37" s="363"/>
      <c r="D37" s="363"/>
      <c r="E37" s="363"/>
      <c r="F37" s="363"/>
      <c r="G37" s="363"/>
      <c r="H37" s="363"/>
      <c r="I37" s="363"/>
      <c r="J37" s="363"/>
      <c r="K37" s="363"/>
      <c r="L37" s="363"/>
      <c r="M37" s="363"/>
      <c r="N37" s="363"/>
      <c r="O37" s="363"/>
      <c r="P37" s="363"/>
      <c r="Q37" s="363"/>
      <c r="R37" s="363"/>
      <c r="S37" s="363"/>
      <c r="T37" s="363"/>
      <c r="U37" s="363"/>
      <c r="V37" s="363"/>
      <c r="W37" s="363"/>
      <c r="X37" s="363"/>
      <c r="Y37" s="363"/>
      <c r="Z37" s="363"/>
      <c r="AA37" s="363"/>
      <c r="AB37" s="363"/>
      <c r="AC37" s="363"/>
      <c r="AD37" s="363"/>
      <c r="AE37" s="363"/>
      <c r="AF37" s="363"/>
      <c r="AG37" s="363"/>
      <c r="AH37" s="363"/>
      <c r="AI37" s="363"/>
      <c r="AJ37" s="363"/>
      <c r="AK37" s="363"/>
      <c r="AL37" s="363"/>
      <c r="AM37" s="363"/>
      <c r="AN37" s="363"/>
      <c r="AO37" s="363"/>
      <c r="AP37" s="363"/>
      <c r="AQ37" s="363"/>
      <c r="AR37" s="363"/>
      <c r="AS37" s="363"/>
      <c r="AT37" s="363"/>
      <c r="AU37" s="363"/>
      <c r="AV37" s="363"/>
      <c r="AW37" s="363"/>
      <c r="AX37" s="363"/>
      <c r="AY37" s="363"/>
    </row>
    <row r="38" spans="1:60" x14ac:dyDescent="0.35">
      <c r="A38" s="364" t="s">
        <v>874</v>
      </c>
      <c r="B38" s="364">
        <v>38</v>
      </c>
      <c r="C38" s="364">
        <v>54</v>
      </c>
      <c r="D38" s="364">
        <v>46</v>
      </c>
      <c r="E38" s="364">
        <v>30</v>
      </c>
      <c r="F38" s="364">
        <v>7</v>
      </c>
      <c r="G38" s="364">
        <v>13</v>
      </c>
      <c r="H38" s="364">
        <v>46</v>
      </c>
      <c r="I38" s="364">
        <v>39</v>
      </c>
      <c r="J38" s="364">
        <v>20</v>
      </c>
      <c r="K38" s="364">
        <v>64</v>
      </c>
      <c r="L38" s="364">
        <v>33</v>
      </c>
      <c r="M38" s="364">
        <v>58</v>
      </c>
      <c r="N38" s="364">
        <v>90</v>
      </c>
      <c r="O38" s="364">
        <v>76</v>
      </c>
      <c r="P38" s="364">
        <v>78</v>
      </c>
      <c r="Q38" s="364">
        <v>62</v>
      </c>
      <c r="R38" s="364">
        <v>0</v>
      </c>
      <c r="S38" s="364">
        <v>0</v>
      </c>
      <c r="T38" s="364">
        <v>0</v>
      </c>
      <c r="U38" s="364">
        <v>0</v>
      </c>
      <c r="V38" s="364">
        <v>0</v>
      </c>
      <c r="W38" s="364">
        <v>0</v>
      </c>
      <c r="X38" s="364">
        <v>0</v>
      </c>
      <c r="Y38" s="364">
        <v>0</v>
      </c>
      <c r="Z38" s="364">
        <v>0</v>
      </c>
      <c r="AA38" s="364">
        <v>5</v>
      </c>
      <c r="AB38" s="364">
        <v>0</v>
      </c>
      <c r="AC38" s="364">
        <v>0</v>
      </c>
      <c r="AD38" s="364">
        <v>0</v>
      </c>
      <c r="AE38" s="364">
        <v>0</v>
      </c>
      <c r="AF38" s="364">
        <v>0</v>
      </c>
      <c r="AG38" s="364">
        <v>0</v>
      </c>
      <c r="AH38" s="364">
        <v>0</v>
      </c>
      <c r="AI38" s="364">
        <v>0</v>
      </c>
      <c r="AJ38" s="364">
        <v>0</v>
      </c>
      <c r="AK38" s="364">
        <v>0</v>
      </c>
      <c r="AL38" s="364">
        <v>0</v>
      </c>
      <c r="AM38" s="364">
        <v>0</v>
      </c>
      <c r="AN38" s="364">
        <v>0</v>
      </c>
      <c r="AO38" s="364">
        <v>0</v>
      </c>
      <c r="AP38" s="364">
        <v>0</v>
      </c>
      <c r="AQ38" s="364">
        <v>0</v>
      </c>
      <c r="AR38" s="364">
        <v>0</v>
      </c>
      <c r="AS38" s="364">
        <v>0</v>
      </c>
      <c r="AT38" s="364">
        <v>0</v>
      </c>
      <c r="AU38" s="364">
        <v>0</v>
      </c>
      <c r="AV38" s="364">
        <v>0</v>
      </c>
      <c r="AW38" s="364">
        <v>0</v>
      </c>
      <c r="AX38" s="364">
        <v>0</v>
      </c>
      <c r="AY38" s="364">
        <v>0</v>
      </c>
    </row>
    <row r="39" spans="1:60" x14ac:dyDescent="0.35">
      <c r="A39" s="364" t="s">
        <v>875</v>
      </c>
      <c r="B39" s="364">
        <v>49</v>
      </c>
      <c r="C39" s="364">
        <v>52</v>
      </c>
      <c r="D39" s="364">
        <v>52</v>
      </c>
      <c r="E39" s="364">
        <v>30</v>
      </c>
      <c r="F39" s="364">
        <v>36</v>
      </c>
      <c r="G39" s="364">
        <v>22</v>
      </c>
      <c r="H39" s="364">
        <v>10</v>
      </c>
      <c r="I39" s="364">
        <v>10</v>
      </c>
      <c r="J39" s="364">
        <v>10</v>
      </c>
      <c r="K39" s="364">
        <v>10</v>
      </c>
      <c r="L39" s="364">
        <v>6</v>
      </c>
      <c r="M39" s="364">
        <v>6</v>
      </c>
      <c r="N39" s="364">
        <v>3</v>
      </c>
      <c r="O39" s="364">
        <v>0</v>
      </c>
      <c r="P39" s="364">
        <v>0</v>
      </c>
      <c r="Q39" s="364">
        <v>0</v>
      </c>
      <c r="R39" s="364">
        <v>0</v>
      </c>
      <c r="S39" s="364">
        <v>0</v>
      </c>
      <c r="T39" s="364">
        <v>0</v>
      </c>
      <c r="U39" s="364">
        <v>0</v>
      </c>
      <c r="V39" s="364">
        <v>0</v>
      </c>
      <c r="W39" s="364">
        <v>0</v>
      </c>
      <c r="X39" s="364">
        <v>0</v>
      </c>
      <c r="Y39" s="364">
        <v>0</v>
      </c>
      <c r="Z39" s="364">
        <v>0</v>
      </c>
      <c r="AA39" s="364">
        <v>0</v>
      </c>
      <c r="AB39" s="364">
        <v>0</v>
      </c>
      <c r="AC39" s="364">
        <v>0</v>
      </c>
      <c r="AD39" s="364">
        <v>0</v>
      </c>
      <c r="AE39" s="364">
        <v>0</v>
      </c>
      <c r="AF39" s="364">
        <v>0</v>
      </c>
      <c r="AG39" s="364">
        <v>0</v>
      </c>
      <c r="AH39" s="364">
        <v>0</v>
      </c>
      <c r="AI39" s="364">
        <v>0</v>
      </c>
      <c r="AJ39" s="364">
        <v>0</v>
      </c>
      <c r="AK39" s="364">
        <v>0</v>
      </c>
      <c r="AL39" s="364">
        <v>0</v>
      </c>
      <c r="AM39" s="364">
        <v>0</v>
      </c>
      <c r="AN39" s="364">
        <v>0</v>
      </c>
      <c r="AO39" s="364">
        <v>0</v>
      </c>
      <c r="AP39" s="364">
        <v>0</v>
      </c>
      <c r="AQ39" s="364">
        <v>0</v>
      </c>
      <c r="AR39" s="364">
        <v>0</v>
      </c>
      <c r="AS39" s="364">
        <v>0</v>
      </c>
      <c r="AT39" s="364">
        <v>0</v>
      </c>
      <c r="AU39" s="364">
        <v>0</v>
      </c>
      <c r="AV39" s="364">
        <v>0</v>
      </c>
      <c r="AW39" s="364">
        <v>0</v>
      </c>
      <c r="AX39" s="364">
        <v>0</v>
      </c>
      <c r="AY39" s="364">
        <v>0</v>
      </c>
    </row>
    <row r="40" spans="1:60" x14ac:dyDescent="0.35">
      <c r="A40" s="364" t="s">
        <v>876</v>
      </c>
      <c r="B40" s="364">
        <v>0</v>
      </c>
      <c r="C40" s="364">
        <v>0</v>
      </c>
      <c r="D40" s="364">
        <v>0</v>
      </c>
      <c r="E40" s="364">
        <v>22</v>
      </c>
      <c r="F40" s="364">
        <v>26</v>
      </c>
      <c r="G40" s="364">
        <v>30</v>
      </c>
      <c r="H40" s="364">
        <v>33</v>
      </c>
      <c r="I40" s="364">
        <v>21</v>
      </c>
      <c r="J40" s="364">
        <v>21</v>
      </c>
      <c r="K40" s="364">
        <v>21</v>
      </c>
      <c r="L40" s="364">
        <v>21</v>
      </c>
      <c r="M40" s="364">
        <v>0</v>
      </c>
      <c r="N40" s="364">
        <v>0</v>
      </c>
      <c r="O40" s="364">
        <v>0</v>
      </c>
      <c r="P40" s="364">
        <v>0</v>
      </c>
      <c r="Q40" s="364">
        <v>0</v>
      </c>
      <c r="R40" s="364">
        <v>0</v>
      </c>
      <c r="S40" s="364">
        <v>0</v>
      </c>
      <c r="T40" s="364">
        <v>0</v>
      </c>
      <c r="U40" s="364">
        <v>0</v>
      </c>
      <c r="V40" s="364">
        <v>0</v>
      </c>
      <c r="W40" s="364">
        <v>0</v>
      </c>
      <c r="X40" s="364">
        <v>0</v>
      </c>
      <c r="Y40" s="364">
        <v>0</v>
      </c>
      <c r="Z40" s="364">
        <v>0</v>
      </c>
      <c r="AA40" s="364">
        <v>0</v>
      </c>
      <c r="AB40" s="364">
        <v>0</v>
      </c>
      <c r="AC40" s="364">
        <v>0</v>
      </c>
      <c r="AD40" s="364">
        <v>0</v>
      </c>
      <c r="AE40" s="364">
        <v>0</v>
      </c>
      <c r="AF40" s="364">
        <v>0</v>
      </c>
      <c r="AG40" s="364">
        <v>0</v>
      </c>
      <c r="AH40" s="364">
        <v>0</v>
      </c>
      <c r="AI40" s="364">
        <v>0</v>
      </c>
      <c r="AJ40" s="364">
        <v>0</v>
      </c>
      <c r="AK40" s="364">
        <v>0</v>
      </c>
      <c r="AL40" s="364">
        <v>0</v>
      </c>
      <c r="AM40" s="364">
        <v>0</v>
      </c>
      <c r="AN40" s="364">
        <v>0</v>
      </c>
      <c r="AO40" s="364">
        <v>0</v>
      </c>
      <c r="AP40" s="364">
        <v>0</v>
      </c>
      <c r="AQ40" s="364">
        <v>0</v>
      </c>
      <c r="AR40" s="364">
        <v>0</v>
      </c>
      <c r="AS40" s="364">
        <v>0</v>
      </c>
      <c r="AT40" s="364">
        <v>0</v>
      </c>
      <c r="AU40" s="364">
        <v>0</v>
      </c>
      <c r="AV40" s="364">
        <v>0</v>
      </c>
      <c r="AW40" s="364">
        <v>0</v>
      </c>
      <c r="AX40" s="364">
        <v>0</v>
      </c>
      <c r="AY40" s="364">
        <v>0</v>
      </c>
      <c r="AZ40" s="361"/>
      <c r="BA40" s="361"/>
      <c r="BB40" s="361"/>
      <c r="BC40" s="361"/>
      <c r="BD40" s="361"/>
      <c r="BE40" s="361"/>
      <c r="BF40" s="361"/>
    </row>
    <row r="41" spans="1:60" ht="16" thickBot="1" x14ac:dyDescent="0.4">
      <c r="A41" s="365" t="s">
        <v>877</v>
      </c>
      <c r="B41" s="365">
        <v>0</v>
      </c>
      <c r="C41" s="365">
        <v>0</v>
      </c>
      <c r="D41" s="365">
        <v>0</v>
      </c>
      <c r="E41" s="365">
        <v>0</v>
      </c>
      <c r="F41" s="365">
        <v>0</v>
      </c>
      <c r="G41" s="365">
        <v>0</v>
      </c>
      <c r="H41" s="365">
        <v>0</v>
      </c>
      <c r="I41" s="365">
        <v>0</v>
      </c>
      <c r="J41" s="365">
        <v>0</v>
      </c>
      <c r="K41" s="365">
        <v>0</v>
      </c>
      <c r="L41" s="365">
        <v>0</v>
      </c>
      <c r="M41" s="365">
        <v>0</v>
      </c>
      <c r="N41" s="365">
        <v>0</v>
      </c>
      <c r="O41" s="365">
        <v>0</v>
      </c>
      <c r="P41" s="365">
        <v>0</v>
      </c>
      <c r="Q41" s="365">
        <v>0</v>
      </c>
      <c r="R41" s="365">
        <v>0</v>
      </c>
      <c r="S41" s="365">
        <v>0</v>
      </c>
      <c r="T41" s="365">
        <v>0</v>
      </c>
      <c r="U41" s="365">
        <v>0</v>
      </c>
      <c r="V41" s="365">
        <v>0</v>
      </c>
      <c r="W41" s="365">
        <v>0</v>
      </c>
      <c r="X41" s="365">
        <v>0</v>
      </c>
      <c r="Y41" s="365">
        <v>0</v>
      </c>
      <c r="Z41" s="365">
        <v>0</v>
      </c>
      <c r="AA41" s="365">
        <v>0</v>
      </c>
      <c r="AB41" s="365">
        <v>0</v>
      </c>
      <c r="AC41" s="365">
        <v>0</v>
      </c>
      <c r="AD41" s="365">
        <v>0</v>
      </c>
      <c r="AE41" s="365">
        <v>0</v>
      </c>
      <c r="AF41" s="365">
        <v>0</v>
      </c>
      <c r="AG41" s="365">
        <v>0</v>
      </c>
      <c r="AH41" s="365">
        <v>0</v>
      </c>
      <c r="AI41" s="365">
        <v>0</v>
      </c>
      <c r="AJ41" s="365">
        <v>0</v>
      </c>
      <c r="AK41" s="365">
        <v>0</v>
      </c>
      <c r="AL41" s="365">
        <v>0</v>
      </c>
      <c r="AM41" s="365">
        <v>0</v>
      </c>
      <c r="AN41" s="365">
        <v>0</v>
      </c>
      <c r="AO41" s="365">
        <v>0</v>
      </c>
      <c r="AP41" s="365">
        <v>0</v>
      </c>
      <c r="AQ41" s="365">
        <v>0</v>
      </c>
      <c r="AR41" s="365">
        <v>0</v>
      </c>
      <c r="AS41" s="365">
        <v>0</v>
      </c>
      <c r="AT41" s="365">
        <v>0</v>
      </c>
      <c r="AU41" s="365">
        <v>0</v>
      </c>
      <c r="AV41" s="365">
        <v>0</v>
      </c>
      <c r="AW41" s="365">
        <v>0</v>
      </c>
      <c r="AX41" s="365">
        <v>0</v>
      </c>
      <c r="AY41" s="365">
        <v>0</v>
      </c>
    </row>
    <row r="42" spans="1:60" x14ac:dyDescent="0.35">
      <c r="A42" s="366" t="s">
        <v>1</v>
      </c>
      <c r="B42" s="366">
        <v>87</v>
      </c>
      <c r="C42" s="366">
        <v>106</v>
      </c>
      <c r="D42" s="366">
        <v>98</v>
      </c>
      <c r="E42" s="366">
        <v>82</v>
      </c>
      <c r="F42" s="366">
        <v>69</v>
      </c>
      <c r="G42" s="366">
        <v>65</v>
      </c>
      <c r="H42" s="366">
        <v>89</v>
      </c>
      <c r="I42" s="366">
        <v>70</v>
      </c>
      <c r="J42" s="366">
        <v>51</v>
      </c>
      <c r="K42" s="366">
        <v>95</v>
      </c>
      <c r="L42" s="366">
        <v>60</v>
      </c>
      <c r="M42" s="366">
        <v>64</v>
      </c>
      <c r="N42" s="366">
        <v>93</v>
      </c>
      <c r="O42" s="366">
        <v>76</v>
      </c>
      <c r="P42" s="366">
        <v>78</v>
      </c>
      <c r="Q42" s="366">
        <v>62</v>
      </c>
      <c r="R42" s="366">
        <v>0</v>
      </c>
      <c r="S42" s="366">
        <v>0</v>
      </c>
      <c r="T42" s="366">
        <v>0</v>
      </c>
      <c r="U42" s="366">
        <v>0</v>
      </c>
      <c r="V42" s="366">
        <v>0</v>
      </c>
      <c r="W42" s="366">
        <v>0</v>
      </c>
      <c r="X42" s="366">
        <v>0</v>
      </c>
      <c r="Y42" s="366">
        <v>0</v>
      </c>
      <c r="Z42" s="366">
        <v>0</v>
      </c>
      <c r="AA42" s="366">
        <v>5</v>
      </c>
      <c r="AB42" s="366">
        <v>0</v>
      </c>
      <c r="AC42" s="366">
        <v>0</v>
      </c>
      <c r="AD42" s="366">
        <v>0</v>
      </c>
      <c r="AE42" s="366">
        <v>0</v>
      </c>
      <c r="AF42" s="366">
        <v>0</v>
      </c>
      <c r="AG42" s="366">
        <v>0</v>
      </c>
      <c r="AH42" s="366">
        <v>0</v>
      </c>
      <c r="AI42" s="366">
        <v>0</v>
      </c>
      <c r="AJ42" s="366">
        <v>0</v>
      </c>
      <c r="AK42" s="366">
        <v>0</v>
      </c>
      <c r="AL42" s="366">
        <v>0</v>
      </c>
      <c r="AM42" s="366">
        <v>0</v>
      </c>
      <c r="AN42" s="366">
        <v>0</v>
      </c>
      <c r="AO42" s="366">
        <v>0</v>
      </c>
      <c r="AP42" s="366">
        <v>0</v>
      </c>
      <c r="AQ42" s="366">
        <v>0</v>
      </c>
      <c r="AR42" s="366">
        <v>0</v>
      </c>
      <c r="AS42" s="366">
        <v>0</v>
      </c>
      <c r="AT42" s="366">
        <v>0</v>
      </c>
      <c r="AU42" s="366">
        <v>0</v>
      </c>
      <c r="AV42" s="366">
        <v>0</v>
      </c>
      <c r="AW42" s="366">
        <v>0</v>
      </c>
      <c r="AX42" s="366">
        <v>0</v>
      </c>
      <c r="AY42" s="366">
        <v>0</v>
      </c>
    </row>
    <row r="43" spans="1:60" x14ac:dyDescent="0.35">
      <c r="A43" s="362" t="s">
        <v>1</v>
      </c>
      <c r="B43" s="363"/>
      <c r="C43" s="363"/>
      <c r="D43" s="363"/>
      <c r="E43" s="363"/>
      <c r="F43" s="363"/>
      <c r="G43" s="363"/>
      <c r="H43" s="363"/>
      <c r="I43" s="363"/>
      <c r="J43" s="363"/>
      <c r="K43" s="363"/>
      <c r="L43" s="363"/>
      <c r="M43" s="363"/>
      <c r="N43" s="363"/>
      <c r="O43" s="363"/>
      <c r="P43" s="363"/>
      <c r="Q43" s="363"/>
      <c r="R43" s="363"/>
      <c r="S43" s="363"/>
      <c r="T43" s="363"/>
      <c r="U43" s="363"/>
      <c r="V43" s="363"/>
      <c r="W43" s="363"/>
      <c r="X43" s="363"/>
      <c r="Y43" s="363"/>
      <c r="Z43" s="363"/>
      <c r="AA43" s="363"/>
      <c r="AB43" s="363"/>
      <c r="AC43" s="363"/>
      <c r="AD43" s="363"/>
      <c r="AE43" s="363"/>
      <c r="AF43" s="363"/>
      <c r="AG43" s="363"/>
      <c r="AH43" s="363"/>
      <c r="AI43" s="363"/>
      <c r="AJ43" s="363"/>
      <c r="AK43" s="363"/>
      <c r="AL43" s="363"/>
      <c r="AM43" s="363"/>
      <c r="AN43" s="363"/>
      <c r="AO43" s="363"/>
      <c r="AP43" s="363"/>
      <c r="AQ43" s="363"/>
      <c r="AR43" s="363"/>
      <c r="AS43" s="363"/>
      <c r="AT43" s="363"/>
      <c r="AU43" s="363"/>
      <c r="AV43" s="363"/>
      <c r="AW43" s="363"/>
      <c r="AX43" s="363"/>
      <c r="AY43" s="363"/>
    </row>
    <row r="44" spans="1:60" x14ac:dyDescent="0.35">
      <c r="A44" s="364" t="s">
        <v>874</v>
      </c>
      <c r="B44" s="364">
        <f t="shared" ref="B44:AY47" si="5">SUM(B20,B26,B32,B38)</f>
        <v>14505</v>
      </c>
      <c r="C44" s="364">
        <f t="shared" si="5"/>
        <v>13712</v>
      </c>
      <c r="D44" s="364">
        <f t="shared" si="5"/>
        <v>13213</v>
      </c>
      <c r="E44" s="364">
        <f t="shared" si="5"/>
        <v>12747</v>
      </c>
      <c r="F44" s="364">
        <f t="shared" si="5"/>
        <v>11954</v>
      </c>
      <c r="G44" s="364">
        <f t="shared" si="5"/>
        <v>12286</v>
      </c>
      <c r="H44" s="364">
        <f>SUM(H20,H26,H32,H38)</f>
        <v>12092</v>
      </c>
      <c r="I44" s="364">
        <f t="shared" si="5"/>
        <v>11232</v>
      </c>
      <c r="J44" s="364">
        <f t="shared" si="5"/>
        <v>11027</v>
      </c>
      <c r="K44" s="364">
        <f t="shared" si="5"/>
        <v>11457</v>
      </c>
      <c r="L44" s="364">
        <f t="shared" si="5"/>
        <v>11561</v>
      </c>
      <c r="M44" s="364">
        <f t="shared" si="5"/>
        <v>11418</v>
      </c>
      <c r="N44" s="364">
        <f t="shared" si="5"/>
        <v>10724</v>
      </c>
      <c r="O44" s="364">
        <f t="shared" si="5"/>
        <v>10978</v>
      </c>
      <c r="P44" s="364">
        <f t="shared" si="5"/>
        <v>10404</v>
      </c>
      <c r="Q44" s="364">
        <f t="shared" si="5"/>
        <v>10419</v>
      </c>
      <c r="R44" s="364">
        <f t="shared" si="5"/>
        <v>11715</v>
      </c>
      <c r="S44" s="364">
        <f t="shared" si="5"/>
        <v>12278</v>
      </c>
      <c r="T44" s="364">
        <f t="shared" si="5"/>
        <v>13390</v>
      </c>
      <c r="U44" s="364">
        <f t="shared" si="5"/>
        <v>15428</v>
      </c>
      <c r="V44" s="364">
        <f t="shared" si="5"/>
        <v>19339</v>
      </c>
      <c r="W44" s="364">
        <f t="shared" si="5"/>
        <v>22340</v>
      </c>
      <c r="X44" s="364">
        <f t="shared" si="5"/>
        <v>25016</v>
      </c>
      <c r="Y44" s="364">
        <f t="shared" si="5"/>
        <v>25982</v>
      </c>
      <c r="Z44" s="364">
        <f t="shared" si="5"/>
        <v>26124</v>
      </c>
      <c r="AA44" s="364">
        <f t="shared" si="5"/>
        <v>24432</v>
      </c>
      <c r="AB44" s="364">
        <f t="shared" si="5"/>
        <v>24808</v>
      </c>
      <c r="AC44" s="364">
        <f t="shared" si="5"/>
        <v>22935</v>
      </c>
      <c r="AD44" s="364">
        <f t="shared" si="5"/>
        <v>21236</v>
      </c>
      <c r="AE44" s="364">
        <f t="shared" si="5"/>
        <v>20892</v>
      </c>
      <c r="AF44" s="364">
        <f t="shared" si="5"/>
        <v>22156</v>
      </c>
      <c r="AG44" s="364">
        <f t="shared" si="5"/>
        <v>23101</v>
      </c>
      <c r="AH44" s="364">
        <f t="shared" si="5"/>
        <v>23991</v>
      </c>
      <c r="AI44" s="364">
        <f t="shared" si="5"/>
        <v>22386</v>
      </c>
      <c r="AJ44" s="364">
        <f t="shared" si="5"/>
        <v>20859</v>
      </c>
      <c r="AK44" s="364">
        <f t="shared" si="5"/>
        <v>21042</v>
      </c>
      <c r="AL44" s="364">
        <f t="shared" si="5"/>
        <v>20044</v>
      </c>
      <c r="AM44" s="364">
        <f t="shared" si="5"/>
        <v>21044</v>
      </c>
      <c r="AN44" s="364">
        <f t="shared" si="5"/>
        <v>19533</v>
      </c>
      <c r="AO44" s="364">
        <f t="shared" si="5"/>
        <v>18233</v>
      </c>
      <c r="AP44" s="364">
        <f t="shared" si="5"/>
        <v>19924</v>
      </c>
      <c r="AQ44" s="364">
        <f t="shared" si="5"/>
        <v>19706</v>
      </c>
      <c r="AR44" s="364">
        <f t="shared" si="5"/>
        <v>17845</v>
      </c>
      <c r="AS44" s="364">
        <f t="shared" si="5"/>
        <v>20974</v>
      </c>
      <c r="AT44" s="364">
        <f t="shared" si="5"/>
        <v>23158</v>
      </c>
      <c r="AU44" s="364">
        <f t="shared" si="5"/>
        <v>24794</v>
      </c>
      <c r="AV44" s="364">
        <f t="shared" si="5"/>
        <v>23647</v>
      </c>
      <c r="AW44" s="364">
        <f t="shared" si="5"/>
        <v>23224</v>
      </c>
      <c r="AX44" s="364">
        <f t="shared" si="5"/>
        <v>22217</v>
      </c>
      <c r="AY44" s="364">
        <f t="shared" si="5"/>
        <v>22690</v>
      </c>
    </row>
    <row r="45" spans="1:60" x14ac:dyDescent="0.35">
      <c r="A45" s="364" t="s">
        <v>875</v>
      </c>
      <c r="B45" s="364">
        <f t="shared" si="5"/>
        <v>5219</v>
      </c>
      <c r="C45" s="364">
        <f t="shared" si="5"/>
        <v>5107</v>
      </c>
      <c r="D45" s="364">
        <f t="shared" si="5"/>
        <v>5155</v>
      </c>
      <c r="E45" s="364">
        <f t="shared" si="5"/>
        <v>5030</v>
      </c>
      <c r="F45" s="364">
        <f t="shared" si="5"/>
        <v>5051</v>
      </c>
      <c r="G45" s="364">
        <f t="shared" si="5"/>
        <v>4388</v>
      </c>
      <c r="H45" s="364">
        <f t="shared" si="5"/>
        <v>3706</v>
      </c>
      <c r="I45" s="364">
        <f t="shared" si="5"/>
        <v>2940</v>
      </c>
      <c r="J45" s="364">
        <f t="shared" si="5"/>
        <v>2537</v>
      </c>
      <c r="K45" s="364">
        <f t="shared" si="5"/>
        <v>2276</v>
      </c>
      <c r="L45" s="364">
        <f t="shared" si="5"/>
        <v>1985</v>
      </c>
      <c r="M45" s="364">
        <f t="shared" si="5"/>
        <v>1796</v>
      </c>
      <c r="N45" s="364">
        <f t="shared" si="5"/>
        <v>1617</v>
      </c>
      <c r="O45" s="364">
        <f t="shared" si="5"/>
        <v>1494</v>
      </c>
      <c r="P45" s="364">
        <f t="shared" si="5"/>
        <v>1384</v>
      </c>
      <c r="Q45" s="364">
        <f t="shared" si="5"/>
        <v>1288</v>
      </c>
      <c r="R45" s="364">
        <f t="shared" si="5"/>
        <v>1147</v>
      </c>
      <c r="S45" s="364">
        <f t="shared" si="5"/>
        <v>996</v>
      </c>
      <c r="T45" s="364">
        <f t="shared" si="5"/>
        <v>942</v>
      </c>
      <c r="U45" s="364">
        <f t="shared" si="5"/>
        <v>894</v>
      </c>
      <c r="V45" s="364">
        <f t="shared" si="5"/>
        <v>869</v>
      </c>
      <c r="W45" s="364">
        <f t="shared" si="5"/>
        <v>874</v>
      </c>
      <c r="X45" s="364">
        <f t="shared" si="5"/>
        <v>896</v>
      </c>
      <c r="Y45" s="364">
        <f t="shared" si="5"/>
        <v>876</v>
      </c>
      <c r="Z45" s="364">
        <f t="shared" si="5"/>
        <v>822</v>
      </c>
      <c r="AA45" s="364">
        <f t="shared" si="5"/>
        <v>761</v>
      </c>
      <c r="AB45" s="364">
        <f t="shared" si="5"/>
        <v>709</v>
      </c>
      <c r="AC45" s="364">
        <f t="shared" si="5"/>
        <v>693</v>
      </c>
      <c r="AD45" s="364">
        <f t="shared" si="5"/>
        <v>711</v>
      </c>
      <c r="AE45" s="364">
        <f t="shared" si="5"/>
        <v>703</v>
      </c>
      <c r="AF45" s="364">
        <f t="shared" si="5"/>
        <v>424</v>
      </c>
      <c r="AG45" s="364">
        <f t="shared" si="5"/>
        <v>451</v>
      </c>
      <c r="AH45" s="364">
        <f t="shared" si="5"/>
        <v>465</v>
      </c>
      <c r="AI45" s="364">
        <f t="shared" si="5"/>
        <v>493</v>
      </c>
      <c r="AJ45" s="364">
        <f t="shared" si="5"/>
        <v>496</v>
      </c>
      <c r="AK45" s="364">
        <f t="shared" si="5"/>
        <v>536</v>
      </c>
      <c r="AL45" s="364">
        <f t="shared" si="5"/>
        <v>593</v>
      </c>
      <c r="AM45" s="364">
        <f t="shared" si="5"/>
        <v>660</v>
      </c>
      <c r="AN45" s="364">
        <f t="shared" si="5"/>
        <v>681</v>
      </c>
      <c r="AO45" s="364">
        <f t="shared" si="5"/>
        <v>675</v>
      </c>
      <c r="AP45" s="364">
        <f t="shared" si="5"/>
        <v>659</v>
      </c>
      <c r="AQ45" s="364">
        <f t="shared" si="5"/>
        <v>662</v>
      </c>
      <c r="AR45" s="364">
        <f t="shared" si="5"/>
        <v>647</v>
      </c>
      <c r="AS45" s="364">
        <f t="shared" si="5"/>
        <v>619</v>
      </c>
      <c r="AT45" s="364">
        <f t="shared" si="5"/>
        <v>646</v>
      </c>
      <c r="AU45" s="364">
        <f t="shared" si="5"/>
        <v>675</v>
      </c>
      <c r="AV45" s="364">
        <f t="shared" si="5"/>
        <v>671</v>
      </c>
      <c r="AW45" s="364">
        <f t="shared" si="5"/>
        <v>666</v>
      </c>
      <c r="AX45" s="364">
        <f t="shared" si="5"/>
        <v>676</v>
      </c>
      <c r="AY45" s="364">
        <f t="shared" si="5"/>
        <v>683</v>
      </c>
    </row>
    <row r="46" spans="1:60" x14ac:dyDescent="0.35">
      <c r="A46" s="364" t="s">
        <v>876</v>
      </c>
      <c r="B46" s="364">
        <f t="shared" si="5"/>
        <v>2553</v>
      </c>
      <c r="C46" s="364">
        <f t="shared" si="5"/>
        <v>2676</v>
      </c>
      <c r="D46" s="364">
        <f t="shared" si="5"/>
        <v>2701</v>
      </c>
      <c r="E46" s="364">
        <f t="shared" si="5"/>
        <v>2836</v>
      </c>
      <c r="F46" s="364">
        <f t="shared" si="5"/>
        <v>2885</v>
      </c>
      <c r="G46" s="364">
        <f t="shared" si="5"/>
        <v>2869</v>
      </c>
      <c r="H46" s="364">
        <f t="shared" si="5"/>
        <v>2845</v>
      </c>
      <c r="I46" s="364">
        <f t="shared" si="5"/>
        <v>2749</v>
      </c>
      <c r="J46" s="364">
        <f t="shared" si="5"/>
        <v>2665</v>
      </c>
      <c r="K46" s="364">
        <f t="shared" si="5"/>
        <v>2599</v>
      </c>
      <c r="L46" s="364">
        <f t="shared" si="5"/>
        <v>2395</v>
      </c>
      <c r="M46" s="364">
        <f t="shared" si="5"/>
        <v>2235</v>
      </c>
      <c r="N46" s="364">
        <f t="shared" si="5"/>
        <v>2131</v>
      </c>
      <c r="O46" s="364">
        <f t="shared" si="5"/>
        <v>2049</v>
      </c>
      <c r="P46" s="364">
        <f t="shared" si="5"/>
        <v>1925</v>
      </c>
      <c r="Q46" s="364">
        <f t="shared" si="5"/>
        <v>1892</v>
      </c>
      <c r="R46" s="364">
        <f t="shared" si="5"/>
        <v>1590</v>
      </c>
      <c r="S46" s="364">
        <f t="shared" si="5"/>
        <v>1019</v>
      </c>
      <c r="T46" s="364">
        <f t="shared" si="5"/>
        <v>788</v>
      </c>
      <c r="U46" s="364">
        <f t="shared" si="5"/>
        <v>676</v>
      </c>
      <c r="V46" s="364">
        <f t="shared" si="5"/>
        <v>637</v>
      </c>
      <c r="W46" s="364">
        <f t="shared" si="5"/>
        <v>568</v>
      </c>
      <c r="X46" s="364">
        <f t="shared" si="5"/>
        <v>534</v>
      </c>
      <c r="Y46" s="364">
        <f t="shared" si="5"/>
        <v>498</v>
      </c>
      <c r="Z46" s="364">
        <f t="shared" si="5"/>
        <v>469</v>
      </c>
      <c r="AA46" s="364">
        <f t="shared" si="5"/>
        <v>459</v>
      </c>
      <c r="AB46" s="364">
        <f t="shared" si="5"/>
        <v>449</v>
      </c>
      <c r="AC46" s="364">
        <f t="shared" si="5"/>
        <v>440</v>
      </c>
      <c r="AD46" s="364">
        <f t="shared" si="5"/>
        <v>438</v>
      </c>
      <c r="AE46" s="364">
        <f t="shared" si="5"/>
        <v>422</v>
      </c>
      <c r="AF46" s="364">
        <f t="shared" si="5"/>
        <v>249</v>
      </c>
      <c r="AG46" s="364">
        <f t="shared" si="5"/>
        <v>245</v>
      </c>
      <c r="AH46" s="364">
        <f t="shared" si="5"/>
        <v>236</v>
      </c>
      <c r="AI46" s="364">
        <f t="shared" si="5"/>
        <v>241</v>
      </c>
      <c r="AJ46" s="364">
        <f t="shared" si="5"/>
        <v>227</v>
      </c>
      <c r="AK46" s="364">
        <f t="shared" si="5"/>
        <v>230</v>
      </c>
      <c r="AL46" s="364">
        <f t="shared" si="5"/>
        <v>221</v>
      </c>
      <c r="AM46" s="364">
        <f t="shared" si="5"/>
        <v>223</v>
      </c>
      <c r="AN46" s="364">
        <f t="shared" si="5"/>
        <v>210</v>
      </c>
      <c r="AO46" s="364">
        <f t="shared" si="5"/>
        <v>204</v>
      </c>
      <c r="AP46" s="364">
        <f t="shared" si="5"/>
        <v>191</v>
      </c>
      <c r="AQ46" s="364">
        <f t="shared" si="5"/>
        <v>177</v>
      </c>
      <c r="AR46" s="364">
        <f t="shared" si="5"/>
        <v>165</v>
      </c>
      <c r="AS46" s="364">
        <f t="shared" si="5"/>
        <v>157</v>
      </c>
      <c r="AT46" s="364">
        <f t="shared" si="5"/>
        <v>157</v>
      </c>
      <c r="AU46" s="364">
        <f t="shared" si="5"/>
        <v>150</v>
      </c>
      <c r="AV46" s="364">
        <f t="shared" si="5"/>
        <v>162</v>
      </c>
      <c r="AW46" s="364">
        <f t="shared" si="5"/>
        <v>167</v>
      </c>
      <c r="AX46" s="364">
        <f t="shared" si="5"/>
        <v>190</v>
      </c>
      <c r="AY46" s="364">
        <f t="shared" si="5"/>
        <v>198</v>
      </c>
    </row>
    <row r="47" spans="1:60" ht="16" thickBot="1" x14ac:dyDescent="0.4">
      <c r="A47" s="365" t="s">
        <v>877</v>
      </c>
      <c r="B47" s="365">
        <f t="shared" si="5"/>
        <v>433</v>
      </c>
      <c r="C47" s="365">
        <f t="shared" si="5"/>
        <v>446</v>
      </c>
      <c r="D47" s="365">
        <f t="shared" si="5"/>
        <v>444</v>
      </c>
      <c r="E47" s="365">
        <f t="shared" si="5"/>
        <v>470</v>
      </c>
      <c r="F47" s="365">
        <f t="shared" si="5"/>
        <v>448</v>
      </c>
      <c r="G47" s="365">
        <f t="shared" si="5"/>
        <v>443</v>
      </c>
      <c r="H47" s="365">
        <f t="shared" si="5"/>
        <v>452</v>
      </c>
      <c r="I47" s="365">
        <f t="shared" si="5"/>
        <v>432</v>
      </c>
      <c r="J47" s="365">
        <f t="shared" si="5"/>
        <v>412</v>
      </c>
      <c r="K47" s="365">
        <f t="shared" si="5"/>
        <v>387</v>
      </c>
      <c r="L47" s="365">
        <f t="shared" si="5"/>
        <v>370</v>
      </c>
      <c r="M47" s="365">
        <f t="shared" si="5"/>
        <v>370</v>
      </c>
      <c r="N47" s="365">
        <f t="shared" si="5"/>
        <v>371</v>
      </c>
      <c r="O47" s="365">
        <f t="shared" si="5"/>
        <v>361</v>
      </c>
      <c r="P47" s="365">
        <f t="shared" si="5"/>
        <v>353</v>
      </c>
      <c r="Q47" s="365">
        <f t="shared" si="5"/>
        <v>340</v>
      </c>
      <c r="R47" s="365">
        <f t="shared" si="5"/>
        <v>322</v>
      </c>
      <c r="S47" s="365">
        <f t="shared" si="5"/>
        <v>267</v>
      </c>
      <c r="T47" s="365">
        <f t="shared" si="5"/>
        <v>229</v>
      </c>
      <c r="U47" s="365">
        <f t="shared" si="5"/>
        <v>215</v>
      </c>
      <c r="V47" s="365">
        <f t="shared" si="5"/>
        <v>206</v>
      </c>
      <c r="W47" s="365">
        <f t="shared" si="5"/>
        <v>212</v>
      </c>
      <c r="X47" s="365">
        <f t="shared" si="5"/>
        <v>210</v>
      </c>
      <c r="Y47" s="365">
        <f t="shared" si="5"/>
        <v>207</v>
      </c>
      <c r="Z47" s="365">
        <f t="shared" si="5"/>
        <v>201</v>
      </c>
      <c r="AA47" s="365">
        <f t="shared" si="5"/>
        <v>200</v>
      </c>
      <c r="AB47" s="365">
        <f t="shared" si="5"/>
        <v>196</v>
      </c>
      <c r="AC47" s="365">
        <f t="shared" si="5"/>
        <v>193</v>
      </c>
      <c r="AD47" s="365">
        <f t="shared" si="5"/>
        <v>192</v>
      </c>
      <c r="AE47" s="365">
        <f t="shared" si="5"/>
        <v>203</v>
      </c>
      <c r="AF47" s="365">
        <f t="shared" si="5"/>
        <v>94</v>
      </c>
      <c r="AG47" s="365">
        <f t="shared" si="5"/>
        <v>94</v>
      </c>
      <c r="AH47" s="365">
        <f t="shared" si="5"/>
        <v>95</v>
      </c>
      <c r="AI47" s="365">
        <f t="shared" si="5"/>
        <v>97</v>
      </c>
      <c r="AJ47" s="365">
        <f t="shared" si="5"/>
        <v>90</v>
      </c>
      <c r="AK47" s="365">
        <f t="shared" si="5"/>
        <v>95</v>
      </c>
      <c r="AL47" s="365">
        <f t="shared" si="5"/>
        <v>93</v>
      </c>
      <c r="AM47" s="365">
        <f t="shared" si="5"/>
        <v>93</v>
      </c>
      <c r="AN47" s="365">
        <f t="shared" si="5"/>
        <v>87</v>
      </c>
      <c r="AO47" s="365">
        <f t="shared" si="5"/>
        <v>87</v>
      </c>
      <c r="AP47" s="365">
        <f t="shared" si="5"/>
        <v>81</v>
      </c>
      <c r="AQ47" s="365">
        <f t="shared" si="5"/>
        <v>81</v>
      </c>
      <c r="AR47" s="365">
        <f t="shared" si="5"/>
        <v>82</v>
      </c>
      <c r="AS47" s="365">
        <f t="shared" si="5"/>
        <v>78</v>
      </c>
      <c r="AT47" s="365">
        <f t="shared" si="5"/>
        <v>76</v>
      </c>
      <c r="AU47" s="365">
        <f t="shared" si="5"/>
        <v>73</v>
      </c>
      <c r="AV47" s="365">
        <f t="shared" si="5"/>
        <v>70</v>
      </c>
      <c r="AW47" s="365">
        <f t="shared" si="5"/>
        <v>76</v>
      </c>
      <c r="AX47" s="365">
        <f t="shared" si="5"/>
        <v>74</v>
      </c>
      <c r="AY47" s="365">
        <f t="shared" si="5"/>
        <v>73</v>
      </c>
    </row>
    <row r="48" spans="1:60" x14ac:dyDescent="0.35">
      <c r="A48" s="366" t="s">
        <v>1</v>
      </c>
      <c r="B48" s="366">
        <f t="shared" ref="B48:N48" si="6">SUM(B44:B47)</f>
        <v>22710</v>
      </c>
      <c r="C48" s="366">
        <f t="shared" si="6"/>
        <v>21941</v>
      </c>
      <c r="D48" s="366">
        <f t="shared" si="6"/>
        <v>21513</v>
      </c>
      <c r="E48" s="366">
        <f t="shared" si="6"/>
        <v>21083</v>
      </c>
      <c r="F48" s="366">
        <f t="shared" si="6"/>
        <v>20338</v>
      </c>
      <c r="G48" s="366">
        <f t="shared" si="6"/>
        <v>19986</v>
      </c>
      <c r="H48" s="366">
        <f t="shared" si="6"/>
        <v>19095</v>
      </c>
      <c r="I48" s="366">
        <f t="shared" si="6"/>
        <v>17353</v>
      </c>
      <c r="J48" s="366">
        <f t="shared" si="6"/>
        <v>16641</v>
      </c>
      <c r="K48" s="366">
        <f t="shared" si="6"/>
        <v>16719</v>
      </c>
      <c r="L48" s="366">
        <f t="shared" si="6"/>
        <v>16311</v>
      </c>
      <c r="M48" s="366">
        <f t="shared" si="6"/>
        <v>15819</v>
      </c>
      <c r="N48" s="366">
        <f t="shared" si="6"/>
        <v>14843</v>
      </c>
      <c r="O48" s="366">
        <f t="shared" ref="O48:AY48" si="7">SUM(O44:O47)</f>
        <v>14882</v>
      </c>
      <c r="P48" s="366">
        <f t="shared" si="7"/>
        <v>14066</v>
      </c>
      <c r="Q48" s="366">
        <f t="shared" si="7"/>
        <v>13939</v>
      </c>
      <c r="R48" s="366">
        <f t="shared" si="7"/>
        <v>14774</v>
      </c>
      <c r="S48" s="366">
        <f t="shared" si="7"/>
        <v>14560</v>
      </c>
      <c r="T48" s="366">
        <f t="shared" si="7"/>
        <v>15349</v>
      </c>
      <c r="U48" s="366">
        <f t="shared" si="7"/>
        <v>17213</v>
      </c>
      <c r="V48" s="366">
        <f t="shared" si="7"/>
        <v>21051</v>
      </c>
      <c r="W48" s="366">
        <f t="shared" si="7"/>
        <v>23994</v>
      </c>
      <c r="X48" s="366">
        <f t="shared" si="7"/>
        <v>26656</v>
      </c>
      <c r="Y48" s="366">
        <f t="shared" si="7"/>
        <v>27563</v>
      </c>
      <c r="Z48" s="366">
        <f t="shared" si="7"/>
        <v>27616</v>
      </c>
      <c r="AA48" s="366">
        <f t="shared" si="7"/>
        <v>25852</v>
      </c>
      <c r="AB48" s="366">
        <f t="shared" si="7"/>
        <v>26162</v>
      </c>
      <c r="AC48" s="366">
        <f t="shared" si="7"/>
        <v>24261</v>
      </c>
      <c r="AD48" s="366">
        <f t="shared" si="7"/>
        <v>22577</v>
      </c>
      <c r="AE48" s="366">
        <f t="shared" si="7"/>
        <v>22220</v>
      </c>
      <c r="AF48" s="366">
        <f t="shared" si="7"/>
        <v>22923</v>
      </c>
      <c r="AG48" s="366">
        <f t="shared" si="7"/>
        <v>23891</v>
      </c>
      <c r="AH48" s="366">
        <f t="shared" si="7"/>
        <v>24787</v>
      </c>
      <c r="AI48" s="366">
        <f t="shared" si="7"/>
        <v>23217</v>
      </c>
      <c r="AJ48" s="366">
        <f t="shared" si="7"/>
        <v>21672</v>
      </c>
      <c r="AK48" s="366">
        <f t="shared" si="7"/>
        <v>21903</v>
      </c>
      <c r="AL48" s="366">
        <f t="shared" si="7"/>
        <v>20951</v>
      </c>
      <c r="AM48" s="366">
        <f t="shared" si="7"/>
        <v>22020</v>
      </c>
      <c r="AN48" s="366">
        <f t="shared" si="7"/>
        <v>20511</v>
      </c>
      <c r="AO48" s="366">
        <f t="shared" si="7"/>
        <v>19199</v>
      </c>
      <c r="AP48" s="366">
        <f t="shared" si="7"/>
        <v>20855</v>
      </c>
      <c r="AQ48" s="366">
        <f t="shared" si="7"/>
        <v>20626</v>
      </c>
      <c r="AR48" s="366">
        <f t="shared" si="7"/>
        <v>18739</v>
      </c>
      <c r="AS48" s="366">
        <f t="shared" si="7"/>
        <v>21828</v>
      </c>
      <c r="AT48" s="366">
        <f t="shared" si="7"/>
        <v>24037</v>
      </c>
      <c r="AU48" s="366">
        <f t="shared" si="7"/>
        <v>25692</v>
      </c>
      <c r="AV48" s="366">
        <f t="shared" si="7"/>
        <v>24550</v>
      </c>
      <c r="AW48" s="366">
        <f t="shared" si="7"/>
        <v>24133</v>
      </c>
      <c r="AX48" s="366">
        <f t="shared" si="7"/>
        <v>23157</v>
      </c>
      <c r="AY48" s="366">
        <f t="shared" si="7"/>
        <v>23644</v>
      </c>
    </row>
    <row r="49" spans="2:51" x14ac:dyDescent="0.35">
      <c r="B49" s="361"/>
      <c r="C49" s="361"/>
      <c r="D49" s="361"/>
      <c r="E49" s="361"/>
      <c r="F49" s="361"/>
      <c r="G49" s="361"/>
      <c r="H49" s="361"/>
      <c r="I49" s="361"/>
      <c r="J49" s="361"/>
      <c r="K49" s="361"/>
      <c r="L49" s="361"/>
      <c r="M49" s="361"/>
    </row>
    <row r="50" spans="2:51" x14ac:dyDescent="0.35">
      <c r="N50" s="361"/>
      <c r="O50" s="361"/>
      <c r="P50" s="361"/>
      <c r="Q50" s="361"/>
      <c r="R50" s="361"/>
      <c r="S50" s="361"/>
      <c r="T50" s="361"/>
      <c r="U50" s="361"/>
      <c r="V50" s="361"/>
      <c r="W50" s="361"/>
      <c r="X50" s="361"/>
      <c r="Y50" s="361"/>
      <c r="Z50" s="361"/>
      <c r="AA50" s="361"/>
      <c r="AB50" s="361"/>
      <c r="AC50" s="361"/>
      <c r="AD50" s="361"/>
      <c r="AE50" s="149"/>
      <c r="AF50" s="149"/>
      <c r="AG50" s="149"/>
      <c r="AH50" s="149"/>
      <c r="AI50" s="149"/>
      <c r="AJ50" s="149"/>
      <c r="AK50" s="149"/>
      <c r="AL50" s="149"/>
      <c r="AM50" s="149"/>
      <c r="AN50" s="149"/>
      <c r="AO50" s="149"/>
      <c r="AP50" s="149"/>
      <c r="AQ50" s="149"/>
      <c r="AR50" s="149"/>
      <c r="AS50" s="149"/>
      <c r="AT50" s="149"/>
      <c r="AU50" s="149"/>
      <c r="AV50" s="149"/>
      <c r="AW50" s="149"/>
      <c r="AX50" s="149"/>
      <c r="AY50" s="149"/>
    </row>
    <row r="51" spans="2:51" x14ac:dyDescent="0.35">
      <c r="AE51" s="149"/>
      <c r="AF51" s="149"/>
      <c r="AG51" s="149"/>
      <c r="AH51" s="149"/>
      <c r="AI51" s="149"/>
      <c r="AJ51" s="149"/>
      <c r="AK51" s="149"/>
      <c r="AL51" s="149"/>
      <c r="AM51" s="149"/>
      <c r="AN51" s="149"/>
      <c r="AO51" s="149"/>
      <c r="AP51" s="149"/>
      <c r="AQ51" s="149"/>
      <c r="AR51" s="149"/>
      <c r="AS51" s="149"/>
      <c r="AT51" s="149"/>
      <c r="AU51" s="149"/>
      <c r="AV51" s="149"/>
      <c r="AW51" s="149"/>
      <c r="AX51" s="149"/>
      <c r="AY51" s="149"/>
    </row>
    <row r="52" spans="2:51" x14ac:dyDescent="0.35">
      <c r="N52" s="361"/>
      <c r="O52" s="361"/>
      <c r="P52" s="361"/>
      <c r="Q52" s="361"/>
      <c r="R52" s="361"/>
      <c r="S52" s="361"/>
      <c r="T52" s="361"/>
      <c r="U52" s="361"/>
      <c r="V52" s="361"/>
      <c r="W52" s="361"/>
      <c r="X52" s="361"/>
      <c r="Y52" s="361"/>
      <c r="Z52" s="361"/>
      <c r="AA52" s="361"/>
      <c r="AB52" s="361"/>
      <c r="AC52" s="361"/>
      <c r="AD52" s="361"/>
      <c r="AE52" s="149"/>
      <c r="AF52" s="149"/>
      <c r="AG52" s="149"/>
      <c r="AH52" s="149"/>
      <c r="AI52" s="149"/>
      <c r="AJ52" s="149"/>
      <c r="AK52" s="149"/>
      <c r="AL52" s="149"/>
      <c r="AM52" s="149"/>
      <c r="AN52" s="149"/>
      <c r="AO52" s="149"/>
      <c r="AP52" s="149"/>
      <c r="AQ52" s="149"/>
      <c r="AR52" s="149"/>
      <c r="AS52" s="149"/>
      <c r="AT52" s="149"/>
      <c r="AU52" s="149"/>
      <c r="AV52" s="149"/>
      <c r="AW52" s="149"/>
      <c r="AX52" s="149"/>
      <c r="AY52" s="149"/>
    </row>
    <row r="53" spans="2:51" x14ac:dyDescent="0.35">
      <c r="N53" s="361"/>
      <c r="O53" s="361"/>
      <c r="P53" s="361"/>
      <c r="Q53" s="361"/>
      <c r="R53" s="361"/>
      <c r="S53" s="361"/>
      <c r="AE53" s="149"/>
      <c r="AF53" s="149"/>
      <c r="AG53" s="149"/>
      <c r="AH53" s="149"/>
      <c r="AI53" s="149"/>
      <c r="AJ53" s="149"/>
      <c r="AK53" s="149"/>
      <c r="AL53" s="149"/>
      <c r="AM53" s="149"/>
      <c r="AN53" s="149"/>
      <c r="AO53" s="149"/>
      <c r="AP53" s="149"/>
      <c r="AQ53" s="149"/>
      <c r="AR53" s="149"/>
      <c r="AS53" s="149"/>
      <c r="AT53" s="149"/>
      <c r="AU53" s="149"/>
      <c r="AV53" s="149"/>
      <c r="AW53" s="149"/>
      <c r="AX53" s="149"/>
      <c r="AY53" s="149"/>
    </row>
    <row r="54" spans="2:51" x14ac:dyDescent="0.35">
      <c r="N54" s="361"/>
      <c r="O54" s="361"/>
      <c r="P54" s="361"/>
      <c r="Q54" s="361"/>
      <c r="R54" s="361"/>
      <c r="S54" s="361"/>
      <c r="T54" s="361"/>
      <c r="AE54" s="149"/>
      <c r="AF54" s="149"/>
      <c r="AG54" s="149"/>
      <c r="AH54" s="149"/>
      <c r="AI54" s="149"/>
      <c r="AJ54" s="149"/>
      <c r="AK54" s="149"/>
      <c r="AL54" s="149"/>
      <c r="AM54" s="149"/>
      <c r="AN54" s="149"/>
      <c r="AO54" s="149"/>
      <c r="AP54" s="149"/>
      <c r="AQ54" s="149"/>
      <c r="AR54" s="149"/>
      <c r="AS54" s="149"/>
      <c r="AT54" s="149"/>
      <c r="AU54" s="149"/>
      <c r="AV54" s="149"/>
      <c r="AW54" s="149"/>
      <c r="AX54" s="149"/>
      <c r="AY54" s="149"/>
    </row>
    <row r="55" spans="2:51" x14ac:dyDescent="0.35">
      <c r="AE55" s="149"/>
      <c r="AF55" s="149"/>
      <c r="AG55" s="149"/>
      <c r="AH55" s="149"/>
      <c r="AI55" s="149"/>
      <c r="AJ55" s="149"/>
      <c r="AK55" s="149"/>
      <c r="AL55" s="149"/>
      <c r="AM55" s="149"/>
      <c r="AN55" s="149"/>
      <c r="AO55" s="149"/>
      <c r="AP55" s="149"/>
      <c r="AQ55" s="149"/>
      <c r="AR55" s="149"/>
      <c r="AS55" s="149"/>
      <c r="AT55" s="149"/>
      <c r="AU55" s="149"/>
      <c r="AV55" s="149"/>
      <c r="AW55" s="149"/>
      <c r="AX55" s="149"/>
      <c r="AY55" s="149"/>
    </row>
    <row r="56" spans="2:51" x14ac:dyDescent="0.35">
      <c r="N56" s="361"/>
      <c r="O56" s="361"/>
      <c r="P56" s="361"/>
      <c r="Q56" s="361"/>
      <c r="R56" s="361"/>
      <c r="S56" s="361"/>
      <c r="T56" s="361"/>
      <c r="U56" s="361"/>
      <c r="V56" s="361"/>
      <c r="W56" s="361"/>
      <c r="X56" s="361"/>
      <c r="Y56" s="361"/>
      <c r="Z56" s="361"/>
      <c r="AA56" s="361"/>
      <c r="AB56" s="361"/>
      <c r="AC56" s="361"/>
      <c r="AD56" s="361"/>
      <c r="AE56" s="149"/>
      <c r="AF56" s="149"/>
      <c r="AG56" s="149"/>
      <c r="AH56" s="149"/>
      <c r="AI56" s="149"/>
      <c r="AJ56" s="149"/>
      <c r="AK56" s="149"/>
      <c r="AL56" s="149"/>
      <c r="AM56" s="149"/>
      <c r="AN56" s="149"/>
      <c r="AO56" s="149"/>
      <c r="AP56" s="149"/>
      <c r="AQ56" s="149"/>
      <c r="AR56" s="149"/>
      <c r="AS56" s="149"/>
      <c r="AT56" s="149"/>
      <c r="AU56" s="149"/>
      <c r="AV56" s="149"/>
      <c r="AW56" s="149"/>
      <c r="AX56" s="149"/>
      <c r="AY56" s="149"/>
    </row>
    <row r="57" spans="2:51" x14ac:dyDescent="0.35">
      <c r="AE57" s="149"/>
      <c r="AF57" s="149"/>
      <c r="AG57" s="149"/>
      <c r="AH57" s="149"/>
      <c r="AI57" s="149"/>
      <c r="AJ57" s="149"/>
      <c r="AK57" s="149"/>
      <c r="AL57" s="149"/>
      <c r="AM57" s="149"/>
      <c r="AN57" s="149"/>
      <c r="AO57" s="149"/>
      <c r="AP57" s="149"/>
      <c r="AQ57" s="149"/>
      <c r="AR57" s="149"/>
      <c r="AS57" s="149"/>
      <c r="AT57" s="149"/>
      <c r="AU57" s="149"/>
      <c r="AV57" s="149"/>
      <c r="AW57" s="149"/>
      <c r="AX57" s="149"/>
      <c r="AY57" s="149"/>
    </row>
    <row r="58" spans="2:51" x14ac:dyDescent="0.35">
      <c r="AE58" s="149"/>
      <c r="AF58" s="149"/>
      <c r="AG58" s="149"/>
      <c r="AH58" s="149"/>
      <c r="AI58" s="149"/>
      <c r="AJ58" s="149"/>
      <c r="AK58" s="149"/>
      <c r="AL58" s="149"/>
      <c r="AM58" s="149"/>
      <c r="AN58" s="149"/>
      <c r="AO58" s="149"/>
      <c r="AP58" s="149"/>
      <c r="AQ58" s="149"/>
      <c r="AR58" s="149"/>
      <c r="AS58" s="149"/>
      <c r="AT58" s="149"/>
      <c r="AU58" s="149"/>
      <c r="AV58" s="149"/>
      <c r="AW58" s="149"/>
      <c r="AX58" s="149"/>
      <c r="AY58" s="149"/>
    </row>
    <row r="59" spans="2:51" x14ac:dyDescent="0.35">
      <c r="AE59" s="149"/>
      <c r="AF59" s="149"/>
      <c r="AG59" s="149"/>
      <c r="AH59" s="149"/>
      <c r="AI59" s="149"/>
      <c r="AJ59" s="149"/>
      <c r="AK59" s="149"/>
      <c r="AL59" s="149"/>
      <c r="AM59" s="149"/>
      <c r="AN59" s="149"/>
      <c r="AO59" s="149"/>
      <c r="AP59" s="149"/>
      <c r="AQ59" s="149"/>
      <c r="AR59" s="149"/>
      <c r="AS59" s="149"/>
      <c r="AT59" s="149"/>
      <c r="AU59" s="149"/>
      <c r="AV59" s="149"/>
      <c r="AW59" s="149"/>
      <c r="AX59" s="149"/>
      <c r="AY59" s="149"/>
    </row>
    <row r="60" spans="2:51" x14ac:dyDescent="0.35">
      <c r="AE60" s="149"/>
      <c r="AF60" s="149"/>
      <c r="AG60" s="149"/>
      <c r="AH60" s="149"/>
      <c r="AI60" s="149"/>
      <c r="AJ60" s="149"/>
      <c r="AK60" s="149"/>
      <c r="AL60" s="149"/>
      <c r="AM60" s="149"/>
      <c r="AN60" s="149"/>
      <c r="AO60" s="149"/>
      <c r="AP60" s="149"/>
      <c r="AQ60" s="149"/>
      <c r="AR60" s="149"/>
      <c r="AS60" s="149"/>
      <c r="AT60" s="149"/>
      <c r="AU60" s="149"/>
      <c r="AV60" s="149"/>
      <c r="AW60" s="149"/>
      <c r="AX60" s="149"/>
      <c r="AY60" s="149"/>
    </row>
  </sheetData>
  <mergeCells count="52">
    <mergeCell ref="AN17:AO17"/>
    <mergeCell ref="AP17:AQ17"/>
    <mergeCell ref="AR17:AS17"/>
    <mergeCell ref="AT17:AU17"/>
    <mergeCell ref="AV17:AW17"/>
    <mergeCell ref="AX17:AY17"/>
    <mergeCell ref="AB17:AC17"/>
    <mergeCell ref="AD17:AE17"/>
    <mergeCell ref="AF17:AG17"/>
    <mergeCell ref="AH17:AI17"/>
    <mergeCell ref="AJ17:AK17"/>
    <mergeCell ref="AL17:AM17"/>
    <mergeCell ref="P17:Q17"/>
    <mergeCell ref="R17:S17"/>
    <mergeCell ref="T17:U17"/>
    <mergeCell ref="V17:W17"/>
    <mergeCell ref="X17:Y17"/>
    <mergeCell ref="Z17:AA17"/>
    <mergeCell ref="AV5:AW5"/>
    <mergeCell ref="AX5:AY5"/>
    <mergeCell ref="A16:A18"/>
    <mergeCell ref="B17:C17"/>
    <mergeCell ref="D17:E17"/>
    <mergeCell ref="F17:G17"/>
    <mergeCell ref="H17:I17"/>
    <mergeCell ref="J17:K17"/>
    <mergeCell ref="L17:M17"/>
    <mergeCell ref="N17:O17"/>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2D842-4805-4491-8BD9-161776B3BC3C}">
  <dimension ref="A1:N8"/>
  <sheetViews>
    <sheetView showGridLines="0" zoomScale="80" zoomScaleNormal="80" workbookViewId="0"/>
  </sheetViews>
  <sheetFormatPr defaultColWidth="8.7265625" defaultRowHeight="15.5" x14ac:dyDescent="0.35"/>
  <cols>
    <col min="1" max="1" width="37.453125" style="127" customWidth="1"/>
    <col min="2" max="15" width="12.7265625" style="127" customWidth="1"/>
    <col min="16" max="16" width="11" style="127" bestFit="1" customWidth="1"/>
    <col min="17" max="16384" width="8.7265625" style="127"/>
  </cols>
  <sheetData>
    <row r="1" spans="1:14" x14ac:dyDescent="0.35">
      <c r="A1" s="330" t="s">
        <v>878</v>
      </c>
    </row>
    <row r="2" spans="1:14" ht="16" thickBot="1" x14ac:dyDescent="0.4"/>
    <row r="3" spans="1:14" x14ac:dyDescent="0.35">
      <c r="A3" s="36"/>
      <c r="B3" s="367">
        <v>44409</v>
      </c>
      <c r="C3" s="367">
        <v>44440</v>
      </c>
      <c r="D3" s="368">
        <v>44470</v>
      </c>
      <c r="E3" s="368">
        <v>44501</v>
      </c>
      <c r="F3" s="368">
        <v>44531</v>
      </c>
      <c r="G3" s="368">
        <v>44562</v>
      </c>
      <c r="H3" s="368">
        <v>44593</v>
      </c>
      <c r="I3" s="368">
        <v>44621</v>
      </c>
      <c r="J3" s="369">
        <v>44652</v>
      </c>
      <c r="K3" s="369">
        <v>44682</v>
      </c>
      <c r="L3" s="369">
        <v>44713</v>
      </c>
      <c r="M3" s="369">
        <v>44743</v>
      </c>
      <c r="N3" s="370">
        <v>44774</v>
      </c>
    </row>
    <row r="4" spans="1:14" x14ac:dyDescent="0.35">
      <c r="A4" s="371" t="s">
        <v>879</v>
      </c>
      <c r="B4" s="372">
        <v>30741</v>
      </c>
      <c r="C4" s="372">
        <v>27780</v>
      </c>
      <c r="D4" s="372">
        <v>21875</v>
      </c>
      <c r="E4" s="372">
        <v>27586</v>
      </c>
      <c r="F4" s="372">
        <v>28069</v>
      </c>
      <c r="G4" s="372">
        <v>23980</v>
      </c>
      <c r="H4" s="372">
        <v>25019</v>
      </c>
      <c r="I4" s="372">
        <v>25132</v>
      </c>
      <c r="J4" s="373">
        <v>18479</v>
      </c>
      <c r="K4" s="373">
        <v>16707</v>
      </c>
      <c r="L4" s="373">
        <v>18321</v>
      </c>
      <c r="M4" s="373">
        <v>15564</v>
      </c>
      <c r="N4" s="374">
        <v>6883</v>
      </c>
    </row>
    <row r="5" spans="1:14" x14ac:dyDescent="0.35">
      <c r="A5" s="371" t="s">
        <v>880</v>
      </c>
      <c r="B5" s="372">
        <v>955</v>
      </c>
      <c r="C5" s="372">
        <v>961</v>
      </c>
      <c r="D5" s="372">
        <v>1086</v>
      </c>
      <c r="E5" s="372">
        <v>1198</v>
      </c>
      <c r="F5" s="372">
        <v>1080</v>
      </c>
      <c r="G5" s="372">
        <v>724</v>
      </c>
      <c r="H5" s="372">
        <v>2151</v>
      </c>
      <c r="I5" s="372">
        <v>3186</v>
      </c>
      <c r="J5" s="373">
        <v>2425</v>
      </c>
      <c r="K5" s="373">
        <v>2721</v>
      </c>
      <c r="L5" s="373">
        <v>3451</v>
      </c>
      <c r="M5" s="373">
        <v>3071</v>
      </c>
      <c r="N5" s="374">
        <v>1555</v>
      </c>
    </row>
    <row r="6" spans="1:14" x14ac:dyDescent="0.35">
      <c r="A6" s="371" t="s">
        <v>881</v>
      </c>
      <c r="B6" s="375">
        <f t="shared" ref="B6:N6" si="0">IF(ISERROR(B5/B4),0,B5/B4)</f>
        <v>3.1066003057805536E-2</v>
      </c>
      <c r="C6" s="375">
        <f t="shared" si="0"/>
        <v>3.4593232541396686E-2</v>
      </c>
      <c r="D6" s="375">
        <f t="shared" si="0"/>
        <v>4.9645714285714286E-2</v>
      </c>
      <c r="E6" s="375">
        <f t="shared" si="0"/>
        <v>4.3427825708692816E-2</v>
      </c>
      <c r="F6" s="375">
        <f t="shared" si="0"/>
        <v>3.8476611208094341E-2</v>
      </c>
      <c r="G6" s="375">
        <f t="shared" si="0"/>
        <v>3.0191826522101752E-2</v>
      </c>
      <c r="H6" s="375">
        <f t="shared" si="0"/>
        <v>8.5974659258963193E-2</v>
      </c>
      <c r="I6" s="375">
        <f t="shared" si="0"/>
        <v>0.12677065096291582</v>
      </c>
      <c r="J6" s="376">
        <f t="shared" si="0"/>
        <v>0.13123004491585041</v>
      </c>
      <c r="K6" s="376">
        <f t="shared" si="0"/>
        <v>0.16286586460764949</v>
      </c>
      <c r="L6" s="376">
        <f t="shared" si="0"/>
        <v>0.18836308061787022</v>
      </c>
      <c r="M6" s="376">
        <f t="shared" si="0"/>
        <v>0.19731431508609612</v>
      </c>
      <c r="N6" s="377">
        <f t="shared" si="0"/>
        <v>0.22591893069882318</v>
      </c>
    </row>
    <row r="7" spans="1:14" x14ac:dyDescent="0.35">
      <c r="A7" s="371" t="s">
        <v>882</v>
      </c>
      <c r="B7" s="372">
        <v>5938.2080329557202</v>
      </c>
      <c r="C7" s="372">
        <v>6007.2916666666697</v>
      </c>
      <c r="D7" s="372">
        <v>6734.7222222222199</v>
      </c>
      <c r="E7" s="372">
        <v>7911.4238410595999</v>
      </c>
      <c r="F7" s="372">
        <v>7630.1305970149297</v>
      </c>
      <c r="G7" s="372">
        <v>6620.3703703703704</v>
      </c>
      <c r="H7" s="372">
        <v>3941.7244367417702</v>
      </c>
      <c r="I7" s="372">
        <v>3840.0842514582</v>
      </c>
      <c r="J7" s="373">
        <v>4848.4527342094098</v>
      </c>
      <c r="K7" s="373">
        <v>5439.1628236963497</v>
      </c>
      <c r="L7" s="373">
        <v>4753.0787104269502</v>
      </c>
      <c r="M7" s="373">
        <v>5433.4336342360402</v>
      </c>
      <c r="N7" s="374">
        <v>5352.90482076638</v>
      </c>
    </row>
    <row r="8" spans="1:14" ht="16" thickBot="1" x14ac:dyDescent="0.4">
      <c r="A8" s="378" t="s">
        <v>883</v>
      </c>
      <c r="B8" s="379">
        <v>70.6062827225131</v>
      </c>
      <c r="C8" s="379">
        <v>56.069719042663898</v>
      </c>
      <c r="D8" s="379">
        <v>62.891344383057103</v>
      </c>
      <c r="E8" s="379">
        <v>67.561769616026695</v>
      </c>
      <c r="F8" s="379">
        <v>69.768518518518505</v>
      </c>
      <c r="G8" s="379">
        <v>63.266574585635297</v>
      </c>
      <c r="H8" s="379">
        <v>45.702463970246399</v>
      </c>
      <c r="I8" s="379">
        <v>39.064971751412401</v>
      </c>
      <c r="J8" s="380">
        <v>41.430103092783497</v>
      </c>
      <c r="K8" s="380">
        <v>41.694230062476997</v>
      </c>
      <c r="L8" s="380">
        <v>38.941756012749899</v>
      </c>
      <c r="M8" s="380">
        <v>43.495604037772701</v>
      </c>
      <c r="N8" s="381">
        <v>45.391639871382601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1D620-92EC-4CF5-8EE6-1914C5086B4F}">
  <dimension ref="A1:F118"/>
  <sheetViews>
    <sheetView showGridLines="0" zoomScale="80" zoomScaleNormal="80" workbookViewId="0"/>
  </sheetViews>
  <sheetFormatPr defaultRowHeight="14.5" x14ac:dyDescent="0.35"/>
  <cols>
    <col min="1" max="1" width="32" customWidth="1"/>
    <col min="2" max="2" width="11.1796875" customWidth="1"/>
    <col min="3" max="3" width="10.81640625" customWidth="1"/>
  </cols>
  <sheetData>
    <row r="1" spans="1:3" ht="15.5" x14ac:dyDescent="0.35">
      <c r="A1" s="330" t="s">
        <v>884</v>
      </c>
    </row>
    <row r="3" spans="1:3" ht="16" thickBot="1" x14ac:dyDescent="0.4">
      <c r="A3" s="330" t="s">
        <v>885</v>
      </c>
      <c r="B3" s="127"/>
      <c r="C3" s="127"/>
    </row>
    <row r="4" spans="1:3" ht="15" x14ac:dyDescent="0.35">
      <c r="A4" s="36" t="s">
        <v>847</v>
      </c>
      <c r="B4" s="382" t="s">
        <v>886</v>
      </c>
    </row>
    <row r="5" spans="1:3" ht="15.5" x14ac:dyDescent="0.35">
      <c r="A5" s="371" t="s">
        <v>887</v>
      </c>
      <c r="B5" s="383">
        <v>1</v>
      </c>
    </row>
    <row r="6" spans="1:3" ht="15.5" x14ac:dyDescent="0.35">
      <c r="A6" s="371" t="s">
        <v>888</v>
      </c>
      <c r="B6" s="383">
        <v>2</v>
      </c>
    </row>
    <row r="7" spans="1:3" ht="15.5" x14ac:dyDescent="0.35">
      <c r="A7" s="371" t="s">
        <v>124</v>
      </c>
      <c r="B7" s="383">
        <v>1</v>
      </c>
    </row>
    <row r="8" spans="1:3" ht="15.5" x14ac:dyDescent="0.35">
      <c r="A8" s="371" t="s">
        <v>848</v>
      </c>
      <c r="B8" s="383">
        <v>218</v>
      </c>
    </row>
    <row r="9" spans="1:3" ht="16" thickBot="1" x14ac:dyDescent="0.4">
      <c r="A9" s="378" t="s">
        <v>889</v>
      </c>
      <c r="B9" s="384">
        <v>133</v>
      </c>
    </row>
    <row r="11" spans="1:3" ht="16" thickBot="1" x14ac:dyDescent="0.4">
      <c r="A11" s="330" t="s">
        <v>890</v>
      </c>
      <c r="B11" s="127"/>
    </row>
    <row r="12" spans="1:3" ht="15" x14ac:dyDescent="0.35">
      <c r="A12" s="36" t="s">
        <v>847</v>
      </c>
      <c r="B12" s="382" t="s">
        <v>891</v>
      </c>
    </row>
    <row r="13" spans="1:3" ht="15.5" x14ac:dyDescent="0.35">
      <c r="A13" s="371" t="s">
        <v>887</v>
      </c>
      <c r="B13" s="383">
        <v>8</v>
      </c>
    </row>
    <row r="14" spans="1:3" ht="15.5" x14ac:dyDescent="0.35">
      <c r="A14" s="371" t="s">
        <v>888</v>
      </c>
      <c r="B14" s="383">
        <v>16</v>
      </c>
    </row>
    <row r="15" spans="1:3" ht="15.5" x14ac:dyDescent="0.35">
      <c r="A15" s="371" t="s">
        <v>124</v>
      </c>
      <c r="B15" s="383">
        <v>14</v>
      </c>
    </row>
    <row r="16" spans="1:3" ht="15.5" x14ac:dyDescent="0.35">
      <c r="A16" s="371" t="s">
        <v>848</v>
      </c>
      <c r="B16" s="383">
        <v>110</v>
      </c>
    </row>
    <row r="17" spans="1:2" ht="16" thickBot="1" x14ac:dyDescent="0.4">
      <c r="A17" s="378" t="s">
        <v>889</v>
      </c>
      <c r="B17" s="384">
        <v>120</v>
      </c>
    </row>
    <row r="18" spans="1:2" ht="15.5" x14ac:dyDescent="0.35">
      <c r="B18" s="385"/>
    </row>
    <row r="19" spans="1:2" ht="16" thickBot="1" x14ac:dyDescent="0.4">
      <c r="A19" s="330" t="s">
        <v>892</v>
      </c>
      <c r="B19" s="127"/>
    </row>
    <row r="20" spans="1:2" ht="15" x14ac:dyDescent="0.35">
      <c r="A20" s="36" t="s">
        <v>847</v>
      </c>
      <c r="B20" s="382" t="s">
        <v>142</v>
      </c>
    </row>
    <row r="21" spans="1:2" ht="15.5" x14ac:dyDescent="0.35">
      <c r="A21" s="371" t="s">
        <v>887</v>
      </c>
      <c r="B21" s="374">
        <v>0</v>
      </c>
    </row>
    <row r="22" spans="1:2" ht="15.5" x14ac:dyDescent="0.35">
      <c r="A22" s="371" t="s">
        <v>888</v>
      </c>
      <c r="B22" s="374">
        <v>0</v>
      </c>
    </row>
    <row r="23" spans="1:2" ht="15.5" x14ac:dyDescent="0.35">
      <c r="A23" s="371" t="s">
        <v>124</v>
      </c>
      <c r="B23" s="374">
        <v>0</v>
      </c>
    </row>
    <row r="24" spans="1:2" ht="15.5" x14ac:dyDescent="0.35">
      <c r="A24" s="371" t="s">
        <v>848</v>
      </c>
      <c r="B24" s="374">
        <v>74</v>
      </c>
    </row>
    <row r="25" spans="1:2" ht="16" thickBot="1" x14ac:dyDescent="0.4">
      <c r="A25" s="378" t="s">
        <v>889</v>
      </c>
      <c r="B25" s="386">
        <v>45</v>
      </c>
    </row>
    <row r="26" spans="1:2" ht="15.5" x14ac:dyDescent="0.35">
      <c r="B26" s="385"/>
    </row>
    <row r="27" spans="1:2" ht="16" thickBot="1" x14ac:dyDescent="0.4">
      <c r="A27" s="330" t="s">
        <v>893</v>
      </c>
      <c r="B27" s="127"/>
    </row>
    <row r="28" spans="1:2" ht="15" x14ac:dyDescent="0.35">
      <c r="A28" s="36" t="s">
        <v>847</v>
      </c>
      <c r="B28" s="382" t="s">
        <v>886</v>
      </c>
    </row>
    <row r="29" spans="1:2" ht="15.5" x14ac:dyDescent="0.35">
      <c r="A29" s="371" t="s">
        <v>887</v>
      </c>
      <c r="B29" s="383">
        <v>21</v>
      </c>
    </row>
    <row r="30" spans="1:2" ht="15.5" x14ac:dyDescent="0.35">
      <c r="A30" s="371" t="s">
        <v>888</v>
      </c>
      <c r="B30" s="383">
        <v>8</v>
      </c>
    </row>
    <row r="31" spans="1:2" ht="15.5" x14ac:dyDescent="0.35">
      <c r="A31" s="371" t="s">
        <v>124</v>
      </c>
      <c r="B31" s="383">
        <v>4</v>
      </c>
    </row>
    <row r="32" spans="1:2" ht="15.5" x14ac:dyDescent="0.35">
      <c r="A32" s="371" t="s">
        <v>848</v>
      </c>
      <c r="B32" s="383">
        <v>3</v>
      </c>
    </row>
    <row r="33" spans="1:2" ht="16" thickBot="1" x14ac:dyDescent="0.4">
      <c r="A33" s="378" t="s">
        <v>889</v>
      </c>
      <c r="B33" s="374">
        <v>0</v>
      </c>
    </row>
    <row r="35" spans="1:2" ht="16" thickBot="1" x14ac:dyDescent="0.4">
      <c r="A35" s="330" t="s">
        <v>894</v>
      </c>
      <c r="B35" s="127"/>
    </row>
    <row r="36" spans="1:2" ht="15" x14ac:dyDescent="0.35">
      <c r="A36" s="36" t="s">
        <v>847</v>
      </c>
      <c r="B36" s="382" t="s">
        <v>891</v>
      </c>
    </row>
    <row r="37" spans="1:2" ht="15.5" x14ac:dyDescent="0.35">
      <c r="A37" s="371" t="s">
        <v>887</v>
      </c>
      <c r="B37" s="383">
        <v>8</v>
      </c>
    </row>
    <row r="38" spans="1:2" ht="15.5" x14ac:dyDescent="0.35">
      <c r="A38" s="371" t="s">
        <v>888</v>
      </c>
      <c r="B38" s="383">
        <v>5</v>
      </c>
    </row>
    <row r="39" spans="1:2" ht="15.5" x14ac:dyDescent="0.35">
      <c r="A39" s="371" t="s">
        <v>124</v>
      </c>
      <c r="B39" s="383">
        <v>4</v>
      </c>
    </row>
    <row r="40" spans="1:2" ht="15.5" x14ac:dyDescent="0.35">
      <c r="A40" s="371" t="s">
        <v>848</v>
      </c>
      <c r="B40" s="383">
        <v>1</v>
      </c>
    </row>
    <row r="41" spans="1:2" ht="16" thickBot="1" x14ac:dyDescent="0.4">
      <c r="A41" s="378" t="s">
        <v>889</v>
      </c>
      <c r="B41" s="374">
        <v>0</v>
      </c>
    </row>
    <row r="42" spans="1:2" ht="15.5" x14ac:dyDescent="0.35">
      <c r="B42" s="385"/>
    </row>
    <row r="43" spans="1:2" ht="16" thickBot="1" x14ac:dyDescent="0.4">
      <c r="A43" s="330" t="s">
        <v>895</v>
      </c>
      <c r="B43" s="127"/>
    </row>
    <row r="44" spans="1:2" ht="15" x14ac:dyDescent="0.35">
      <c r="A44" s="36" t="s">
        <v>847</v>
      </c>
      <c r="B44" s="382" t="s">
        <v>142</v>
      </c>
    </row>
    <row r="45" spans="1:2" ht="15.5" x14ac:dyDescent="0.35">
      <c r="A45" s="371" t="s">
        <v>887</v>
      </c>
      <c r="B45" s="374">
        <v>1</v>
      </c>
    </row>
    <row r="46" spans="1:2" ht="15.5" x14ac:dyDescent="0.35">
      <c r="A46" s="371" t="s">
        <v>888</v>
      </c>
      <c r="B46" s="374">
        <v>1</v>
      </c>
    </row>
    <row r="47" spans="1:2" ht="15.5" x14ac:dyDescent="0.35">
      <c r="A47" s="371" t="s">
        <v>124</v>
      </c>
      <c r="B47" s="374">
        <v>0</v>
      </c>
    </row>
    <row r="48" spans="1:2" ht="15.5" x14ac:dyDescent="0.35">
      <c r="A48" s="371" t="s">
        <v>848</v>
      </c>
      <c r="B48" s="374">
        <v>0</v>
      </c>
    </row>
    <row r="49" spans="1:2" ht="16" thickBot="1" x14ac:dyDescent="0.4">
      <c r="A49" s="378" t="s">
        <v>889</v>
      </c>
      <c r="B49" s="386">
        <v>0</v>
      </c>
    </row>
    <row r="50" spans="1:2" ht="15.5" x14ac:dyDescent="0.35">
      <c r="B50" s="385"/>
    </row>
    <row r="51" spans="1:2" ht="16" thickBot="1" x14ac:dyDescent="0.4">
      <c r="A51" s="330" t="s">
        <v>896</v>
      </c>
      <c r="B51" s="127"/>
    </row>
    <row r="52" spans="1:2" ht="15" x14ac:dyDescent="0.35">
      <c r="A52" s="36" t="s">
        <v>847</v>
      </c>
      <c r="B52" s="382" t="s">
        <v>886</v>
      </c>
    </row>
    <row r="53" spans="1:2" ht="15.5" x14ac:dyDescent="0.35">
      <c r="A53" s="371" t="s">
        <v>887</v>
      </c>
      <c r="B53" s="383">
        <v>24552</v>
      </c>
    </row>
    <row r="54" spans="1:2" ht="15.5" x14ac:dyDescent="0.35">
      <c r="A54" s="371" t="s">
        <v>888</v>
      </c>
      <c r="B54" s="383">
        <v>22987</v>
      </c>
    </row>
    <row r="55" spans="1:2" ht="15.5" x14ac:dyDescent="0.35">
      <c r="A55" s="371" t="s">
        <v>124</v>
      </c>
      <c r="B55" s="383">
        <v>16194</v>
      </c>
    </row>
    <row r="56" spans="1:2" ht="15.5" x14ac:dyDescent="0.35">
      <c r="A56" s="371" t="s">
        <v>848</v>
      </c>
      <c r="B56" s="383">
        <v>8312</v>
      </c>
    </row>
    <row r="57" spans="1:2" ht="16" thickBot="1" x14ac:dyDescent="0.4">
      <c r="A57" s="378" t="s">
        <v>889</v>
      </c>
      <c r="B57" s="384">
        <v>3225</v>
      </c>
    </row>
    <row r="59" spans="1:2" ht="16" thickBot="1" x14ac:dyDescent="0.4">
      <c r="A59" s="330" t="s">
        <v>897</v>
      </c>
      <c r="B59" s="127"/>
    </row>
    <row r="60" spans="1:2" ht="15" x14ac:dyDescent="0.35">
      <c r="A60" s="36" t="s">
        <v>847</v>
      </c>
      <c r="B60" s="382" t="s">
        <v>891</v>
      </c>
    </row>
    <row r="61" spans="1:2" ht="15.5" x14ac:dyDescent="0.35">
      <c r="A61" s="371" t="s">
        <v>887</v>
      </c>
      <c r="B61" s="383">
        <v>25683</v>
      </c>
    </row>
    <row r="62" spans="1:2" ht="15.5" x14ac:dyDescent="0.35">
      <c r="A62" s="371" t="s">
        <v>888</v>
      </c>
      <c r="B62" s="383">
        <v>24197</v>
      </c>
    </row>
    <row r="63" spans="1:2" ht="15.5" x14ac:dyDescent="0.35">
      <c r="A63" s="371" t="s">
        <v>124</v>
      </c>
      <c r="B63" s="383">
        <v>17500</v>
      </c>
    </row>
    <row r="64" spans="1:2" ht="15.5" x14ac:dyDescent="0.35">
      <c r="A64" s="371" t="s">
        <v>848</v>
      </c>
      <c r="B64" s="383">
        <v>8870</v>
      </c>
    </row>
    <row r="65" spans="1:6" ht="16" thickBot="1" x14ac:dyDescent="0.4">
      <c r="A65" s="378" t="s">
        <v>889</v>
      </c>
      <c r="B65" s="384">
        <v>3493</v>
      </c>
    </row>
    <row r="66" spans="1:6" ht="15.5" x14ac:dyDescent="0.35">
      <c r="B66" s="385"/>
    </row>
    <row r="67" spans="1:6" ht="16" thickBot="1" x14ac:dyDescent="0.4">
      <c r="A67" s="330" t="s">
        <v>898</v>
      </c>
      <c r="B67" s="127"/>
    </row>
    <row r="68" spans="1:6" ht="15" x14ac:dyDescent="0.35">
      <c r="A68" s="36" t="s">
        <v>847</v>
      </c>
      <c r="B68" s="382" t="s">
        <v>142</v>
      </c>
    </row>
    <row r="69" spans="1:6" ht="15.5" x14ac:dyDescent="0.35">
      <c r="A69" s="371" t="s">
        <v>887</v>
      </c>
      <c r="B69" s="374">
        <v>13639</v>
      </c>
    </row>
    <row r="70" spans="1:6" ht="15.5" x14ac:dyDescent="0.35">
      <c r="A70" s="371" t="s">
        <v>888</v>
      </c>
      <c r="B70" s="374">
        <v>13263</v>
      </c>
    </row>
    <row r="71" spans="1:6" ht="15.5" x14ac:dyDescent="0.35">
      <c r="A71" s="371" t="s">
        <v>124</v>
      </c>
      <c r="B71" s="374">
        <v>11218</v>
      </c>
    </row>
    <row r="72" spans="1:6" ht="15.5" x14ac:dyDescent="0.35">
      <c r="A72" s="371" t="s">
        <v>848</v>
      </c>
      <c r="B72" s="374">
        <v>5523</v>
      </c>
    </row>
    <row r="73" spans="1:6" ht="16" thickBot="1" x14ac:dyDescent="0.4">
      <c r="A73" s="378" t="s">
        <v>889</v>
      </c>
      <c r="B73" s="386">
        <v>2273</v>
      </c>
    </row>
    <row r="74" spans="1:6" ht="15.5" x14ac:dyDescent="0.35">
      <c r="B74" s="385"/>
    </row>
    <row r="75" spans="1:6" ht="16" thickBot="1" x14ac:dyDescent="0.4">
      <c r="A75" s="330" t="s">
        <v>899</v>
      </c>
      <c r="B75" s="127"/>
    </row>
    <row r="76" spans="1:6" ht="30" x14ac:dyDescent="0.35">
      <c r="A76" s="36" t="s">
        <v>900</v>
      </c>
      <c r="B76" s="367" t="s">
        <v>887</v>
      </c>
      <c r="C76" s="367" t="s">
        <v>888</v>
      </c>
      <c r="D76" s="367" t="s">
        <v>124</v>
      </c>
      <c r="E76" s="367" t="s">
        <v>848</v>
      </c>
      <c r="F76" s="382" t="s">
        <v>901</v>
      </c>
    </row>
    <row r="77" spans="1:6" ht="15.5" x14ac:dyDescent="0.35">
      <c r="A77" s="371" t="s">
        <v>902</v>
      </c>
      <c r="B77" s="387">
        <v>0</v>
      </c>
      <c r="C77" s="387">
        <v>0</v>
      </c>
      <c r="D77" s="387">
        <v>0</v>
      </c>
      <c r="E77" s="372">
        <v>10</v>
      </c>
      <c r="F77" s="374">
        <v>14</v>
      </c>
    </row>
    <row r="78" spans="1:6" ht="15.5" x14ac:dyDescent="0.35">
      <c r="A78" s="371" t="s">
        <v>903</v>
      </c>
      <c r="B78" s="372">
        <v>10119</v>
      </c>
      <c r="C78" s="372">
        <v>9164</v>
      </c>
      <c r="D78" s="372">
        <v>6123</v>
      </c>
      <c r="E78" s="372">
        <v>5270</v>
      </c>
      <c r="F78" s="374">
        <v>3973</v>
      </c>
    </row>
    <row r="79" spans="1:6" ht="15.5" x14ac:dyDescent="0.35">
      <c r="A79" s="371" t="s">
        <v>904</v>
      </c>
      <c r="B79" s="387">
        <v>0</v>
      </c>
      <c r="C79" s="387">
        <v>0</v>
      </c>
      <c r="D79" s="387">
        <v>0</v>
      </c>
      <c r="E79" s="372">
        <v>1303</v>
      </c>
      <c r="F79" s="374">
        <v>2930</v>
      </c>
    </row>
    <row r="80" spans="1:6" ht="15.5" x14ac:dyDescent="0.35">
      <c r="A80" s="371" t="s">
        <v>905</v>
      </c>
      <c r="B80" s="372">
        <v>13597</v>
      </c>
      <c r="C80" s="372">
        <v>13716</v>
      </c>
      <c r="D80" s="372">
        <v>9950</v>
      </c>
      <c r="E80" s="372">
        <v>10790</v>
      </c>
      <c r="F80" s="374">
        <v>10486</v>
      </c>
    </row>
    <row r="81" spans="1:6" ht="15.5" x14ac:dyDescent="0.35">
      <c r="A81" s="371" t="s">
        <v>906</v>
      </c>
      <c r="B81" s="372">
        <v>53</v>
      </c>
      <c r="C81" s="372">
        <v>34</v>
      </c>
      <c r="D81" s="372">
        <v>36</v>
      </c>
      <c r="E81" s="372">
        <v>11</v>
      </c>
      <c r="F81" s="374">
        <v>12</v>
      </c>
    </row>
    <row r="82" spans="1:6" ht="15.5" x14ac:dyDescent="0.35">
      <c r="A82" s="371" t="s">
        <v>907</v>
      </c>
      <c r="B82" s="372">
        <v>637</v>
      </c>
      <c r="C82" s="372">
        <v>823</v>
      </c>
      <c r="D82" s="372">
        <v>543</v>
      </c>
      <c r="E82" s="372">
        <v>2222</v>
      </c>
      <c r="F82" s="374">
        <v>3561</v>
      </c>
    </row>
    <row r="83" spans="1:6" ht="15.5" x14ac:dyDescent="0.35">
      <c r="A83" s="371" t="s">
        <v>908</v>
      </c>
      <c r="B83" s="372">
        <v>236</v>
      </c>
      <c r="C83" s="372">
        <v>132</v>
      </c>
      <c r="D83" s="372">
        <v>105</v>
      </c>
      <c r="E83" s="372">
        <v>52</v>
      </c>
      <c r="F83" s="374">
        <v>27</v>
      </c>
    </row>
    <row r="84" spans="1:6" ht="15.5" x14ac:dyDescent="0.35">
      <c r="A84" s="371" t="s">
        <v>909</v>
      </c>
      <c r="B84" s="372">
        <v>81</v>
      </c>
      <c r="C84" s="372">
        <v>40</v>
      </c>
      <c r="D84" s="372">
        <v>29</v>
      </c>
      <c r="E84" s="372">
        <v>12</v>
      </c>
      <c r="F84" s="374">
        <v>1</v>
      </c>
    </row>
    <row r="85" spans="1:6" ht="15.5" x14ac:dyDescent="0.35">
      <c r="A85" s="371" t="s">
        <v>910</v>
      </c>
      <c r="B85" s="372">
        <v>134</v>
      </c>
      <c r="C85" s="372">
        <v>82</v>
      </c>
      <c r="D85" s="372">
        <v>72</v>
      </c>
      <c r="E85" s="372">
        <v>29</v>
      </c>
      <c r="F85" s="374">
        <v>9</v>
      </c>
    </row>
    <row r="86" spans="1:6" ht="15.5" x14ac:dyDescent="0.35">
      <c r="A86" s="371" t="s">
        <v>911</v>
      </c>
      <c r="B86" s="372">
        <v>27</v>
      </c>
      <c r="C86" s="372">
        <v>19</v>
      </c>
      <c r="D86" s="372">
        <v>17</v>
      </c>
      <c r="E86" s="372">
        <v>7</v>
      </c>
      <c r="F86" s="374">
        <v>2</v>
      </c>
    </row>
    <row r="87" spans="1:6" ht="15.5" x14ac:dyDescent="0.35">
      <c r="A87" s="371" t="s">
        <v>912</v>
      </c>
      <c r="B87" s="387">
        <v>0</v>
      </c>
      <c r="C87" s="387">
        <v>0</v>
      </c>
      <c r="D87" s="387">
        <v>0</v>
      </c>
      <c r="E87" s="372">
        <v>2452</v>
      </c>
      <c r="F87" s="374">
        <v>8770</v>
      </c>
    </row>
    <row r="88" spans="1:6" ht="16" thickBot="1" x14ac:dyDescent="0.4">
      <c r="A88" s="378" t="s">
        <v>913</v>
      </c>
      <c r="B88" s="388">
        <v>51</v>
      </c>
      <c r="C88" s="388">
        <v>32</v>
      </c>
      <c r="D88" s="388">
        <v>14</v>
      </c>
      <c r="E88" s="388">
        <v>5</v>
      </c>
      <c r="F88" s="386">
        <v>15</v>
      </c>
    </row>
    <row r="90" spans="1:6" ht="16" thickBot="1" x14ac:dyDescent="0.4">
      <c r="A90" s="330" t="s">
        <v>914</v>
      </c>
      <c r="B90" s="127"/>
    </row>
    <row r="91" spans="1:6" ht="30" x14ac:dyDescent="0.35">
      <c r="A91" s="36" t="s">
        <v>900</v>
      </c>
      <c r="B91" s="367" t="s">
        <v>887</v>
      </c>
      <c r="C91" s="367" t="s">
        <v>888</v>
      </c>
      <c r="D91" s="367" t="s">
        <v>124</v>
      </c>
      <c r="E91" s="367" t="s">
        <v>848</v>
      </c>
      <c r="F91" s="382" t="s">
        <v>901</v>
      </c>
    </row>
    <row r="92" spans="1:6" ht="15.5" x14ac:dyDescent="0.35">
      <c r="A92" s="371" t="s">
        <v>902</v>
      </c>
      <c r="B92" s="387">
        <v>0</v>
      </c>
      <c r="C92" s="387">
        <v>0</v>
      </c>
      <c r="D92" s="387">
        <v>0</v>
      </c>
      <c r="E92" s="372">
        <v>10</v>
      </c>
      <c r="F92" s="374">
        <v>14</v>
      </c>
    </row>
    <row r="93" spans="1:6" ht="15.5" x14ac:dyDescent="0.35">
      <c r="A93" s="371" t="s">
        <v>903</v>
      </c>
      <c r="B93" s="372">
        <v>33169</v>
      </c>
      <c r="C93" s="372">
        <v>43408</v>
      </c>
      <c r="D93" s="372">
        <v>11108</v>
      </c>
      <c r="E93" s="372">
        <v>5137</v>
      </c>
      <c r="F93" s="374">
        <v>2451</v>
      </c>
    </row>
    <row r="94" spans="1:6" ht="15.5" x14ac:dyDescent="0.35">
      <c r="A94" s="371" t="s">
        <v>904</v>
      </c>
      <c r="B94" s="387">
        <v>0</v>
      </c>
      <c r="C94" s="387">
        <v>0</v>
      </c>
      <c r="D94" s="387">
        <v>0</v>
      </c>
      <c r="E94" s="372">
        <v>12331</v>
      </c>
      <c r="F94" s="374">
        <v>2728</v>
      </c>
    </row>
    <row r="95" spans="1:6" ht="15.5" x14ac:dyDescent="0.35">
      <c r="A95" s="371" t="s">
        <v>905</v>
      </c>
      <c r="B95" s="372">
        <v>62461</v>
      </c>
      <c r="C95" s="372">
        <v>104166</v>
      </c>
      <c r="D95" s="372">
        <v>16860</v>
      </c>
      <c r="E95" s="372">
        <v>13106</v>
      </c>
      <c r="F95" s="374">
        <v>4814</v>
      </c>
    </row>
    <row r="96" spans="1:6" ht="15.5" x14ac:dyDescent="0.35">
      <c r="A96" s="371" t="s">
        <v>906</v>
      </c>
      <c r="B96" s="372">
        <v>777</v>
      </c>
      <c r="C96" s="372">
        <v>371</v>
      </c>
      <c r="D96" s="372">
        <v>152</v>
      </c>
      <c r="E96" s="372">
        <v>384</v>
      </c>
      <c r="F96" s="374">
        <v>395</v>
      </c>
    </row>
    <row r="97" spans="1:6" ht="15.5" x14ac:dyDescent="0.35">
      <c r="A97" s="371" t="s">
        <v>907</v>
      </c>
      <c r="B97" s="372">
        <v>3428</v>
      </c>
      <c r="C97" s="372">
        <v>7893</v>
      </c>
      <c r="D97" s="372">
        <v>1467</v>
      </c>
      <c r="E97" s="372">
        <v>26920</v>
      </c>
      <c r="F97" s="374">
        <v>34287</v>
      </c>
    </row>
    <row r="98" spans="1:6" ht="15.5" x14ac:dyDescent="0.35">
      <c r="A98" s="371" t="s">
        <v>908</v>
      </c>
      <c r="B98" s="372">
        <v>290</v>
      </c>
      <c r="C98" s="372">
        <v>155</v>
      </c>
      <c r="D98" s="372">
        <v>129</v>
      </c>
      <c r="E98" s="372">
        <v>106</v>
      </c>
      <c r="F98" s="374">
        <v>194</v>
      </c>
    </row>
    <row r="99" spans="1:6" ht="15.5" x14ac:dyDescent="0.35">
      <c r="A99" s="371" t="s">
        <v>909</v>
      </c>
      <c r="B99" s="372">
        <v>113</v>
      </c>
      <c r="C99" s="372">
        <v>61</v>
      </c>
      <c r="D99" s="372">
        <v>39</v>
      </c>
      <c r="E99" s="372">
        <v>15</v>
      </c>
      <c r="F99" s="374">
        <v>3</v>
      </c>
    </row>
    <row r="100" spans="1:6" ht="15.5" x14ac:dyDescent="0.35">
      <c r="A100" s="371" t="s">
        <v>910</v>
      </c>
      <c r="B100" s="372">
        <v>121</v>
      </c>
      <c r="C100" s="372">
        <v>73</v>
      </c>
      <c r="D100" s="372">
        <v>68</v>
      </c>
      <c r="E100" s="372">
        <v>46</v>
      </c>
      <c r="F100" s="374">
        <v>34</v>
      </c>
    </row>
    <row r="101" spans="1:6" ht="15.5" x14ac:dyDescent="0.35">
      <c r="A101" s="371" t="s">
        <v>911</v>
      </c>
      <c r="B101" s="372">
        <v>41</v>
      </c>
      <c r="C101" s="372">
        <v>31</v>
      </c>
      <c r="D101" s="372">
        <v>21</v>
      </c>
      <c r="E101" s="372">
        <v>19</v>
      </c>
      <c r="F101" s="374">
        <v>50</v>
      </c>
    </row>
    <row r="102" spans="1:6" ht="15.5" x14ac:dyDescent="0.35">
      <c r="A102" s="371" t="s">
        <v>912</v>
      </c>
      <c r="B102" s="387">
        <v>0</v>
      </c>
      <c r="C102" s="387">
        <v>0</v>
      </c>
      <c r="D102" s="387">
        <v>0</v>
      </c>
      <c r="E102" s="372">
        <v>3823</v>
      </c>
      <c r="F102" s="374">
        <v>32712</v>
      </c>
    </row>
    <row r="103" spans="1:6" ht="16" thickBot="1" x14ac:dyDescent="0.4">
      <c r="A103" s="378" t="s">
        <v>913</v>
      </c>
      <c r="B103" s="388">
        <v>99</v>
      </c>
      <c r="C103" s="388">
        <v>83</v>
      </c>
      <c r="D103" s="388">
        <v>37</v>
      </c>
      <c r="E103" s="388">
        <v>43</v>
      </c>
      <c r="F103" s="386">
        <v>53</v>
      </c>
    </row>
    <row r="105" spans="1:6" ht="16" thickBot="1" x14ac:dyDescent="0.4">
      <c r="A105" s="330" t="s">
        <v>915</v>
      </c>
      <c r="B105" s="127"/>
    </row>
    <row r="106" spans="1:6" ht="30" x14ac:dyDescent="0.35">
      <c r="A106" s="36" t="s">
        <v>900</v>
      </c>
      <c r="B106" s="367" t="s">
        <v>887</v>
      </c>
      <c r="C106" s="367" t="s">
        <v>888</v>
      </c>
      <c r="D106" s="367" t="s">
        <v>124</v>
      </c>
      <c r="E106" s="367" t="s">
        <v>848</v>
      </c>
      <c r="F106" s="382" t="s">
        <v>901</v>
      </c>
    </row>
    <row r="107" spans="1:6" ht="15.5" x14ac:dyDescent="0.35">
      <c r="A107" s="371" t="s">
        <v>902</v>
      </c>
      <c r="B107" s="387">
        <v>0</v>
      </c>
      <c r="C107" s="387">
        <v>0</v>
      </c>
      <c r="D107" s="387">
        <v>0</v>
      </c>
      <c r="E107" s="372">
        <v>0</v>
      </c>
      <c r="F107" s="374">
        <v>1</v>
      </c>
    </row>
    <row r="108" spans="1:6" ht="15.5" x14ac:dyDescent="0.35">
      <c r="A108" s="371" t="s">
        <v>903</v>
      </c>
      <c r="B108" s="372">
        <v>15445</v>
      </c>
      <c r="C108" s="372">
        <v>18981</v>
      </c>
      <c r="D108" s="372">
        <v>12590</v>
      </c>
      <c r="E108" s="372">
        <v>2872</v>
      </c>
      <c r="F108" s="374">
        <v>2725</v>
      </c>
    </row>
    <row r="109" spans="1:6" ht="15.5" x14ac:dyDescent="0.35">
      <c r="A109" s="371" t="s">
        <v>904</v>
      </c>
      <c r="B109" s="387">
        <v>0</v>
      </c>
      <c r="C109" s="387">
        <v>0</v>
      </c>
      <c r="D109" s="387">
        <v>0</v>
      </c>
      <c r="E109" s="372">
        <v>16</v>
      </c>
      <c r="F109" s="374">
        <v>1164</v>
      </c>
    </row>
    <row r="110" spans="1:6" ht="15.5" x14ac:dyDescent="0.35">
      <c r="A110" s="371" t="s">
        <v>905</v>
      </c>
      <c r="B110" s="372">
        <v>28894</v>
      </c>
      <c r="C110" s="372">
        <v>41800</v>
      </c>
      <c r="D110" s="372">
        <v>21139</v>
      </c>
      <c r="E110" s="372">
        <v>4904</v>
      </c>
      <c r="F110" s="374">
        <v>2399</v>
      </c>
    </row>
    <row r="111" spans="1:6" ht="15.5" x14ac:dyDescent="0.35">
      <c r="A111" s="371" t="s">
        <v>906</v>
      </c>
      <c r="B111" s="372">
        <v>45</v>
      </c>
      <c r="C111" s="372">
        <v>162</v>
      </c>
      <c r="D111" s="372">
        <v>97</v>
      </c>
      <c r="E111" s="372">
        <v>23</v>
      </c>
      <c r="F111" s="374">
        <v>14</v>
      </c>
    </row>
    <row r="112" spans="1:6" ht="15.5" x14ac:dyDescent="0.35">
      <c r="A112" s="371" t="s">
        <v>907</v>
      </c>
      <c r="B112" s="372">
        <v>879</v>
      </c>
      <c r="C112" s="372">
        <v>2240</v>
      </c>
      <c r="D112" s="372">
        <v>1416</v>
      </c>
      <c r="E112" s="372">
        <v>964</v>
      </c>
      <c r="F112" s="374">
        <v>1311</v>
      </c>
    </row>
    <row r="113" spans="1:6" ht="15.5" x14ac:dyDescent="0.35">
      <c r="A113" s="371" t="s">
        <v>908</v>
      </c>
      <c r="B113" s="372">
        <v>229</v>
      </c>
      <c r="C113" s="372">
        <v>151</v>
      </c>
      <c r="D113" s="372">
        <v>112</v>
      </c>
      <c r="E113" s="372">
        <v>47</v>
      </c>
      <c r="F113" s="374">
        <v>9</v>
      </c>
    </row>
    <row r="114" spans="1:6" ht="15.5" x14ac:dyDescent="0.35">
      <c r="A114" s="371" t="s">
        <v>909</v>
      </c>
      <c r="B114" s="372">
        <v>61</v>
      </c>
      <c r="C114" s="372">
        <v>65</v>
      </c>
      <c r="D114" s="372">
        <v>41</v>
      </c>
      <c r="E114" s="372">
        <v>22</v>
      </c>
      <c r="F114" s="374">
        <v>0</v>
      </c>
    </row>
    <row r="115" spans="1:6" ht="15.5" x14ac:dyDescent="0.35">
      <c r="A115" s="371" t="s">
        <v>910</v>
      </c>
      <c r="B115" s="372">
        <v>42</v>
      </c>
      <c r="C115" s="372">
        <v>18</v>
      </c>
      <c r="D115" s="372">
        <v>17</v>
      </c>
      <c r="E115" s="372">
        <v>4</v>
      </c>
      <c r="F115" s="374">
        <v>3</v>
      </c>
    </row>
    <row r="116" spans="1:6" ht="15.5" x14ac:dyDescent="0.35">
      <c r="A116" s="371" t="s">
        <v>911</v>
      </c>
      <c r="B116" s="372">
        <v>7</v>
      </c>
      <c r="C116" s="372">
        <v>9</v>
      </c>
      <c r="D116" s="372">
        <v>2</v>
      </c>
      <c r="E116" s="372">
        <v>0</v>
      </c>
      <c r="F116" s="374">
        <v>3</v>
      </c>
    </row>
    <row r="117" spans="1:6" ht="15.5" x14ac:dyDescent="0.35">
      <c r="A117" s="371" t="s">
        <v>912</v>
      </c>
      <c r="B117" s="387">
        <v>0</v>
      </c>
      <c r="C117" s="387">
        <v>0</v>
      </c>
      <c r="D117" s="387">
        <v>0</v>
      </c>
      <c r="E117" s="372">
        <v>18</v>
      </c>
      <c r="F117" s="374">
        <v>118</v>
      </c>
    </row>
    <row r="118" spans="1:6" ht="16" thickBot="1" x14ac:dyDescent="0.4">
      <c r="A118" s="378" t="s">
        <v>913</v>
      </c>
      <c r="B118" s="388">
        <v>24</v>
      </c>
      <c r="C118" s="388">
        <v>46</v>
      </c>
      <c r="D118" s="388">
        <v>14</v>
      </c>
      <c r="E118" s="388">
        <v>6</v>
      </c>
      <c r="F118" s="386">
        <v>8</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E2C23-843E-4CF9-90EE-E96F0FD65919}">
  <dimension ref="A1:AK143"/>
  <sheetViews>
    <sheetView zoomScale="60" zoomScaleNormal="60" workbookViewId="0">
      <selection sqref="A1:D1"/>
    </sheetView>
  </sheetViews>
  <sheetFormatPr defaultColWidth="9.453125" defaultRowHeight="14.5" x14ac:dyDescent="0.35"/>
  <cols>
    <col min="1" max="1" width="72.54296875" customWidth="1"/>
    <col min="2" max="2" width="53.17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8.81640625" customWidth="1"/>
    <col min="26" max="26" width="23.453125" customWidth="1"/>
    <col min="27" max="27" width="16.54296875" customWidth="1"/>
    <col min="28" max="28" width="16.453125" customWidth="1"/>
    <col min="29" max="29" width="28.08984375" customWidth="1"/>
    <col min="30" max="30" width="16.453125" customWidth="1"/>
  </cols>
  <sheetData>
    <row r="1" spans="1:30" s="8" customFormat="1" ht="26" x14ac:dyDescent="0.35">
      <c r="A1" s="267" t="s">
        <v>48</v>
      </c>
      <c r="B1" s="267"/>
      <c r="C1" s="267"/>
      <c r="D1" s="267"/>
      <c r="E1" s="12"/>
      <c r="F1" s="12"/>
      <c r="G1" s="12"/>
      <c r="H1" s="12"/>
      <c r="I1" s="12"/>
      <c r="J1" s="12"/>
      <c r="K1" s="12"/>
      <c r="L1" s="12"/>
      <c r="M1" s="12"/>
      <c r="N1" s="12"/>
      <c r="O1" s="12"/>
      <c r="P1" s="12"/>
      <c r="Q1" s="12"/>
      <c r="R1" s="12"/>
      <c r="S1" s="12"/>
      <c r="T1" s="12"/>
      <c r="U1" s="12"/>
      <c r="V1" s="12"/>
      <c r="W1" s="103"/>
      <c r="X1" s="12"/>
      <c r="Y1" s="12"/>
      <c r="Z1" s="12"/>
      <c r="AA1" s="104"/>
      <c r="AB1" s="12"/>
      <c r="AC1" s="12"/>
      <c r="AD1" s="104"/>
    </row>
    <row r="2" spans="1:30" s="8" customFormat="1" ht="74.25" customHeight="1" x14ac:dyDescent="0.35">
      <c r="A2" s="297" t="s">
        <v>613</v>
      </c>
      <c r="B2" s="297"/>
      <c r="C2" s="297"/>
      <c r="D2" s="297"/>
      <c r="E2" s="12"/>
      <c r="F2" s="12"/>
      <c r="G2" s="12"/>
      <c r="H2" s="12"/>
      <c r="I2" s="12"/>
      <c r="J2" s="12"/>
      <c r="K2" s="12"/>
      <c r="L2" s="12"/>
      <c r="M2" s="12"/>
      <c r="N2" s="12"/>
      <c r="O2" s="12"/>
      <c r="P2" s="12"/>
      <c r="Q2" s="12"/>
      <c r="R2" s="12"/>
      <c r="S2" s="12"/>
      <c r="T2" s="12"/>
      <c r="U2" s="12"/>
      <c r="V2" s="12"/>
      <c r="W2" s="103"/>
      <c r="X2" s="12"/>
      <c r="Y2" s="12"/>
      <c r="Z2" s="12"/>
      <c r="AA2" s="104"/>
      <c r="AB2" s="12"/>
      <c r="AC2" s="12"/>
      <c r="AD2" s="104"/>
    </row>
    <row r="3" spans="1:30" s="8" customFormat="1" ht="48.65" customHeight="1" thickBot="1" x14ac:dyDescent="0.4">
      <c r="A3" s="266" t="s">
        <v>614</v>
      </c>
      <c r="B3" s="266"/>
      <c r="C3" s="266"/>
      <c r="D3" s="266"/>
      <c r="E3" s="266"/>
      <c r="F3" s="266"/>
      <c r="G3" s="266"/>
      <c r="H3" s="266"/>
      <c r="I3" s="266"/>
      <c r="J3" s="266"/>
      <c r="K3" s="266"/>
      <c r="L3" s="266"/>
      <c r="M3" s="266"/>
      <c r="N3" s="266"/>
      <c r="O3" s="266"/>
      <c r="P3" s="266"/>
      <c r="Q3" s="266"/>
      <c r="R3" s="266"/>
      <c r="S3" s="266"/>
      <c r="T3" s="266"/>
      <c r="U3" s="266"/>
      <c r="V3" s="266"/>
      <c r="W3" s="266"/>
      <c r="X3" s="266"/>
      <c r="Y3" s="266"/>
      <c r="Z3" s="266"/>
      <c r="AA3" s="266"/>
      <c r="AB3" s="266"/>
      <c r="AC3" s="266"/>
      <c r="AD3" s="266"/>
    </row>
    <row r="4" spans="1:30" s="6" customFormat="1" ht="30.75" customHeight="1" thickBot="1" x14ac:dyDescent="0.35">
      <c r="A4" s="312" t="s">
        <v>615</v>
      </c>
      <c r="B4" s="313"/>
      <c r="C4" s="313"/>
      <c r="D4" s="313"/>
      <c r="E4" s="313"/>
      <c r="F4" s="313"/>
      <c r="G4" s="313"/>
      <c r="H4" s="313"/>
      <c r="I4" s="313"/>
      <c r="J4" s="313"/>
      <c r="K4" s="313"/>
      <c r="L4" s="313"/>
      <c r="M4" s="313"/>
      <c r="N4" s="313"/>
      <c r="O4" s="313"/>
      <c r="P4" s="313"/>
      <c r="Q4" s="313"/>
      <c r="R4" s="313"/>
      <c r="S4" s="313"/>
      <c r="T4" s="313"/>
      <c r="U4" s="313"/>
      <c r="V4" s="313"/>
      <c r="W4" s="313"/>
      <c r="X4" s="313"/>
      <c r="Y4" s="313"/>
      <c r="Z4" s="313"/>
      <c r="AA4" s="313"/>
      <c r="AB4" s="313"/>
      <c r="AC4" s="313"/>
      <c r="AD4" s="314"/>
    </row>
    <row r="5" spans="1:30" s="107" customFormat="1" ht="36" customHeight="1" x14ac:dyDescent="0.25">
      <c r="A5" s="105" t="s">
        <v>152</v>
      </c>
      <c r="B5" s="106"/>
      <c r="C5" s="106"/>
      <c r="D5" s="106"/>
      <c r="E5" s="106"/>
      <c r="F5" s="106"/>
      <c r="G5" s="106"/>
      <c r="H5" s="106"/>
      <c r="I5" s="106" t="s">
        <v>153</v>
      </c>
      <c r="J5" s="309" t="s">
        <v>616</v>
      </c>
      <c r="K5" s="309"/>
      <c r="L5" s="309"/>
      <c r="M5" s="309"/>
      <c r="N5" s="309" t="s">
        <v>617</v>
      </c>
      <c r="O5" s="309"/>
      <c r="P5" s="309"/>
      <c r="Q5" s="309"/>
      <c r="R5" s="310" t="s">
        <v>618</v>
      </c>
      <c r="S5" s="310"/>
      <c r="T5" s="310"/>
      <c r="U5" s="310"/>
      <c r="V5" s="13" t="s">
        <v>619</v>
      </c>
      <c r="W5" s="310" t="s">
        <v>154</v>
      </c>
      <c r="X5" s="310"/>
      <c r="Y5" s="310"/>
      <c r="Z5" s="310"/>
      <c r="AA5" s="310"/>
      <c r="AB5" s="310"/>
      <c r="AC5" s="310"/>
      <c r="AD5" s="311"/>
    </row>
    <row r="6" spans="1:30" s="107" customFormat="1" ht="20.25" customHeight="1" thickBot="1" x14ac:dyDescent="0.3">
      <c r="A6" s="108" t="s">
        <v>806</v>
      </c>
      <c r="B6" s="109"/>
      <c r="C6" s="109"/>
      <c r="D6" s="109"/>
      <c r="E6" s="109"/>
      <c r="F6" s="109"/>
      <c r="G6" s="109"/>
      <c r="H6" s="109"/>
      <c r="I6" s="110"/>
      <c r="J6" s="110"/>
      <c r="K6" s="109"/>
      <c r="L6" s="109"/>
      <c r="M6" s="109"/>
      <c r="N6" s="109"/>
      <c r="O6" s="109"/>
      <c r="P6" s="109"/>
      <c r="Q6" s="109"/>
      <c r="R6" s="111"/>
      <c r="S6" s="111"/>
      <c r="T6" s="111"/>
      <c r="U6" s="111"/>
      <c r="V6" s="112"/>
      <c r="W6" s="113"/>
      <c r="X6" s="111"/>
      <c r="Y6" s="111"/>
      <c r="Z6" s="111"/>
      <c r="AA6" s="114"/>
      <c r="AB6" s="111"/>
      <c r="AC6" s="111"/>
      <c r="AD6" s="115"/>
    </row>
    <row r="7" spans="1:30" s="107" customFormat="1" ht="48" customHeight="1" x14ac:dyDescent="0.3">
      <c r="A7" s="116" t="s">
        <v>155</v>
      </c>
      <c r="B7" s="117" t="s">
        <v>156</v>
      </c>
      <c r="C7" s="117" t="s">
        <v>157</v>
      </c>
      <c r="D7" s="117" t="s">
        <v>158</v>
      </c>
      <c r="E7" s="117" t="s">
        <v>159</v>
      </c>
      <c r="F7" s="117" t="s">
        <v>56</v>
      </c>
      <c r="G7" s="117" t="s">
        <v>160</v>
      </c>
      <c r="H7" s="117" t="s">
        <v>92</v>
      </c>
      <c r="I7" s="118" t="s">
        <v>620</v>
      </c>
      <c r="J7" s="117" t="s">
        <v>161</v>
      </c>
      <c r="K7" s="117" t="s">
        <v>162</v>
      </c>
      <c r="L7" s="117" t="s">
        <v>163</v>
      </c>
      <c r="M7" s="117" t="s">
        <v>164</v>
      </c>
      <c r="N7" s="117" t="s">
        <v>165</v>
      </c>
      <c r="O7" s="117" t="s">
        <v>166</v>
      </c>
      <c r="P7" s="117" t="s">
        <v>167</v>
      </c>
      <c r="Q7" s="117" t="s">
        <v>168</v>
      </c>
      <c r="R7" s="117" t="s">
        <v>169</v>
      </c>
      <c r="S7" s="117" t="s">
        <v>170</v>
      </c>
      <c r="T7" s="117" t="s">
        <v>171</v>
      </c>
      <c r="U7" s="117" t="s">
        <v>172</v>
      </c>
      <c r="V7" s="117" t="s">
        <v>173</v>
      </c>
      <c r="W7" s="117" t="s">
        <v>174</v>
      </c>
      <c r="X7" s="117" t="s">
        <v>175</v>
      </c>
      <c r="Y7" s="117" t="s">
        <v>90</v>
      </c>
      <c r="Z7" s="117" t="s">
        <v>176</v>
      </c>
      <c r="AA7" s="117" t="s">
        <v>86</v>
      </c>
      <c r="AB7" s="117" t="s">
        <v>177</v>
      </c>
      <c r="AC7" s="117" t="s">
        <v>100</v>
      </c>
      <c r="AD7" s="119" t="s">
        <v>104</v>
      </c>
    </row>
    <row r="8" spans="1:30" s="127" customFormat="1" ht="12.75" customHeight="1" x14ac:dyDescent="0.35">
      <c r="A8" s="120" t="s">
        <v>26</v>
      </c>
      <c r="B8" s="9" t="s">
        <v>214</v>
      </c>
      <c r="C8" s="9" t="s">
        <v>215</v>
      </c>
      <c r="D8" s="9" t="s">
        <v>216</v>
      </c>
      <c r="E8" s="10">
        <v>39120</v>
      </c>
      <c r="F8" s="9" t="s">
        <v>203</v>
      </c>
      <c r="G8" s="9" t="s">
        <v>182</v>
      </c>
      <c r="H8" s="9" t="s">
        <v>183</v>
      </c>
      <c r="I8" s="121">
        <v>29.6601404266811</v>
      </c>
      <c r="J8" s="122">
        <v>762.5892255891672</v>
      </c>
      <c r="K8" s="122">
        <v>12.61952861952861</v>
      </c>
      <c r="L8" s="122">
        <v>0.54208754208754206</v>
      </c>
      <c r="M8" s="122">
        <v>0.2053872053872054</v>
      </c>
      <c r="N8" s="122">
        <v>4.3131313131313131</v>
      </c>
      <c r="O8" s="122">
        <v>771.40740740734714</v>
      </c>
      <c r="P8" s="122">
        <v>0</v>
      </c>
      <c r="Q8" s="122">
        <v>0.2356902356902357</v>
      </c>
      <c r="R8" s="122">
        <v>0.31986531986531985</v>
      </c>
      <c r="S8" s="122">
        <v>0.11447811447811448</v>
      </c>
      <c r="T8" s="122">
        <v>0.3164983164983165</v>
      </c>
      <c r="U8" s="122">
        <v>775.20538720532647</v>
      </c>
      <c r="V8" s="122">
        <v>428.85521885519825</v>
      </c>
      <c r="W8" s="123">
        <v>11</v>
      </c>
      <c r="X8" s="9" t="s">
        <v>184</v>
      </c>
      <c r="Y8" s="11" t="s">
        <v>621</v>
      </c>
      <c r="Z8" s="9" t="s">
        <v>186</v>
      </c>
      <c r="AA8" s="124" t="s">
        <v>622</v>
      </c>
      <c r="AB8" s="125" t="s">
        <v>184</v>
      </c>
      <c r="AC8" s="126" t="s">
        <v>621</v>
      </c>
      <c r="AD8" s="15">
        <v>44168</v>
      </c>
    </row>
    <row r="9" spans="1:30" s="127" customFormat="1" ht="15.5" x14ac:dyDescent="0.35">
      <c r="A9" s="120" t="s">
        <v>6</v>
      </c>
      <c r="B9" s="9" t="s">
        <v>178</v>
      </c>
      <c r="C9" s="9" t="s">
        <v>179</v>
      </c>
      <c r="D9" s="9" t="s">
        <v>180</v>
      </c>
      <c r="E9" s="10">
        <v>92301</v>
      </c>
      <c r="F9" s="9" t="s">
        <v>181</v>
      </c>
      <c r="G9" s="9" t="s">
        <v>196</v>
      </c>
      <c r="H9" s="9" t="s">
        <v>183</v>
      </c>
      <c r="I9" s="121">
        <v>694.33823529411802</v>
      </c>
      <c r="J9" s="122">
        <v>3.7340067340067336</v>
      </c>
      <c r="K9" s="122">
        <v>1.7811447811447811</v>
      </c>
      <c r="L9" s="122">
        <v>7.6228956228956228</v>
      </c>
      <c r="M9" s="122">
        <v>32.649831649831647</v>
      </c>
      <c r="N9" s="122">
        <v>37.898989898989903</v>
      </c>
      <c r="O9" s="122">
        <v>2.9461279461279459</v>
      </c>
      <c r="P9" s="122">
        <v>4.5286195286195294</v>
      </c>
      <c r="Q9" s="122">
        <v>0.41414141414141414</v>
      </c>
      <c r="R9" s="122">
        <v>32.276094276094277</v>
      </c>
      <c r="S9" s="122">
        <v>6.5993265993265995</v>
      </c>
      <c r="T9" s="122">
        <v>0.73063973063973064</v>
      </c>
      <c r="U9" s="122">
        <v>6.1818181818181817</v>
      </c>
      <c r="V9" s="122">
        <v>41.212121212121218</v>
      </c>
      <c r="W9" s="123">
        <v>1455</v>
      </c>
      <c r="X9" s="9" t="s">
        <v>184</v>
      </c>
      <c r="Y9" s="11" t="s">
        <v>621</v>
      </c>
      <c r="Z9" s="9" t="s">
        <v>186</v>
      </c>
      <c r="AA9" s="124" t="s">
        <v>623</v>
      </c>
      <c r="AB9" s="125" t="s">
        <v>184</v>
      </c>
      <c r="AC9" s="126" t="s">
        <v>621</v>
      </c>
      <c r="AD9" s="15">
        <v>44155</v>
      </c>
    </row>
    <row r="10" spans="1:30" s="128" customFormat="1" ht="15.5" x14ac:dyDescent="0.35">
      <c r="A10" s="120" t="s">
        <v>428</v>
      </c>
      <c r="B10" s="9" t="s">
        <v>429</v>
      </c>
      <c r="C10" s="9" t="s">
        <v>430</v>
      </c>
      <c r="D10" s="9" t="s">
        <v>431</v>
      </c>
      <c r="E10" s="10">
        <v>27253</v>
      </c>
      <c r="F10" s="9" t="s">
        <v>191</v>
      </c>
      <c r="G10" s="9" t="s">
        <v>204</v>
      </c>
      <c r="H10" s="9" t="s">
        <v>183</v>
      </c>
      <c r="I10" s="121">
        <v>3.0413105413105401</v>
      </c>
      <c r="J10" s="122">
        <v>0.40740740740740755</v>
      </c>
      <c r="K10" s="122">
        <v>0.69696969696969624</v>
      </c>
      <c r="L10" s="122">
        <v>2.8350168350168401</v>
      </c>
      <c r="M10" s="122">
        <v>3.3602693602693701</v>
      </c>
      <c r="N10" s="122">
        <v>6.5824915824916275</v>
      </c>
      <c r="O10" s="122">
        <v>0.69696969696969657</v>
      </c>
      <c r="P10" s="122">
        <v>3.3670033670033669E-3</v>
      </c>
      <c r="Q10" s="122">
        <v>1.6835016835016835E-2</v>
      </c>
      <c r="R10" s="122">
        <v>0.48484848484848486</v>
      </c>
      <c r="S10" s="122">
        <v>0.10437710437710437</v>
      </c>
      <c r="T10" s="122">
        <v>3.7037037037037042E-2</v>
      </c>
      <c r="U10" s="122">
        <v>6.6734006734007218</v>
      </c>
      <c r="V10" s="122">
        <v>6.7575757575758013</v>
      </c>
      <c r="W10" s="123">
        <v>5</v>
      </c>
      <c r="X10" s="9" t="s">
        <v>184</v>
      </c>
      <c r="Y10" s="11" t="s">
        <v>281</v>
      </c>
      <c r="Z10" s="9" t="s">
        <v>291</v>
      </c>
      <c r="AA10" s="124" t="s">
        <v>624</v>
      </c>
      <c r="AB10" s="125" t="s">
        <v>184</v>
      </c>
      <c r="AC10" s="126" t="s">
        <v>281</v>
      </c>
      <c r="AD10" s="15">
        <v>44364</v>
      </c>
    </row>
    <row r="11" spans="1:30" s="127" customFormat="1" ht="15.5" x14ac:dyDescent="0.35">
      <c r="A11" s="120" t="s">
        <v>9</v>
      </c>
      <c r="B11" s="9" t="s">
        <v>323</v>
      </c>
      <c r="C11" s="9" t="s">
        <v>30</v>
      </c>
      <c r="D11" s="9" t="s">
        <v>202</v>
      </c>
      <c r="E11" s="10">
        <v>71303</v>
      </c>
      <c r="F11" s="9" t="s">
        <v>203</v>
      </c>
      <c r="G11" s="9" t="s">
        <v>324</v>
      </c>
      <c r="H11" s="9" t="s">
        <v>5</v>
      </c>
      <c r="I11" s="121">
        <v>4.1263363486842097</v>
      </c>
      <c r="J11" s="122">
        <v>61.380471380472876</v>
      </c>
      <c r="K11" s="122">
        <v>13.03703703703718</v>
      </c>
      <c r="L11" s="122">
        <v>27.676767676768229</v>
      </c>
      <c r="M11" s="122">
        <v>32.026936026936724</v>
      </c>
      <c r="N11" s="122">
        <v>67.107744107745759</v>
      </c>
      <c r="O11" s="122">
        <v>66.936026936028597</v>
      </c>
      <c r="P11" s="122">
        <v>5.3872053872053877E-2</v>
      </c>
      <c r="Q11" s="122">
        <v>2.3569023569023573E-2</v>
      </c>
      <c r="R11" s="122">
        <v>36.225589225590042</v>
      </c>
      <c r="S11" s="122">
        <v>12.050505050505187</v>
      </c>
      <c r="T11" s="122">
        <v>10.434343434343523</v>
      </c>
      <c r="U11" s="122">
        <v>75.41077441077627</v>
      </c>
      <c r="V11" s="122">
        <v>132.84848484848837</v>
      </c>
      <c r="W11" s="123"/>
      <c r="X11" s="9" t="s">
        <v>205</v>
      </c>
      <c r="Y11" s="11"/>
      <c r="Z11" s="9"/>
      <c r="AA11" s="124"/>
      <c r="AB11" s="125" t="s">
        <v>205</v>
      </c>
      <c r="AC11" s="126"/>
      <c r="AD11" s="15"/>
    </row>
    <row r="12" spans="1:30" s="128" customFormat="1" ht="15.5" x14ac:dyDescent="0.35">
      <c r="A12" s="120" t="s">
        <v>7</v>
      </c>
      <c r="B12" s="9" t="s">
        <v>371</v>
      </c>
      <c r="C12" s="9" t="s">
        <v>372</v>
      </c>
      <c r="D12" s="9" t="s">
        <v>202</v>
      </c>
      <c r="E12" s="10">
        <v>70655</v>
      </c>
      <c r="F12" s="9" t="s">
        <v>203</v>
      </c>
      <c r="G12" s="9" t="s">
        <v>204</v>
      </c>
      <c r="H12" s="9" t="s">
        <v>5</v>
      </c>
      <c r="I12" s="121">
        <v>51.217131474103603</v>
      </c>
      <c r="J12" s="122">
        <v>94.063973063973677</v>
      </c>
      <c r="K12" s="122">
        <v>2.3602693602693599</v>
      </c>
      <c r="L12" s="122">
        <v>0.4713804713804714</v>
      </c>
      <c r="M12" s="122">
        <v>0.1111111111111111</v>
      </c>
      <c r="N12" s="122">
        <v>3.5117845117845121</v>
      </c>
      <c r="O12" s="122">
        <v>93.49494949495012</v>
      </c>
      <c r="P12" s="122">
        <v>0</v>
      </c>
      <c r="Q12" s="122">
        <v>0</v>
      </c>
      <c r="R12" s="122">
        <v>2.2053872053872055</v>
      </c>
      <c r="S12" s="122">
        <v>0.29966329966329969</v>
      </c>
      <c r="T12" s="122">
        <v>0.59595959595959602</v>
      </c>
      <c r="U12" s="122">
        <v>93.905723905724528</v>
      </c>
      <c r="V12" s="122">
        <v>48.235690235690292</v>
      </c>
      <c r="W12" s="123">
        <v>17</v>
      </c>
      <c r="X12" s="9" t="s">
        <v>184</v>
      </c>
      <c r="Y12" s="11" t="s">
        <v>621</v>
      </c>
      <c r="Z12" s="9" t="s">
        <v>186</v>
      </c>
      <c r="AA12" s="124" t="s">
        <v>625</v>
      </c>
      <c r="AB12" s="125" t="s">
        <v>184</v>
      </c>
      <c r="AC12" s="126" t="s">
        <v>621</v>
      </c>
      <c r="AD12" s="15">
        <v>44174</v>
      </c>
    </row>
    <row r="13" spans="1:30" s="128" customFormat="1" ht="15.5" x14ac:dyDescent="0.35">
      <c r="A13" s="120" t="s">
        <v>626</v>
      </c>
      <c r="B13" s="9" t="s">
        <v>627</v>
      </c>
      <c r="C13" s="9" t="s">
        <v>628</v>
      </c>
      <c r="D13" s="9" t="s">
        <v>629</v>
      </c>
      <c r="E13" s="10">
        <v>99501</v>
      </c>
      <c r="F13" s="9" t="s">
        <v>226</v>
      </c>
      <c r="G13" s="9" t="s">
        <v>247</v>
      </c>
      <c r="H13" s="9" t="s">
        <v>183</v>
      </c>
      <c r="I13" s="121">
        <v>5.6</v>
      </c>
      <c r="J13" s="122">
        <v>0</v>
      </c>
      <c r="K13" s="122">
        <v>0</v>
      </c>
      <c r="L13" s="122">
        <v>9.4276094276094277E-2</v>
      </c>
      <c r="M13" s="122">
        <v>0</v>
      </c>
      <c r="N13" s="122">
        <v>9.4276094276094277E-2</v>
      </c>
      <c r="O13" s="122">
        <v>0</v>
      </c>
      <c r="P13" s="122">
        <v>0</v>
      </c>
      <c r="Q13" s="122">
        <v>0</v>
      </c>
      <c r="R13" s="122">
        <v>0</v>
      </c>
      <c r="S13" s="122">
        <v>0</v>
      </c>
      <c r="T13" s="122">
        <v>0</v>
      </c>
      <c r="U13" s="122">
        <v>9.4276094276094277E-2</v>
      </c>
      <c r="V13" s="122">
        <v>9.4276094276094277E-2</v>
      </c>
      <c r="W13" s="123"/>
      <c r="X13" s="9" t="s">
        <v>184</v>
      </c>
      <c r="Y13" s="11" t="s">
        <v>630</v>
      </c>
      <c r="Z13" s="9"/>
      <c r="AA13" s="124" t="s">
        <v>631</v>
      </c>
      <c r="AB13" s="125" t="s">
        <v>449</v>
      </c>
      <c r="AC13" s="126" t="s">
        <v>281</v>
      </c>
      <c r="AD13" s="15">
        <v>42986</v>
      </c>
    </row>
    <row r="14" spans="1:30" s="127" customFormat="1" ht="15.5" x14ac:dyDescent="0.35">
      <c r="A14" s="120" t="s">
        <v>332</v>
      </c>
      <c r="B14" s="9" t="s">
        <v>333</v>
      </c>
      <c r="C14" s="9" t="s">
        <v>278</v>
      </c>
      <c r="D14" s="9" t="s">
        <v>190</v>
      </c>
      <c r="E14" s="10">
        <v>31537</v>
      </c>
      <c r="F14" s="9" t="s">
        <v>191</v>
      </c>
      <c r="G14" s="9" t="s">
        <v>182</v>
      </c>
      <c r="H14" s="9" t="s">
        <v>5</v>
      </c>
      <c r="I14" s="121">
        <v>33.175051688490697</v>
      </c>
      <c r="J14" s="122">
        <v>84.49494949495012</v>
      </c>
      <c r="K14" s="122">
        <v>28.848484848484865</v>
      </c>
      <c r="L14" s="122">
        <v>23.505050505050523</v>
      </c>
      <c r="M14" s="122">
        <v>30.659932659932696</v>
      </c>
      <c r="N14" s="122">
        <v>64.723905723905901</v>
      </c>
      <c r="O14" s="122">
        <v>102.78451178451279</v>
      </c>
      <c r="P14" s="122">
        <v>0</v>
      </c>
      <c r="Q14" s="122">
        <v>0</v>
      </c>
      <c r="R14" s="122">
        <v>18.087542087542094</v>
      </c>
      <c r="S14" s="122">
        <v>4.525252525252526</v>
      </c>
      <c r="T14" s="122">
        <v>2.3063973063973062</v>
      </c>
      <c r="U14" s="122">
        <v>142.5892255892274</v>
      </c>
      <c r="V14" s="122">
        <v>110.94276094276179</v>
      </c>
      <c r="W14" s="123">
        <v>338</v>
      </c>
      <c r="X14" s="9" t="s">
        <v>184</v>
      </c>
      <c r="Y14" s="11" t="s">
        <v>621</v>
      </c>
      <c r="Z14" s="9" t="s">
        <v>186</v>
      </c>
      <c r="AA14" s="124" t="s">
        <v>632</v>
      </c>
      <c r="AB14" s="125" t="s">
        <v>184</v>
      </c>
      <c r="AC14" s="126" t="s">
        <v>185</v>
      </c>
      <c r="AD14" s="15">
        <v>44113</v>
      </c>
    </row>
    <row r="15" spans="1:30" s="127" customFormat="1" ht="15.5" x14ac:dyDescent="0.35">
      <c r="A15" s="120" t="s">
        <v>328</v>
      </c>
      <c r="B15" s="9" t="s">
        <v>329</v>
      </c>
      <c r="C15" s="9" t="s">
        <v>330</v>
      </c>
      <c r="D15" s="9" t="s">
        <v>273</v>
      </c>
      <c r="E15" s="10">
        <v>32063</v>
      </c>
      <c r="F15" s="9" t="s">
        <v>29</v>
      </c>
      <c r="G15" s="9" t="s">
        <v>204</v>
      </c>
      <c r="H15" s="9" t="s">
        <v>183</v>
      </c>
      <c r="I15" s="121">
        <v>48.336879432624102</v>
      </c>
      <c r="J15" s="122">
        <v>3.8215488215488231</v>
      </c>
      <c r="K15" s="122">
        <v>22.515151515151516</v>
      </c>
      <c r="L15" s="122">
        <v>67.0841750841752</v>
      </c>
      <c r="M15" s="122">
        <v>58.316498316498411</v>
      </c>
      <c r="N15" s="122">
        <v>112.01346801346853</v>
      </c>
      <c r="O15" s="122">
        <v>26.565656565656568</v>
      </c>
      <c r="P15" s="122">
        <v>9.8451178451178443</v>
      </c>
      <c r="Q15" s="122">
        <v>3.3131313131313136</v>
      </c>
      <c r="R15" s="122">
        <v>47.643097643097661</v>
      </c>
      <c r="S15" s="122">
        <v>10.393939393939396</v>
      </c>
      <c r="T15" s="122">
        <v>5.8484848484848486</v>
      </c>
      <c r="U15" s="122">
        <v>87.851851851852302</v>
      </c>
      <c r="V15" s="122">
        <v>128.65319865319935</v>
      </c>
      <c r="W15" s="123">
        <v>192</v>
      </c>
      <c r="X15" s="9" t="s">
        <v>184</v>
      </c>
      <c r="Y15" s="11" t="s">
        <v>630</v>
      </c>
      <c r="Z15" s="9" t="s">
        <v>291</v>
      </c>
      <c r="AA15" s="124" t="s">
        <v>633</v>
      </c>
      <c r="AB15" s="125" t="s">
        <v>184</v>
      </c>
      <c r="AC15" s="126" t="s">
        <v>630</v>
      </c>
      <c r="AD15" s="15">
        <v>44336</v>
      </c>
    </row>
    <row r="16" spans="1:30" s="127" customFormat="1" ht="15.5" x14ac:dyDescent="0.35">
      <c r="A16" s="129" t="s">
        <v>634</v>
      </c>
      <c r="B16" s="130" t="s">
        <v>635</v>
      </c>
      <c r="C16" s="130" t="s">
        <v>636</v>
      </c>
      <c r="D16" s="9" t="s">
        <v>194</v>
      </c>
      <c r="E16" s="10">
        <v>76513</v>
      </c>
      <c r="F16" s="9" t="s">
        <v>239</v>
      </c>
      <c r="G16" s="9" t="s">
        <v>204</v>
      </c>
      <c r="H16" s="9" t="s">
        <v>183</v>
      </c>
      <c r="I16" s="121">
        <v>1.0714285714285701</v>
      </c>
      <c r="J16" s="122">
        <v>3.3670033670033669E-3</v>
      </c>
      <c r="K16" s="122">
        <v>1.3468013468013467E-2</v>
      </c>
      <c r="L16" s="122">
        <v>2.6936026936026938E-2</v>
      </c>
      <c r="M16" s="122">
        <v>1.6835016835016835E-2</v>
      </c>
      <c r="N16" s="122">
        <v>5.387205387205387E-2</v>
      </c>
      <c r="O16" s="122">
        <v>3.3670033670033669E-3</v>
      </c>
      <c r="P16" s="122">
        <v>0</v>
      </c>
      <c r="Q16" s="122">
        <v>3.3670033670033669E-3</v>
      </c>
      <c r="R16" s="122">
        <v>1.0101010101010102E-2</v>
      </c>
      <c r="S16" s="122">
        <v>0</v>
      </c>
      <c r="T16" s="122">
        <v>0</v>
      </c>
      <c r="U16" s="122">
        <v>5.0505050505050497E-2</v>
      </c>
      <c r="V16" s="122">
        <v>4.7138047138047132E-2</v>
      </c>
      <c r="W16" s="123"/>
      <c r="X16" s="9" t="s">
        <v>205</v>
      </c>
      <c r="Y16" s="11"/>
      <c r="Z16" s="9"/>
      <c r="AA16" s="124"/>
      <c r="AB16" s="125" t="s">
        <v>205</v>
      </c>
      <c r="AC16" s="126"/>
      <c r="AD16" s="15"/>
    </row>
    <row r="17" spans="1:30" s="127" customFormat="1" ht="18.5" x14ac:dyDescent="0.35">
      <c r="A17" s="120" t="s">
        <v>637</v>
      </c>
      <c r="B17" s="9" t="s">
        <v>638</v>
      </c>
      <c r="C17" s="9" t="s">
        <v>411</v>
      </c>
      <c r="D17" s="9" t="s">
        <v>283</v>
      </c>
      <c r="E17" s="10">
        <v>19533</v>
      </c>
      <c r="F17" s="9" t="s">
        <v>284</v>
      </c>
      <c r="G17" s="9" t="s">
        <v>182</v>
      </c>
      <c r="H17" s="9" t="s">
        <v>10</v>
      </c>
      <c r="I17" s="121">
        <v>20.4181818181818</v>
      </c>
      <c r="J17" s="122">
        <v>15.979797979797988</v>
      </c>
      <c r="K17" s="122">
        <v>0</v>
      </c>
      <c r="L17" s="122">
        <v>0</v>
      </c>
      <c r="M17" s="122">
        <v>0</v>
      </c>
      <c r="N17" s="122">
        <v>0</v>
      </c>
      <c r="O17" s="122">
        <v>0</v>
      </c>
      <c r="P17" s="122">
        <v>5.0505050505050504E-2</v>
      </c>
      <c r="Q17" s="122">
        <v>15.929292929292938</v>
      </c>
      <c r="R17" s="122">
        <v>4.7138047138047139E-2</v>
      </c>
      <c r="S17" s="122">
        <v>0</v>
      </c>
      <c r="T17" s="122">
        <v>5.0505050505050504E-2</v>
      </c>
      <c r="U17" s="122">
        <v>15.882154882154889</v>
      </c>
      <c r="V17" s="122">
        <v>6.5555555555555527</v>
      </c>
      <c r="W17" s="123">
        <v>78</v>
      </c>
      <c r="X17" s="9" t="s">
        <v>184</v>
      </c>
      <c r="Y17" s="11" t="s">
        <v>198</v>
      </c>
      <c r="Z17" s="9"/>
      <c r="AA17" s="124" t="s">
        <v>639</v>
      </c>
      <c r="AB17" s="125" t="s">
        <v>184</v>
      </c>
      <c r="AC17" s="126" t="s">
        <v>198</v>
      </c>
      <c r="AD17" s="15">
        <v>44169</v>
      </c>
    </row>
    <row r="18" spans="1:30" s="127" customFormat="1" ht="15.5" x14ac:dyDescent="0.35">
      <c r="A18" s="120" t="s">
        <v>359</v>
      </c>
      <c r="B18" s="9" t="s">
        <v>360</v>
      </c>
      <c r="C18" s="9" t="s">
        <v>361</v>
      </c>
      <c r="D18" s="9" t="s">
        <v>194</v>
      </c>
      <c r="E18" s="10">
        <v>79501</v>
      </c>
      <c r="F18" s="9" t="s">
        <v>265</v>
      </c>
      <c r="G18" s="9" t="s">
        <v>204</v>
      </c>
      <c r="H18" s="9" t="s">
        <v>5</v>
      </c>
      <c r="I18" s="121">
        <v>20.9398099260824</v>
      </c>
      <c r="J18" s="122">
        <v>280.10774410774451</v>
      </c>
      <c r="K18" s="122">
        <v>47.154882154882202</v>
      </c>
      <c r="L18" s="122">
        <v>19.818181818181809</v>
      </c>
      <c r="M18" s="122">
        <v>17.784511784511782</v>
      </c>
      <c r="N18" s="122">
        <v>58.99663299663321</v>
      </c>
      <c r="O18" s="122">
        <v>185.15151515151874</v>
      </c>
      <c r="P18" s="122">
        <v>4.2356902356902362</v>
      </c>
      <c r="Q18" s="122">
        <v>116.4814814814834</v>
      </c>
      <c r="R18" s="122">
        <v>15.518518518518523</v>
      </c>
      <c r="S18" s="122">
        <v>6.8451178451178434</v>
      </c>
      <c r="T18" s="122">
        <v>9.8181818181818201</v>
      </c>
      <c r="U18" s="122">
        <v>332.68350168349673</v>
      </c>
      <c r="V18" s="122">
        <v>177.82828282828584</v>
      </c>
      <c r="W18" s="123">
        <v>75</v>
      </c>
      <c r="X18" s="9" t="s">
        <v>184</v>
      </c>
      <c r="Y18" s="11" t="s">
        <v>621</v>
      </c>
      <c r="Z18" s="9" t="s">
        <v>186</v>
      </c>
      <c r="AA18" s="124" t="s">
        <v>640</v>
      </c>
      <c r="AB18" s="125" t="s">
        <v>184</v>
      </c>
      <c r="AC18" s="126" t="s">
        <v>621</v>
      </c>
      <c r="AD18" s="15">
        <v>44378</v>
      </c>
    </row>
    <row r="19" spans="1:30" s="127" customFormat="1" ht="15.5" x14ac:dyDescent="0.35">
      <c r="A19" s="120" t="s">
        <v>362</v>
      </c>
      <c r="B19" s="9" t="s">
        <v>363</v>
      </c>
      <c r="C19" s="9" t="s">
        <v>364</v>
      </c>
      <c r="D19" s="9" t="s">
        <v>365</v>
      </c>
      <c r="E19" s="10">
        <v>41005</v>
      </c>
      <c r="F19" s="9" t="s">
        <v>34</v>
      </c>
      <c r="G19" s="9" t="s">
        <v>247</v>
      </c>
      <c r="H19" s="9" t="s">
        <v>183</v>
      </c>
      <c r="I19" s="121">
        <v>40.247875354107599</v>
      </c>
      <c r="J19" s="122">
        <v>11.07407407407408</v>
      </c>
      <c r="K19" s="122">
        <v>14.966329966329964</v>
      </c>
      <c r="L19" s="122">
        <v>30.868686868686869</v>
      </c>
      <c r="M19" s="122">
        <v>33.457912457912464</v>
      </c>
      <c r="N19" s="122">
        <v>68.8350168350171</v>
      </c>
      <c r="O19" s="122">
        <v>19.067340067340073</v>
      </c>
      <c r="P19" s="122">
        <v>1.7272727272727275</v>
      </c>
      <c r="Q19" s="122">
        <v>0.73737373737373724</v>
      </c>
      <c r="R19" s="122">
        <v>20.198653198653201</v>
      </c>
      <c r="S19" s="122">
        <v>7.1380471380471375</v>
      </c>
      <c r="T19" s="122">
        <v>7.3703703703703711</v>
      </c>
      <c r="U19" s="122">
        <v>55.659932659932856</v>
      </c>
      <c r="V19" s="122">
        <v>66.208754208754428</v>
      </c>
      <c r="W19" s="123"/>
      <c r="X19" s="9" t="s">
        <v>184</v>
      </c>
      <c r="Y19" s="11" t="s">
        <v>281</v>
      </c>
      <c r="Z19" s="9" t="s">
        <v>291</v>
      </c>
      <c r="AA19" s="124" t="s">
        <v>641</v>
      </c>
      <c r="AB19" s="125" t="s">
        <v>184</v>
      </c>
      <c r="AC19" s="126" t="s">
        <v>281</v>
      </c>
      <c r="AD19" s="15">
        <v>44258</v>
      </c>
    </row>
    <row r="20" spans="1:30" s="128" customFormat="1" ht="18.5" customHeight="1" x14ac:dyDescent="0.35">
      <c r="A20" s="120" t="s">
        <v>642</v>
      </c>
      <c r="B20" s="9" t="s">
        <v>643</v>
      </c>
      <c r="C20" s="9" t="s">
        <v>644</v>
      </c>
      <c r="D20" s="9" t="s">
        <v>331</v>
      </c>
      <c r="E20" s="10">
        <v>60155</v>
      </c>
      <c r="F20" s="9" t="s">
        <v>34</v>
      </c>
      <c r="G20" s="9" t="s">
        <v>324</v>
      </c>
      <c r="H20" s="9" t="s">
        <v>183</v>
      </c>
      <c r="I20" s="121">
        <v>2.26244343891403E-3</v>
      </c>
      <c r="J20" s="122">
        <v>0</v>
      </c>
      <c r="K20" s="122">
        <v>3.3670033670033669E-3</v>
      </c>
      <c r="L20" s="122">
        <v>3.3670033670033669E-3</v>
      </c>
      <c r="M20" s="122">
        <v>3.3670033670033669E-3</v>
      </c>
      <c r="N20" s="122">
        <v>1.01010101010101E-2</v>
      </c>
      <c r="O20" s="122">
        <v>0</v>
      </c>
      <c r="P20" s="122">
        <v>0</v>
      </c>
      <c r="Q20" s="122">
        <v>0</v>
      </c>
      <c r="R20" s="122">
        <v>0</v>
      </c>
      <c r="S20" s="122">
        <v>0</v>
      </c>
      <c r="T20" s="122">
        <v>0</v>
      </c>
      <c r="U20" s="122">
        <v>1.01010101010101E-2</v>
      </c>
      <c r="V20" s="122">
        <v>1.01010101010101E-2</v>
      </c>
      <c r="W20" s="123"/>
      <c r="X20" s="9" t="s">
        <v>205</v>
      </c>
      <c r="Y20" s="11"/>
      <c r="Z20" s="9"/>
      <c r="AA20" s="124"/>
      <c r="AB20" s="125" t="s">
        <v>205</v>
      </c>
      <c r="AC20" s="126"/>
      <c r="AD20" s="15"/>
    </row>
    <row r="21" spans="1:30" s="127" customFormat="1" ht="15.5" x14ac:dyDescent="0.35">
      <c r="A21" s="120" t="s">
        <v>8</v>
      </c>
      <c r="B21" s="9" t="s">
        <v>279</v>
      </c>
      <c r="C21" s="9" t="s">
        <v>280</v>
      </c>
      <c r="D21" s="9" t="s">
        <v>273</v>
      </c>
      <c r="E21" s="10">
        <v>33073</v>
      </c>
      <c r="F21" s="9" t="s">
        <v>29</v>
      </c>
      <c r="G21" s="9" t="s">
        <v>196</v>
      </c>
      <c r="H21" s="9" t="s">
        <v>183</v>
      </c>
      <c r="I21" s="121">
        <v>29.185330713817901</v>
      </c>
      <c r="J21" s="122">
        <v>304.50505050504961</v>
      </c>
      <c r="K21" s="122">
        <v>40.555555555555642</v>
      </c>
      <c r="L21" s="122">
        <v>0.24242424242424243</v>
      </c>
      <c r="M21" s="122">
        <v>0</v>
      </c>
      <c r="N21" s="122">
        <v>46.245791245791338</v>
      </c>
      <c r="O21" s="122">
        <v>252.80471380471877</v>
      </c>
      <c r="P21" s="122">
        <v>2.5656565656565657</v>
      </c>
      <c r="Q21" s="122">
        <v>43.686868686868948</v>
      </c>
      <c r="R21" s="122">
        <v>3.0437710437710432</v>
      </c>
      <c r="S21" s="122">
        <v>13.676767676767684</v>
      </c>
      <c r="T21" s="122">
        <v>12.791245791245789</v>
      </c>
      <c r="U21" s="122">
        <v>315.79124579124306</v>
      </c>
      <c r="V21" s="122">
        <v>154.69696969697202</v>
      </c>
      <c r="W21" s="123">
        <v>7</v>
      </c>
      <c r="X21" s="9" t="s">
        <v>184</v>
      </c>
      <c r="Y21" s="11" t="s">
        <v>621</v>
      </c>
      <c r="Z21" s="9" t="s">
        <v>186</v>
      </c>
      <c r="AA21" s="124" t="s">
        <v>645</v>
      </c>
      <c r="AB21" s="125" t="s">
        <v>184</v>
      </c>
      <c r="AC21" s="126" t="s">
        <v>185</v>
      </c>
      <c r="AD21" s="15">
        <v>44098</v>
      </c>
    </row>
    <row r="22" spans="1:30" s="127" customFormat="1" ht="15.5" x14ac:dyDescent="0.35">
      <c r="A22" s="120" t="s">
        <v>286</v>
      </c>
      <c r="B22" s="9" t="s">
        <v>287</v>
      </c>
      <c r="C22" s="9" t="s">
        <v>288</v>
      </c>
      <c r="D22" s="9" t="s">
        <v>289</v>
      </c>
      <c r="E22" s="10">
        <v>14020</v>
      </c>
      <c r="F22" s="9" t="s">
        <v>290</v>
      </c>
      <c r="G22" s="9" t="s">
        <v>230</v>
      </c>
      <c r="H22" s="9" t="s">
        <v>183</v>
      </c>
      <c r="I22" s="121">
        <v>68.812556053811704</v>
      </c>
      <c r="J22" s="122">
        <v>64.794612794612846</v>
      </c>
      <c r="K22" s="122">
        <v>16.983164983164993</v>
      </c>
      <c r="L22" s="122">
        <v>76.478114478114534</v>
      </c>
      <c r="M22" s="122">
        <v>107.49831649831661</v>
      </c>
      <c r="N22" s="122">
        <v>166.72727272727337</v>
      </c>
      <c r="O22" s="122">
        <v>99.026936026936653</v>
      </c>
      <c r="P22" s="122">
        <v>0</v>
      </c>
      <c r="Q22" s="122">
        <v>0</v>
      </c>
      <c r="R22" s="122">
        <v>88.491582491582619</v>
      </c>
      <c r="S22" s="122">
        <v>12.138047138047137</v>
      </c>
      <c r="T22" s="122">
        <v>12.3973063973064</v>
      </c>
      <c r="U22" s="122">
        <v>152.72727272727431</v>
      </c>
      <c r="V22" s="122">
        <v>197.72390572390725</v>
      </c>
      <c r="W22" s="123">
        <v>4</v>
      </c>
      <c r="X22" s="9" t="s">
        <v>184</v>
      </c>
      <c r="Y22" s="11" t="s">
        <v>621</v>
      </c>
      <c r="Z22" s="9" t="s">
        <v>186</v>
      </c>
      <c r="AA22" s="124" t="s">
        <v>646</v>
      </c>
      <c r="AB22" s="125" t="s">
        <v>184</v>
      </c>
      <c r="AC22" s="126" t="s">
        <v>621</v>
      </c>
      <c r="AD22" s="15">
        <v>44266</v>
      </c>
    </row>
    <row r="23" spans="1:30" s="127" customFormat="1" ht="15.5" x14ac:dyDescent="0.35">
      <c r="A23" s="120" t="s">
        <v>647</v>
      </c>
      <c r="B23" s="9" t="s">
        <v>648</v>
      </c>
      <c r="C23" s="9" t="s">
        <v>649</v>
      </c>
      <c r="D23" s="9" t="s">
        <v>194</v>
      </c>
      <c r="E23" s="10">
        <v>78611</v>
      </c>
      <c r="F23" s="9" t="s">
        <v>195</v>
      </c>
      <c r="G23" s="9" t="s">
        <v>247</v>
      </c>
      <c r="H23" s="9" t="s">
        <v>5</v>
      </c>
      <c r="I23" s="121">
        <v>1.4128440366972499</v>
      </c>
      <c r="J23" s="122">
        <v>1.3468013468013469E-2</v>
      </c>
      <c r="K23" s="122">
        <v>0.1548821548821549</v>
      </c>
      <c r="L23" s="122">
        <v>0.28956228956228969</v>
      </c>
      <c r="M23" s="122">
        <v>8.4175084175084167E-2</v>
      </c>
      <c r="N23" s="122">
        <v>0.387205387205387</v>
      </c>
      <c r="O23" s="122">
        <v>0.14141414141414138</v>
      </c>
      <c r="P23" s="122">
        <v>1.01010101010101E-2</v>
      </c>
      <c r="Q23" s="122">
        <v>3.3670033670033669E-3</v>
      </c>
      <c r="R23" s="122">
        <v>1.3468013468013467E-2</v>
      </c>
      <c r="S23" s="122">
        <v>0</v>
      </c>
      <c r="T23" s="122">
        <v>0</v>
      </c>
      <c r="U23" s="122">
        <v>0.52861952861952821</v>
      </c>
      <c r="V23" s="122">
        <v>0.31649831649831639</v>
      </c>
      <c r="W23" s="123"/>
      <c r="X23" s="9" t="s">
        <v>184</v>
      </c>
      <c r="Y23" s="11" t="s">
        <v>630</v>
      </c>
      <c r="Z23" s="9" t="s">
        <v>650</v>
      </c>
      <c r="AA23" s="124" t="s">
        <v>651</v>
      </c>
      <c r="AB23" s="125" t="s">
        <v>449</v>
      </c>
      <c r="AC23" s="126" t="s">
        <v>281</v>
      </c>
      <c r="AD23" s="15">
        <v>43374</v>
      </c>
    </row>
    <row r="24" spans="1:30" s="127" customFormat="1" ht="15.5" x14ac:dyDescent="0.35">
      <c r="A24" s="120" t="s">
        <v>652</v>
      </c>
      <c r="B24" s="9" t="s">
        <v>653</v>
      </c>
      <c r="C24" s="9" t="s">
        <v>654</v>
      </c>
      <c r="D24" s="9" t="s">
        <v>431</v>
      </c>
      <c r="E24" s="10">
        <v>28025</v>
      </c>
      <c r="F24" s="9" t="s">
        <v>191</v>
      </c>
      <c r="G24" s="9" t="s">
        <v>204</v>
      </c>
      <c r="H24" s="9" t="s">
        <v>183</v>
      </c>
      <c r="I24" s="121">
        <v>1.75</v>
      </c>
      <c r="J24" s="122">
        <v>2.6936026936026935E-2</v>
      </c>
      <c r="K24" s="122">
        <v>6.7340067340067337E-3</v>
      </c>
      <c r="L24" s="122">
        <v>2.6936026936026935E-2</v>
      </c>
      <c r="M24" s="122">
        <v>3.3670033670033669E-2</v>
      </c>
      <c r="N24" s="122">
        <v>7.0707070707070691E-2</v>
      </c>
      <c r="O24" s="122">
        <v>2.3569023569023569E-2</v>
      </c>
      <c r="P24" s="122">
        <v>0</v>
      </c>
      <c r="Q24" s="122">
        <v>0</v>
      </c>
      <c r="R24" s="122">
        <v>0</v>
      </c>
      <c r="S24" s="122">
        <v>0</v>
      </c>
      <c r="T24" s="122">
        <v>0</v>
      </c>
      <c r="U24" s="122">
        <v>9.4276094276094249E-2</v>
      </c>
      <c r="V24" s="122">
        <v>7.4074074074074056E-2</v>
      </c>
      <c r="W24" s="123"/>
      <c r="X24" s="9" t="s">
        <v>449</v>
      </c>
      <c r="Y24" s="11" t="s">
        <v>281</v>
      </c>
      <c r="Z24" s="9" t="s">
        <v>291</v>
      </c>
      <c r="AA24" s="124" t="s">
        <v>655</v>
      </c>
      <c r="AB24" s="125" t="s">
        <v>449</v>
      </c>
      <c r="AC24" s="126" t="s">
        <v>281</v>
      </c>
      <c r="AD24" s="15">
        <v>42993</v>
      </c>
    </row>
    <row r="25" spans="1:30" s="127" customFormat="1" ht="15.5" x14ac:dyDescent="0.35">
      <c r="A25" s="120" t="s">
        <v>450</v>
      </c>
      <c r="B25" s="9" t="s">
        <v>451</v>
      </c>
      <c r="C25" s="9" t="s">
        <v>452</v>
      </c>
      <c r="D25" s="9" t="s">
        <v>453</v>
      </c>
      <c r="E25" s="10">
        <v>84321</v>
      </c>
      <c r="F25" s="9" t="s">
        <v>341</v>
      </c>
      <c r="G25" s="9" t="s">
        <v>247</v>
      </c>
      <c r="H25" s="9" t="s">
        <v>183</v>
      </c>
      <c r="I25" s="121">
        <v>3.4222222222222198</v>
      </c>
      <c r="J25" s="122">
        <v>0.11447811447811447</v>
      </c>
      <c r="K25" s="122">
        <v>0.5824915824915825</v>
      </c>
      <c r="L25" s="122">
        <v>0.89898989898989923</v>
      </c>
      <c r="M25" s="122">
        <v>0.98989898989899017</v>
      </c>
      <c r="N25" s="122">
        <v>2.299663299663302</v>
      </c>
      <c r="O25" s="122">
        <v>0.26262626262626271</v>
      </c>
      <c r="P25" s="122">
        <v>2.3569023569023569E-2</v>
      </c>
      <c r="Q25" s="122">
        <v>0</v>
      </c>
      <c r="R25" s="122">
        <v>0.45117845117845118</v>
      </c>
      <c r="S25" s="122">
        <v>3.0303030303030304E-2</v>
      </c>
      <c r="T25" s="122">
        <v>1.6835016835016835E-2</v>
      </c>
      <c r="U25" s="122">
        <v>2.0875420875420905</v>
      </c>
      <c r="V25" s="122">
        <v>2.4444444444444486</v>
      </c>
      <c r="W25" s="123"/>
      <c r="X25" s="9" t="s">
        <v>184</v>
      </c>
      <c r="Y25" s="11" t="s">
        <v>281</v>
      </c>
      <c r="Z25" s="9" t="s">
        <v>291</v>
      </c>
      <c r="AA25" s="124" t="s">
        <v>454</v>
      </c>
      <c r="AB25" s="125" t="s">
        <v>184</v>
      </c>
      <c r="AC25" s="126" t="s">
        <v>281</v>
      </c>
      <c r="AD25" s="15">
        <v>42810</v>
      </c>
    </row>
    <row r="26" spans="1:30" s="127" customFormat="1" ht="15.5" x14ac:dyDescent="0.35">
      <c r="A26" s="120" t="s">
        <v>354</v>
      </c>
      <c r="B26" s="9" t="s">
        <v>355</v>
      </c>
      <c r="C26" s="9" t="s">
        <v>356</v>
      </c>
      <c r="D26" s="9" t="s">
        <v>357</v>
      </c>
      <c r="E26" s="10">
        <v>49014</v>
      </c>
      <c r="F26" s="9" t="s">
        <v>352</v>
      </c>
      <c r="G26" s="9" t="s">
        <v>204</v>
      </c>
      <c r="H26" s="9" t="s">
        <v>183</v>
      </c>
      <c r="I26" s="121">
        <v>35.362288135593197</v>
      </c>
      <c r="J26" s="122">
        <v>10.821548821548818</v>
      </c>
      <c r="K26" s="122">
        <v>11.95959595959596</v>
      </c>
      <c r="L26" s="122">
        <v>22.848484848484841</v>
      </c>
      <c r="M26" s="122">
        <v>16.767676767676775</v>
      </c>
      <c r="N26" s="122">
        <v>52.811447811448005</v>
      </c>
      <c r="O26" s="122">
        <v>8.8417508417508408</v>
      </c>
      <c r="P26" s="122">
        <v>0.45454545454545459</v>
      </c>
      <c r="Q26" s="122">
        <v>0.28956228956228958</v>
      </c>
      <c r="R26" s="122">
        <v>26.956228956228991</v>
      </c>
      <c r="S26" s="122">
        <v>9.5521885521885537</v>
      </c>
      <c r="T26" s="122">
        <v>2.7777777777777772</v>
      </c>
      <c r="U26" s="122">
        <v>23.111111111111111</v>
      </c>
      <c r="V26" s="122">
        <v>56.42760942760966</v>
      </c>
      <c r="W26" s="123">
        <v>75</v>
      </c>
      <c r="X26" s="9" t="s">
        <v>184</v>
      </c>
      <c r="Y26" s="11" t="s">
        <v>630</v>
      </c>
      <c r="Z26" s="9" t="s">
        <v>291</v>
      </c>
      <c r="AA26" s="124" t="s">
        <v>641</v>
      </c>
      <c r="AB26" s="125" t="s">
        <v>184</v>
      </c>
      <c r="AC26" s="126" t="s">
        <v>630</v>
      </c>
      <c r="AD26" s="15">
        <v>44258</v>
      </c>
    </row>
    <row r="27" spans="1:30" s="127" customFormat="1" ht="15.5" x14ac:dyDescent="0.35">
      <c r="A27" s="120" t="s">
        <v>325</v>
      </c>
      <c r="B27" s="9" t="s">
        <v>326</v>
      </c>
      <c r="C27" s="9" t="s">
        <v>327</v>
      </c>
      <c r="D27" s="9" t="s">
        <v>268</v>
      </c>
      <c r="E27" s="10">
        <v>22427</v>
      </c>
      <c r="F27" s="9" t="s">
        <v>269</v>
      </c>
      <c r="G27" s="9" t="s">
        <v>182</v>
      </c>
      <c r="H27" s="9" t="s">
        <v>183</v>
      </c>
      <c r="I27" s="121">
        <v>74.612765957446797</v>
      </c>
      <c r="J27" s="122">
        <v>41.407407407407455</v>
      </c>
      <c r="K27" s="122">
        <v>26.744107744107744</v>
      </c>
      <c r="L27" s="122">
        <v>44.845117845117862</v>
      </c>
      <c r="M27" s="122">
        <v>76.40067340067354</v>
      </c>
      <c r="N27" s="122">
        <v>122.86195286195321</v>
      </c>
      <c r="O27" s="122">
        <v>66.52188552188565</v>
      </c>
      <c r="P27" s="122">
        <v>1.3468013468013467E-2</v>
      </c>
      <c r="Q27" s="122">
        <v>0</v>
      </c>
      <c r="R27" s="122">
        <v>37.259259259259252</v>
      </c>
      <c r="S27" s="122">
        <v>16.309764309764308</v>
      </c>
      <c r="T27" s="122">
        <v>8.7070707070707094</v>
      </c>
      <c r="U27" s="122">
        <v>127.12121212121268</v>
      </c>
      <c r="V27" s="122">
        <v>144.60606060606139</v>
      </c>
      <c r="W27" s="123">
        <v>224</v>
      </c>
      <c r="X27" s="9" t="s">
        <v>184</v>
      </c>
      <c r="Y27" s="11" t="s">
        <v>621</v>
      </c>
      <c r="Z27" s="9" t="s">
        <v>186</v>
      </c>
      <c r="AA27" s="124" t="s">
        <v>656</v>
      </c>
      <c r="AB27" s="125" t="s">
        <v>184</v>
      </c>
      <c r="AC27" s="126" t="s">
        <v>621</v>
      </c>
      <c r="AD27" s="15">
        <v>44314</v>
      </c>
    </row>
    <row r="28" spans="1:30" s="127" customFormat="1" ht="15.5" x14ac:dyDescent="0.35">
      <c r="A28" s="120" t="s">
        <v>657</v>
      </c>
      <c r="B28" s="9" t="s">
        <v>658</v>
      </c>
      <c r="C28" s="9" t="s">
        <v>304</v>
      </c>
      <c r="D28" s="9" t="s">
        <v>207</v>
      </c>
      <c r="E28" s="10">
        <v>85132</v>
      </c>
      <c r="F28" s="9" t="s">
        <v>208</v>
      </c>
      <c r="G28" s="9" t="s">
        <v>247</v>
      </c>
      <c r="H28" s="9" t="s">
        <v>5</v>
      </c>
      <c r="I28" s="121">
        <v>17.000254517689001</v>
      </c>
      <c r="J28" s="122">
        <v>159.30976430976679</v>
      </c>
      <c r="K28" s="122">
        <v>13.427609427609442</v>
      </c>
      <c r="L28" s="122">
        <v>32.885521885521946</v>
      </c>
      <c r="M28" s="122">
        <v>55.259259259259331</v>
      </c>
      <c r="N28" s="122">
        <v>93.488215488216198</v>
      </c>
      <c r="O28" s="122">
        <v>156.77104377104598</v>
      </c>
      <c r="P28" s="122">
        <v>0.76767676767676751</v>
      </c>
      <c r="Q28" s="122">
        <v>9.8552188552188547</v>
      </c>
      <c r="R28" s="122">
        <v>30.255892255892292</v>
      </c>
      <c r="S28" s="122">
        <v>4.8249158249158368</v>
      </c>
      <c r="T28" s="122">
        <v>3.7912457912458049</v>
      </c>
      <c r="U28" s="122">
        <v>222.01010101010542</v>
      </c>
      <c r="V28" s="122">
        <v>131.17845117845292</v>
      </c>
      <c r="W28" s="123"/>
      <c r="X28" s="9" t="s">
        <v>184</v>
      </c>
      <c r="Y28" s="11" t="s">
        <v>248</v>
      </c>
      <c r="Z28" s="9" t="s">
        <v>186</v>
      </c>
      <c r="AA28" s="124" t="s">
        <v>646</v>
      </c>
      <c r="AB28" s="125" t="s">
        <v>184</v>
      </c>
      <c r="AC28" s="126" t="s">
        <v>248</v>
      </c>
      <c r="AD28" s="15">
        <v>44141</v>
      </c>
    </row>
    <row r="29" spans="1:30" s="127" customFormat="1" ht="15.5" x14ac:dyDescent="0.35">
      <c r="A29" s="120" t="s">
        <v>397</v>
      </c>
      <c r="B29" s="9" t="s">
        <v>398</v>
      </c>
      <c r="C29" s="9" t="s">
        <v>399</v>
      </c>
      <c r="D29" s="9" t="s">
        <v>400</v>
      </c>
      <c r="E29" s="10">
        <v>66845</v>
      </c>
      <c r="F29" s="9" t="s">
        <v>34</v>
      </c>
      <c r="G29" s="9" t="s">
        <v>204</v>
      </c>
      <c r="H29" s="9" t="s">
        <v>183</v>
      </c>
      <c r="I29" s="121">
        <v>34.678362573099399</v>
      </c>
      <c r="J29" s="122">
        <v>6.286195286195289</v>
      </c>
      <c r="K29" s="122">
        <v>12.461279461279466</v>
      </c>
      <c r="L29" s="122">
        <v>23.861952861952876</v>
      </c>
      <c r="M29" s="122">
        <v>19.491582491582498</v>
      </c>
      <c r="N29" s="122">
        <v>46.299663299663386</v>
      </c>
      <c r="O29" s="122">
        <v>11.673400673400669</v>
      </c>
      <c r="P29" s="122">
        <v>2.2828282828282829</v>
      </c>
      <c r="Q29" s="122">
        <v>1.8451178451178452</v>
      </c>
      <c r="R29" s="122">
        <v>17.824915824915831</v>
      </c>
      <c r="S29" s="122">
        <v>7.2861952861952863</v>
      </c>
      <c r="T29" s="122">
        <v>5.5454545454545467</v>
      </c>
      <c r="U29" s="122">
        <v>31.444444444444432</v>
      </c>
      <c r="V29" s="122">
        <v>55.494949494949616</v>
      </c>
      <c r="W29" s="123"/>
      <c r="X29" s="9" t="s">
        <v>184</v>
      </c>
      <c r="Y29" s="11" t="s">
        <v>630</v>
      </c>
      <c r="Z29" s="9" t="s">
        <v>291</v>
      </c>
      <c r="AA29" s="124" t="s">
        <v>659</v>
      </c>
      <c r="AB29" s="125" t="s">
        <v>184</v>
      </c>
      <c r="AC29" s="126" t="s">
        <v>630</v>
      </c>
      <c r="AD29" s="15">
        <v>44223</v>
      </c>
    </row>
    <row r="30" spans="1:30" s="127" customFormat="1" ht="15.5" x14ac:dyDescent="0.35">
      <c r="A30" s="120" t="s">
        <v>440</v>
      </c>
      <c r="B30" s="9" t="s">
        <v>441</v>
      </c>
      <c r="C30" s="9" t="s">
        <v>442</v>
      </c>
      <c r="D30" s="9" t="s">
        <v>357</v>
      </c>
      <c r="E30" s="10">
        <v>49783</v>
      </c>
      <c r="F30" s="9" t="s">
        <v>352</v>
      </c>
      <c r="G30" s="9" t="s">
        <v>204</v>
      </c>
      <c r="H30" s="9" t="s">
        <v>183</v>
      </c>
      <c r="I30" s="121">
        <v>45</v>
      </c>
      <c r="J30" s="122">
        <v>0.58922558922558921</v>
      </c>
      <c r="K30" s="122">
        <v>0.45791245791245794</v>
      </c>
      <c r="L30" s="122">
        <v>1.3636363636363635</v>
      </c>
      <c r="M30" s="122">
        <v>1.0976430976430978</v>
      </c>
      <c r="N30" s="122">
        <v>2.8518518518518521</v>
      </c>
      <c r="O30" s="122">
        <v>0.65656565656565657</v>
      </c>
      <c r="P30" s="122">
        <v>0</v>
      </c>
      <c r="Q30" s="122">
        <v>0</v>
      </c>
      <c r="R30" s="122">
        <v>1</v>
      </c>
      <c r="S30" s="122">
        <v>0</v>
      </c>
      <c r="T30" s="122">
        <v>0.22558922558922559</v>
      </c>
      <c r="U30" s="122">
        <v>2.2828282828282833</v>
      </c>
      <c r="V30" s="122">
        <v>2.8417508417508417</v>
      </c>
      <c r="W30" s="123"/>
      <c r="X30" s="9" t="s">
        <v>184</v>
      </c>
      <c r="Y30" s="11" t="s">
        <v>630</v>
      </c>
      <c r="Z30" s="9" t="s">
        <v>291</v>
      </c>
      <c r="AA30" s="124" t="s">
        <v>660</v>
      </c>
      <c r="AB30" s="125" t="s">
        <v>184</v>
      </c>
      <c r="AC30" s="126" t="s">
        <v>281</v>
      </c>
      <c r="AD30" s="15">
        <v>43552</v>
      </c>
    </row>
    <row r="31" spans="1:30" s="127" customFormat="1" ht="15.5" x14ac:dyDescent="0.35">
      <c r="A31" s="120" t="s">
        <v>24</v>
      </c>
      <c r="B31" s="9" t="s">
        <v>373</v>
      </c>
      <c r="C31" s="9" t="s">
        <v>35</v>
      </c>
      <c r="D31" s="9" t="s">
        <v>234</v>
      </c>
      <c r="E31" s="10">
        <v>87021</v>
      </c>
      <c r="F31" s="9" t="s">
        <v>235</v>
      </c>
      <c r="G31" s="9" t="s">
        <v>204</v>
      </c>
      <c r="H31" s="9" t="s">
        <v>5</v>
      </c>
      <c r="I31" s="121">
        <v>51.781021897810199</v>
      </c>
      <c r="J31" s="122">
        <v>73.905723905724017</v>
      </c>
      <c r="K31" s="122">
        <v>2.6296296296296302</v>
      </c>
      <c r="L31" s="122">
        <v>0.40067340067340063</v>
      </c>
      <c r="M31" s="122">
        <v>3.7037037037037035E-2</v>
      </c>
      <c r="N31" s="122">
        <v>3.0134680134680134</v>
      </c>
      <c r="O31" s="122">
        <v>73.956228956229069</v>
      </c>
      <c r="P31" s="122">
        <v>3.3670033670033669E-3</v>
      </c>
      <c r="Q31" s="122">
        <v>0</v>
      </c>
      <c r="R31" s="122">
        <v>0</v>
      </c>
      <c r="S31" s="122">
        <v>3.7037037037037035E-2</v>
      </c>
      <c r="T31" s="122">
        <v>1.4646464646464648</v>
      </c>
      <c r="U31" s="122">
        <v>75.471380471380598</v>
      </c>
      <c r="V31" s="122">
        <v>40.228956228956228</v>
      </c>
      <c r="W31" s="123"/>
      <c r="X31" s="9" t="s">
        <v>184</v>
      </c>
      <c r="Y31" s="11" t="s">
        <v>621</v>
      </c>
      <c r="Z31" s="9" t="s">
        <v>186</v>
      </c>
      <c r="AA31" s="124" t="s">
        <v>633</v>
      </c>
      <c r="AB31" s="125" t="s">
        <v>184</v>
      </c>
      <c r="AC31" s="126" t="s">
        <v>621</v>
      </c>
      <c r="AD31" s="15">
        <v>44322</v>
      </c>
    </row>
    <row r="32" spans="1:30" s="127" customFormat="1" ht="15.5" x14ac:dyDescent="0.35">
      <c r="A32" s="120" t="s">
        <v>423</v>
      </c>
      <c r="B32" s="9" t="s">
        <v>424</v>
      </c>
      <c r="C32" s="9" t="s">
        <v>12</v>
      </c>
      <c r="D32" s="9" t="s">
        <v>425</v>
      </c>
      <c r="E32" s="10">
        <v>47834</v>
      </c>
      <c r="F32" s="9" t="s">
        <v>34</v>
      </c>
      <c r="G32" s="9" t="s">
        <v>247</v>
      </c>
      <c r="H32" s="9" t="s">
        <v>183</v>
      </c>
      <c r="I32" s="121">
        <v>12.7865353037767</v>
      </c>
      <c r="J32" s="122">
        <v>8.4680134680134707</v>
      </c>
      <c r="K32" s="122">
        <v>7.680134680134687</v>
      </c>
      <c r="L32" s="122">
        <v>17.659932659932707</v>
      </c>
      <c r="M32" s="122">
        <v>17.38720538720543</v>
      </c>
      <c r="N32" s="122">
        <v>33.313131313131457</v>
      </c>
      <c r="O32" s="122">
        <v>16.013468013468025</v>
      </c>
      <c r="P32" s="122">
        <v>1.2727272727272727</v>
      </c>
      <c r="Q32" s="122">
        <v>0.59595959595959591</v>
      </c>
      <c r="R32" s="122">
        <v>4.9191919191919187</v>
      </c>
      <c r="S32" s="122">
        <v>1.7508417508417506</v>
      </c>
      <c r="T32" s="122">
        <v>1.6734006734006734</v>
      </c>
      <c r="U32" s="122">
        <v>42.851851851852153</v>
      </c>
      <c r="V32" s="122">
        <v>37.936026936027154</v>
      </c>
      <c r="W32" s="123"/>
      <c r="X32" s="9" t="s">
        <v>184</v>
      </c>
      <c r="Y32" s="11" t="s">
        <v>248</v>
      </c>
      <c r="Z32" s="9" t="s">
        <v>186</v>
      </c>
      <c r="AA32" s="124" t="s">
        <v>661</v>
      </c>
      <c r="AB32" s="125" t="s">
        <v>184</v>
      </c>
      <c r="AC32" s="126" t="s">
        <v>248</v>
      </c>
      <c r="AD32" s="15">
        <v>44539</v>
      </c>
    </row>
    <row r="33" spans="1:30" s="127" customFormat="1" ht="15.5" x14ac:dyDescent="0.35">
      <c r="A33" s="120" t="s">
        <v>401</v>
      </c>
      <c r="B33" s="9" t="s">
        <v>402</v>
      </c>
      <c r="C33" s="9" t="s">
        <v>403</v>
      </c>
      <c r="D33" s="9" t="s">
        <v>283</v>
      </c>
      <c r="E33" s="10">
        <v>17745</v>
      </c>
      <c r="F33" s="9" t="s">
        <v>284</v>
      </c>
      <c r="G33" s="9" t="s">
        <v>247</v>
      </c>
      <c r="H33" s="9" t="s">
        <v>5</v>
      </c>
      <c r="I33" s="121">
        <v>64.727272727272705</v>
      </c>
      <c r="J33" s="122">
        <v>2.6228956228956228</v>
      </c>
      <c r="K33" s="122">
        <v>7.6060606060606064</v>
      </c>
      <c r="L33" s="122">
        <v>17.43434343434344</v>
      </c>
      <c r="M33" s="122">
        <v>17.232323232323239</v>
      </c>
      <c r="N33" s="122">
        <v>42.188552188552208</v>
      </c>
      <c r="O33" s="122">
        <v>2.5622895622895618</v>
      </c>
      <c r="P33" s="122">
        <v>0.10437710437710439</v>
      </c>
      <c r="Q33" s="122">
        <v>4.0404040404040407E-2</v>
      </c>
      <c r="R33" s="122">
        <v>18.400673400673401</v>
      </c>
      <c r="S33" s="122">
        <v>4.2289562289562284</v>
      </c>
      <c r="T33" s="122">
        <v>1.7811447811447811</v>
      </c>
      <c r="U33" s="122">
        <v>20.484848484848495</v>
      </c>
      <c r="V33" s="122">
        <v>40.525252525252554</v>
      </c>
      <c r="W33" s="123"/>
      <c r="X33" s="9" t="s">
        <v>184</v>
      </c>
      <c r="Y33" s="11" t="s">
        <v>630</v>
      </c>
      <c r="Z33" s="9" t="s">
        <v>291</v>
      </c>
      <c r="AA33" s="124" t="s">
        <v>662</v>
      </c>
      <c r="AB33" s="125" t="s">
        <v>184</v>
      </c>
      <c r="AC33" s="126" t="s">
        <v>630</v>
      </c>
      <c r="AD33" s="15">
        <v>44160</v>
      </c>
    </row>
    <row r="34" spans="1:30" s="127" customFormat="1" ht="15.5" x14ac:dyDescent="0.35">
      <c r="A34" s="120" t="s">
        <v>663</v>
      </c>
      <c r="B34" s="9" t="s">
        <v>664</v>
      </c>
      <c r="C34" s="9" t="s">
        <v>665</v>
      </c>
      <c r="D34" s="9" t="s">
        <v>289</v>
      </c>
      <c r="E34" s="10">
        <v>12901</v>
      </c>
      <c r="F34" s="9" t="s">
        <v>290</v>
      </c>
      <c r="G34" s="9" t="s">
        <v>247</v>
      </c>
      <c r="H34" s="9" t="s">
        <v>183</v>
      </c>
      <c r="I34" s="121">
        <v>10.540816326530599</v>
      </c>
      <c r="J34" s="122">
        <v>1.9831649831649831</v>
      </c>
      <c r="K34" s="122">
        <v>2.8080808080808084</v>
      </c>
      <c r="L34" s="122">
        <v>0.10774410774410775</v>
      </c>
      <c r="M34" s="122">
        <v>2.0404040404040402</v>
      </c>
      <c r="N34" s="122">
        <v>1.9898989898989898</v>
      </c>
      <c r="O34" s="122">
        <v>1.6262626262626267</v>
      </c>
      <c r="P34" s="122">
        <v>2.4814814814814801</v>
      </c>
      <c r="Q34" s="122">
        <v>0.84175084175084181</v>
      </c>
      <c r="R34" s="122">
        <v>1.1851851851851851</v>
      </c>
      <c r="S34" s="122">
        <v>2.3569023569023569E-2</v>
      </c>
      <c r="T34" s="122">
        <v>0.97979797979797945</v>
      </c>
      <c r="U34" s="122">
        <v>4.75084175084175</v>
      </c>
      <c r="V34" s="122">
        <v>3.1784511784511786</v>
      </c>
      <c r="W34" s="123"/>
      <c r="X34" s="9" t="s">
        <v>184</v>
      </c>
      <c r="Y34" s="11" t="s">
        <v>630</v>
      </c>
      <c r="Z34" s="9" t="s">
        <v>650</v>
      </c>
      <c r="AA34" s="124" t="s">
        <v>666</v>
      </c>
      <c r="AB34" s="125" t="s">
        <v>184</v>
      </c>
      <c r="AC34" s="126" t="s">
        <v>281</v>
      </c>
      <c r="AD34" s="15">
        <v>43398</v>
      </c>
    </row>
    <row r="35" spans="1:30" s="127" customFormat="1" ht="15.5" x14ac:dyDescent="0.35">
      <c r="A35" s="120" t="s">
        <v>443</v>
      </c>
      <c r="B35" s="9" t="s">
        <v>444</v>
      </c>
      <c r="C35" s="9" t="s">
        <v>445</v>
      </c>
      <c r="D35" s="9" t="s">
        <v>194</v>
      </c>
      <c r="E35" s="10">
        <v>78380</v>
      </c>
      <c r="F35" s="9" t="s">
        <v>667</v>
      </c>
      <c r="G35" s="9" t="s">
        <v>247</v>
      </c>
      <c r="H35" s="9" t="s">
        <v>5</v>
      </c>
      <c r="I35" s="121">
        <v>3.78626943005181</v>
      </c>
      <c r="J35" s="122">
        <v>3.5016835016835035</v>
      </c>
      <c r="K35" s="122">
        <v>4.5656565656565737</v>
      </c>
      <c r="L35" s="122">
        <v>1.3771043771043774</v>
      </c>
      <c r="M35" s="122">
        <v>0.63636363636363646</v>
      </c>
      <c r="N35" s="122">
        <v>3.6262626262626307</v>
      </c>
      <c r="O35" s="122">
        <v>4.2659932659932753</v>
      </c>
      <c r="P35" s="122">
        <v>0.31313131313131315</v>
      </c>
      <c r="Q35" s="122">
        <v>1.8754208754208763</v>
      </c>
      <c r="R35" s="122">
        <v>0.69360269360269378</v>
      </c>
      <c r="S35" s="122">
        <v>0.56565656565656586</v>
      </c>
      <c r="T35" s="122">
        <v>0.3097643097643098</v>
      </c>
      <c r="U35" s="122">
        <v>8.5117845117845476</v>
      </c>
      <c r="V35" s="122">
        <v>8.2087542087542449</v>
      </c>
      <c r="W35" s="123"/>
      <c r="X35" s="9" t="s">
        <v>184</v>
      </c>
      <c r="Y35" s="11" t="s">
        <v>630</v>
      </c>
      <c r="Z35" s="9" t="s">
        <v>650</v>
      </c>
      <c r="AA35" s="124" t="s">
        <v>668</v>
      </c>
      <c r="AB35" s="125" t="s">
        <v>184</v>
      </c>
      <c r="AC35" s="126" t="s">
        <v>248</v>
      </c>
      <c r="AD35" s="15">
        <v>43839</v>
      </c>
    </row>
    <row r="36" spans="1:30" s="127" customFormat="1" ht="15.5" x14ac:dyDescent="0.35">
      <c r="A36" s="120" t="s">
        <v>669</v>
      </c>
      <c r="B36" s="9" t="s">
        <v>670</v>
      </c>
      <c r="C36" s="9" t="s">
        <v>671</v>
      </c>
      <c r="D36" s="9" t="s">
        <v>190</v>
      </c>
      <c r="E36" s="10">
        <v>30060</v>
      </c>
      <c r="F36" s="9" t="s">
        <v>191</v>
      </c>
      <c r="G36" s="9" t="s">
        <v>204</v>
      </c>
      <c r="H36" s="9" t="s">
        <v>183</v>
      </c>
      <c r="I36" s="121">
        <v>2.62745098039216</v>
      </c>
      <c r="J36" s="122">
        <v>0</v>
      </c>
      <c r="K36" s="122">
        <v>0.11447811447811448</v>
      </c>
      <c r="L36" s="122">
        <v>0.43771043771043777</v>
      </c>
      <c r="M36" s="122">
        <v>0.11784511784511782</v>
      </c>
      <c r="N36" s="122">
        <v>0.57912457912457893</v>
      </c>
      <c r="O36" s="122">
        <v>8.0808080808080801E-2</v>
      </c>
      <c r="P36" s="122">
        <v>1.0101010101010102E-2</v>
      </c>
      <c r="Q36" s="122">
        <v>0</v>
      </c>
      <c r="R36" s="122">
        <v>0</v>
      </c>
      <c r="S36" s="122">
        <v>0</v>
      </c>
      <c r="T36" s="122">
        <v>0.28619528619528622</v>
      </c>
      <c r="U36" s="122">
        <v>0.38383838383838398</v>
      </c>
      <c r="V36" s="122">
        <v>0.30976430976430985</v>
      </c>
      <c r="W36" s="123"/>
      <c r="X36" s="9" t="s">
        <v>184</v>
      </c>
      <c r="Y36" s="11" t="s">
        <v>630</v>
      </c>
      <c r="Z36" s="9" t="s">
        <v>650</v>
      </c>
      <c r="AA36" s="124" t="s">
        <v>622</v>
      </c>
      <c r="AB36" s="125" t="s">
        <v>449</v>
      </c>
      <c r="AC36" s="126" t="s">
        <v>281</v>
      </c>
      <c r="AD36" s="15">
        <v>43389</v>
      </c>
    </row>
    <row r="37" spans="1:30" s="127" customFormat="1" ht="15.5" x14ac:dyDescent="0.35">
      <c r="A37" s="120" t="s">
        <v>458</v>
      </c>
      <c r="B37" s="9" t="s">
        <v>459</v>
      </c>
      <c r="C37" s="9" t="s">
        <v>460</v>
      </c>
      <c r="D37" s="9" t="s">
        <v>273</v>
      </c>
      <c r="E37" s="10">
        <v>34112</v>
      </c>
      <c r="F37" s="9" t="s">
        <v>29</v>
      </c>
      <c r="G37" s="9" t="s">
        <v>204</v>
      </c>
      <c r="H37" s="131" t="s">
        <v>183</v>
      </c>
      <c r="I37" s="121">
        <v>2.6175942549371598</v>
      </c>
      <c r="J37" s="122">
        <v>1.8787878787878804</v>
      </c>
      <c r="K37" s="122">
        <v>0.9696969696969695</v>
      </c>
      <c r="L37" s="122">
        <v>1.4242424242424259</v>
      </c>
      <c r="M37" s="122">
        <v>0.71717171717171668</v>
      </c>
      <c r="N37" s="122">
        <v>3.2996632996633055</v>
      </c>
      <c r="O37" s="122">
        <v>1.4680134680134687</v>
      </c>
      <c r="P37" s="122">
        <v>0.1313131313131313</v>
      </c>
      <c r="Q37" s="122">
        <v>9.0909090909090898E-2</v>
      </c>
      <c r="R37" s="122">
        <v>0.14478114478114479</v>
      </c>
      <c r="S37" s="122">
        <v>0.13468013468013468</v>
      </c>
      <c r="T37" s="122">
        <v>0.11111111111111109</v>
      </c>
      <c r="U37" s="122">
        <v>4.5993265993266217</v>
      </c>
      <c r="V37" s="122">
        <v>2.589225589225594</v>
      </c>
      <c r="W37" s="123"/>
      <c r="X37" s="9" t="s">
        <v>184</v>
      </c>
      <c r="Y37" s="11" t="s">
        <v>630</v>
      </c>
      <c r="Z37" s="9" t="s">
        <v>650</v>
      </c>
      <c r="AA37" s="124" t="s">
        <v>672</v>
      </c>
      <c r="AB37" s="125" t="s">
        <v>184</v>
      </c>
      <c r="AC37" s="126" t="s">
        <v>281</v>
      </c>
      <c r="AD37" s="15">
        <v>43503</v>
      </c>
    </row>
    <row r="38" spans="1:30" s="127" customFormat="1" ht="15.5" x14ac:dyDescent="0.35">
      <c r="A38" s="120" t="s">
        <v>673</v>
      </c>
      <c r="B38" s="9" t="s">
        <v>674</v>
      </c>
      <c r="C38" s="9" t="s">
        <v>675</v>
      </c>
      <c r="D38" s="9" t="s">
        <v>676</v>
      </c>
      <c r="E38" s="10">
        <v>4102</v>
      </c>
      <c r="F38" s="9" t="s">
        <v>314</v>
      </c>
      <c r="G38" s="9" t="s">
        <v>247</v>
      </c>
      <c r="H38" s="9" t="s">
        <v>183</v>
      </c>
      <c r="I38" s="121">
        <v>1.8387096774193501</v>
      </c>
      <c r="J38" s="122">
        <v>0.10774410774410773</v>
      </c>
      <c r="K38" s="122">
        <v>1.3468013468013467E-2</v>
      </c>
      <c r="L38" s="122">
        <v>2.6936026936026935E-2</v>
      </c>
      <c r="M38" s="122">
        <v>4.3771043771043773E-2</v>
      </c>
      <c r="N38" s="122">
        <v>9.7643097643097629E-2</v>
      </c>
      <c r="O38" s="122">
        <v>9.4276094276094263E-2</v>
      </c>
      <c r="P38" s="122">
        <v>0</v>
      </c>
      <c r="Q38" s="122">
        <v>0</v>
      </c>
      <c r="R38" s="122">
        <v>0</v>
      </c>
      <c r="S38" s="122">
        <v>2.6936026936026938E-2</v>
      </c>
      <c r="T38" s="122">
        <v>0</v>
      </c>
      <c r="U38" s="122">
        <v>0.16498316498316504</v>
      </c>
      <c r="V38" s="122">
        <v>0.12121212121212119</v>
      </c>
      <c r="W38" s="123"/>
      <c r="X38" s="9" t="s">
        <v>184</v>
      </c>
      <c r="Y38" s="11" t="s">
        <v>630</v>
      </c>
      <c r="Z38" s="9"/>
      <c r="AA38" s="124" t="s">
        <v>677</v>
      </c>
      <c r="AB38" s="125" t="s">
        <v>449</v>
      </c>
      <c r="AC38" s="126" t="s">
        <v>281</v>
      </c>
      <c r="AD38" s="15">
        <v>43348</v>
      </c>
    </row>
    <row r="39" spans="1:30" s="127" customFormat="1" ht="15.5" x14ac:dyDescent="0.35">
      <c r="A39" s="120" t="s">
        <v>274</v>
      </c>
      <c r="B39" s="9" t="s">
        <v>275</v>
      </c>
      <c r="C39" s="9" t="s">
        <v>40</v>
      </c>
      <c r="D39" s="9" t="s">
        <v>276</v>
      </c>
      <c r="E39" s="10">
        <v>80010</v>
      </c>
      <c r="F39" s="9" t="s">
        <v>277</v>
      </c>
      <c r="G39" s="9" t="s">
        <v>196</v>
      </c>
      <c r="H39" s="9" t="s">
        <v>183</v>
      </c>
      <c r="I39" s="121">
        <v>37.847001882226401</v>
      </c>
      <c r="J39" s="122">
        <v>373.5454545454495</v>
      </c>
      <c r="K39" s="122">
        <v>23.117845117845118</v>
      </c>
      <c r="L39" s="122">
        <v>53.720538720538819</v>
      </c>
      <c r="M39" s="122">
        <v>77.151515151515213</v>
      </c>
      <c r="N39" s="122">
        <v>133.17845117845167</v>
      </c>
      <c r="O39" s="122">
        <v>361.54882154881824</v>
      </c>
      <c r="P39" s="122">
        <v>11.32323232323232</v>
      </c>
      <c r="Q39" s="122">
        <v>21.484848484848477</v>
      </c>
      <c r="R39" s="122">
        <v>92.484848484848669</v>
      </c>
      <c r="S39" s="122">
        <v>18.484848484848488</v>
      </c>
      <c r="T39" s="122">
        <v>8.0303030303030329</v>
      </c>
      <c r="U39" s="122">
        <v>408.53535353534318</v>
      </c>
      <c r="V39" s="122">
        <v>247.39393939394293</v>
      </c>
      <c r="W39" s="123">
        <v>6</v>
      </c>
      <c r="X39" s="9" t="s">
        <v>184</v>
      </c>
      <c r="Y39" s="11" t="s">
        <v>621</v>
      </c>
      <c r="Z39" s="9" t="s">
        <v>186</v>
      </c>
      <c r="AA39" s="124" t="s">
        <v>678</v>
      </c>
      <c r="AB39" s="125" t="s">
        <v>184</v>
      </c>
      <c r="AC39" s="126" t="s">
        <v>621</v>
      </c>
      <c r="AD39" s="15">
        <v>44223</v>
      </c>
    </row>
    <row r="40" spans="1:30" s="127" customFormat="1" ht="15.5" x14ac:dyDescent="0.35">
      <c r="A40" s="120" t="s">
        <v>475</v>
      </c>
      <c r="B40" s="9" t="s">
        <v>476</v>
      </c>
      <c r="C40" s="9" t="s">
        <v>477</v>
      </c>
      <c r="D40" s="9" t="s">
        <v>478</v>
      </c>
      <c r="E40" s="10">
        <v>96910</v>
      </c>
      <c r="F40" s="9" t="s">
        <v>307</v>
      </c>
      <c r="G40" s="9" t="s">
        <v>247</v>
      </c>
      <c r="H40" s="9" t="s">
        <v>183</v>
      </c>
      <c r="I40" s="121">
        <v>220</v>
      </c>
      <c r="J40" s="122">
        <v>0</v>
      </c>
      <c r="K40" s="122">
        <v>0.86195286195286192</v>
      </c>
      <c r="L40" s="122">
        <v>4.0538720538720536</v>
      </c>
      <c r="M40" s="122">
        <v>1.7441077441077442</v>
      </c>
      <c r="N40" s="122">
        <v>6.6599326599326591</v>
      </c>
      <c r="O40" s="122">
        <v>0</v>
      </c>
      <c r="P40" s="122">
        <v>0</v>
      </c>
      <c r="Q40" s="122">
        <v>0</v>
      </c>
      <c r="R40" s="122">
        <v>5.3636363636363633</v>
      </c>
      <c r="S40" s="122">
        <v>1.2962962962962963</v>
      </c>
      <c r="T40" s="122">
        <v>0</v>
      </c>
      <c r="U40" s="122">
        <v>0</v>
      </c>
      <c r="V40" s="122">
        <v>5.8922558922558919</v>
      </c>
      <c r="W40" s="123"/>
      <c r="X40" s="9" t="s">
        <v>205</v>
      </c>
      <c r="Y40" s="11"/>
      <c r="Z40" s="9"/>
      <c r="AA40" s="124"/>
      <c r="AB40" s="125" t="s">
        <v>205</v>
      </c>
      <c r="AC40" s="126"/>
      <c r="AD40" s="15"/>
    </row>
    <row r="41" spans="1:30" s="127" customFormat="1" ht="15.5" x14ac:dyDescent="0.35">
      <c r="A41" s="120" t="s">
        <v>679</v>
      </c>
      <c r="B41" s="9" t="s">
        <v>680</v>
      </c>
      <c r="C41" s="9" t="s">
        <v>179</v>
      </c>
      <c r="D41" s="9" t="s">
        <v>180</v>
      </c>
      <c r="E41" s="10">
        <v>92301</v>
      </c>
      <c r="F41" s="9" t="s">
        <v>181</v>
      </c>
      <c r="G41" s="9" t="s">
        <v>196</v>
      </c>
      <c r="H41" s="9" t="s">
        <v>183</v>
      </c>
      <c r="I41" s="121">
        <v>48.1151832460733</v>
      </c>
      <c r="J41" s="122">
        <v>1.4545454545454541</v>
      </c>
      <c r="K41" s="122">
        <v>5.6296296296296315</v>
      </c>
      <c r="L41" s="122">
        <v>23.454545454545457</v>
      </c>
      <c r="M41" s="122">
        <v>63.82828282828288</v>
      </c>
      <c r="N41" s="122">
        <v>84.622895622895811</v>
      </c>
      <c r="O41" s="122">
        <v>5.3737373737373737</v>
      </c>
      <c r="P41" s="122">
        <v>1.9764309764309764</v>
      </c>
      <c r="Q41" s="122">
        <v>2.393939393939394</v>
      </c>
      <c r="R41" s="122">
        <v>59.040404040404077</v>
      </c>
      <c r="S41" s="122">
        <v>8.6498316498316488</v>
      </c>
      <c r="T41" s="122">
        <v>1.6969696969696972</v>
      </c>
      <c r="U41" s="122">
        <v>24.979797979797976</v>
      </c>
      <c r="V41" s="122">
        <v>74.087542087542261</v>
      </c>
      <c r="W41" s="123">
        <v>12</v>
      </c>
      <c r="X41" s="9" t="s">
        <v>184</v>
      </c>
      <c r="Y41" s="11" t="s">
        <v>621</v>
      </c>
      <c r="Z41" s="9" t="s">
        <v>186</v>
      </c>
      <c r="AA41" s="124" t="s">
        <v>681</v>
      </c>
      <c r="AB41" s="125" t="s">
        <v>184</v>
      </c>
      <c r="AC41" s="126" t="s">
        <v>621</v>
      </c>
      <c r="AD41" s="15">
        <v>44279</v>
      </c>
    </row>
    <row r="42" spans="1:30" s="127" customFormat="1" ht="15.5" x14ac:dyDescent="0.35">
      <c r="A42" s="120" t="s">
        <v>366</v>
      </c>
      <c r="B42" s="9" t="s">
        <v>367</v>
      </c>
      <c r="C42" s="9" t="s">
        <v>368</v>
      </c>
      <c r="D42" s="9" t="s">
        <v>353</v>
      </c>
      <c r="E42" s="10">
        <v>53039</v>
      </c>
      <c r="F42" s="9" t="s">
        <v>34</v>
      </c>
      <c r="G42" s="9" t="s">
        <v>247</v>
      </c>
      <c r="H42" s="9" t="s">
        <v>183</v>
      </c>
      <c r="I42" s="121">
        <v>45.307189542483698</v>
      </c>
      <c r="J42" s="122">
        <v>4.7777777777777795</v>
      </c>
      <c r="K42" s="122">
        <v>2.7676767676767677</v>
      </c>
      <c r="L42" s="122">
        <v>10.124579124579123</v>
      </c>
      <c r="M42" s="122">
        <v>17.609427609427613</v>
      </c>
      <c r="N42" s="122">
        <v>28.478114478114492</v>
      </c>
      <c r="O42" s="122">
        <v>5.7441077441077475</v>
      </c>
      <c r="P42" s="122">
        <v>0.98316498316498313</v>
      </c>
      <c r="Q42" s="122">
        <v>7.407407407407407E-2</v>
      </c>
      <c r="R42" s="122">
        <v>9.6262626262626245</v>
      </c>
      <c r="S42" s="122">
        <v>3.6228956228956233</v>
      </c>
      <c r="T42" s="122">
        <v>1.7003367003367005</v>
      </c>
      <c r="U42" s="122">
        <v>20.329966329966332</v>
      </c>
      <c r="V42" s="122">
        <v>28.606060606060623</v>
      </c>
      <c r="W42" s="123"/>
      <c r="X42" s="9" t="s">
        <v>184</v>
      </c>
      <c r="Y42" s="11" t="s">
        <v>281</v>
      </c>
      <c r="Z42" s="9" t="s">
        <v>291</v>
      </c>
      <c r="AA42" s="124" t="s">
        <v>682</v>
      </c>
      <c r="AB42" s="125" t="s">
        <v>184</v>
      </c>
      <c r="AC42" s="126" t="s">
        <v>630</v>
      </c>
      <c r="AD42" s="15">
        <v>44302</v>
      </c>
    </row>
    <row r="43" spans="1:30" s="127" customFormat="1" ht="15.5" x14ac:dyDescent="0.35">
      <c r="A43" s="120" t="s">
        <v>683</v>
      </c>
      <c r="B43" s="9" t="s">
        <v>684</v>
      </c>
      <c r="C43" s="9" t="s">
        <v>685</v>
      </c>
      <c r="D43" s="9" t="s">
        <v>37</v>
      </c>
      <c r="E43" s="10">
        <v>21613</v>
      </c>
      <c r="F43" s="9" t="s">
        <v>358</v>
      </c>
      <c r="G43" s="9" t="s">
        <v>204</v>
      </c>
      <c r="H43" s="9" t="s">
        <v>183</v>
      </c>
      <c r="I43" s="121">
        <v>100.030303030303</v>
      </c>
      <c r="J43" s="122">
        <v>0</v>
      </c>
      <c r="K43" s="122">
        <v>6.7340067340067339E-2</v>
      </c>
      <c r="L43" s="122">
        <v>6.7104377104377111</v>
      </c>
      <c r="M43" s="122">
        <v>12.252525252525253</v>
      </c>
      <c r="N43" s="122">
        <v>15.622895622895623</v>
      </c>
      <c r="O43" s="122">
        <v>3.407407407407407</v>
      </c>
      <c r="P43" s="122">
        <v>0</v>
      </c>
      <c r="Q43" s="122">
        <v>0</v>
      </c>
      <c r="R43" s="122">
        <v>5.0808080808080813</v>
      </c>
      <c r="S43" s="122">
        <v>0.68686868686868685</v>
      </c>
      <c r="T43" s="122">
        <v>0.81481481481481488</v>
      </c>
      <c r="U43" s="122">
        <v>12.44781144781145</v>
      </c>
      <c r="V43" s="122">
        <v>13.63636363636364</v>
      </c>
      <c r="W43" s="123"/>
      <c r="X43" s="9" t="s">
        <v>184</v>
      </c>
      <c r="Y43" s="11" t="s">
        <v>630</v>
      </c>
      <c r="Z43" s="9" t="s">
        <v>291</v>
      </c>
      <c r="AA43" s="124" t="s">
        <v>660</v>
      </c>
      <c r="AB43" s="125" t="s">
        <v>184</v>
      </c>
      <c r="AC43" s="126" t="s">
        <v>281</v>
      </c>
      <c r="AD43" s="15">
        <v>43908</v>
      </c>
    </row>
    <row r="44" spans="1:30" s="127" customFormat="1" ht="15.5" x14ac:dyDescent="0.35">
      <c r="A44" s="120" t="s">
        <v>508</v>
      </c>
      <c r="B44" s="9" t="s">
        <v>509</v>
      </c>
      <c r="C44" s="9" t="s">
        <v>510</v>
      </c>
      <c r="D44" s="9" t="s">
        <v>194</v>
      </c>
      <c r="E44" s="10">
        <v>78562</v>
      </c>
      <c r="F44" s="9" t="s">
        <v>667</v>
      </c>
      <c r="G44" s="9" t="s">
        <v>247</v>
      </c>
      <c r="H44" s="9" t="s">
        <v>183</v>
      </c>
      <c r="I44" s="121">
        <v>1.3541666666666701</v>
      </c>
      <c r="J44" s="122">
        <v>0.70033670033669981</v>
      </c>
      <c r="K44" s="122">
        <v>8.4175084175084153E-2</v>
      </c>
      <c r="L44" s="122">
        <v>0.12121212121212117</v>
      </c>
      <c r="M44" s="122">
        <v>8.4175084175084167E-2</v>
      </c>
      <c r="N44" s="122">
        <v>0.95959595959595823</v>
      </c>
      <c r="O44" s="122">
        <v>2.02020202020202E-2</v>
      </c>
      <c r="P44" s="122">
        <v>1.01010101010101E-2</v>
      </c>
      <c r="Q44" s="122">
        <v>0</v>
      </c>
      <c r="R44" s="122">
        <v>0.86531986531986438</v>
      </c>
      <c r="S44" s="122">
        <v>4.3771043771043766E-2</v>
      </c>
      <c r="T44" s="122">
        <v>0</v>
      </c>
      <c r="U44" s="122">
        <v>8.0808080808080787E-2</v>
      </c>
      <c r="V44" s="122">
        <v>0.95622895622895487</v>
      </c>
      <c r="W44" s="123"/>
      <c r="X44" s="9" t="s">
        <v>184</v>
      </c>
      <c r="Y44" s="11" t="s">
        <v>630</v>
      </c>
      <c r="Z44" s="9" t="s">
        <v>650</v>
      </c>
      <c r="AA44" s="124" t="s">
        <v>668</v>
      </c>
      <c r="AB44" s="125" t="s">
        <v>184</v>
      </c>
      <c r="AC44" s="126" t="s">
        <v>281</v>
      </c>
      <c r="AD44" s="15">
        <v>44113</v>
      </c>
    </row>
    <row r="45" spans="1:30" s="128" customFormat="1" ht="17" customHeight="1" x14ac:dyDescent="0.35">
      <c r="A45" s="120" t="s">
        <v>300</v>
      </c>
      <c r="B45" s="9" t="s">
        <v>301</v>
      </c>
      <c r="C45" s="9" t="s">
        <v>36</v>
      </c>
      <c r="D45" s="9" t="s">
        <v>194</v>
      </c>
      <c r="E45" s="10">
        <v>76837</v>
      </c>
      <c r="F45" s="9" t="s">
        <v>265</v>
      </c>
      <c r="G45" s="9" t="s">
        <v>247</v>
      </c>
      <c r="H45" s="9" t="s">
        <v>5</v>
      </c>
      <c r="I45" s="121">
        <v>29.238095238095202</v>
      </c>
      <c r="J45" s="122">
        <v>49.333333333333613</v>
      </c>
      <c r="K45" s="122">
        <v>26.521885521885611</v>
      </c>
      <c r="L45" s="122">
        <v>10.434343434343436</v>
      </c>
      <c r="M45" s="122">
        <v>17.198653198653197</v>
      </c>
      <c r="N45" s="122">
        <v>44.417508417508451</v>
      </c>
      <c r="O45" s="122">
        <v>59.010101010101167</v>
      </c>
      <c r="P45" s="122">
        <v>6.0606060606060608E-2</v>
      </c>
      <c r="Q45" s="122">
        <v>0</v>
      </c>
      <c r="R45" s="122">
        <v>10.851851851851862</v>
      </c>
      <c r="S45" s="122">
        <v>2.3602693602693599</v>
      </c>
      <c r="T45" s="122">
        <v>0.64309764309764306</v>
      </c>
      <c r="U45" s="122">
        <v>89.632996632997816</v>
      </c>
      <c r="V45" s="122">
        <v>60.686868686868841</v>
      </c>
      <c r="W45" s="123"/>
      <c r="X45" s="9" t="s">
        <v>184</v>
      </c>
      <c r="Y45" s="11" t="s">
        <v>281</v>
      </c>
      <c r="Z45" s="9" t="s">
        <v>291</v>
      </c>
      <c r="AA45" s="124" t="s">
        <v>686</v>
      </c>
      <c r="AB45" s="125" t="s">
        <v>184</v>
      </c>
      <c r="AC45" s="126" t="s">
        <v>281</v>
      </c>
      <c r="AD45" s="15">
        <v>44168</v>
      </c>
    </row>
    <row r="46" spans="1:30" s="127" customFormat="1" ht="15.5" x14ac:dyDescent="0.35">
      <c r="A46" s="120" t="s">
        <v>249</v>
      </c>
      <c r="B46" s="9" t="s">
        <v>250</v>
      </c>
      <c r="C46" s="9" t="s">
        <v>251</v>
      </c>
      <c r="D46" s="9" t="s">
        <v>194</v>
      </c>
      <c r="E46" s="10">
        <v>79925</v>
      </c>
      <c r="F46" s="9" t="s">
        <v>235</v>
      </c>
      <c r="G46" s="9" t="s">
        <v>230</v>
      </c>
      <c r="H46" s="9" t="s">
        <v>183</v>
      </c>
      <c r="I46" s="121">
        <v>19.460517473118301</v>
      </c>
      <c r="J46" s="122">
        <v>312.40067340066815</v>
      </c>
      <c r="K46" s="122">
        <v>34.380471380471434</v>
      </c>
      <c r="L46" s="122">
        <v>40.417508417508429</v>
      </c>
      <c r="M46" s="122">
        <v>40.851851851851904</v>
      </c>
      <c r="N46" s="122">
        <v>110.75420875420964</v>
      </c>
      <c r="O46" s="122">
        <v>228.48821548822048</v>
      </c>
      <c r="P46" s="122">
        <v>10.808080808080806</v>
      </c>
      <c r="Q46" s="122">
        <v>78.000000000001094</v>
      </c>
      <c r="R46" s="122">
        <v>30.97306397306399</v>
      </c>
      <c r="S46" s="122">
        <v>13.501683501683504</v>
      </c>
      <c r="T46" s="122">
        <v>7.5690235690235692</v>
      </c>
      <c r="U46" s="122">
        <v>376.00673400671536</v>
      </c>
      <c r="V46" s="122">
        <v>194.35353535353855</v>
      </c>
      <c r="W46" s="123">
        <v>6</v>
      </c>
      <c r="X46" s="9" t="s">
        <v>184</v>
      </c>
      <c r="Y46" s="11" t="s">
        <v>621</v>
      </c>
      <c r="Z46" s="9" t="s">
        <v>186</v>
      </c>
      <c r="AA46" s="124" t="s">
        <v>687</v>
      </c>
      <c r="AB46" s="125" t="s">
        <v>184</v>
      </c>
      <c r="AC46" s="126" t="s">
        <v>621</v>
      </c>
      <c r="AD46" s="15">
        <v>44168</v>
      </c>
    </row>
    <row r="47" spans="1:30" s="127" customFormat="1" ht="15.5" x14ac:dyDescent="0.35">
      <c r="A47" s="120" t="s">
        <v>11</v>
      </c>
      <c r="B47" s="9" t="s">
        <v>245</v>
      </c>
      <c r="C47" s="9" t="s">
        <v>246</v>
      </c>
      <c r="D47" s="9" t="s">
        <v>194</v>
      </c>
      <c r="E47" s="10">
        <v>78580</v>
      </c>
      <c r="F47" s="9" t="s">
        <v>667</v>
      </c>
      <c r="G47" s="9" t="s">
        <v>204</v>
      </c>
      <c r="H47" s="9" t="s">
        <v>183</v>
      </c>
      <c r="I47" s="121">
        <v>25.424317617865999</v>
      </c>
      <c r="J47" s="122">
        <v>337.81481481480836</v>
      </c>
      <c r="K47" s="122">
        <v>5.6363636363636322</v>
      </c>
      <c r="L47" s="122">
        <v>3.0673400673400679</v>
      </c>
      <c r="M47" s="122">
        <v>1.3838383838383841</v>
      </c>
      <c r="N47" s="122">
        <v>20.717171717171734</v>
      </c>
      <c r="O47" s="122">
        <v>234.74410774411191</v>
      </c>
      <c r="P47" s="122">
        <v>1.6700336700336698</v>
      </c>
      <c r="Q47" s="122">
        <v>90.771043771044532</v>
      </c>
      <c r="R47" s="122">
        <v>2.2020202020202029</v>
      </c>
      <c r="S47" s="122">
        <v>3.454545454545455</v>
      </c>
      <c r="T47" s="122">
        <v>6.7070707070707076</v>
      </c>
      <c r="U47" s="122">
        <v>335.53872053871424</v>
      </c>
      <c r="V47" s="122">
        <v>193.74074074074349</v>
      </c>
      <c r="W47" s="123">
        <v>75</v>
      </c>
      <c r="X47" s="9" t="s">
        <v>184</v>
      </c>
      <c r="Y47" s="11" t="s">
        <v>621</v>
      </c>
      <c r="Z47" s="9" t="s">
        <v>186</v>
      </c>
      <c r="AA47" s="124" t="s">
        <v>688</v>
      </c>
      <c r="AB47" s="125" t="s">
        <v>184</v>
      </c>
      <c r="AC47" s="126" t="s">
        <v>621</v>
      </c>
      <c r="AD47" s="15">
        <v>44175</v>
      </c>
    </row>
    <row r="48" spans="1:30" s="127" customFormat="1" ht="15.5" x14ac:dyDescent="0.35">
      <c r="A48" s="120" t="s">
        <v>335</v>
      </c>
      <c r="B48" s="9" t="s">
        <v>336</v>
      </c>
      <c r="C48" s="9" t="s">
        <v>22</v>
      </c>
      <c r="D48" s="9" t="s">
        <v>266</v>
      </c>
      <c r="E48" s="10">
        <v>7201</v>
      </c>
      <c r="F48" s="9" t="s">
        <v>267</v>
      </c>
      <c r="G48" s="9" t="s">
        <v>196</v>
      </c>
      <c r="H48" s="9" t="s">
        <v>183</v>
      </c>
      <c r="I48" s="121">
        <v>12.7596699329551</v>
      </c>
      <c r="J48" s="122">
        <v>67.508417508418134</v>
      </c>
      <c r="K48" s="122">
        <v>15.127946127946133</v>
      </c>
      <c r="L48" s="122">
        <v>5.4848484848485137</v>
      </c>
      <c r="M48" s="122">
        <v>1.9595959595959624</v>
      </c>
      <c r="N48" s="122">
        <v>10.646464646464667</v>
      </c>
      <c r="O48" s="122">
        <v>71.218855218855921</v>
      </c>
      <c r="P48" s="122">
        <v>1.2929292929292926</v>
      </c>
      <c r="Q48" s="122">
        <v>6.9225589225589284</v>
      </c>
      <c r="R48" s="122">
        <v>2.6026936026936034</v>
      </c>
      <c r="S48" s="122">
        <v>2.3569023569023577</v>
      </c>
      <c r="T48" s="122">
        <v>4.3097643097643106</v>
      </c>
      <c r="U48" s="122">
        <v>80.811447811448758</v>
      </c>
      <c r="V48" s="122">
        <v>39.956228956229211</v>
      </c>
      <c r="W48" s="123">
        <v>285</v>
      </c>
      <c r="X48" s="9" t="s">
        <v>184</v>
      </c>
      <c r="Y48" s="11" t="s">
        <v>621</v>
      </c>
      <c r="Z48" s="9" t="s">
        <v>186</v>
      </c>
      <c r="AA48" s="124" t="s">
        <v>662</v>
      </c>
      <c r="AB48" s="125" t="s">
        <v>184</v>
      </c>
      <c r="AC48" s="126" t="s">
        <v>185</v>
      </c>
      <c r="AD48" s="15">
        <v>44091</v>
      </c>
    </row>
    <row r="49" spans="1:30" s="127" customFormat="1" ht="15.5" x14ac:dyDescent="0.35">
      <c r="A49" s="120" t="s">
        <v>689</v>
      </c>
      <c r="B49" s="9" t="s">
        <v>690</v>
      </c>
      <c r="C49" s="9" t="s">
        <v>691</v>
      </c>
      <c r="D49" s="9" t="s">
        <v>490</v>
      </c>
      <c r="E49" s="10">
        <v>83647</v>
      </c>
      <c r="F49" s="9" t="s">
        <v>341</v>
      </c>
      <c r="G49" s="9" t="s">
        <v>247</v>
      </c>
      <c r="H49" s="9" t="s">
        <v>183</v>
      </c>
      <c r="I49" s="121">
        <v>5.3620689655172402</v>
      </c>
      <c r="J49" s="122">
        <v>6.3973063973063973E-2</v>
      </c>
      <c r="K49" s="122">
        <v>7.407407407407407E-2</v>
      </c>
      <c r="L49" s="122">
        <v>0.54208754208754195</v>
      </c>
      <c r="M49" s="122">
        <v>0.367003367003367</v>
      </c>
      <c r="N49" s="122">
        <v>0.98316498316498324</v>
      </c>
      <c r="O49" s="122">
        <v>0</v>
      </c>
      <c r="P49" s="122">
        <v>6.3973063973063973E-2</v>
      </c>
      <c r="Q49" s="122">
        <v>0</v>
      </c>
      <c r="R49" s="122">
        <v>0.29629629629629628</v>
      </c>
      <c r="S49" s="122">
        <v>3.0303030303030304E-2</v>
      </c>
      <c r="T49" s="122">
        <v>1.6835016835016835E-2</v>
      </c>
      <c r="U49" s="122">
        <v>0.70370370370370361</v>
      </c>
      <c r="V49" s="122">
        <v>1.0101010101010099</v>
      </c>
      <c r="W49" s="123"/>
      <c r="X49" s="9" t="s">
        <v>184</v>
      </c>
      <c r="Y49" s="11" t="s">
        <v>630</v>
      </c>
      <c r="Z49" s="9" t="s">
        <v>650</v>
      </c>
      <c r="AA49" s="124" t="s">
        <v>692</v>
      </c>
      <c r="AB49" s="125" t="s">
        <v>449</v>
      </c>
      <c r="AC49" s="126" t="s">
        <v>281</v>
      </c>
      <c r="AD49" s="15">
        <v>43360</v>
      </c>
    </row>
    <row r="50" spans="1:30" s="127" customFormat="1" ht="15.5" x14ac:dyDescent="0.35">
      <c r="A50" s="120" t="s">
        <v>212</v>
      </c>
      <c r="B50" s="9" t="s">
        <v>213</v>
      </c>
      <c r="C50" s="9" t="s">
        <v>32</v>
      </c>
      <c r="D50" s="9" t="s">
        <v>207</v>
      </c>
      <c r="E50" s="10">
        <v>85131</v>
      </c>
      <c r="F50" s="9" t="s">
        <v>208</v>
      </c>
      <c r="G50" s="9" t="s">
        <v>182</v>
      </c>
      <c r="H50" s="9" t="s">
        <v>183</v>
      </c>
      <c r="I50" s="121">
        <v>18.685156692849599</v>
      </c>
      <c r="J50" s="122">
        <v>714.85185185175339</v>
      </c>
      <c r="K50" s="122">
        <v>24.56565656565656</v>
      </c>
      <c r="L50" s="122">
        <v>18.000000000000014</v>
      </c>
      <c r="M50" s="122">
        <v>25.111111111111118</v>
      </c>
      <c r="N50" s="122">
        <v>43.010101010101046</v>
      </c>
      <c r="O50" s="122">
        <v>360.13131313128912</v>
      </c>
      <c r="P50" s="122">
        <v>11.744107744107747</v>
      </c>
      <c r="Q50" s="122">
        <v>367.64309764307006</v>
      </c>
      <c r="R50" s="122">
        <v>30.797979797979796</v>
      </c>
      <c r="S50" s="122">
        <v>6.5993265993266004</v>
      </c>
      <c r="T50" s="122">
        <v>7.7946127946127932</v>
      </c>
      <c r="U50" s="122">
        <v>737.33670033659291</v>
      </c>
      <c r="V50" s="122">
        <v>199.34680134680468</v>
      </c>
      <c r="W50" s="123"/>
      <c r="X50" s="9" t="s">
        <v>184</v>
      </c>
      <c r="Y50" s="11" t="s">
        <v>621</v>
      </c>
      <c r="Z50" s="9" t="s">
        <v>186</v>
      </c>
      <c r="AA50" s="124" t="s">
        <v>693</v>
      </c>
      <c r="AB50" s="125" t="s">
        <v>184</v>
      </c>
      <c r="AC50" s="126" t="s">
        <v>621</v>
      </c>
      <c r="AD50" s="15">
        <v>44232</v>
      </c>
    </row>
    <row r="51" spans="1:30" s="127" customFormat="1" ht="15.5" x14ac:dyDescent="0.35">
      <c r="A51" s="120" t="s">
        <v>511</v>
      </c>
      <c r="B51" s="9" t="s">
        <v>512</v>
      </c>
      <c r="C51" s="9" t="s">
        <v>513</v>
      </c>
      <c r="D51" s="9" t="s">
        <v>365</v>
      </c>
      <c r="E51" s="10">
        <v>40510</v>
      </c>
      <c r="F51" s="9" t="s">
        <v>34</v>
      </c>
      <c r="G51" s="9" t="s">
        <v>247</v>
      </c>
      <c r="H51" s="9" t="s">
        <v>183</v>
      </c>
      <c r="I51" s="121">
        <v>1.4427083333333299</v>
      </c>
      <c r="J51" s="122">
        <v>8.0808080808080787E-2</v>
      </c>
      <c r="K51" s="122">
        <v>0.11447811447811446</v>
      </c>
      <c r="L51" s="122">
        <v>0.39393939393939414</v>
      </c>
      <c r="M51" s="122">
        <v>0.34343434343434348</v>
      </c>
      <c r="N51" s="122">
        <v>0.76430976430976316</v>
      </c>
      <c r="O51" s="122">
        <v>0.15151515151515157</v>
      </c>
      <c r="P51" s="122">
        <v>1.0101010101010102E-2</v>
      </c>
      <c r="Q51" s="122">
        <v>6.7340067340067337E-3</v>
      </c>
      <c r="R51" s="122">
        <v>1.3468013468013467E-2</v>
      </c>
      <c r="S51" s="122">
        <v>1.3468013468013467E-2</v>
      </c>
      <c r="T51" s="122">
        <v>1.01010101010101E-2</v>
      </c>
      <c r="U51" s="122">
        <v>0.89562289562289399</v>
      </c>
      <c r="V51" s="122">
        <v>0.63636363636363591</v>
      </c>
      <c r="W51" s="123"/>
      <c r="X51" s="9" t="s">
        <v>184</v>
      </c>
      <c r="Y51" s="11" t="s">
        <v>630</v>
      </c>
      <c r="Z51" s="9" t="s">
        <v>650</v>
      </c>
      <c r="AA51" s="124" t="s">
        <v>694</v>
      </c>
      <c r="AB51" s="125" t="s">
        <v>449</v>
      </c>
      <c r="AC51" s="126" t="s">
        <v>281</v>
      </c>
      <c r="AD51" s="15">
        <v>43326</v>
      </c>
    </row>
    <row r="52" spans="1:30" s="127" customFormat="1" ht="15.5" x14ac:dyDescent="0.35">
      <c r="A52" s="120" t="s">
        <v>695</v>
      </c>
      <c r="B52" s="9" t="s">
        <v>696</v>
      </c>
      <c r="C52" s="9" t="s">
        <v>697</v>
      </c>
      <c r="D52" s="9" t="s">
        <v>400</v>
      </c>
      <c r="E52" s="10">
        <v>67846</v>
      </c>
      <c r="F52" s="9" t="s">
        <v>34</v>
      </c>
      <c r="G52" s="9" t="s">
        <v>204</v>
      </c>
      <c r="H52" s="9" t="s">
        <v>183</v>
      </c>
      <c r="I52" s="121">
        <v>2.1956521739130399</v>
      </c>
      <c r="J52" s="122">
        <v>1.0101010101010102E-2</v>
      </c>
      <c r="K52" s="122">
        <v>7.4074074074074084E-2</v>
      </c>
      <c r="L52" s="122">
        <v>0.25589225589225595</v>
      </c>
      <c r="M52" s="122">
        <v>0.21885521885521886</v>
      </c>
      <c r="N52" s="122">
        <v>0.49494949494949503</v>
      </c>
      <c r="O52" s="122">
        <v>5.7239057239057228E-2</v>
      </c>
      <c r="P52" s="122">
        <v>6.7340067340067337E-3</v>
      </c>
      <c r="Q52" s="122">
        <v>0</v>
      </c>
      <c r="R52" s="122">
        <v>4.3771043771043773E-2</v>
      </c>
      <c r="S52" s="122">
        <v>1.6835016835016835E-2</v>
      </c>
      <c r="T52" s="122">
        <v>0</v>
      </c>
      <c r="U52" s="122">
        <v>0.49831649831649844</v>
      </c>
      <c r="V52" s="122">
        <v>0.34343434343434354</v>
      </c>
      <c r="W52" s="123"/>
      <c r="X52" s="9" t="s">
        <v>184</v>
      </c>
      <c r="Y52" s="11" t="s">
        <v>630</v>
      </c>
      <c r="Z52" s="9" t="s">
        <v>650</v>
      </c>
      <c r="AA52" s="124" t="s">
        <v>698</v>
      </c>
      <c r="AB52" s="125" t="s">
        <v>184</v>
      </c>
      <c r="AC52" s="126" t="s">
        <v>281</v>
      </c>
      <c r="AD52" s="15">
        <v>38883</v>
      </c>
    </row>
    <row r="53" spans="1:30" s="127" customFormat="1" ht="15.5" x14ac:dyDescent="0.35">
      <c r="A53" s="120" t="s">
        <v>302</v>
      </c>
      <c r="B53" s="9" t="s">
        <v>303</v>
      </c>
      <c r="C53" s="9" t="s">
        <v>304</v>
      </c>
      <c r="D53" s="9" t="s">
        <v>207</v>
      </c>
      <c r="E53" s="10">
        <v>85132</v>
      </c>
      <c r="F53" s="9" t="s">
        <v>208</v>
      </c>
      <c r="G53" s="9" t="s">
        <v>230</v>
      </c>
      <c r="H53" s="131" t="s">
        <v>5</v>
      </c>
      <c r="I53" s="121">
        <v>4.46443703236275</v>
      </c>
      <c r="J53" s="122">
        <v>158.55555555555864</v>
      </c>
      <c r="K53" s="122">
        <v>6.4478114478114508</v>
      </c>
      <c r="L53" s="122">
        <v>1.3569023569023568</v>
      </c>
      <c r="M53" s="122">
        <v>0.62962962962962876</v>
      </c>
      <c r="N53" s="122">
        <v>5.4915824915825127</v>
      </c>
      <c r="O53" s="122">
        <v>161.46127946128269</v>
      </c>
      <c r="P53" s="122">
        <v>2.02020202020202E-2</v>
      </c>
      <c r="Q53" s="122">
        <v>1.6835016835016835E-2</v>
      </c>
      <c r="R53" s="122">
        <v>0.96632996632996526</v>
      </c>
      <c r="S53" s="122">
        <v>0.36700336700336689</v>
      </c>
      <c r="T53" s="122">
        <v>0.92255892255892236</v>
      </c>
      <c r="U53" s="122">
        <v>164.73400673401014</v>
      </c>
      <c r="V53" s="122">
        <v>41.643097643097882</v>
      </c>
      <c r="W53" s="123">
        <v>392</v>
      </c>
      <c r="X53" s="9" t="s">
        <v>184</v>
      </c>
      <c r="Y53" s="11" t="s">
        <v>621</v>
      </c>
      <c r="Z53" s="9" t="s">
        <v>186</v>
      </c>
      <c r="AA53" s="124" t="s">
        <v>699</v>
      </c>
      <c r="AB53" s="125" t="s">
        <v>184</v>
      </c>
      <c r="AC53" s="126" t="s">
        <v>621</v>
      </c>
      <c r="AD53" s="15">
        <v>44294</v>
      </c>
    </row>
    <row r="54" spans="1:30" s="127" customFormat="1" ht="15.5" x14ac:dyDescent="0.35">
      <c r="A54" s="120" t="s">
        <v>13</v>
      </c>
      <c r="B54" s="9" t="s">
        <v>303</v>
      </c>
      <c r="C54" s="9" t="s">
        <v>304</v>
      </c>
      <c r="D54" s="9" t="s">
        <v>207</v>
      </c>
      <c r="E54" s="10">
        <v>85232</v>
      </c>
      <c r="F54" s="9" t="s">
        <v>208</v>
      </c>
      <c r="G54" s="9" t="s">
        <v>324</v>
      </c>
      <c r="H54" s="9" t="s">
        <v>5</v>
      </c>
      <c r="I54" s="121">
        <v>1.2982179777493399</v>
      </c>
      <c r="J54" s="122">
        <v>25.787878787879336</v>
      </c>
      <c r="K54" s="122">
        <v>7.5892255892257161</v>
      </c>
      <c r="L54" s="122">
        <v>6.181818181818258</v>
      </c>
      <c r="M54" s="122">
        <v>4.8855218855219178</v>
      </c>
      <c r="N54" s="122">
        <v>15.084175084175355</v>
      </c>
      <c r="O54" s="122">
        <v>26.42087542087598</v>
      </c>
      <c r="P54" s="122">
        <v>0.44781144781144783</v>
      </c>
      <c r="Q54" s="122">
        <v>2.4915824915825207</v>
      </c>
      <c r="R54" s="122">
        <v>3.0033670033670359</v>
      </c>
      <c r="S54" s="122">
        <v>0.80134680134679959</v>
      </c>
      <c r="T54" s="122">
        <v>0.81818181818181668</v>
      </c>
      <c r="U54" s="122">
        <v>39.821548821549761</v>
      </c>
      <c r="V54" s="122">
        <v>26.296296296296884</v>
      </c>
      <c r="W54" s="123"/>
      <c r="X54" s="9" t="s">
        <v>205</v>
      </c>
      <c r="Y54" s="11"/>
      <c r="Z54" s="9"/>
      <c r="AA54" s="124"/>
      <c r="AB54" s="125" t="s">
        <v>205</v>
      </c>
      <c r="AC54" s="126"/>
      <c r="AD54" s="15"/>
    </row>
    <row r="55" spans="1:30" s="127" customFormat="1" ht="15.5" x14ac:dyDescent="0.35">
      <c r="A55" s="120" t="s">
        <v>521</v>
      </c>
      <c r="B55" s="9" t="s">
        <v>522</v>
      </c>
      <c r="C55" s="9" t="s">
        <v>523</v>
      </c>
      <c r="D55" s="9" t="s">
        <v>190</v>
      </c>
      <c r="E55" s="10">
        <v>30161</v>
      </c>
      <c r="F55" s="9" t="s">
        <v>191</v>
      </c>
      <c r="G55" s="9" t="s">
        <v>247</v>
      </c>
      <c r="H55" s="9" t="s">
        <v>183</v>
      </c>
      <c r="I55" s="121">
        <v>2</v>
      </c>
      <c r="J55" s="122">
        <v>1.6835016835016835E-2</v>
      </c>
      <c r="K55" s="122">
        <v>6.3973063973063973E-2</v>
      </c>
      <c r="L55" s="122">
        <v>1.6835016835016835E-2</v>
      </c>
      <c r="M55" s="122">
        <v>0</v>
      </c>
      <c r="N55" s="122">
        <v>4.0404040404040407E-2</v>
      </c>
      <c r="O55" s="122">
        <v>5.7239057239057242E-2</v>
      </c>
      <c r="P55" s="122">
        <v>0</v>
      </c>
      <c r="Q55" s="122">
        <v>0</v>
      </c>
      <c r="R55" s="122">
        <v>0</v>
      </c>
      <c r="S55" s="122">
        <v>0</v>
      </c>
      <c r="T55" s="122">
        <v>6.7340067340067337E-3</v>
      </c>
      <c r="U55" s="122">
        <v>9.0909090909090898E-2</v>
      </c>
      <c r="V55" s="122">
        <v>6.3973063973063973E-2</v>
      </c>
      <c r="W55" s="123"/>
      <c r="X55" s="9" t="s">
        <v>205</v>
      </c>
      <c r="Y55" s="11"/>
      <c r="Z55" s="9"/>
      <c r="AA55" s="124"/>
      <c r="AB55" s="125" t="s">
        <v>205</v>
      </c>
      <c r="AC55" s="126"/>
      <c r="AD55" s="15"/>
    </row>
    <row r="56" spans="1:30" s="127" customFormat="1" ht="15.5" x14ac:dyDescent="0.35">
      <c r="A56" s="120" t="s">
        <v>700</v>
      </c>
      <c r="B56" s="9" t="s">
        <v>701</v>
      </c>
      <c r="C56" s="9" t="s">
        <v>278</v>
      </c>
      <c r="D56" s="9" t="s">
        <v>190</v>
      </c>
      <c r="E56" s="10">
        <v>31537</v>
      </c>
      <c r="F56" s="9" t="s">
        <v>191</v>
      </c>
      <c r="G56" s="9" t="s">
        <v>182</v>
      </c>
      <c r="H56" s="9" t="s">
        <v>5</v>
      </c>
      <c r="I56" s="121">
        <v>37.288934426229503</v>
      </c>
      <c r="J56" s="122">
        <v>362.02693602693034</v>
      </c>
      <c r="K56" s="122">
        <v>71.656565656565945</v>
      </c>
      <c r="L56" s="122">
        <v>26.939393939393984</v>
      </c>
      <c r="M56" s="122">
        <v>24.632996632996651</v>
      </c>
      <c r="N56" s="122">
        <v>73.070707070707371</v>
      </c>
      <c r="O56" s="122">
        <v>412.1851851851759</v>
      </c>
      <c r="P56" s="122">
        <v>0</v>
      </c>
      <c r="Q56" s="122">
        <v>0</v>
      </c>
      <c r="R56" s="122">
        <v>7.8888888888888884</v>
      </c>
      <c r="S56" s="122">
        <v>7.191919191919192</v>
      </c>
      <c r="T56" s="122">
        <v>7.077441077441077</v>
      </c>
      <c r="U56" s="122">
        <v>463.0976430976288</v>
      </c>
      <c r="V56" s="122">
        <v>216.68350168350497</v>
      </c>
      <c r="W56" s="123">
        <v>544</v>
      </c>
      <c r="X56" s="9" t="s">
        <v>184</v>
      </c>
      <c r="Y56" s="11" t="s">
        <v>621</v>
      </c>
      <c r="Z56" s="9" t="s">
        <v>186</v>
      </c>
      <c r="AA56" s="124" t="s">
        <v>702</v>
      </c>
      <c r="AB56" s="125" t="s">
        <v>184</v>
      </c>
      <c r="AC56" s="126" t="s">
        <v>185</v>
      </c>
      <c r="AD56" s="15">
        <v>44111</v>
      </c>
    </row>
    <row r="57" spans="1:30" s="127" customFormat="1" ht="15.5" x14ac:dyDescent="0.35">
      <c r="A57" s="120" t="s">
        <v>420</v>
      </c>
      <c r="B57" s="9" t="s">
        <v>421</v>
      </c>
      <c r="C57" s="9" t="s">
        <v>422</v>
      </c>
      <c r="D57" s="9" t="s">
        <v>317</v>
      </c>
      <c r="E57" s="10">
        <v>56007</v>
      </c>
      <c r="F57" s="9" t="s">
        <v>318</v>
      </c>
      <c r="G57" s="9" t="s">
        <v>204</v>
      </c>
      <c r="H57" s="9" t="s">
        <v>5</v>
      </c>
      <c r="I57" s="121">
        <v>50.461538461538503</v>
      </c>
      <c r="J57" s="122">
        <v>6.7171717171717162</v>
      </c>
      <c r="K57" s="122">
        <v>0.97643097643097654</v>
      </c>
      <c r="L57" s="122">
        <v>10.15151515151515</v>
      </c>
      <c r="M57" s="122">
        <v>2.4444444444444446</v>
      </c>
      <c r="N57" s="122">
        <v>11.151515151515152</v>
      </c>
      <c r="O57" s="122">
        <v>9.1380471380471402</v>
      </c>
      <c r="P57" s="122">
        <v>0</v>
      </c>
      <c r="Q57" s="122">
        <v>0</v>
      </c>
      <c r="R57" s="122">
        <v>3.0976430976430973</v>
      </c>
      <c r="S57" s="122">
        <v>1.8922558922558921</v>
      </c>
      <c r="T57" s="122">
        <v>0.26936026936026936</v>
      </c>
      <c r="U57" s="122">
        <v>15.030303030303022</v>
      </c>
      <c r="V57" s="122">
        <v>15.818181818181817</v>
      </c>
      <c r="W57" s="123"/>
      <c r="X57" s="9" t="s">
        <v>184</v>
      </c>
      <c r="Y57" s="11" t="s">
        <v>630</v>
      </c>
      <c r="Z57" s="9" t="s">
        <v>291</v>
      </c>
      <c r="AA57" s="124" t="s">
        <v>682</v>
      </c>
      <c r="AB57" s="125" t="s">
        <v>184</v>
      </c>
      <c r="AC57" s="126" t="s">
        <v>630</v>
      </c>
      <c r="AD57" s="15">
        <v>44302</v>
      </c>
    </row>
    <row r="58" spans="1:30" s="127" customFormat="1" ht="15.5" x14ac:dyDescent="0.35">
      <c r="A58" s="120" t="s">
        <v>43</v>
      </c>
      <c r="B58" s="9" t="s">
        <v>426</v>
      </c>
      <c r="C58" s="9" t="s">
        <v>427</v>
      </c>
      <c r="D58" s="9" t="s">
        <v>351</v>
      </c>
      <c r="E58" s="10">
        <v>44024</v>
      </c>
      <c r="F58" s="9" t="s">
        <v>352</v>
      </c>
      <c r="G58" s="9" t="s">
        <v>247</v>
      </c>
      <c r="H58" s="9" t="s">
        <v>183</v>
      </c>
      <c r="I58" s="121">
        <v>65.370370370370395</v>
      </c>
      <c r="J58" s="122">
        <v>2.6734006734006734</v>
      </c>
      <c r="K58" s="122">
        <v>1.8518518518518519</v>
      </c>
      <c r="L58" s="122">
        <v>6.9023569023569022</v>
      </c>
      <c r="M58" s="122">
        <v>5</v>
      </c>
      <c r="N58" s="122">
        <v>12.673400673400671</v>
      </c>
      <c r="O58" s="122">
        <v>2.0303030303030307</v>
      </c>
      <c r="P58" s="122">
        <v>0.70033670033670026</v>
      </c>
      <c r="Q58" s="122">
        <v>1.0235690235690236</v>
      </c>
      <c r="R58" s="122">
        <v>7.4478114478114472</v>
      </c>
      <c r="S58" s="122">
        <v>2.6868686868686869</v>
      </c>
      <c r="T58" s="122">
        <v>1.430976430976431</v>
      </c>
      <c r="U58" s="122">
        <v>4.8619528619528625</v>
      </c>
      <c r="V58" s="122">
        <v>12.350168350168349</v>
      </c>
      <c r="W58" s="123"/>
      <c r="X58" s="9" t="s">
        <v>184</v>
      </c>
      <c r="Y58" s="11" t="s">
        <v>281</v>
      </c>
      <c r="Z58" s="9" t="s">
        <v>291</v>
      </c>
      <c r="AA58" s="124" t="s">
        <v>703</v>
      </c>
      <c r="AB58" s="125" t="s">
        <v>184</v>
      </c>
      <c r="AC58" s="126" t="s">
        <v>281</v>
      </c>
      <c r="AD58" s="15">
        <v>44175</v>
      </c>
    </row>
    <row r="59" spans="1:30" s="127" customFormat="1" ht="15.5" x14ac:dyDescent="0.35">
      <c r="A59" s="120" t="s">
        <v>704</v>
      </c>
      <c r="B59" s="9" t="s">
        <v>705</v>
      </c>
      <c r="C59" s="9" t="s">
        <v>706</v>
      </c>
      <c r="D59" s="9" t="s">
        <v>180</v>
      </c>
      <c r="E59" s="10">
        <v>93250</v>
      </c>
      <c r="F59" s="9" t="s">
        <v>307</v>
      </c>
      <c r="G59" s="9" t="s">
        <v>196</v>
      </c>
      <c r="H59" s="9" t="s">
        <v>183</v>
      </c>
      <c r="I59" s="121">
        <v>75.0109589041096</v>
      </c>
      <c r="J59" s="122">
        <v>2.0202020202020204E-2</v>
      </c>
      <c r="K59" s="122">
        <v>0.39730639730639727</v>
      </c>
      <c r="L59" s="122">
        <v>37.622895622895648</v>
      </c>
      <c r="M59" s="122">
        <v>87.57912457912478</v>
      </c>
      <c r="N59" s="122">
        <v>123.31649831649868</v>
      </c>
      <c r="O59" s="122">
        <v>2.3030303030303028</v>
      </c>
      <c r="P59" s="122">
        <v>0</v>
      </c>
      <c r="Q59" s="122">
        <v>0</v>
      </c>
      <c r="R59" s="122">
        <v>69.488215488215502</v>
      </c>
      <c r="S59" s="122">
        <v>1.0707070707070707</v>
      </c>
      <c r="T59" s="122">
        <v>1.037037037037037</v>
      </c>
      <c r="U59" s="122">
        <v>54.023569023569173</v>
      </c>
      <c r="V59" s="122">
        <v>108.65656565656604</v>
      </c>
      <c r="W59" s="123">
        <v>56</v>
      </c>
      <c r="X59" s="9" t="s">
        <v>184</v>
      </c>
      <c r="Y59" s="11" t="s">
        <v>621</v>
      </c>
      <c r="Z59" s="9" t="s">
        <v>186</v>
      </c>
      <c r="AA59" s="124" t="s">
        <v>645</v>
      </c>
      <c r="AB59" s="125" t="s">
        <v>184</v>
      </c>
      <c r="AC59" s="126" t="s">
        <v>621</v>
      </c>
      <c r="AD59" s="15">
        <v>44272</v>
      </c>
    </row>
    <row r="60" spans="1:30" s="127" customFormat="1" ht="15.5" x14ac:dyDescent="0.35">
      <c r="A60" s="120" t="s">
        <v>46</v>
      </c>
      <c r="B60" s="9" t="s">
        <v>466</v>
      </c>
      <c r="C60" s="9" t="s">
        <v>467</v>
      </c>
      <c r="D60" s="9" t="s">
        <v>468</v>
      </c>
      <c r="E60" s="10">
        <v>939</v>
      </c>
      <c r="F60" s="9" t="s">
        <v>29</v>
      </c>
      <c r="G60" s="9" t="s">
        <v>436</v>
      </c>
      <c r="H60" s="9" t="s">
        <v>183</v>
      </c>
      <c r="I60" s="121">
        <v>12.45</v>
      </c>
      <c r="J60" s="122">
        <v>1.01010101010101E-2</v>
      </c>
      <c r="K60" s="122">
        <v>0.92255892255892269</v>
      </c>
      <c r="L60" s="122">
        <v>1.175084175084175</v>
      </c>
      <c r="M60" s="122">
        <v>1.3872053872053871</v>
      </c>
      <c r="N60" s="122">
        <v>2.4781144781144775</v>
      </c>
      <c r="O60" s="122">
        <v>0.98989898989899006</v>
      </c>
      <c r="P60" s="122">
        <v>2.6936026936026935E-2</v>
      </c>
      <c r="Q60" s="122">
        <v>0</v>
      </c>
      <c r="R60" s="122">
        <v>0.30303030303030309</v>
      </c>
      <c r="S60" s="122">
        <v>0</v>
      </c>
      <c r="T60" s="122">
        <v>0</v>
      </c>
      <c r="U60" s="122">
        <v>3.1919191919191916</v>
      </c>
      <c r="V60" s="122">
        <v>2.9023569023569014</v>
      </c>
      <c r="W60" s="123"/>
      <c r="X60" s="9" t="s">
        <v>184</v>
      </c>
      <c r="Y60" s="11" t="s">
        <v>281</v>
      </c>
      <c r="Z60" s="9" t="s">
        <v>282</v>
      </c>
      <c r="AA60" s="124" t="s">
        <v>469</v>
      </c>
      <c r="AB60" s="125" t="s">
        <v>184</v>
      </c>
      <c r="AC60" s="126" t="s">
        <v>281</v>
      </c>
      <c r="AD60" s="15">
        <v>39241</v>
      </c>
    </row>
    <row r="61" spans="1:30" s="127" customFormat="1" ht="15.5" x14ac:dyDescent="0.35">
      <c r="A61" s="120" t="s">
        <v>391</v>
      </c>
      <c r="B61" s="9" t="s">
        <v>392</v>
      </c>
      <c r="C61" s="9" t="s">
        <v>393</v>
      </c>
      <c r="D61" s="9" t="s">
        <v>394</v>
      </c>
      <c r="E61" s="10">
        <v>68801</v>
      </c>
      <c r="F61" s="9" t="s">
        <v>318</v>
      </c>
      <c r="G61" s="9" t="s">
        <v>204</v>
      </c>
      <c r="H61" s="9" t="s">
        <v>183</v>
      </c>
      <c r="I61" s="121">
        <v>50.967032967032999</v>
      </c>
      <c r="J61" s="122">
        <v>0.65993265993265993</v>
      </c>
      <c r="K61" s="122">
        <v>2.5622895622895627</v>
      </c>
      <c r="L61" s="122">
        <v>5.2525252525252517</v>
      </c>
      <c r="M61" s="122">
        <v>6.5420875420875424</v>
      </c>
      <c r="N61" s="122">
        <v>13.21548821548822</v>
      </c>
      <c r="O61" s="122">
        <v>0.26262626262626265</v>
      </c>
      <c r="P61" s="122">
        <v>1.4747474747474751</v>
      </c>
      <c r="Q61" s="122">
        <v>6.3973063973063973E-2</v>
      </c>
      <c r="R61" s="122">
        <v>1.6161616161616159</v>
      </c>
      <c r="S61" s="122">
        <v>1.1313131313131313</v>
      </c>
      <c r="T61" s="122">
        <v>1.0808080808080809</v>
      </c>
      <c r="U61" s="122">
        <v>11.18855218855219</v>
      </c>
      <c r="V61" s="122">
        <v>13.205387205387206</v>
      </c>
      <c r="W61" s="123"/>
      <c r="X61" s="9" t="s">
        <v>184</v>
      </c>
      <c r="Y61" s="11" t="s">
        <v>630</v>
      </c>
      <c r="Z61" s="9" t="s">
        <v>291</v>
      </c>
      <c r="AA61" s="124" t="s">
        <v>707</v>
      </c>
      <c r="AB61" s="125" t="s">
        <v>184</v>
      </c>
      <c r="AC61" s="126" t="s">
        <v>630</v>
      </c>
      <c r="AD61" s="15">
        <v>44434</v>
      </c>
    </row>
    <row r="62" spans="1:30" s="127" customFormat="1" ht="15.5" x14ac:dyDescent="0.35">
      <c r="A62" s="120" t="s">
        <v>708</v>
      </c>
      <c r="B62" s="9" t="s">
        <v>709</v>
      </c>
      <c r="C62" s="9" t="s">
        <v>710</v>
      </c>
      <c r="D62" s="9" t="s">
        <v>216</v>
      </c>
      <c r="E62" s="10">
        <v>39520</v>
      </c>
      <c r="F62" s="9" t="s">
        <v>203</v>
      </c>
      <c r="G62" s="9" t="s">
        <v>204</v>
      </c>
      <c r="H62" s="9" t="s">
        <v>183</v>
      </c>
      <c r="I62" s="121">
        <v>3.0952380952380998</v>
      </c>
      <c r="J62" s="122">
        <v>2.3367003367003409</v>
      </c>
      <c r="K62" s="122">
        <v>0.73737373737373701</v>
      </c>
      <c r="L62" s="122">
        <v>0.228956228956229</v>
      </c>
      <c r="M62" s="122">
        <v>0.22558922558922564</v>
      </c>
      <c r="N62" s="122">
        <v>0.56902356902356888</v>
      </c>
      <c r="O62" s="122">
        <v>2.8754208754208781</v>
      </c>
      <c r="P62" s="122">
        <v>1.0101010101010102E-2</v>
      </c>
      <c r="Q62" s="122">
        <v>7.4074074074074056E-2</v>
      </c>
      <c r="R62" s="122">
        <v>1.3468013468013467E-2</v>
      </c>
      <c r="S62" s="122">
        <v>0</v>
      </c>
      <c r="T62" s="122">
        <v>2.0202020202020204E-2</v>
      </c>
      <c r="U62" s="122">
        <v>3.4949494949495028</v>
      </c>
      <c r="V62" s="122">
        <v>2.8047138047138076</v>
      </c>
      <c r="W62" s="123"/>
      <c r="X62" s="9" t="s">
        <v>184</v>
      </c>
      <c r="Y62" s="11" t="s">
        <v>630</v>
      </c>
      <c r="Z62" s="9" t="s">
        <v>650</v>
      </c>
      <c r="AA62" s="124" t="s">
        <v>711</v>
      </c>
      <c r="AB62" s="125" t="s">
        <v>205</v>
      </c>
      <c r="AC62" s="126"/>
      <c r="AD62" s="15"/>
    </row>
    <row r="63" spans="1:30" s="127" customFormat="1" ht="15.5" x14ac:dyDescent="0.35">
      <c r="A63" s="120" t="s">
        <v>338</v>
      </c>
      <c r="B63" s="9" t="s">
        <v>339</v>
      </c>
      <c r="C63" s="9" t="s">
        <v>45</v>
      </c>
      <c r="D63" s="9" t="s">
        <v>340</v>
      </c>
      <c r="E63" s="10">
        <v>89015</v>
      </c>
      <c r="F63" s="9" t="s">
        <v>341</v>
      </c>
      <c r="G63" s="9" t="s">
        <v>247</v>
      </c>
      <c r="H63" s="9" t="s">
        <v>183</v>
      </c>
      <c r="I63" s="121">
        <v>29.2190889370933</v>
      </c>
      <c r="J63" s="122">
        <v>13.767676767676772</v>
      </c>
      <c r="K63" s="122">
        <v>7.5016835016835071</v>
      </c>
      <c r="L63" s="122">
        <v>12.360269360269367</v>
      </c>
      <c r="M63" s="122">
        <v>9.1212121212121229</v>
      </c>
      <c r="N63" s="122">
        <v>24.821548821548809</v>
      </c>
      <c r="O63" s="122">
        <v>14.215488215488223</v>
      </c>
      <c r="P63" s="122">
        <v>3.2255892255892253</v>
      </c>
      <c r="Q63" s="122">
        <v>0.48821548821548821</v>
      </c>
      <c r="R63" s="122">
        <v>11.313131313131317</v>
      </c>
      <c r="S63" s="122">
        <v>2.2525252525252526</v>
      </c>
      <c r="T63" s="122">
        <v>0.77104377104377109</v>
      </c>
      <c r="U63" s="122">
        <v>28.414141414141397</v>
      </c>
      <c r="V63" s="122">
        <v>29.895622895622875</v>
      </c>
      <c r="W63" s="123"/>
      <c r="X63" s="9" t="s">
        <v>184</v>
      </c>
      <c r="Y63" s="11" t="s">
        <v>281</v>
      </c>
      <c r="Z63" s="9"/>
      <c r="AA63" s="124" t="s">
        <v>712</v>
      </c>
      <c r="AB63" s="125" t="s">
        <v>184</v>
      </c>
      <c r="AC63" s="126" t="s">
        <v>281</v>
      </c>
      <c r="AD63" s="15">
        <v>44399</v>
      </c>
    </row>
    <row r="64" spans="1:30" s="127" customFormat="1" ht="15.5" x14ac:dyDescent="0.35">
      <c r="A64" s="120" t="s">
        <v>432</v>
      </c>
      <c r="B64" s="9" t="s">
        <v>433</v>
      </c>
      <c r="C64" s="9" t="s">
        <v>434</v>
      </c>
      <c r="D64" s="9" t="s">
        <v>435</v>
      </c>
      <c r="E64" s="10">
        <v>96819</v>
      </c>
      <c r="F64" s="9" t="s">
        <v>307</v>
      </c>
      <c r="G64" s="9" t="s">
        <v>436</v>
      </c>
      <c r="H64" s="9" t="s">
        <v>183</v>
      </c>
      <c r="I64" s="121">
        <v>134.29032258064501</v>
      </c>
      <c r="J64" s="122">
        <v>0.71380471380471389</v>
      </c>
      <c r="K64" s="122">
        <v>3.4511784511784511</v>
      </c>
      <c r="L64" s="122">
        <v>0.2356902356902357</v>
      </c>
      <c r="M64" s="122">
        <v>4.4713804713804715</v>
      </c>
      <c r="N64" s="122">
        <v>6.0538720538720536</v>
      </c>
      <c r="O64" s="122">
        <v>0.59259259259259267</v>
      </c>
      <c r="P64" s="122">
        <v>1.4713804713804715</v>
      </c>
      <c r="Q64" s="122">
        <v>0.75420875420875433</v>
      </c>
      <c r="R64" s="122">
        <v>6.3804713804713806</v>
      </c>
      <c r="S64" s="122">
        <v>0.71717171717171713</v>
      </c>
      <c r="T64" s="122">
        <v>0</v>
      </c>
      <c r="U64" s="122">
        <v>1.7744107744107744</v>
      </c>
      <c r="V64" s="122">
        <v>8.4579124579124585</v>
      </c>
      <c r="W64" s="123"/>
      <c r="X64" s="9" t="s">
        <v>205</v>
      </c>
      <c r="Y64" s="11"/>
      <c r="Z64" s="9"/>
      <c r="AA64" s="124"/>
      <c r="AB64" s="125" t="s">
        <v>205</v>
      </c>
      <c r="AC64" s="126"/>
      <c r="AD64" s="15"/>
    </row>
    <row r="65" spans="1:30" s="127" customFormat="1" ht="15.5" x14ac:dyDescent="0.35">
      <c r="A65" s="120" t="s">
        <v>252</v>
      </c>
      <c r="B65" s="9" t="s">
        <v>253</v>
      </c>
      <c r="C65" s="9" t="s">
        <v>254</v>
      </c>
      <c r="D65" s="9" t="s">
        <v>194</v>
      </c>
      <c r="E65" s="10">
        <v>77032</v>
      </c>
      <c r="F65" s="9" t="s">
        <v>239</v>
      </c>
      <c r="G65" s="9" t="s">
        <v>196</v>
      </c>
      <c r="H65" s="9" t="s">
        <v>183</v>
      </c>
      <c r="I65" s="121">
        <v>24.147496947496901</v>
      </c>
      <c r="J65" s="122">
        <v>348.24242424242175</v>
      </c>
      <c r="K65" s="122">
        <v>13.656565656565666</v>
      </c>
      <c r="L65" s="122">
        <v>0.40067340067340068</v>
      </c>
      <c r="M65" s="122">
        <v>0.48484848484848486</v>
      </c>
      <c r="N65" s="122">
        <v>6.7037037037037033</v>
      </c>
      <c r="O65" s="122">
        <v>294.17845117845218</v>
      </c>
      <c r="P65" s="122">
        <v>4.0404040404040407E-2</v>
      </c>
      <c r="Q65" s="122">
        <v>61.861952861953149</v>
      </c>
      <c r="R65" s="122">
        <v>1.734006734006734</v>
      </c>
      <c r="S65" s="122">
        <v>0.41077441077441085</v>
      </c>
      <c r="T65" s="122">
        <v>2.6936026936026933</v>
      </c>
      <c r="U65" s="122">
        <v>357.94612794612476</v>
      </c>
      <c r="V65" s="122">
        <v>156.96969696969867</v>
      </c>
      <c r="W65" s="123">
        <v>75</v>
      </c>
      <c r="X65" s="9" t="s">
        <v>184</v>
      </c>
      <c r="Y65" s="11" t="s">
        <v>621</v>
      </c>
      <c r="Z65" s="9" t="s">
        <v>186</v>
      </c>
      <c r="AA65" s="124" t="s">
        <v>713</v>
      </c>
      <c r="AB65" s="125" t="s">
        <v>184</v>
      </c>
      <c r="AC65" s="126" t="s">
        <v>621</v>
      </c>
      <c r="AD65" s="15">
        <v>44202</v>
      </c>
    </row>
    <row r="66" spans="1:30" s="127" customFormat="1" ht="15.5" x14ac:dyDescent="0.35">
      <c r="A66" s="120" t="s">
        <v>297</v>
      </c>
      <c r="B66" s="9" t="s">
        <v>298</v>
      </c>
      <c r="C66" s="9" t="s">
        <v>299</v>
      </c>
      <c r="D66" s="9" t="s">
        <v>194</v>
      </c>
      <c r="E66" s="10">
        <v>77351</v>
      </c>
      <c r="F66" s="9" t="s">
        <v>239</v>
      </c>
      <c r="G66" s="9" t="s">
        <v>204</v>
      </c>
      <c r="H66" s="9" t="s">
        <v>5</v>
      </c>
      <c r="I66" s="121">
        <v>17.120318413154099</v>
      </c>
      <c r="J66" s="122">
        <v>456.31649831647456</v>
      </c>
      <c r="K66" s="122">
        <v>2.2996632996633002</v>
      </c>
      <c r="L66" s="122">
        <v>0.37037037037037035</v>
      </c>
      <c r="M66" s="122">
        <v>0.18181818181818182</v>
      </c>
      <c r="N66" s="122">
        <v>13.090909090909095</v>
      </c>
      <c r="O66" s="122">
        <v>446.07744107742008</v>
      </c>
      <c r="P66" s="122">
        <v>0</v>
      </c>
      <c r="Q66" s="122">
        <v>0</v>
      </c>
      <c r="R66" s="122">
        <v>2.6127946127946129</v>
      </c>
      <c r="S66" s="122">
        <v>3.9528619528619529</v>
      </c>
      <c r="T66" s="122">
        <v>5.5791245791245796</v>
      </c>
      <c r="U66" s="122">
        <v>447.02356902354791</v>
      </c>
      <c r="V66" s="122">
        <v>187.06397306397614</v>
      </c>
      <c r="W66" s="123">
        <v>35</v>
      </c>
      <c r="X66" s="9" t="s">
        <v>184</v>
      </c>
      <c r="Y66" s="11" t="s">
        <v>630</v>
      </c>
      <c r="Z66" s="9" t="s">
        <v>291</v>
      </c>
      <c r="AA66" s="124" t="s">
        <v>713</v>
      </c>
      <c r="AB66" s="125" t="s">
        <v>184</v>
      </c>
      <c r="AC66" s="126" t="s">
        <v>630</v>
      </c>
      <c r="AD66" s="15">
        <v>44202</v>
      </c>
    </row>
    <row r="67" spans="1:30" s="127" customFormat="1" ht="15.5" x14ac:dyDescent="0.35">
      <c r="A67" s="120" t="s">
        <v>260</v>
      </c>
      <c r="B67" s="9" t="s">
        <v>261</v>
      </c>
      <c r="C67" s="9" t="s">
        <v>262</v>
      </c>
      <c r="D67" s="9" t="s">
        <v>180</v>
      </c>
      <c r="E67" s="10">
        <v>92231</v>
      </c>
      <c r="F67" s="9" t="s">
        <v>220</v>
      </c>
      <c r="G67" s="9" t="s">
        <v>196</v>
      </c>
      <c r="H67" s="9" t="s">
        <v>183</v>
      </c>
      <c r="I67" s="121">
        <v>49.699100299900003</v>
      </c>
      <c r="J67" s="122">
        <v>453.77777777775765</v>
      </c>
      <c r="K67" s="122">
        <v>1.7878787878787878</v>
      </c>
      <c r="L67" s="122">
        <v>7.7878787878787863</v>
      </c>
      <c r="M67" s="122">
        <v>20.845117845117844</v>
      </c>
      <c r="N67" s="122">
        <v>34.757575757575758</v>
      </c>
      <c r="O67" s="122">
        <v>397.51178451177088</v>
      </c>
      <c r="P67" s="122">
        <v>0</v>
      </c>
      <c r="Q67" s="122">
        <v>51.929292929293176</v>
      </c>
      <c r="R67" s="122">
        <v>28.269360269360266</v>
      </c>
      <c r="S67" s="122">
        <v>2.2760942760942764</v>
      </c>
      <c r="T67" s="122">
        <v>0.57912457912457915</v>
      </c>
      <c r="U67" s="122">
        <v>453.07407407405395</v>
      </c>
      <c r="V67" s="122">
        <v>162.784511784513</v>
      </c>
      <c r="W67" s="123">
        <v>64</v>
      </c>
      <c r="X67" s="9" t="s">
        <v>184</v>
      </c>
      <c r="Y67" s="11" t="s">
        <v>621</v>
      </c>
      <c r="Z67" s="9" t="s">
        <v>186</v>
      </c>
      <c r="AA67" s="124" t="s">
        <v>714</v>
      </c>
      <c r="AB67" s="125" t="s">
        <v>184</v>
      </c>
      <c r="AC67" s="126" t="s">
        <v>621</v>
      </c>
      <c r="AD67" s="15">
        <v>44209</v>
      </c>
    </row>
    <row r="68" spans="1:30" s="127" customFormat="1" ht="15.5" x14ac:dyDescent="0.35">
      <c r="A68" s="120" t="s">
        <v>20</v>
      </c>
      <c r="B68" s="9" t="s">
        <v>243</v>
      </c>
      <c r="C68" s="9" t="s">
        <v>244</v>
      </c>
      <c r="D68" s="9" t="s">
        <v>202</v>
      </c>
      <c r="E68" s="10">
        <v>71251</v>
      </c>
      <c r="F68" s="9" t="s">
        <v>203</v>
      </c>
      <c r="G68" s="9" t="s">
        <v>182</v>
      </c>
      <c r="H68" s="9" t="s">
        <v>183</v>
      </c>
      <c r="I68" s="121">
        <v>31.963083604777399</v>
      </c>
      <c r="J68" s="122">
        <v>395.47474747473831</v>
      </c>
      <c r="K68" s="122">
        <v>4.1885521885521886</v>
      </c>
      <c r="L68" s="122">
        <v>0.19528619528619529</v>
      </c>
      <c r="M68" s="122">
        <v>0.27609427609427611</v>
      </c>
      <c r="N68" s="122">
        <v>1.505050505050505</v>
      </c>
      <c r="O68" s="122">
        <v>115.20875420875586</v>
      </c>
      <c r="P68" s="122">
        <v>2.0505050505050506</v>
      </c>
      <c r="Q68" s="122">
        <v>281.37037037037322</v>
      </c>
      <c r="R68" s="122">
        <v>1.1346801346801347</v>
      </c>
      <c r="S68" s="122">
        <v>0.69360269360269367</v>
      </c>
      <c r="T68" s="122">
        <v>0.72053872053872059</v>
      </c>
      <c r="U68" s="122">
        <v>397.58585858584922</v>
      </c>
      <c r="V68" s="122">
        <v>169.15488215488517</v>
      </c>
      <c r="W68" s="123">
        <v>751</v>
      </c>
      <c r="X68" s="9" t="s">
        <v>184</v>
      </c>
      <c r="Y68" s="11" t="s">
        <v>621</v>
      </c>
      <c r="Z68" s="9" t="s">
        <v>186</v>
      </c>
      <c r="AA68" s="124" t="s">
        <v>715</v>
      </c>
      <c r="AB68" s="125" t="s">
        <v>184</v>
      </c>
      <c r="AC68" s="126" t="s">
        <v>621</v>
      </c>
      <c r="AD68" s="15">
        <v>44155</v>
      </c>
    </row>
    <row r="69" spans="1:30" s="127" customFormat="1" ht="15.5" x14ac:dyDescent="0.35">
      <c r="A69" s="120" t="s">
        <v>41</v>
      </c>
      <c r="B69" s="9" t="s">
        <v>491</v>
      </c>
      <c r="C69" s="9" t="s">
        <v>492</v>
      </c>
      <c r="D69" s="9" t="s">
        <v>490</v>
      </c>
      <c r="E69" s="10">
        <v>83442</v>
      </c>
      <c r="F69" s="9" t="s">
        <v>341</v>
      </c>
      <c r="G69" s="9" t="s">
        <v>204</v>
      </c>
      <c r="H69" s="9" t="s">
        <v>183</v>
      </c>
      <c r="I69" s="121">
        <v>2.3823529411764701</v>
      </c>
      <c r="J69" s="122">
        <v>4.7138047138047132E-2</v>
      </c>
      <c r="K69" s="122">
        <v>0.11784511784511784</v>
      </c>
      <c r="L69" s="122">
        <v>5.387205387205387E-2</v>
      </c>
      <c r="M69" s="122">
        <v>5.387205387205387E-2</v>
      </c>
      <c r="N69" s="122">
        <v>0.14814814814814814</v>
      </c>
      <c r="O69" s="122">
        <v>0.11784511784511784</v>
      </c>
      <c r="P69" s="122">
        <v>0</v>
      </c>
      <c r="Q69" s="122">
        <v>6.7340067340067337E-3</v>
      </c>
      <c r="R69" s="122">
        <v>0</v>
      </c>
      <c r="S69" s="122">
        <v>2.0202020202020204E-2</v>
      </c>
      <c r="T69" s="122">
        <v>0</v>
      </c>
      <c r="U69" s="122">
        <v>0.2525252525252526</v>
      </c>
      <c r="V69" s="122">
        <v>0.24242424242424251</v>
      </c>
      <c r="W69" s="123"/>
      <c r="X69" s="9" t="s">
        <v>184</v>
      </c>
      <c r="Y69" s="11" t="s">
        <v>630</v>
      </c>
      <c r="Z69" s="9"/>
      <c r="AA69" s="124" t="s">
        <v>716</v>
      </c>
      <c r="AB69" s="125" t="s">
        <v>449</v>
      </c>
      <c r="AC69" s="126" t="s">
        <v>281</v>
      </c>
      <c r="AD69" s="15">
        <v>43360</v>
      </c>
    </row>
    <row r="70" spans="1:30" s="127" customFormat="1" ht="15.5" x14ac:dyDescent="0.35">
      <c r="A70" s="120" t="s">
        <v>717</v>
      </c>
      <c r="B70" s="9" t="s">
        <v>718</v>
      </c>
      <c r="C70" s="9" t="s">
        <v>238</v>
      </c>
      <c r="D70" s="9" t="s">
        <v>194</v>
      </c>
      <c r="E70" s="10">
        <v>77301</v>
      </c>
      <c r="F70" s="9" t="s">
        <v>239</v>
      </c>
      <c r="G70" s="9" t="s">
        <v>204</v>
      </c>
      <c r="H70" s="9" t="s">
        <v>183</v>
      </c>
      <c r="I70" s="121">
        <v>21.0083743842365</v>
      </c>
      <c r="J70" s="122">
        <v>160.41414141414359</v>
      </c>
      <c r="K70" s="122">
        <v>4.4781144781144775</v>
      </c>
      <c r="L70" s="122">
        <v>2.2053872053872059</v>
      </c>
      <c r="M70" s="122">
        <v>0.70033670033670037</v>
      </c>
      <c r="N70" s="122">
        <v>7.5757575757575726</v>
      </c>
      <c r="O70" s="122">
        <v>160.22222222222439</v>
      </c>
      <c r="P70" s="122">
        <v>0</v>
      </c>
      <c r="Q70" s="122">
        <v>0</v>
      </c>
      <c r="R70" s="122">
        <v>2.872053872053872</v>
      </c>
      <c r="S70" s="122">
        <v>0.84175084175084181</v>
      </c>
      <c r="T70" s="122">
        <v>2.32996632996633</v>
      </c>
      <c r="U70" s="122">
        <v>161.75420875421096</v>
      </c>
      <c r="V70" s="122">
        <v>67.1548821548826</v>
      </c>
      <c r="W70" s="123"/>
      <c r="X70" s="9" t="s">
        <v>184</v>
      </c>
      <c r="Y70" s="11" t="s">
        <v>630</v>
      </c>
      <c r="Z70" s="9" t="s">
        <v>291</v>
      </c>
      <c r="AA70" s="124" t="s">
        <v>678</v>
      </c>
      <c r="AB70" s="125" t="s">
        <v>184</v>
      </c>
      <c r="AC70" s="126" t="s">
        <v>630</v>
      </c>
      <c r="AD70" s="15">
        <v>44183</v>
      </c>
    </row>
    <row r="71" spans="1:30" s="127" customFormat="1" ht="15.5" x14ac:dyDescent="0.35">
      <c r="A71" s="120" t="s">
        <v>417</v>
      </c>
      <c r="B71" s="9" t="s">
        <v>418</v>
      </c>
      <c r="C71" s="9" t="s">
        <v>419</v>
      </c>
      <c r="D71" s="9" t="s">
        <v>317</v>
      </c>
      <c r="E71" s="10">
        <v>56201</v>
      </c>
      <c r="F71" s="9" t="s">
        <v>318</v>
      </c>
      <c r="G71" s="9" t="s">
        <v>204</v>
      </c>
      <c r="H71" s="9" t="s">
        <v>183</v>
      </c>
      <c r="I71" s="121">
        <v>67.785425101214599</v>
      </c>
      <c r="J71" s="122">
        <v>3.5016835016835026</v>
      </c>
      <c r="K71" s="122">
        <v>4.7542087542087534</v>
      </c>
      <c r="L71" s="122">
        <v>26.441077441077447</v>
      </c>
      <c r="M71" s="122">
        <v>14.484848484848486</v>
      </c>
      <c r="N71" s="122">
        <v>35.656565656565668</v>
      </c>
      <c r="O71" s="122">
        <v>9.0740740740740726</v>
      </c>
      <c r="P71" s="122">
        <v>3.4444444444444446</v>
      </c>
      <c r="Q71" s="122">
        <v>1.0067340067340067</v>
      </c>
      <c r="R71" s="122">
        <v>23.195286195286194</v>
      </c>
      <c r="S71" s="122">
        <v>2.9191919191919187</v>
      </c>
      <c r="T71" s="122">
        <v>0.69696969696969702</v>
      </c>
      <c r="U71" s="122">
        <v>22.370370370370374</v>
      </c>
      <c r="V71" s="122">
        <v>43.077441077441115</v>
      </c>
      <c r="W71" s="123"/>
      <c r="X71" s="9" t="s">
        <v>184</v>
      </c>
      <c r="Y71" s="11" t="s">
        <v>281</v>
      </c>
      <c r="Z71" s="9" t="s">
        <v>282</v>
      </c>
      <c r="AA71" s="124" t="s">
        <v>719</v>
      </c>
      <c r="AB71" s="125" t="s">
        <v>184</v>
      </c>
      <c r="AC71" s="126" t="s">
        <v>281</v>
      </c>
      <c r="AD71" s="15">
        <v>44378</v>
      </c>
    </row>
    <row r="72" spans="1:30" s="127" customFormat="1" ht="18.5" x14ac:dyDescent="0.35">
      <c r="A72" s="120" t="s">
        <v>720</v>
      </c>
      <c r="B72" s="9" t="s">
        <v>721</v>
      </c>
      <c r="C72" s="9" t="s">
        <v>347</v>
      </c>
      <c r="D72" s="9" t="s">
        <v>194</v>
      </c>
      <c r="E72" s="10">
        <v>78118</v>
      </c>
      <c r="F72" s="9" t="s">
        <v>195</v>
      </c>
      <c r="G72" s="9" t="s">
        <v>182</v>
      </c>
      <c r="H72" s="9" t="s">
        <v>183</v>
      </c>
      <c r="I72" s="121">
        <v>7.5816278914739001</v>
      </c>
      <c r="J72" s="122">
        <v>389.82491582488393</v>
      </c>
      <c r="K72" s="122">
        <v>8.8787878787879215</v>
      </c>
      <c r="L72" s="122">
        <v>0.24579124579124581</v>
      </c>
      <c r="M72" s="122">
        <v>4.7138047138047139E-2</v>
      </c>
      <c r="N72" s="122">
        <v>3.4242424242424221</v>
      </c>
      <c r="O72" s="122">
        <v>385.09764309761283</v>
      </c>
      <c r="P72" s="122">
        <v>0</v>
      </c>
      <c r="Q72" s="122">
        <v>10.474747474747495</v>
      </c>
      <c r="R72" s="122">
        <v>0.12457912457912457</v>
      </c>
      <c r="S72" s="122">
        <v>0.66329966329966339</v>
      </c>
      <c r="T72" s="122">
        <v>2.4006734006734001</v>
      </c>
      <c r="U72" s="122">
        <v>395.80808080804786</v>
      </c>
      <c r="V72" s="122">
        <v>156.01010101010453</v>
      </c>
      <c r="W72" s="123">
        <v>83</v>
      </c>
      <c r="X72" s="9" t="s">
        <v>184</v>
      </c>
      <c r="Y72" s="11" t="s">
        <v>198</v>
      </c>
      <c r="Z72" s="9"/>
      <c r="AA72" s="124" t="s">
        <v>656</v>
      </c>
      <c r="AB72" s="125" t="s">
        <v>184</v>
      </c>
      <c r="AC72" s="126" t="s">
        <v>198</v>
      </c>
      <c r="AD72" s="15">
        <v>44581</v>
      </c>
    </row>
    <row r="73" spans="1:30" s="127" customFormat="1" ht="15.5" x14ac:dyDescent="0.35">
      <c r="A73" s="120" t="s">
        <v>379</v>
      </c>
      <c r="B73" s="9" t="s">
        <v>380</v>
      </c>
      <c r="C73" s="9" t="s">
        <v>381</v>
      </c>
      <c r="D73" s="9" t="s">
        <v>337</v>
      </c>
      <c r="E73" s="10">
        <v>74647</v>
      </c>
      <c r="F73" s="9" t="s">
        <v>34</v>
      </c>
      <c r="G73" s="9" t="s">
        <v>204</v>
      </c>
      <c r="H73" s="9" t="s">
        <v>183</v>
      </c>
      <c r="I73" s="121">
        <v>38.773364485981297</v>
      </c>
      <c r="J73" s="122">
        <v>27.932659932659934</v>
      </c>
      <c r="K73" s="122">
        <v>7.5084175084175087</v>
      </c>
      <c r="L73" s="122">
        <v>17.498316498316502</v>
      </c>
      <c r="M73" s="122">
        <v>7.585858585858583</v>
      </c>
      <c r="N73" s="122">
        <v>26.168350168350166</v>
      </c>
      <c r="O73" s="122">
        <v>31.36363636363636</v>
      </c>
      <c r="P73" s="122">
        <v>0.29629629629629628</v>
      </c>
      <c r="Q73" s="122">
        <v>2.6969696969696964</v>
      </c>
      <c r="R73" s="122">
        <v>11.565656565656564</v>
      </c>
      <c r="S73" s="122">
        <v>2.9326599326599334</v>
      </c>
      <c r="T73" s="122">
        <v>2.1616161616161618</v>
      </c>
      <c r="U73" s="122">
        <v>43.865319865320039</v>
      </c>
      <c r="V73" s="122">
        <v>43.912457912458045</v>
      </c>
      <c r="W73" s="123"/>
      <c r="X73" s="9" t="s">
        <v>184</v>
      </c>
      <c r="Y73" s="11" t="s">
        <v>621</v>
      </c>
      <c r="Z73" s="9" t="s">
        <v>186</v>
      </c>
      <c r="AA73" s="124" t="s">
        <v>722</v>
      </c>
      <c r="AB73" s="125" t="s">
        <v>184</v>
      </c>
      <c r="AC73" s="126" t="s">
        <v>185</v>
      </c>
      <c r="AD73" s="15">
        <v>44119</v>
      </c>
    </row>
    <row r="74" spans="1:30" s="127" customFormat="1" ht="15.5" x14ac:dyDescent="0.35">
      <c r="A74" s="120" t="s">
        <v>270</v>
      </c>
      <c r="B74" s="9" t="s">
        <v>271</v>
      </c>
      <c r="C74" s="9" t="s">
        <v>272</v>
      </c>
      <c r="D74" s="9" t="s">
        <v>273</v>
      </c>
      <c r="E74" s="10">
        <v>33194</v>
      </c>
      <c r="F74" s="9" t="s">
        <v>29</v>
      </c>
      <c r="G74" s="9" t="s">
        <v>230</v>
      </c>
      <c r="H74" s="9" t="s">
        <v>5</v>
      </c>
      <c r="I74" s="121">
        <v>44.163877952755897</v>
      </c>
      <c r="J74" s="122">
        <v>0.11784511784511784</v>
      </c>
      <c r="K74" s="122">
        <v>1.6835016835016835E-2</v>
      </c>
      <c r="L74" s="122">
        <v>123.61952861952962</v>
      </c>
      <c r="M74" s="122">
        <v>221.52188552188758</v>
      </c>
      <c r="N74" s="122">
        <v>278.57239057239229</v>
      </c>
      <c r="O74" s="122">
        <v>66.501683501683715</v>
      </c>
      <c r="P74" s="122">
        <v>0.20202020202020202</v>
      </c>
      <c r="Q74" s="122">
        <v>0</v>
      </c>
      <c r="R74" s="122">
        <v>95.989898989899274</v>
      </c>
      <c r="S74" s="122">
        <v>19.107744107744121</v>
      </c>
      <c r="T74" s="122">
        <v>12.296296296296294</v>
      </c>
      <c r="U74" s="122">
        <v>217.88215488215795</v>
      </c>
      <c r="V74" s="122">
        <v>279.84511784511869</v>
      </c>
      <c r="W74" s="123">
        <v>45</v>
      </c>
      <c r="X74" s="9" t="s">
        <v>184</v>
      </c>
      <c r="Y74" s="11" t="s">
        <v>621</v>
      </c>
      <c r="Z74" s="9" t="s">
        <v>186</v>
      </c>
      <c r="AA74" s="124" t="s">
        <v>723</v>
      </c>
      <c r="AB74" s="125" t="s">
        <v>184</v>
      </c>
      <c r="AC74" s="126" t="s">
        <v>621</v>
      </c>
      <c r="AD74" s="15">
        <v>44419</v>
      </c>
    </row>
    <row r="75" spans="1:30" s="127" customFormat="1" ht="15.5" x14ac:dyDescent="0.35">
      <c r="A75" s="120" t="s">
        <v>16</v>
      </c>
      <c r="B75" s="9" t="s">
        <v>206</v>
      </c>
      <c r="C75" s="9" t="s">
        <v>32</v>
      </c>
      <c r="D75" s="9" t="s">
        <v>207</v>
      </c>
      <c r="E75" s="10">
        <v>85131</v>
      </c>
      <c r="F75" s="9" t="s">
        <v>208</v>
      </c>
      <c r="G75" s="9" t="s">
        <v>182</v>
      </c>
      <c r="H75" s="9" t="s">
        <v>5</v>
      </c>
      <c r="I75" s="121">
        <v>22.9198113207547</v>
      </c>
      <c r="J75" s="122">
        <v>686.44107744098437</v>
      </c>
      <c r="K75" s="122">
        <v>9.2996632996632993</v>
      </c>
      <c r="L75" s="122">
        <v>3.4444444444444442</v>
      </c>
      <c r="M75" s="122">
        <v>4.5757575757575752</v>
      </c>
      <c r="N75" s="122">
        <v>16.649831649831658</v>
      </c>
      <c r="O75" s="122">
        <v>687.11111111102105</v>
      </c>
      <c r="P75" s="122">
        <v>0</v>
      </c>
      <c r="Q75" s="122">
        <v>0</v>
      </c>
      <c r="R75" s="122">
        <v>1.5218855218855216</v>
      </c>
      <c r="S75" s="122">
        <v>1.7205387205387206</v>
      </c>
      <c r="T75" s="122">
        <v>3.2861952861952859</v>
      </c>
      <c r="U75" s="122">
        <v>697.23232323222896</v>
      </c>
      <c r="V75" s="122">
        <v>136.28282828283025</v>
      </c>
      <c r="W75" s="123"/>
      <c r="X75" s="9" t="s">
        <v>184</v>
      </c>
      <c r="Y75" s="11" t="s">
        <v>621</v>
      </c>
      <c r="Z75" s="9" t="s">
        <v>186</v>
      </c>
      <c r="AA75" s="124" t="s">
        <v>724</v>
      </c>
      <c r="AB75" s="125" t="s">
        <v>184</v>
      </c>
      <c r="AC75" s="126" t="s">
        <v>621</v>
      </c>
      <c r="AD75" s="15">
        <v>44140</v>
      </c>
    </row>
    <row r="76" spans="1:30" s="127" customFormat="1" ht="15.5" x14ac:dyDescent="0.35">
      <c r="A76" s="120" t="s">
        <v>499</v>
      </c>
      <c r="B76" s="9" t="s">
        <v>500</v>
      </c>
      <c r="C76" s="9" t="s">
        <v>501</v>
      </c>
      <c r="D76" s="9" t="s">
        <v>207</v>
      </c>
      <c r="E76" s="10">
        <v>85344</v>
      </c>
      <c r="F76" s="9" t="s">
        <v>208</v>
      </c>
      <c r="G76" s="9" t="s">
        <v>247</v>
      </c>
      <c r="H76" s="9" t="s">
        <v>183</v>
      </c>
      <c r="I76" s="121">
        <v>1.90243902439024</v>
      </c>
      <c r="J76" s="122">
        <v>0.16498316498316498</v>
      </c>
      <c r="K76" s="122">
        <v>0.41414141414141403</v>
      </c>
      <c r="L76" s="122">
        <v>5.7239057239057242E-2</v>
      </c>
      <c r="M76" s="122">
        <v>1.3468013468013467E-2</v>
      </c>
      <c r="N76" s="122">
        <v>0.48821548821548805</v>
      </c>
      <c r="O76" s="122">
        <v>0.1616161616161616</v>
      </c>
      <c r="P76" s="122">
        <v>0</v>
      </c>
      <c r="Q76" s="122">
        <v>0</v>
      </c>
      <c r="R76" s="122">
        <v>0</v>
      </c>
      <c r="S76" s="122">
        <v>1.0101010101010102E-2</v>
      </c>
      <c r="T76" s="122">
        <v>1.0101010101010102E-2</v>
      </c>
      <c r="U76" s="122">
        <v>0.62962962962962965</v>
      </c>
      <c r="V76" s="122">
        <v>0.4915824915824914</v>
      </c>
      <c r="W76" s="123"/>
      <c r="X76" s="9" t="s">
        <v>184</v>
      </c>
      <c r="Y76" s="11" t="s">
        <v>630</v>
      </c>
      <c r="Z76" s="9" t="s">
        <v>650</v>
      </c>
      <c r="AA76" s="124" t="s">
        <v>623</v>
      </c>
      <c r="AB76" s="125" t="s">
        <v>449</v>
      </c>
      <c r="AC76" s="126" t="s">
        <v>281</v>
      </c>
      <c r="AD76" s="15">
        <v>43370</v>
      </c>
    </row>
    <row r="77" spans="1:30" s="127" customFormat="1" ht="15.5" x14ac:dyDescent="0.35">
      <c r="A77" s="120" t="s">
        <v>17</v>
      </c>
      <c r="B77" s="9" t="s">
        <v>334</v>
      </c>
      <c r="C77" s="9" t="s">
        <v>293</v>
      </c>
      <c r="D77" s="9" t="s">
        <v>194</v>
      </c>
      <c r="E77" s="10">
        <v>78041</v>
      </c>
      <c r="F77" s="9" t="s">
        <v>667</v>
      </c>
      <c r="G77" s="9" t="s">
        <v>182</v>
      </c>
      <c r="H77" s="9" t="s">
        <v>183</v>
      </c>
      <c r="I77" s="121">
        <v>19.095157894736801</v>
      </c>
      <c r="J77" s="122">
        <v>147.8619528619551</v>
      </c>
      <c r="K77" s="122">
        <v>0.85858585858585867</v>
      </c>
      <c r="L77" s="122">
        <v>6.3973063973063959E-2</v>
      </c>
      <c r="M77" s="122">
        <v>7.4074074074074056E-2</v>
      </c>
      <c r="N77" s="122">
        <v>0.21548821548821553</v>
      </c>
      <c r="O77" s="122">
        <v>10.060606060606069</v>
      </c>
      <c r="P77" s="122">
        <v>2.939393939393939</v>
      </c>
      <c r="Q77" s="122">
        <v>135.64309764309959</v>
      </c>
      <c r="R77" s="122">
        <v>0.11784511784511784</v>
      </c>
      <c r="S77" s="122">
        <v>0.43434343434343431</v>
      </c>
      <c r="T77" s="122">
        <v>1.1481481481481481</v>
      </c>
      <c r="U77" s="122">
        <v>147.15824915825141</v>
      </c>
      <c r="V77" s="122">
        <v>90.272727272728403</v>
      </c>
      <c r="W77" s="123"/>
      <c r="X77" s="9" t="s">
        <v>184</v>
      </c>
      <c r="Y77" s="11" t="s">
        <v>630</v>
      </c>
      <c r="Z77" s="9" t="s">
        <v>291</v>
      </c>
      <c r="AA77" s="124" t="s">
        <v>725</v>
      </c>
      <c r="AB77" s="125" t="s">
        <v>184</v>
      </c>
      <c r="AC77" s="126" t="s">
        <v>630</v>
      </c>
      <c r="AD77" s="15">
        <v>44343</v>
      </c>
    </row>
    <row r="78" spans="1:30" s="127" customFormat="1" ht="15.5" x14ac:dyDescent="0.35">
      <c r="A78" s="120" t="s">
        <v>209</v>
      </c>
      <c r="B78" s="9" t="s">
        <v>210</v>
      </c>
      <c r="C78" s="9" t="s">
        <v>211</v>
      </c>
      <c r="D78" s="9" t="s">
        <v>202</v>
      </c>
      <c r="E78" s="10">
        <v>71342</v>
      </c>
      <c r="F78" s="9" t="s">
        <v>203</v>
      </c>
      <c r="G78" s="9" t="s">
        <v>182</v>
      </c>
      <c r="H78" s="9" t="s">
        <v>183</v>
      </c>
      <c r="I78" s="121">
        <v>36.370667430535697</v>
      </c>
      <c r="J78" s="122">
        <v>250.32996632997106</v>
      </c>
      <c r="K78" s="122">
        <v>57.713804713804862</v>
      </c>
      <c r="L78" s="122">
        <v>123.04040404040482</v>
      </c>
      <c r="M78" s="122">
        <v>55.181818181818187</v>
      </c>
      <c r="N78" s="122">
        <v>162.6296296296311</v>
      </c>
      <c r="O78" s="122">
        <v>256.71380471380962</v>
      </c>
      <c r="P78" s="122">
        <v>38.771043771043757</v>
      </c>
      <c r="Q78" s="122">
        <v>28.151515151515117</v>
      </c>
      <c r="R78" s="122">
        <v>134.06734006734081</v>
      </c>
      <c r="S78" s="122">
        <v>29.175084175084159</v>
      </c>
      <c r="T78" s="122">
        <v>22.851851851851855</v>
      </c>
      <c r="U78" s="122">
        <v>300.1717171717163</v>
      </c>
      <c r="V78" s="122">
        <v>337.13804713804149</v>
      </c>
      <c r="W78" s="123">
        <v>117</v>
      </c>
      <c r="X78" s="9" t="s">
        <v>184</v>
      </c>
      <c r="Y78" s="11" t="s">
        <v>621</v>
      </c>
      <c r="Z78" s="9" t="s">
        <v>186</v>
      </c>
      <c r="AA78" s="124" t="s">
        <v>726</v>
      </c>
      <c r="AB78" s="125" t="s">
        <v>184</v>
      </c>
      <c r="AC78" s="126" t="s">
        <v>185</v>
      </c>
      <c r="AD78" s="15">
        <v>44111</v>
      </c>
    </row>
    <row r="79" spans="1:30" s="127" customFormat="1" ht="15.5" x14ac:dyDescent="0.35">
      <c r="A79" s="120" t="s">
        <v>308</v>
      </c>
      <c r="B79" s="9" t="s">
        <v>309</v>
      </c>
      <c r="C79" s="9" t="s">
        <v>310</v>
      </c>
      <c r="D79" s="9" t="s">
        <v>194</v>
      </c>
      <c r="E79" s="10">
        <v>76642</v>
      </c>
      <c r="F79" s="9" t="s">
        <v>239</v>
      </c>
      <c r="G79" s="9" t="s">
        <v>247</v>
      </c>
      <c r="H79" s="9" t="s">
        <v>5</v>
      </c>
      <c r="I79" s="121">
        <v>26.611328125</v>
      </c>
      <c r="J79" s="122">
        <v>31.609427609427748</v>
      </c>
      <c r="K79" s="122">
        <v>0.3164983164983165</v>
      </c>
      <c r="L79" s="122">
        <v>0.4646464646464647</v>
      </c>
      <c r="M79" s="122">
        <v>9.4276094276094277E-2</v>
      </c>
      <c r="N79" s="122">
        <v>1.2020202020202022</v>
      </c>
      <c r="O79" s="122">
        <v>31.282828282828429</v>
      </c>
      <c r="P79" s="122">
        <v>0</v>
      </c>
      <c r="Q79" s="122">
        <v>0</v>
      </c>
      <c r="R79" s="122">
        <v>0.10774410774410774</v>
      </c>
      <c r="S79" s="122">
        <v>0.20202020202020202</v>
      </c>
      <c r="T79" s="122">
        <v>0.11447811447811448</v>
      </c>
      <c r="U79" s="122">
        <v>32.06060606060619</v>
      </c>
      <c r="V79" s="122">
        <v>21.074074074074147</v>
      </c>
      <c r="W79" s="123"/>
      <c r="X79" s="9" t="s">
        <v>184</v>
      </c>
      <c r="Y79" s="11" t="s">
        <v>281</v>
      </c>
      <c r="Z79" s="9" t="s">
        <v>291</v>
      </c>
      <c r="AA79" s="124" t="s">
        <v>688</v>
      </c>
      <c r="AB79" s="125" t="s">
        <v>184</v>
      </c>
      <c r="AC79" s="126" t="s">
        <v>281</v>
      </c>
      <c r="AD79" s="15">
        <v>44105</v>
      </c>
    </row>
    <row r="80" spans="1:30" s="127" customFormat="1" ht="15.5" x14ac:dyDescent="0.35">
      <c r="A80" s="120" t="s">
        <v>479</v>
      </c>
      <c r="B80" s="9" t="s">
        <v>480</v>
      </c>
      <c r="C80" s="9" t="s">
        <v>481</v>
      </c>
      <c r="D80" s="9" t="s">
        <v>407</v>
      </c>
      <c r="E80" s="10">
        <v>52401</v>
      </c>
      <c r="F80" s="9" t="s">
        <v>318</v>
      </c>
      <c r="G80" s="9" t="s">
        <v>247</v>
      </c>
      <c r="H80" s="9" t="s">
        <v>183</v>
      </c>
      <c r="I80" s="121">
        <v>33.381818181818197</v>
      </c>
      <c r="J80" s="122">
        <v>1.0437710437710437</v>
      </c>
      <c r="K80" s="122">
        <v>2.4713804713804719</v>
      </c>
      <c r="L80" s="122">
        <v>1.0909090909090908</v>
      </c>
      <c r="M80" s="122">
        <v>1.4612794612794615</v>
      </c>
      <c r="N80" s="122">
        <v>4.6632996632996626</v>
      </c>
      <c r="O80" s="122">
        <v>0.97979797979797967</v>
      </c>
      <c r="P80" s="122">
        <v>0.42424242424242425</v>
      </c>
      <c r="Q80" s="122">
        <v>0</v>
      </c>
      <c r="R80" s="122">
        <v>0.51178451178451179</v>
      </c>
      <c r="S80" s="122">
        <v>0.11447811447811448</v>
      </c>
      <c r="T80" s="122">
        <v>0.14478114478114479</v>
      </c>
      <c r="U80" s="122">
        <v>5.2962962962962949</v>
      </c>
      <c r="V80" s="122">
        <v>5.5286195286195268</v>
      </c>
      <c r="W80" s="123"/>
      <c r="X80" s="9" t="s">
        <v>184</v>
      </c>
      <c r="Y80" s="11" t="s">
        <v>630</v>
      </c>
      <c r="Z80" s="9" t="s">
        <v>650</v>
      </c>
      <c r="AA80" s="124" t="s">
        <v>727</v>
      </c>
      <c r="AB80" s="125" t="s">
        <v>184</v>
      </c>
      <c r="AC80" s="126" t="s">
        <v>281</v>
      </c>
      <c r="AD80" s="15">
        <v>43636</v>
      </c>
    </row>
    <row r="81" spans="1:30" s="127" customFormat="1" ht="15.5" x14ac:dyDescent="0.35">
      <c r="A81" s="120" t="s">
        <v>728</v>
      </c>
      <c r="B81" s="9" t="s">
        <v>729</v>
      </c>
      <c r="C81" s="9" t="s">
        <v>730</v>
      </c>
      <c r="D81" s="9" t="s">
        <v>273</v>
      </c>
      <c r="E81" s="10">
        <v>34994</v>
      </c>
      <c r="F81" s="9" t="s">
        <v>29</v>
      </c>
      <c r="G81" s="9" t="s">
        <v>204</v>
      </c>
      <c r="H81" s="9" t="s">
        <v>183</v>
      </c>
      <c r="I81" s="121">
        <v>2.1818181818181799</v>
      </c>
      <c r="J81" s="122">
        <v>6.7340067340067337E-3</v>
      </c>
      <c r="K81" s="122">
        <v>3.3670033670033669E-3</v>
      </c>
      <c r="L81" s="122">
        <v>7.7441077441077436E-2</v>
      </c>
      <c r="M81" s="122">
        <v>0.12457912457912457</v>
      </c>
      <c r="N81" s="122">
        <v>0.14141414141414141</v>
      </c>
      <c r="O81" s="122">
        <v>2.02020202020202E-2</v>
      </c>
      <c r="P81" s="122">
        <v>2.02020202020202E-2</v>
      </c>
      <c r="Q81" s="122">
        <v>3.0303030303030304E-2</v>
      </c>
      <c r="R81" s="122">
        <v>6.7340067340067337E-3</v>
      </c>
      <c r="S81" s="122">
        <v>1.3468013468013467E-2</v>
      </c>
      <c r="T81" s="122">
        <v>2.3569023569023569E-2</v>
      </c>
      <c r="U81" s="122">
        <v>0.16835016835016839</v>
      </c>
      <c r="V81" s="122">
        <v>0.15151515151515152</v>
      </c>
      <c r="W81" s="123"/>
      <c r="X81" s="9" t="s">
        <v>205</v>
      </c>
      <c r="Y81" s="11"/>
      <c r="Z81" s="9"/>
      <c r="AA81" s="124"/>
      <c r="AB81" s="125" t="s">
        <v>205</v>
      </c>
      <c r="AC81" s="126"/>
      <c r="AD81" s="15"/>
    </row>
    <row r="82" spans="1:30" s="127" customFormat="1" ht="15.5" customHeight="1" x14ac:dyDescent="0.35">
      <c r="A82" s="120" t="s">
        <v>731</v>
      </c>
      <c r="B82" s="9" t="s">
        <v>732</v>
      </c>
      <c r="C82" s="9" t="s">
        <v>733</v>
      </c>
      <c r="D82" s="9" t="s">
        <v>194</v>
      </c>
      <c r="E82" s="10">
        <v>76701</v>
      </c>
      <c r="F82" s="9" t="s">
        <v>239</v>
      </c>
      <c r="G82" s="9" t="s">
        <v>204</v>
      </c>
      <c r="H82" s="9" t="s">
        <v>183</v>
      </c>
      <c r="I82" s="121">
        <v>1.41095890410959</v>
      </c>
      <c r="J82" s="122">
        <v>7.7441077441077422E-2</v>
      </c>
      <c r="K82" s="122">
        <v>0.10437710437710437</v>
      </c>
      <c r="L82" s="122">
        <v>6.3973063973063973E-2</v>
      </c>
      <c r="M82" s="122">
        <v>0.10101010101010098</v>
      </c>
      <c r="N82" s="122">
        <v>0.14141414141414141</v>
      </c>
      <c r="O82" s="122">
        <v>0.16161616161616166</v>
      </c>
      <c r="P82" s="122">
        <v>0</v>
      </c>
      <c r="Q82" s="122">
        <v>4.3771043771043773E-2</v>
      </c>
      <c r="R82" s="122">
        <v>1.6835016835016835E-2</v>
      </c>
      <c r="S82" s="122">
        <v>3.3670033670033669E-2</v>
      </c>
      <c r="T82" s="122">
        <v>2.6936026936026935E-2</v>
      </c>
      <c r="U82" s="122">
        <v>0.26936026936026952</v>
      </c>
      <c r="V82" s="122">
        <v>0.16835016835016842</v>
      </c>
      <c r="W82" s="123"/>
      <c r="X82" s="9" t="s">
        <v>184</v>
      </c>
      <c r="Y82" s="11" t="s">
        <v>281</v>
      </c>
      <c r="Z82" s="9" t="s">
        <v>282</v>
      </c>
      <c r="AA82" s="124" t="s">
        <v>734</v>
      </c>
      <c r="AB82" s="125" t="s">
        <v>184</v>
      </c>
      <c r="AC82" s="126" t="s">
        <v>281</v>
      </c>
      <c r="AD82" s="15">
        <v>39105</v>
      </c>
    </row>
    <row r="83" spans="1:30" s="127" customFormat="1" ht="14" customHeight="1" x14ac:dyDescent="0.35">
      <c r="A83" s="120" t="s">
        <v>47</v>
      </c>
      <c r="B83" s="9" t="s">
        <v>305</v>
      </c>
      <c r="C83" s="9" t="s">
        <v>306</v>
      </c>
      <c r="D83" s="9" t="s">
        <v>180</v>
      </c>
      <c r="E83" s="10">
        <v>93301</v>
      </c>
      <c r="F83" s="9" t="s">
        <v>307</v>
      </c>
      <c r="G83" s="9" t="s">
        <v>196</v>
      </c>
      <c r="H83" s="9" t="s">
        <v>183</v>
      </c>
      <c r="I83" s="121">
        <v>191.564705882353</v>
      </c>
      <c r="J83" s="122">
        <v>0</v>
      </c>
      <c r="K83" s="122">
        <v>0</v>
      </c>
      <c r="L83" s="122">
        <v>18.003367003367</v>
      </c>
      <c r="M83" s="122">
        <v>33.956228956228969</v>
      </c>
      <c r="N83" s="122">
        <v>51.572390572390617</v>
      </c>
      <c r="O83" s="122">
        <v>0.38720538720538722</v>
      </c>
      <c r="P83" s="122">
        <v>0</v>
      </c>
      <c r="Q83" s="122">
        <v>0</v>
      </c>
      <c r="R83" s="122">
        <v>33.942760942760962</v>
      </c>
      <c r="S83" s="122">
        <v>2.936026936026936</v>
      </c>
      <c r="T83" s="122">
        <v>0</v>
      </c>
      <c r="U83" s="122">
        <v>15.080808080808072</v>
      </c>
      <c r="V83" s="122">
        <v>45.632996632996672</v>
      </c>
      <c r="W83" s="123">
        <v>32</v>
      </c>
      <c r="X83" s="9" t="s">
        <v>184</v>
      </c>
      <c r="Y83" s="11" t="s">
        <v>621</v>
      </c>
      <c r="Z83" s="9" t="s">
        <v>186</v>
      </c>
      <c r="AA83" s="124" t="s">
        <v>707</v>
      </c>
      <c r="AB83" s="125" t="s">
        <v>184</v>
      </c>
      <c r="AC83" s="126" t="s">
        <v>621</v>
      </c>
      <c r="AD83" s="15">
        <v>44371</v>
      </c>
    </row>
    <row r="84" spans="1:30" s="127" customFormat="1" ht="15.5" x14ac:dyDescent="0.35">
      <c r="A84" s="120" t="s">
        <v>487</v>
      </c>
      <c r="B84" s="9" t="s">
        <v>488</v>
      </c>
      <c r="C84" s="9" t="s">
        <v>489</v>
      </c>
      <c r="D84" s="9" t="s">
        <v>490</v>
      </c>
      <c r="E84" s="10">
        <v>83318</v>
      </c>
      <c r="F84" s="9" t="s">
        <v>341</v>
      </c>
      <c r="G84" s="9" t="s">
        <v>204</v>
      </c>
      <c r="H84" s="9" t="s">
        <v>183</v>
      </c>
      <c r="I84" s="121">
        <v>4.0649350649350602</v>
      </c>
      <c r="J84" s="122">
        <v>0.11111111111111112</v>
      </c>
      <c r="K84" s="122">
        <v>0.265993265993266</v>
      </c>
      <c r="L84" s="122">
        <v>0.39057239057239046</v>
      </c>
      <c r="M84" s="122">
        <v>0.28619528619528617</v>
      </c>
      <c r="N84" s="122">
        <v>0.86868686868686862</v>
      </c>
      <c r="O84" s="122">
        <v>0.15151515151515152</v>
      </c>
      <c r="P84" s="122">
        <v>3.3670033670033669E-2</v>
      </c>
      <c r="Q84" s="122">
        <v>0</v>
      </c>
      <c r="R84" s="122">
        <v>0.19528619528619529</v>
      </c>
      <c r="S84" s="122">
        <v>7.0707070707070704E-2</v>
      </c>
      <c r="T84" s="122">
        <v>0</v>
      </c>
      <c r="U84" s="122">
        <v>0.78787878787878751</v>
      </c>
      <c r="V84" s="122">
        <v>0.95959595959595934</v>
      </c>
      <c r="W84" s="123"/>
      <c r="X84" s="9" t="s">
        <v>184</v>
      </c>
      <c r="Y84" s="11" t="s">
        <v>630</v>
      </c>
      <c r="Z84" s="9" t="s">
        <v>650</v>
      </c>
      <c r="AA84" s="124" t="s">
        <v>735</v>
      </c>
      <c r="AB84" s="125" t="s">
        <v>449</v>
      </c>
      <c r="AC84" s="126" t="s">
        <v>281</v>
      </c>
      <c r="AD84" s="15">
        <v>43360</v>
      </c>
    </row>
    <row r="85" spans="1:30" s="127" customFormat="1" ht="15.5" x14ac:dyDescent="0.35">
      <c r="A85" s="120" t="s">
        <v>21</v>
      </c>
      <c r="B85" s="9" t="s">
        <v>395</v>
      </c>
      <c r="C85" s="9" t="s">
        <v>396</v>
      </c>
      <c r="D85" s="9" t="s">
        <v>357</v>
      </c>
      <c r="E85" s="10">
        <v>48161</v>
      </c>
      <c r="F85" s="9" t="s">
        <v>352</v>
      </c>
      <c r="G85" s="9" t="s">
        <v>204</v>
      </c>
      <c r="H85" s="9" t="s">
        <v>5</v>
      </c>
      <c r="I85" s="121">
        <v>25.892703862660898</v>
      </c>
      <c r="J85" s="122">
        <v>7.5016835016835017</v>
      </c>
      <c r="K85" s="122">
        <v>5.3670033670033659</v>
      </c>
      <c r="L85" s="122">
        <v>6.8585858585858626</v>
      </c>
      <c r="M85" s="122">
        <v>3.9730639730639727</v>
      </c>
      <c r="N85" s="122">
        <v>18.457912457912446</v>
      </c>
      <c r="O85" s="122">
        <v>5.2424242424242413</v>
      </c>
      <c r="P85" s="122">
        <v>0</v>
      </c>
      <c r="Q85" s="122">
        <v>0</v>
      </c>
      <c r="R85" s="122">
        <v>9.3569023569023564</v>
      </c>
      <c r="S85" s="122">
        <v>2.4478114478114472</v>
      </c>
      <c r="T85" s="122">
        <v>0.10101010101010101</v>
      </c>
      <c r="U85" s="122">
        <v>11.794612794612798</v>
      </c>
      <c r="V85" s="122">
        <v>22.151515151515135</v>
      </c>
      <c r="W85" s="123"/>
      <c r="X85" s="9" t="s">
        <v>184</v>
      </c>
      <c r="Y85" s="11" t="s">
        <v>630</v>
      </c>
      <c r="Z85" s="9" t="s">
        <v>291</v>
      </c>
      <c r="AA85" s="124" t="s">
        <v>736</v>
      </c>
      <c r="AB85" s="125" t="s">
        <v>184</v>
      </c>
      <c r="AC85" s="126" t="s">
        <v>630</v>
      </c>
      <c r="AD85" s="15">
        <v>44195</v>
      </c>
    </row>
    <row r="86" spans="1:30" s="127" customFormat="1" ht="15.5" x14ac:dyDescent="0.35">
      <c r="A86" s="120" t="s">
        <v>236</v>
      </c>
      <c r="B86" s="9" t="s">
        <v>237</v>
      </c>
      <c r="C86" s="9" t="s">
        <v>238</v>
      </c>
      <c r="D86" s="9" t="s">
        <v>194</v>
      </c>
      <c r="E86" s="10">
        <v>77301</v>
      </c>
      <c r="F86" s="9" t="s">
        <v>239</v>
      </c>
      <c r="G86" s="9" t="s">
        <v>196</v>
      </c>
      <c r="H86" s="9" t="s">
        <v>183</v>
      </c>
      <c r="I86" s="121">
        <v>28.121104185218201</v>
      </c>
      <c r="J86" s="122">
        <v>316.84511784511659</v>
      </c>
      <c r="K86" s="122">
        <v>133.59932659932835</v>
      </c>
      <c r="L86" s="122">
        <v>57.602693602693741</v>
      </c>
      <c r="M86" s="122">
        <v>107.06397306397379</v>
      </c>
      <c r="N86" s="122">
        <v>224.572390572394</v>
      </c>
      <c r="O86" s="122">
        <v>318.38047138047</v>
      </c>
      <c r="P86" s="122">
        <v>12.969696969696978</v>
      </c>
      <c r="Q86" s="122">
        <v>59.188552188552507</v>
      </c>
      <c r="R86" s="122">
        <v>168.18518518518715</v>
      </c>
      <c r="S86" s="122">
        <v>40.313131313131386</v>
      </c>
      <c r="T86" s="122">
        <v>21.666666666666671</v>
      </c>
      <c r="U86" s="122">
        <v>384.94612794611919</v>
      </c>
      <c r="V86" s="122">
        <v>362.86868686868172</v>
      </c>
      <c r="W86" s="123">
        <v>75</v>
      </c>
      <c r="X86" s="9" t="s">
        <v>184</v>
      </c>
      <c r="Y86" s="11" t="s">
        <v>621</v>
      </c>
      <c r="Z86" s="9" t="s">
        <v>186</v>
      </c>
      <c r="AA86" s="124" t="s">
        <v>686</v>
      </c>
      <c r="AB86" s="125" t="s">
        <v>184</v>
      </c>
      <c r="AC86" s="126" t="s">
        <v>621</v>
      </c>
      <c r="AD86" s="15">
        <v>44181</v>
      </c>
    </row>
    <row r="87" spans="1:30" s="127" customFormat="1" ht="15.5" x14ac:dyDescent="0.35">
      <c r="A87" s="120" t="s">
        <v>737</v>
      </c>
      <c r="B87" s="9" t="s">
        <v>738</v>
      </c>
      <c r="C87" s="9" t="s">
        <v>739</v>
      </c>
      <c r="D87" s="9" t="s">
        <v>283</v>
      </c>
      <c r="E87" s="10">
        <v>16866</v>
      </c>
      <c r="F87" s="9" t="s">
        <v>284</v>
      </c>
      <c r="G87" s="9" t="s">
        <v>182</v>
      </c>
      <c r="H87" s="9" t="s">
        <v>183</v>
      </c>
      <c r="I87" s="121">
        <v>53.169491525423702</v>
      </c>
      <c r="J87" s="122">
        <v>67.326599326599421</v>
      </c>
      <c r="K87" s="122">
        <v>26.080808080808087</v>
      </c>
      <c r="L87" s="122">
        <v>117.97643097643135</v>
      </c>
      <c r="M87" s="122">
        <v>116.10101010101052</v>
      </c>
      <c r="N87" s="122">
        <v>186.7138047138061</v>
      </c>
      <c r="O87" s="122">
        <v>133.9898989898999</v>
      </c>
      <c r="P87" s="122">
        <v>3.6397306397306397</v>
      </c>
      <c r="Q87" s="122">
        <v>3.141414141414141</v>
      </c>
      <c r="R87" s="122">
        <v>91.663299663299824</v>
      </c>
      <c r="S87" s="122">
        <v>20.686868686868696</v>
      </c>
      <c r="T87" s="122">
        <v>20.851851851851862</v>
      </c>
      <c r="U87" s="122">
        <v>194.28282828283054</v>
      </c>
      <c r="V87" s="122">
        <v>216.44781144781362</v>
      </c>
      <c r="W87" s="123">
        <v>8</v>
      </c>
      <c r="X87" s="9" t="s">
        <v>184</v>
      </c>
      <c r="Y87" s="11" t="s">
        <v>621</v>
      </c>
      <c r="Z87" s="9" t="s">
        <v>186</v>
      </c>
      <c r="AA87" s="124" t="s">
        <v>641</v>
      </c>
      <c r="AB87" s="125" t="s">
        <v>205</v>
      </c>
      <c r="AC87" s="126"/>
      <c r="AD87" s="15"/>
    </row>
    <row r="88" spans="1:30" s="127" customFormat="1" ht="15.5" x14ac:dyDescent="0.35">
      <c r="A88" s="120" t="s">
        <v>31</v>
      </c>
      <c r="B88" s="9" t="s">
        <v>345</v>
      </c>
      <c r="C88" s="9" t="s">
        <v>346</v>
      </c>
      <c r="D88" s="9" t="s">
        <v>340</v>
      </c>
      <c r="E88" s="10">
        <v>89060</v>
      </c>
      <c r="F88" s="9" t="s">
        <v>341</v>
      </c>
      <c r="G88" s="9" t="s">
        <v>247</v>
      </c>
      <c r="H88" s="9" t="s">
        <v>183</v>
      </c>
      <c r="I88" s="121">
        <v>38.382239382239398</v>
      </c>
      <c r="J88" s="122">
        <v>45.346801346801584</v>
      </c>
      <c r="K88" s="122">
        <v>5.006734006734006</v>
      </c>
      <c r="L88" s="122">
        <v>1.494949494949495</v>
      </c>
      <c r="M88" s="122">
        <v>1.6835016835016835E-2</v>
      </c>
      <c r="N88" s="122">
        <v>5.65993265993266</v>
      </c>
      <c r="O88" s="122">
        <v>34.006734006734035</v>
      </c>
      <c r="P88" s="122">
        <v>0.55892255892255893</v>
      </c>
      <c r="Q88" s="122">
        <v>11.639730639730667</v>
      </c>
      <c r="R88" s="122">
        <v>1.2424242424242424</v>
      </c>
      <c r="S88" s="122">
        <v>1.4141414141414144</v>
      </c>
      <c r="T88" s="122">
        <v>0.61279461279461278</v>
      </c>
      <c r="U88" s="122">
        <v>48.595959595959819</v>
      </c>
      <c r="V88" s="122">
        <v>18.255892255892242</v>
      </c>
      <c r="W88" s="123"/>
      <c r="X88" s="9" t="s">
        <v>184</v>
      </c>
      <c r="Y88" s="11" t="s">
        <v>248</v>
      </c>
      <c r="Z88" s="9"/>
      <c r="AA88" s="124" t="s">
        <v>740</v>
      </c>
      <c r="AB88" s="125" t="s">
        <v>184</v>
      </c>
      <c r="AC88" s="126" t="s">
        <v>248</v>
      </c>
      <c r="AD88" s="15">
        <v>44399</v>
      </c>
    </row>
    <row r="89" spans="1:30" s="127" customFormat="1" ht="15.5" x14ac:dyDescent="0.35">
      <c r="A89" s="120" t="s">
        <v>741</v>
      </c>
      <c r="B89" s="9" t="s">
        <v>742</v>
      </c>
      <c r="C89" s="9" t="s">
        <v>743</v>
      </c>
      <c r="D89" s="9" t="s">
        <v>744</v>
      </c>
      <c r="E89" s="10">
        <v>5488</v>
      </c>
      <c r="F89" s="9" t="s">
        <v>314</v>
      </c>
      <c r="G89" s="9" t="s">
        <v>247</v>
      </c>
      <c r="H89" s="9" t="s">
        <v>183</v>
      </c>
      <c r="I89" s="121">
        <v>1.74285714285714</v>
      </c>
      <c r="J89" s="122">
        <v>0.16161616161616166</v>
      </c>
      <c r="K89" s="122">
        <v>2.6936026936026938E-2</v>
      </c>
      <c r="L89" s="122">
        <v>1.6835016835016835E-2</v>
      </c>
      <c r="M89" s="122">
        <v>0</v>
      </c>
      <c r="N89" s="122">
        <v>4.3771043771043773E-2</v>
      </c>
      <c r="O89" s="122">
        <v>0.16161616161616166</v>
      </c>
      <c r="P89" s="122">
        <v>0</v>
      </c>
      <c r="Q89" s="122">
        <v>0</v>
      </c>
      <c r="R89" s="122">
        <v>1.0101010101010102E-2</v>
      </c>
      <c r="S89" s="122">
        <v>1.3468013468013467E-2</v>
      </c>
      <c r="T89" s="122">
        <v>0</v>
      </c>
      <c r="U89" s="122">
        <v>0.18181818181818188</v>
      </c>
      <c r="V89" s="122">
        <v>0.18518518518518523</v>
      </c>
      <c r="W89" s="123"/>
      <c r="X89" s="9" t="s">
        <v>449</v>
      </c>
      <c r="Y89" s="11" t="s">
        <v>281</v>
      </c>
      <c r="Z89" s="9" t="s">
        <v>291</v>
      </c>
      <c r="AA89" s="124" t="s">
        <v>745</v>
      </c>
      <c r="AB89" s="125" t="s">
        <v>449</v>
      </c>
      <c r="AC89" s="126" t="s">
        <v>281</v>
      </c>
      <c r="AD89" s="15">
        <v>42969</v>
      </c>
    </row>
    <row r="90" spans="1:30" s="127" customFormat="1" ht="15.5" x14ac:dyDescent="0.35">
      <c r="A90" s="120" t="s">
        <v>389</v>
      </c>
      <c r="B90" s="9" t="s">
        <v>390</v>
      </c>
      <c r="C90" s="9" t="s">
        <v>346</v>
      </c>
      <c r="D90" s="9" t="s">
        <v>340</v>
      </c>
      <c r="E90" s="10">
        <v>89060</v>
      </c>
      <c r="F90" s="9" t="s">
        <v>341</v>
      </c>
      <c r="G90" s="9" t="s">
        <v>204</v>
      </c>
      <c r="H90" s="9" t="s">
        <v>183</v>
      </c>
      <c r="I90" s="121">
        <v>36.2068965517241</v>
      </c>
      <c r="J90" s="122">
        <v>6.0168350168350155</v>
      </c>
      <c r="K90" s="122">
        <v>8.872053872053872</v>
      </c>
      <c r="L90" s="122">
        <v>23.138047138047124</v>
      </c>
      <c r="M90" s="122">
        <v>29.49831649831653</v>
      </c>
      <c r="N90" s="122">
        <v>58.932659932660123</v>
      </c>
      <c r="O90" s="122">
        <v>8.5925925925925917</v>
      </c>
      <c r="P90" s="122">
        <v>0</v>
      </c>
      <c r="Q90" s="122">
        <v>0</v>
      </c>
      <c r="R90" s="122">
        <v>30.144781144781163</v>
      </c>
      <c r="S90" s="122">
        <v>4.6767676767676782</v>
      </c>
      <c r="T90" s="122">
        <v>1.5690235690235688</v>
      </c>
      <c r="U90" s="122">
        <v>31.134680134680139</v>
      </c>
      <c r="V90" s="122">
        <v>61.198653198653439</v>
      </c>
      <c r="W90" s="123"/>
      <c r="X90" s="9" t="s">
        <v>184</v>
      </c>
      <c r="Y90" s="11" t="s">
        <v>630</v>
      </c>
      <c r="Z90" s="9" t="s">
        <v>291</v>
      </c>
      <c r="AA90" s="124" t="s">
        <v>746</v>
      </c>
      <c r="AB90" s="125" t="s">
        <v>184</v>
      </c>
      <c r="AC90" s="126" t="s">
        <v>630</v>
      </c>
      <c r="AD90" s="15">
        <v>44336</v>
      </c>
    </row>
    <row r="91" spans="1:30" s="127" customFormat="1" ht="15.5" x14ac:dyDescent="0.35">
      <c r="A91" s="120" t="s">
        <v>496</v>
      </c>
      <c r="B91" s="9" t="s">
        <v>497</v>
      </c>
      <c r="C91" s="9" t="s">
        <v>498</v>
      </c>
      <c r="D91" s="9" t="s">
        <v>365</v>
      </c>
      <c r="E91" s="10">
        <v>40031</v>
      </c>
      <c r="F91" s="9" t="s">
        <v>34</v>
      </c>
      <c r="G91" s="9" t="s">
        <v>247</v>
      </c>
      <c r="H91" s="9" t="s">
        <v>183</v>
      </c>
      <c r="I91" s="121">
        <v>1.65254237288136</v>
      </c>
      <c r="J91" s="122">
        <v>8.7542087542087532E-2</v>
      </c>
      <c r="K91" s="122">
        <v>0.18855218855218861</v>
      </c>
      <c r="L91" s="122">
        <v>0.24579124579124592</v>
      </c>
      <c r="M91" s="122">
        <v>0.15488215488215487</v>
      </c>
      <c r="N91" s="122">
        <v>0.42760942760942788</v>
      </c>
      <c r="O91" s="122">
        <v>0.22222222222222238</v>
      </c>
      <c r="P91" s="122">
        <v>2.3569023569023569E-2</v>
      </c>
      <c r="Q91" s="122">
        <v>3.3670033670033669E-3</v>
      </c>
      <c r="R91" s="122">
        <v>1.3468013468013469E-2</v>
      </c>
      <c r="S91" s="122">
        <v>3.3670033670033669E-3</v>
      </c>
      <c r="T91" s="122">
        <v>6.7340067340067337E-3</v>
      </c>
      <c r="U91" s="122">
        <v>0.65319865319865256</v>
      </c>
      <c r="V91" s="122">
        <v>0.53872053872053871</v>
      </c>
      <c r="W91" s="123"/>
      <c r="X91" s="9" t="s">
        <v>184</v>
      </c>
      <c r="Y91" s="11" t="s">
        <v>630</v>
      </c>
      <c r="Z91" s="9" t="s">
        <v>650</v>
      </c>
      <c r="AA91" s="124" t="s">
        <v>747</v>
      </c>
      <c r="AB91" s="125" t="s">
        <v>449</v>
      </c>
      <c r="AC91" s="126" t="s">
        <v>281</v>
      </c>
      <c r="AD91" s="15">
        <v>43328</v>
      </c>
    </row>
    <row r="92" spans="1:30" s="127" customFormat="1" ht="15.5" x14ac:dyDescent="0.35">
      <c r="A92" s="120" t="s">
        <v>27</v>
      </c>
      <c r="B92" s="9" t="s">
        <v>369</v>
      </c>
      <c r="C92" s="9" t="s">
        <v>370</v>
      </c>
      <c r="D92" s="9" t="s">
        <v>289</v>
      </c>
      <c r="E92" s="10">
        <v>10924</v>
      </c>
      <c r="F92" s="9" t="s">
        <v>319</v>
      </c>
      <c r="G92" s="9" t="s">
        <v>204</v>
      </c>
      <c r="H92" s="9" t="s">
        <v>183</v>
      </c>
      <c r="I92" s="121">
        <v>60.775390625</v>
      </c>
      <c r="J92" s="122">
        <v>11.629629629629646</v>
      </c>
      <c r="K92" s="122">
        <v>20.730639730639727</v>
      </c>
      <c r="L92" s="122">
        <v>59.329966329966368</v>
      </c>
      <c r="M92" s="122">
        <v>47.067340067340062</v>
      </c>
      <c r="N92" s="122">
        <v>114.88552188552215</v>
      </c>
      <c r="O92" s="122">
        <v>20.680134680134714</v>
      </c>
      <c r="P92" s="122">
        <v>2.5151515151515151</v>
      </c>
      <c r="Q92" s="122">
        <v>0.6767676767676768</v>
      </c>
      <c r="R92" s="122">
        <v>37.185185185185183</v>
      </c>
      <c r="S92" s="122">
        <v>17.434343434343432</v>
      </c>
      <c r="T92" s="122">
        <v>17.962962962962962</v>
      </c>
      <c r="U92" s="122">
        <v>66.175084175084294</v>
      </c>
      <c r="V92" s="122">
        <v>99.683501683501902</v>
      </c>
      <c r="W92" s="123"/>
      <c r="X92" s="9" t="s">
        <v>184</v>
      </c>
      <c r="Y92" s="11" t="s">
        <v>630</v>
      </c>
      <c r="Z92" s="9" t="s">
        <v>291</v>
      </c>
      <c r="AA92" s="124" t="s">
        <v>748</v>
      </c>
      <c r="AB92" s="125" t="s">
        <v>184</v>
      </c>
      <c r="AC92" s="126" t="s">
        <v>630</v>
      </c>
      <c r="AD92" s="15">
        <v>44300</v>
      </c>
    </row>
    <row r="93" spans="1:30" s="127" customFormat="1" ht="15.5" x14ac:dyDescent="0.35">
      <c r="A93" s="120" t="s">
        <v>27</v>
      </c>
      <c r="B93" s="9" t="s">
        <v>749</v>
      </c>
      <c r="C93" s="9" t="s">
        <v>750</v>
      </c>
      <c r="D93" s="9" t="s">
        <v>273</v>
      </c>
      <c r="E93" s="10">
        <v>32839</v>
      </c>
      <c r="F93" s="9" t="s">
        <v>29</v>
      </c>
      <c r="G93" s="9" t="s">
        <v>247</v>
      </c>
      <c r="H93" s="9" t="s">
        <v>183</v>
      </c>
      <c r="I93" s="121">
        <v>60.775390625</v>
      </c>
      <c r="J93" s="122">
        <v>11.629629629629646</v>
      </c>
      <c r="K93" s="122">
        <v>20.730639730639727</v>
      </c>
      <c r="L93" s="122">
        <v>59.329966329966368</v>
      </c>
      <c r="M93" s="122">
        <v>47.067340067340062</v>
      </c>
      <c r="N93" s="122">
        <v>114.88552188552215</v>
      </c>
      <c r="O93" s="122">
        <v>20.680134680134714</v>
      </c>
      <c r="P93" s="122">
        <v>2.5151515151515151</v>
      </c>
      <c r="Q93" s="122">
        <v>0.6767676767676768</v>
      </c>
      <c r="R93" s="122">
        <v>37.185185185185183</v>
      </c>
      <c r="S93" s="122">
        <v>17.434343434343432</v>
      </c>
      <c r="T93" s="122">
        <v>17.962962962962962</v>
      </c>
      <c r="U93" s="122">
        <v>66.175084175084294</v>
      </c>
      <c r="V93" s="122">
        <v>99.683501683501902</v>
      </c>
      <c r="W93" s="123"/>
      <c r="X93" s="9" t="s">
        <v>184</v>
      </c>
      <c r="Y93" s="11" t="s">
        <v>630</v>
      </c>
      <c r="Z93" s="9"/>
      <c r="AA93" s="124" t="s">
        <v>751</v>
      </c>
      <c r="AB93" s="125" t="s">
        <v>449</v>
      </c>
      <c r="AC93" s="126" t="s">
        <v>281</v>
      </c>
      <c r="AD93" s="15">
        <v>43364</v>
      </c>
    </row>
    <row r="94" spans="1:30" s="127" customFormat="1" ht="15.5" x14ac:dyDescent="0.35">
      <c r="A94" s="120" t="s">
        <v>217</v>
      </c>
      <c r="B94" s="9" t="s">
        <v>218</v>
      </c>
      <c r="C94" s="9" t="s">
        <v>219</v>
      </c>
      <c r="D94" s="9" t="s">
        <v>180</v>
      </c>
      <c r="E94" s="10">
        <v>92154</v>
      </c>
      <c r="F94" s="9" t="s">
        <v>220</v>
      </c>
      <c r="G94" s="9" t="s">
        <v>196</v>
      </c>
      <c r="H94" s="9" t="s">
        <v>183</v>
      </c>
      <c r="I94" s="121">
        <v>48.932526756630999</v>
      </c>
      <c r="J94" s="122">
        <v>598.34680134677285</v>
      </c>
      <c r="K94" s="122">
        <v>22.053872053872098</v>
      </c>
      <c r="L94" s="122">
        <v>18.057239057239052</v>
      </c>
      <c r="M94" s="122">
        <v>45.407407407407405</v>
      </c>
      <c r="N94" s="122">
        <v>80.696969696969774</v>
      </c>
      <c r="O94" s="122">
        <v>536.86531986529235</v>
      </c>
      <c r="P94" s="122">
        <v>8.0033670033670035</v>
      </c>
      <c r="Q94" s="122">
        <v>58.299663299663479</v>
      </c>
      <c r="R94" s="122">
        <v>57.609427609427662</v>
      </c>
      <c r="S94" s="122">
        <v>10.592592592592595</v>
      </c>
      <c r="T94" s="122">
        <v>9.7239057239057214</v>
      </c>
      <c r="U94" s="122">
        <v>605.93939393936296</v>
      </c>
      <c r="V94" s="122">
        <v>217.9696969696995</v>
      </c>
      <c r="W94" s="123">
        <v>75</v>
      </c>
      <c r="X94" s="9" t="s">
        <v>184</v>
      </c>
      <c r="Y94" s="11" t="s">
        <v>621</v>
      </c>
      <c r="Z94" s="9" t="s">
        <v>186</v>
      </c>
      <c r="AA94" s="124" t="s">
        <v>752</v>
      </c>
      <c r="AB94" s="125" t="s">
        <v>184</v>
      </c>
      <c r="AC94" s="126" t="s">
        <v>621</v>
      </c>
      <c r="AD94" s="15">
        <v>44230</v>
      </c>
    </row>
    <row r="95" spans="1:30" s="127" customFormat="1" ht="15.5" x14ac:dyDescent="0.35">
      <c r="A95" s="120" t="s">
        <v>231</v>
      </c>
      <c r="B95" s="9" t="s">
        <v>232</v>
      </c>
      <c r="C95" s="9" t="s">
        <v>233</v>
      </c>
      <c r="D95" s="9" t="s">
        <v>234</v>
      </c>
      <c r="E95" s="10">
        <v>88081</v>
      </c>
      <c r="F95" s="9" t="s">
        <v>235</v>
      </c>
      <c r="G95" s="9" t="s">
        <v>182</v>
      </c>
      <c r="H95" s="9" t="s">
        <v>183</v>
      </c>
      <c r="I95" s="121">
        <v>27.3479498861048</v>
      </c>
      <c r="J95" s="122">
        <v>431.04040404038358</v>
      </c>
      <c r="K95" s="122">
        <v>56.831649831650118</v>
      </c>
      <c r="L95" s="122">
        <v>7.5589225589225588</v>
      </c>
      <c r="M95" s="122">
        <v>1.91919191919192</v>
      </c>
      <c r="N95" s="122">
        <v>20.407407407407455</v>
      </c>
      <c r="O95" s="122">
        <v>465.81818181815527</v>
      </c>
      <c r="P95" s="122">
        <v>0.37037037037037035</v>
      </c>
      <c r="Q95" s="122">
        <v>10.754208754208781</v>
      </c>
      <c r="R95" s="122">
        <v>1.202020202020202</v>
      </c>
      <c r="S95" s="122">
        <v>1.468013468013468</v>
      </c>
      <c r="T95" s="122">
        <v>7.3838383838383832</v>
      </c>
      <c r="U95" s="122">
        <v>487.29629629626584</v>
      </c>
      <c r="V95" s="122">
        <v>188.31313131313394</v>
      </c>
      <c r="W95" s="123">
        <v>5</v>
      </c>
      <c r="X95" s="9" t="s">
        <v>184</v>
      </c>
      <c r="Y95" s="11" t="s">
        <v>621</v>
      </c>
      <c r="Z95" s="9" t="s">
        <v>186</v>
      </c>
      <c r="AA95" s="124" t="s">
        <v>752</v>
      </c>
      <c r="AB95" s="125" t="s">
        <v>184</v>
      </c>
      <c r="AC95" s="126" t="s">
        <v>621</v>
      </c>
      <c r="AD95" s="15">
        <v>44225</v>
      </c>
    </row>
    <row r="96" spans="1:30" s="127" customFormat="1" ht="15.5" x14ac:dyDescent="0.35">
      <c r="A96" s="120" t="s">
        <v>753</v>
      </c>
      <c r="B96" s="9" t="s">
        <v>754</v>
      </c>
      <c r="C96" s="9" t="s">
        <v>755</v>
      </c>
      <c r="D96" s="9" t="s">
        <v>44</v>
      </c>
      <c r="E96" s="10">
        <v>35447</v>
      </c>
      <c r="F96" s="9" t="s">
        <v>203</v>
      </c>
      <c r="G96" s="9" t="s">
        <v>204</v>
      </c>
      <c r="H96" s="9" t="s">
        <v>183</v>
      </c>
      <c r="I96" s="121">
        <v>4.1462765957446797</v>
      </c>
      <c r="J96" s="122">
        <v>0.28619528619528617</v>
      </c>
      <c r="K96" s="122">
        <v>1.0538720538720536</v>
      </c>
      <c r="L96" s="122">
        <v>3.3636363636363598</v>
      </c>
      <c r="M96" s="122">
        <v>0.7205387205387207</v>
      </c>
      <c r="N96" s="122">
        <v>1.764309764309766</v>
      </c>
      <c r="O96" s="122">
        <v>1.2558922558922563</v>
      </c>
      <c r="P96" s="122">
        <v>2.3569023569023542</v>
      </c>
      <c r="Q96" s="122">
        <v>4.7138047138047139E-2</v>
      </c>
      <c r="R96" s="122">
        <v>0.12457912457912455</v>
      </c>
      <c r="S96" s="122">
        <v>0.11447811447811447</v>
      </c>
      <c r="T96" s="122">
        <v>9.0909090909090898E-2</v>
      </c>
      <c r="U96" s="122">
        <v>5.0942760942761049</v>
      </c>
      <c r="V96" s="122">
        <v>4.5387205387205398</v>
      </c>
      <c r="W96" s="123"/>
      <c r="X96" s="9" t="s">
        <v>184</v>
      </c>
      <c r="Y96" s="11" t="s">
        <v>630</v>
      </c>
      <c r="Z96" s="9" t="s">
        <v>650</v>
      </c>
      <c r="AA96" s="124" t="s">
        <v>756</v>
      </c>
      <c r="AB96" s="125" t="s">
        <v>205</v>
      </c>
      <c r="AC96" s="126"/>
      <c r="AD96" s="15"/>
    </row>
    <row r="97" spans="1:30" s="127" customFormat="1" ht="15.5" x14ac:dyDescent="0.35">
      <c r="A97" s="120" t="s">
        <v>342</v>
      </c>
      <c r="B97" s="9" t="s">
        <v>343</v>
      </c>
      <c r="C97" s="9" t="s">
        <v>344</v>
      </c>
      <c r="D97" s="9" t="s">
        <v>283</v>
      </c>
      <c r="E97" s="10">
        <v>18428</v>
      </c>
      <c r="F97" s="9" t="s">
        <v>284</v>
      </c>
      <c r="G97" s="9" t="s">
        <v>204</v>
      </c>
      <c r="H97" s="9" t="s">
        <v>5</v>
      </c>
      <c r="I97" s="121">
        <v>67.23</v>
      </c>
      <c r="J97" s="122">
        <v>6.8484848484848477</v>
      </c>
      <c r="K97" s="122">
        <v>4.333333333333333</v>
      </c>
      <c r="L97" s="122">
        <v>23.754208754208751</v>
      </c>
      <c r="M97" s="122">
        <v>23.222222222222225</v>
      </c>
      <c r="N97" s="122">
        <v>39.90235690235685</v>
      </c>
      <c r="O97" s="122">
        <v>18.25252525252526</v>
      </c>
      <c r="P97" s="122">
        <v>3.3670033670033669E-3</v>
      </c>
      <c r="Q97" s="122">
        <v>0</v>
      </c>
      <c r="R97" s="122">
        <v>13.585858585858588</v>
      </c>
      <c r="S97" s="122">
        <v>5.2659932659932682</v>
      </c>
      <c r="T97" s="122">
        <v>5.7508417508417509</v>
      </c>
      <c r="U97" s="122">
        <v>33.55555555555555</v>
      </c>
      <c r="V97" s="122">
        <v>36.434343434343432</v>
      </c>
      <c r="W97" s="123">
        <v>1</v>
      </c>
      <c r="X97" s="9" t="s">
        <v>184</v>
      </c>
      <c r="Y97" s="11" t="s">
        <v>621</v>
      </c>
      <c r="Z97" s="9" t="s">
        <v>186</v>
      </c>
      <c r="AA97" s="124" t="s">
        <v>757</v>
      </c>
      <c r="AB97" s="125" t="s">
        <v>184</v>
      </c>
      <c r="AC97" s="126" t="s">
        <v>248</v>
      </c>
      <c r="AD97" s="15">
        <v>44307</v>
      </c>
    </row>
    <row r="98" spans="1:30" s="127" customFormat="1" ht="15.5" x14ac:dyDescent="0.35">
      <c r="A98" s="120" t="s">
        <v>38</v>
      </c>
      <c r="B98" s="9" t="s">
        <v>255</v>
      </c>
      <c r="C98" s="9" t="s">
        <v>256</v>
      </c>
      <c r="D98" s="9" t="s">
        <v>202</v>
      </c>
      <c r="E98" s="10">
        <v>70576</v>
      </c>
      <c r="F98" s="9" t="s">
        <v>203</v>
      </c>
      <c r="G98" s="9" t="s">
        <v>204</v>
      </c>
      <c r="H98" s="131" t="s">
        <v>5</v>
      </c>
      <c r="I98" s="121">
        <v>38.756225425950198</v>
      </c>
      <c r="J98" s="122">
        <v>282.64983164983477</v>
      </c>
      <c r="K98" s="122">
        <v>20.966329966329969</v>
      </c>
      <c r="L98" s="122">
        <v>22.959595959595962</v>
      </c>
      <c r="M98" s="122">
        <v>8.4545454545454568</v>
      </c>
      <c r="N98" s="122">
        <v>53.713804713804855</v>
      </c>
      <c r="O98" s="122">
        <v>281.31649831650157</v>
      </c>
      <c r="P98" s="122">
        <v>0</v>
      </c>
      <c r="Q98" s="122">
        <v>0</v>
      </c>
      <c r="R98" s="122">
        <v>36.892255892255953</v>
      </c>
      <c r="S98" s="122">
        <v>6.5757575757575779</v>
      </c>
      <c r="T98" s="122">
        <v>6.4713804713804732</v>
      </c>
      <c r="U98" s="122">
        <v>285.09090909091202</v>
      </c>
      <c r="V98" s="122">
        <v>180.00000000000213</v>
      </c>
      <c r="W98" s="123"/>
      <c r="X98" s="9" t="s">
        <v>184</v>
      </c>
      <c r="Y98" s="11" t="s">
        <v>621</v>
      </c>
      <c r="Z98" s="9" t="s">
        <v>186</v>
      </c>
      <c r="AA98" s="124" t="s">
        <v>758</v>
      </c>
      <c r="AB98" s="125" t="s">
        <v>184</v>
      </c>
      <c r="AC98" s="126" t="s">
        <v>621</v>
      </c>
      <c r="AD98" s="15">
        <v>44140</v>
      </c>
    </row>
    <row r="99" spans="1:30" s="127" customFormat="1" ht="15.5" x14ac:dyDescent="0.35">
      <c r="A99" s="120" t="s">
        <v>42</v>
      </c>
      <c r="B99" s="9" t="s">
        <v>461</v>
      </c>
      <c r="C99" s="9" t="s">
        <v>462</v>
      </c>
      <c r="D99" s="9" t="s">
        <v>273</v>
      </c>
      <c r="E99" s="10">
        <v>33762</v>
      </c>
      <c r="F99" s="9" t="s">
        <v>29</v>
      </c>
      <c r="G99" s="9" t="s">
        <v>247</v>
      </c>
      <c r="H99" s="9" t="s">
        <v>183</v>
      </c>
      <c r="I99" s="121">
        <v>1.64566929133858</v>
      </c>
      <c r="J99" s="122">
        <v>0.13131313131313127</v>
      </c>
      <c r="K99" s="122">
        <v>0.54882154882154888</v>
      </c>
      <c r="L99" s="122">
        <v>0.46464646464646486</v>
      </c>
      <c r="M99" s="122">
        <v>0.27946127946127963</v>
      </c>
      <c r="N99" s="122">
        <v>0.92255892255892091</v>
      </c>
      <c r="O99" s="122">
        <v>0.43771043771043794</v>
      </c>
      <c r="P99" s="122">
        <v>3.0303030303030304E-2</v>
      </c>
      <c r="Q99" s="122">
        <v>3.3670033670033669E-2</v>
      </c>
      <c r="R99" s="122">
        <v>1.6835016835016835E-2</v>
      </c>
      <c r="S99" s="122">
        <v>0</v>
      </c>
      <c r="T99" s="122">
        <v>2.0202020202020204E-2</v>
      </c>
      <c r="U99" s="122">
        <v>1.3872053872053884</v>
      </c>
      <c r="V99" s="122">
        <v>1.0134680134680116</v>
      </c>
      <c r="W99" s="123"/>
      <c r="X99" s="9" t="s">
        <v>184</v>
      </c>
      <c r="Y99" s="11" t="s">
        <v>630</v>
      </c>
      <c r="Z99" s="9" t="s">
        <v>650</v>
      </c>
      <c r="AA99" s="124" t="s">
        <v>672</v>
      </c>
      <c r="AB99" s="125" t="s">
        <v>449</v>
      </c>
      <c r="AC99" s="126" t="s">
        <v>281</v>
      </c>
      <c r="AD99" s="15">
        <v>43364</v>
      </c>
    </row>
    <row r="100" spans="1:30" s="127" customFormat="1" ht="15.5" x14ac:dyDescent="0.35">
      <c r="A100" s="120" t="s">
        <v>517</v>
      </c>
      <c r="B100" s="9" t="s">
        <v>518</v>
      </c>
      <c r="C100" s="9" t="s">
        <v>519</v>
      </c>
      <c r="D100" s="9" t="s">
        <v>520</v>
      </c>
      <c r="E100" s="10">
        <v>82201</v>
      </c>
      <c r="F100" s="9" t="s">
        <v>277</v>
      </c>
      <c r="G100" s="9" t="s">
        <v>247</v>
      </c>
      <c r="H100" s="9" t="s">
        <v>183</v>
      </c>
      <c r="I100" s="121">
        <v>1.5625</v>
      </c>
      <c r="J100" s="122">
        <v>0</v>
      </c>
      <c r="K100" s="122">
        <v>1.6835016835016835E-2</v>
      </c>
      <c r="L100" s="122">
        <v>4.3771043771043766E-2</v>
      </c>
      <c r="M100" s="122">
        <v>2.3569023569023569E-2</v>
      </c>
      <c r="N100" s="122">
        <v>8.0808080808080801E-2</v>
      </c>
      <c r="O100" s="122">
        <v>3.3670033670033669E-3</v>
      </c>
      <c r="P100" s="122">
        <v>0</v>
      </c>
      <c r="Q100" s="122">
        <v>0</v>
      </c>
      <c r="R100" s="122">
        <v>0</v>
      </c>
      <c r="S100" s="122">
        <v>0</v>
      </c>
      <c r="T100" s="122">
        <v>0</v>
      </c>
      <c r="U100" s="122">
        <v>8.4175084175084167E-2</v>
      </c>
      <c r="V100" s="122">
        <v>8.4175084175084167E-2</v>
      </c>
      <c r="W100" s="123"/>
      <c r="X100" s="9" t="s">
        <v>184</v>
      </c>
      <c r="Y100" s="11" t="s">
        <v>630</v>
      </c>
      <c r="Z100" s="9"/>
      <c r="AA100" s="124" t="s">
        <v>759</v>
      </c>
      <c r="AB100" s="125" t="s">
        <v>449</v>
      </c>
      <c r="AC100" s="126" t="s">
        <v>281</v>
      </c>
      <c r="AD100" s="15">
        <v>43361</v>
      </c>
    </row>
    <row r="101" spans="1:30" s="127" customFormat="1" ht="15.5" x14ac:dyDescent="0.35">
      <c r="A101" s="120" t="s">
        <v>311</v>
      </c>
      <c r="B101" s="9" t="s">
        <v>312</v>
      </c>
      <c r="C101" s="9" t="s">
        <v>313</v>
      </c>
      <c r="D101" s="9" t="s">
        <v>28</v>
      </c>
      <c r="E101" s="10">
        <v>2360</v>
      </c>
      <c r="F101" s="9" t="s">
        <v>314</v>
      </c>
      <c r="G101" s="9" t="s">
        <v>204</v>
      </c>
      <c r="H101" s="131" t="s">
        <v>5</v>
      </c>
      <c r="I101" s="121">
        <v>77.453514739229007</v>
      </c>
      <c r="J101" s="122">
        <v>6.4309764309764423</v>
      </c>
      <c r="K101" s="122">
        <v>0</v>
      </c>
      <c r="L101" s="122">
        <v>34.326599326599336</v>
      </c>
      <c r="M101" s="122">
        <v>71.703703703703809</v>
      </c>
      <c r="N101" s="122">
        <v>87.582491582491784</v>
      </c>
      <c r="O101" s="122">
        <v>24.878787878787982</v>
      </c>
      <c r="P101" s="122">
        <v>0</v>
      </c>
      <c r="Q101" s="122">
        <v>0</v>
      </c>
      <c r="R101" s="122">
        <v>40.353535353535342</v>
      </c>
      <c r="S101" s="122">
        <v>3.1346801346801345</v>
      </c>
      <c r="T101" s="122">
        <v>1.4074074074074074</v>
      </c>
      <c r="U101" s="122">
        <v>67.565656565656738</v>
      </c>
      <c r="V101" s="122">
        <v>95.127946127946416</v>
      </c>
      <c r="W101" s="123"/>
      <c r="X101" s="9" t="s">
        <v>184</v>
      </c>
      <c r="Y101" s="11" t="s">
        <v>630</v>
      </c>
      <c r="Z101" s="9" t="s">
        <v>291</v>
      </c>
      <c r="AA101" s="124" t="s">
        <v>719</v>
      </c>
      <c r="AB101" s="125" t="s">
        <v>184</v>
      </c>
      <c r="AC101" s="126" t="s">
        <v>630</v>
      </c>
      <c r="AD101" s="15">
        <v>44357</v>
      </c>
    </row>
    <row r="102" spans="1:30" s="127" customFormat="1" ht="15.5" x14ac:dyDescent="0.35">
      <c r="A102" s="120" t="s">
        <v>437</v>
      </c>
      <c r="B102" s="9" t="s">
        <v>438</v>
      </c>
      <c r="C102" s="9" t="s">
        <v>439</v>
      </c>
      <c r="D102" s="9" t="s">
        <v>407</v>
      </c>
      <c r="E102" s="10">
        <v>50313</v>
      </c>
      <c r="F102" s="9" t="s">
        <v>318</v>
      </c>
      <c r="G102" s="9" t="s">
        <v>247</v>
      </c>
      <c r="H102" s="9" t="s">
        <v>183</v>
      </c>
      <c r="I102" s="121">
        <v>44.649350649350701</v>
      </c>
      <c r="J102" s="122">
        <v>1.2121212121212122</v>
      </c>
      <c r="K102" s="122">
        <v>2.5218855218855221</v>
      </c>
      <c r="L102" s="122">
        <v>3.6195286195286203</v>
      </c>
      <c r="M102" s="122">
        <v>4.7104377104377111</v>
      </c>
      <c r="N102" s="122">
        <v>10.925925925925926</v>
      </c>
      <c r="O102" s="122">
        <v>1.0707070707070705</v>
      </c>
      <c r="P102" s="122">
        <v>0</v>
      </c>
      <c r="Q102" s="122">
        <v>6.7340067340067339E-2</v>
      </c>
      <c r="R102" s="122">
        <v>6.0235690235690234</v>
      </c>
      <c r="S102" s="122">
        <v>1.2828282828282829</v>
      </c>
      <c r="T102" s="122">
        <v>0.13468013468013468</v>
      </c>
      <c r="U102" s="122">
        <v>4.6228956228956255</v>
      </c>
      <c r="V102" s="122">
        <v>11.249158249158253</v>
      </c>
      <c r="W102" s="123"/>
      <c r="X102" s="9" t="s">
        <v>184</v>
      </c>
      <c r="Y102" s="11" t="s">
        <v>281</v>
      </c>
      <c r="Z102" s="9" t="s">
        <v>291</v>
      </c>
      <c r="AA102" s="124" t="s">
        <v>760</v>
      </c>
      <c r="AB102" s="125" t="s">
        <v>184</v>
      </c>
      <c r="AC102" s="126" t="s">
        <v>281</v>
      </c>
      <c r="AD102" s="15">
        <v>43678</v>
      </c>
    </row>
    <row r="103" spans="1:30" s="127" customFormat="1" ht="15.5" x14ac:dyDescent="0.35">
      <c r="A103" s="120" t="s">
        <v>227</v>
      </c>
      <c r="B103" s="9" t="s">
        <v>228</v>
      </c>
      <c r="C103" s="9" t="s">
        <v>229</v>
      </c>
      <c r="D103" s="9" t="s">
        <v>194</v>
      </c>
      <c r="E103" s="10">
        <v>78566</v>
      </c>
      <c r="F103" s="9" t="s">
        <v>667</v>
      </c>
      <c r="G103" s="9" t="s">
        <v>230</v>
      </c>
      <c r="H103" s="9" t="s">
        <v>183</v>
      </c>
      <c r="I103" s="121">
        <v>6.4590843463276002</v>
      </c>
      <c r="J103" s="122">
        <v>523.57575757566485</v>
      </c>
      <c r="K103" s="122">
        <v>20.696969696969713</v>
      </c>
      <c r="L103" s="122">
        <v>0.47474747474747458</v>
      </c>
      <c r="M103" s="122">
        <v>3.9629629629629703</v>
      </c>
      <c r="N103" s="122">
        <v>70.979797979798306</v>
      </c>
      <c r="O103" s="122">
        <v>476.25589225581876</v>
      </c>
      <c r="P103" s="122">
        <v>6.0606060606060587E-2</v>
      </c>
      <c r="Q103" s="122">
        <v>1.4141414141414228</v>
      </c>
      <c r="R103" s="122">
        <v>7.4006734006734032</v>
      </c>
      <c r="S103" s="122">
        <v>5.7508417508417518</v>
      </c>
      <c r="T103" s="122">
        <v>22.424242424242436</v>
      </c>
      <c r="U103" s="122">
        <v>513.1346801345876</v>
      </c>
      <c r="V103" s="122">
        <v>323.32323232320249</v>
      </c>
      <c r="W103" s="123">
        <v>8</v>
      </c>
      <c r="X103" s="9" t="s">
        <v>184</v>
      </c>
      <c r="Y103" s="11" t="s">
        <v>621</v>
      </c>
      <c r="Z103" s="9" t="s">
        <v>186</v>
      </c>
      <c r="AA103" s="124" t="s">
        <v>714</v>
      </c>
      <c r="AB103" s="125" t="s">
        <v>184</v>
      </c>
      <c r="AC103" s="126" t="s">
        <v>621</v>
      </c>
      <c r="AD103" s="15">
        <v>44223</v>
      </c>
    </row>
    <row r="104" spans="1:30" s="127" customFormat="1" ht="15.5" x14ac:dyDescent="0.35">
      <c r="A104" s="120" t="s">
        <v>493</v>
      </c>
      <c r="B104" s="9" t="s">
        <v>494</v>
      </c>
      <c r="C104" s="9" t="s">
        <v>495</v>
      </c>
      <c r="D104" s="9" t="s">
        <v>407</v>
      </c>
      <c r="E104" s="10">
        <v>51501</v>
      </c>
      <c r="F104" s="9" t="s">
        <v>318</v>
      </c>
      <c r="G104" s="9" t="s">
        <v>247</v>
      </c>
      <c r="H104" s="9" t="s">
        <v>183</v>
      </c>
      <c r="I104" s="121">
        <v>22.369863013698598</v>
      </c>
      <c r="J104" s="122">
        <v>1.0202020202020203</v>
      </c>
      <c r="K104" s="122">
        <v>1.2828282828282827</v>
      </c>
      <c r="L104" s="122">
        <v>4.9023569023568996</v>
      </c>
      <c r="M104" s="122">
        <v>6.1313131313131297</v>
      </c>
      <c r="N104" s="122">
        <v>12.797979797979805</v>
      </c>
      <c r="O104" s="122">
        <v>0.53535353535353536</v>
      </c>
      <c r="P104" s="122">
        <v>3.3670033670033669E-3</v>
      </c>
      <c r="Q104" s="122">
        <v>0</v>
      </c>
      <c r="R104" s="122">
        <v>1.9393939393939394</v>
      </c>
      <c r="S104" s="122">
        <v>1.4747474747474749</v>
      </c>
      <c r="T104" s="122">
        <v>0.93265993265993263</v>
      </c>
      <c r="U104" s="122">
        <v>8.9898989898989878</v>
      </c>
      <c r="V104" s="122">
        <v>12.649831649831654</v>
      </c>
      <c r="W104" s="123"/>
      <c r="X104" s="9" t="s">
        <v>184</v>
      </c>
      <c r="Y104" s="11" t="s">
        <v>630</v>
      </c>
      <c r="Z104" s="9" t="s">
        <v>650</v>
      </c>
      <c r="AA104" s="124" t="s">
        <v>761</v>
      </c>
      <c r="AB104" s="125" t="s">
        <v>184</v>
      </c>
      <c r="AC104" s="126" t="s">
        <v>281</v>
      </c>
      <c r="AD104" s="15">
        <v>43202</v>
      </c>
    </row>
    <row r="105" spans="1:30" s="127" customFormat="1" ht="15.5" x14ac:dyDescent="0.35">
      <c r="A105" s="120" t="s">
        <v>263</v>
      </c>
      <c r="B105" s="9" t="s">
        <v>264</v>
      </c>
      <c r="C105" s="9" t="s">
        <v>39</v>
      </c>
      <c r="D105" s="9" t="s">
        <v>194</v>
      </c>
      <c r="E105" s="10">
        <v>76009</v>
      </c>
      <c r="F105" s="9" t="s">
        <v>265</v>
      </c>
      <c r="G105" s="9" t="s">
        <v>182</v>
      </c>
      <c r="H105" s="9" t="s">
        <v>183</v>
      </c>
      <c r="I105" s="121">
        <v>18.292450920866202</v>
      </c>
      <c r="J105" s="122">
        <v>154.03030303030599</v>
      </c>
      <c r="K105" s="122">
        <v>63.272727272727543</v>
      </c>
      <c r="L105" s="122">
        <v>61.016835016835181</v>
      </c>
      <c r="M105" s="122">
        <v>56.572390572390802</v>
      </c>
      <c r="N105" s="122">
        <v>150.2154882154899</v>
      </c>
      <c r="O105" s="122">
        <v>167.60269360269686</v>
      </c>
      <c r="P105" s="122">
        <v>6.2861952861952881</v>
      </c>
      <c r="Q105" s="122">
        <v>10.787878787878796</v>
      </c>
      <c r="R105" s="122">
        <v>83.424242424243047</v>
      </c>
      <c r="S105" s="122">
        <v>28.47474747474752</v>
      </c>
      <c r="T105" s="122">
        <v>24.276094276094305</v>
      </c>
      <c r="U105" s="122">
        <v>198.7171717171756</v>
      </c>
      <c r="V105" s="122">
        <v>229.75757575757964</v>
      </c>
      <c r="W105" s="123">
        <v>525</v>
      </c>
      <c r="X105" s="9" t="s">
        <v>184</v>
      </c>
      <c r="Y105" s="11" t="s">
        <v>621</v>
      </c>
      <c r="Z105" s="9" t="s">
        <v>186</v>
      </c>
      <c r="AA105" s="124" t="s">
        <v>762</v>
      </c>
      <c r="AB105" s="125" t="s">
        <v>184</v>
      </c>
      <c r="AC105" s="126" t="s">
        <v>621</v>
      </c>
      <c r="AD105" s="15">
        <v>44237</v>
      </c>
    </row>
    <row r="106" spans="1:30" s="127" customFormat="1" ht="15.5" x14ac:dyDescent="0.35">
      <c r="A106" s="120" t="s">
        <v>502</v>
      </c>
      <c r="B106" s="9" t="s">
        <v>503</v>
      </c>
      <c r="C106" s="9" t="s">
        <v>474</v>
      </c>
      <c r="D106" s="9" t="s">
        <v>289</v>
      </c>
      <c r="E106" s="10">
        <v>12180</v>
      </c>
      <c r="F106" s="9" t="s">
        <v>290</v>
      </c>
      <c r="G106" s="9" t="s">
        <v>247</v>
      </c>
      <c r="H106" s="9" t="s">
        <v>183</v>
      </c>
      <c r="I106" s="121">
        <v>17.951219512195099</v>
      </c>
      <c r="J106" s="122">
        <v>1.4276094276094278</v>
      </c>
      <c r="K106" s="122">
        <v>0.43771043771043783</v>
      </c>
      <c r="L106" s="122">
        <v>0.25589225589225589</v>
      </c>
      <c r="M106" s="122">
        <v>0.15488215488215487</v>
      </c>
      <c r="N106" s="122">
        <v>0.48821548821548827</v>
      </c>
      <c r="O106" s="122">
        <v>0.22558922558922562</v>
      </c>
      <c r="P106" s="122">
        <v>1.5488215488215491</v>
      </c>
      <c r="Q106" s="122">
        <v>1.3468013468013467E-2</v>
      </c>
      <c r="R106" s="122">
        <v>0.44444444444444448</v>
      </c>
      <c r="S106" s="122">
        <v>6.7340067340067337E-3</v>
      </c>
      <c r="T106" s="122">
        <v>1</v>
      </c>
      <c r="U106" s="122">
        <v>0.82491582491582471</v>
      </c>
      <c r="V106" s="122">
        <v>1.0538720538720536</v>
      </c>
      <c r="W106" s="123"/>
      <c r="X106" s="9" t="s">
        <v>184</v>
      </c>
      <c r="Y106" s="11" t="s">
        <v>630</v>
      </c>
      <c r="Z106" s="9" t="s">
        <v>650</v>
      </c>
      <c r="AA106" s="124" t="s">
        <v>763</v>
      </c>
      <c r="AB106" s="125" t="s">
        <v>205</v>
      </c>
      <c r="AC106" s="126"/>
      <c r="AD106" s="15"/>
    </row>
    <row r="107" spans="1:30" s="127" customFormat="1" ht="15.5" x14ac:dyDescent="0.35">
      <c r="A107" s="120" t="s">
        <v>240</v>
      </c>
      <c r="B107" s="9" t="s">
        <v>241</v>
      </c>
      <c r="C107" s="9" t="s">
        <v>242</v>
      </c>
      <c r="D107" s="9" t="s">
        <v>202</v>
      </c>
      <c r="E107" s="10">
        <v>71202</v>
      </c>
      <c r="F107" s="9" t="s">
        <v>203</v>
      </c>
      <c r="G107" s="9" t="s">
        <v>182</v>
      </c>
      <c r="H107" s="9" t="s">
        <v>5</v>
      </c>
      <c r="I107" s="121">
        <v>35.408378541289899</v>
      </c>
      <c r="J107" s="122">
        <v>357.12457912457256</v>
      </c>
      <c r="K107" s="122">
        <v>12.791245791245762</v>
      </c>
      <c r="L107" s="122">
        <v>1.5791245791245792</v>
      </c>
      <c r="M107" s="122">
        <v>0.29966329966329969</v>
      </c>
      <c r="N107" s="122">
        <v>10.919191919191917</v>
      </c>
      <c r="O107" s="122">
        <v>312.34680134679866</v>
      </c>
      <c r="P107" s="122">
        <v>1.1616161616161615</v>
      </c>
      <c r="Q107" s="122">
        <v>47.367003367003427</v>
      </c>
      <c r="R107" s="122">
        <v>3.8821548821548824</v>
      </c>
      <c r="S107" s="122">
        <v>2.2760942760942759</v>
      </c>
      <c r="T107" s="122">
        <v>4.2558922558922561</v>
      </c>
      <c r="U107" s="122">
        <v>361.38047138046426</v>
      </c>
      <c r="V107" s="122">
        <v>134.58922558922691</v>
      </c>
      <c r="W107" s="123">
        <v>677</v>
      </c>
      <c r="X107" s="9" t="s">
        <v>184</v>
      </c>
      <c r="Y107" s="11" t="s">
        <v>621</v>
      </c>
      <c r="Z107" s="9" t="s">
        <v>186</v>
      </c>
      <c r="AA107" s="124" t="s">
        <v>726</v>
      </c>
      <c r="AB107" s="125" t="s">
        <v>184</v>
      </c>
      <c r="AC107" s="126" t="s">
        <v>621</v>
      </c>
      <c r="AD107" s="15">
        <v>44125</v>
      </c>
    </row>
    <row r="108" spans="1:30" s="127" customFormat="1" ht="15.5" x14ac:dyDescent="0.35">
      <c r="A108" s="120" t="s">
        <v>15</v>
      </c>
      <c r="B108" s="9" t="s">
        <v>292</v>
      </c>
      <c r="C108" s="9" t="s">
        <v>293</v>
      </c>
      <c r="D108" s="9" t="s">
        <v>194</v>
      </c>
      <c r="E108" s="10">
        <v>78046</v>
      </c>
      <c r="F108" s="9" t="s">
        <v>667</v>
      </c>
      <c r="G108" s="9" t="s">
        <v>221</v>
      </c>
      <c r="H108" s="9" t="s">
        <v>5</v>
      </c>
      <c r="I108" s="121">
        <v>27.9229889439573</v>
      </c>
      <c r="J108" s="122">
        <v>247.44781144781618</v>
      </c>
      <c r="K108" s="122">
        <v>3.5252525252525251</v>
      </c>
      <c r="L108" s="122">
        <v>4.3771043771043773E-2</v>
      </c>
      <c r="M108" s="122">
        <v>4.0404040404040407E-2</v>
      </c>
      <c r="N108" s="122">
        <v>6.2895622895622907</v>
      </c>
      <c r="O108" s="122">
        <v>244.76767676768139</v>
      </c>
      <c r="P108" s="122">
        <v>0</v>
      </c>
      <c r="Q108" s="122">
        <v>0</v>
      </c>
      <c r="R108" s="122">
        <v>0.54545454545454541</v>
      </c>
      <c r="S108" s="122">
        <v>1.3265993265993268</v>
      </c>
      <c r="T108" s="122">
        <v>2.3771043771043772</v>
      </c>
      <c r="U108" s="122">
        <v>246.80808080808552</v>
      </c>
      <c r="V108" s="122">
        <v>127.2053872053885</v>
      </c>
      <c r="W108" s="123">
        <v>275</v>
      </c>
      <c r="X108" s="9" t="s">
        <v>184</v>
      </c>
      <c r="Y108" s="11" t="s">
        <v>248</v>
      </c>
      <c r="Z108" s="9" t="s">
        <v>186</v>
      </c>
      <c r="AA108" s="124" t="s">
        <v>764</v>
      </c>
      <c r="AB108" s="125" t="s">
        <v>184</v>
      </c>
      <c r="AC108" s="126" t="s">
        <v>248</v>
      </c>
      <c r="AD108" s="15">
        <v>44265</v>
      </c>
    </row>
    <row r="109" spans="1:30" s="127" customFormat="1" ht="15.5" x14ac:dyDescent="0.35">
      <c r="A109" s="120" t="s">
        <v>294</v>
      </c>
      <c r="B109" s="9" t="s">
        <v>295</v>
      </c>
      <c r="C109" s="9" t="s">
        <v>296</v>
      </c>
      <c r="D109" s="9" t="s">
        <v>202</v>
      </c>
      <c r="E109" s="10">
        <v>71334</v>
      </c>
      <c r="F109" s="9" t="s">
        <v>203</v>
      </c>
      <c r="G109" s="9" t="s">
        <v>182</v>
      </c>
      <c r="H109" s="9" t="s">
        <v>5</v>
      </c>
      <c r="I109" s="121">
        <v>47.347509113001202</v>
      </c>
      <c r="J109" s="122">
        <v>284.17845117845275</v>
      </c>
      <c r="K109" s="122">
        <v>3.3670033670033672</v>
      </c>
      <c r="L109" s="122">
        <v>0</v>
      </c>
      <c r="M109" s="122">
        <v>0</v>
      </c>
      <c r="N109" s="122">
        <v>9.7272727272727302</v>
      </c>
      <c r="O109" s="122">
        <v>277.7070707070726</v>
      </c>
      <c r="P109" s="122">
        <v>0</v>
      </c>
      <c r="Q109" s="122">
        <v>0.1111111111111111</v>
      </c>
      <c r="R109" s="122">
        <v>2.2188552188552189</v>
      </c>
      <c r="S109" s="122">
        <v>3.32996632996633</v>
      </c>
      <c r="T109" s="122">
        <v>3.4208754208754204</v>
      </c>
      <c r="U109" s="122">
        <v>278.57575757575944</v>
      </c>
      <c r="V109" s="122">
        <v>141.29292929293021</v>
      </c>
      <c r="W109" s="123">
        <v>361</v>
      </c>
      <c r="X109" s="9" t="s">
        <v>184</v>
      </c>
      <c r="Y109" s="11" t="s">
        <v>621</v>
      </c>
      <c r="Z109" s="9" t="s">
        <v>186</v>
      </c>
      <c r="AA109" s="124" t="s">
        <v>625</v>
      </c>
      <c r="AB109" s="125" t="s">
        <v>184</v>
      </c>
      <c r="AC109" s="126" t="s">
        <v>630</v>
      </c>
      <c r="AD109" s="15">
        <v>44272</v>
      </c>
    </row>
    <row r="110" spans="1:30" s="127" customFormat="1" ht="15.5" x14ac:dyDescent="0.35">
      <c r="A110" s="120" t="s">
        <v>446</v>
      </c>
      <c r="B110" s="9" t="s">
        <v>447</v>
      </c>
      <c r="C110" s="9" t="s">
        <v>448</v>
      </c>
      <c r="D110" s="9" t="s">
        <v>190</v>
      </c>
      <c r="E110" s="10">
        <v>30250</v>
      </c>
      <c r="F110" s="9" t="s">
        <v>191</v>
      </c>
      <c r="G110" s="9" t="s">
        <v>221</v>
      </c>
      <c r="H110" s="9" t="s">
        <v>183</v>
      </c>
      <c r="I110" s="121">
        <v>4.0454545454545503</v>
      </c>
      <c r="J110" s="122">
        <v>0.23905723905723913</v>
      </c>
      <c r="K110" s="122">
        <v>0.74747474747474718</v>
      </c>
      <c r="L110" s="122">
        <v>1.20875420875421</v>
      </c>
      <c r="M110" s="122">
        <v>0.8181818181818179</v>
      </c>
      <c r="N110" s="122">
        <v>2.4276094276094295</v>
      </c>
      <c r="O110" s="122">
        <v>0.58585858585858575</v>
      </c>
      <c r="P110" s="122">
        <v>0</v>
      </c>
      <c r="Q110" s="122">
        <v>0</v>
      </c>
      <c r="R110" s="122">
        <v>0.29966329966329969</v>
      </c>
      <c r="S110" s="122">
        <v>3.0303030303030304E-2</v>
      </c>
      <c r="T110" s="122">
        <v>5.7239057239057242E-2</v>
      </c>
      <c r="U110" s="122">
        <v>2.6262626262626294</v>
      </c>
      <c r="V110" s="122">
        <v>2.8417508417508444</v>
      </c>
      <c r="W110" s="123"/>
      <c r="X110" s="9" t="s">
        <v>184</v>
      </c>
      <c r="Y110" s="11" t="s">
        <v>630</v>
      </c>
      <c r="Z110" s="9" t="s">
        <v>291</v>
      </c>
      <c r="AA110" s="124" t="s">
        <v>765</v>
      </c>
      <c r="AB110" s="125" t="s">
        <v>184</v>
      </c>
      <c r="AC110" s="126" t="s">
        <v>281</v>
      </c>
      <c r="AD110" s="15">
        <v>43804</v>
      </c>
    </row>
    <row r="111" spans="1:30" s="127" customFormat="1" ht="15.5" x14ac:dyDescent="0.35">
      <c r="A111" s="120" t="s">
        <v>382</v>
      </c>
      <c r="B111" s="9" t="s">
        <v>383</v>
      </c>
      <c r="C111" s="9" t="s">
        <v>384</v>
      </c>
      <c r="D111" s="9" t="s">
        <v>194</v>
      </c>
      <c r="E111" s="10">
        <v>79521</v>
      </c>
      <c r="F111" s="9" t="s">
        <v>265</v>
      </c>
      <c r="G111" s="9" t="s">
        <v>247</v>
      </c>
      <c r="H111" s="9" t="s">
        <v>183</v>
      </c>
      <c r="I111" s="121">
        <v>17.040697674418599</v>
      </c>
      <c r="J111" s="122">
        <v>6.676767676767672</v>
      </c>
      <c r="K111" s="122">
        <v>2.0235690235690251</v>
      </c>
      <c r="L111" s="122">
        <v>1.6565656565656568</v>
      </c>
      <c r="M111" s="122">
        <v>2.0235690235690238</v>
      </c>
      <c r="N111" s="122">
        <v>3.8552188552188564</v>
      </c>
      <c r="O111" s="122">
        <v>0.75420875420875422</v>
      </c>
      <c r="P111" s="122">
        <v>4.3771043771043773E-2</v>
      </c>
      <c r="Q111" s="122">
        <v>7.7272727272727204</v>
      </c>
      <c r="R111" s="122">
        <v>2.7777777777777781</v>
      </c>
      <c r="S111" s="122">
        <v>0.24915824915824916</v>
      </c>
      <c r="T111" s="122">
        <v>0.55218855218855223</v>
      </c>
      <c r="U111" s="122">
        <v>8.8013468013467957</v>
      </c>
      <c r="V111" s="122">
        <v>8.2962962962962958</v>
      </c>
      <c r="W111" s="123"/>
      <c r="X111" s="9" t="s">
        <v>184</v>
      </c>
      <c r="Y111" s="11" t="s">
        <v>630</v>
      </c>
      <c r="Z111" s="9" t="s">
        <v>291</v>
      </c>
      <c r="AA111" s="124" t="s">
        <v>659</v>
      </c>
      <c r="AB111" s="125" t="s">
        <v>184</v>
      </c>
      <c r="AC111" s="126" t="s">
        <v>630</v>
      </c>
      <c r="AD111" s="15">
        <v>44125</v>
      </c>
    </row>
    <row r="112" spans="1:30" s="127" customFormat="1" ht="15.5" x14ac:dyDescent="0.35">
      <c r="A112" s="120" t="s">
        <v>408</v>
      </c>
      <c r="B112" s="9" t="s">
        <v>409</v>
      </c>
      <c r="C112" s="9" t="s">
        <v>410</v>
      </c>
      <c r="D112" s="9" t="s">
        <v>357</v>
      </c>
      <c r="E112" s="10">
        <v>48060</v>
      </c>
      <c r="F112" s="9" t="s">
        <v>352</v>
      </c>
      <c r="G112" s="9" t="s">
        <v>204</v>
      </c>
      <c r="H112" s="9" t="s">
        <v>5</v>
      </c>
      <c r="I112" s="121">
        <v>55.075268817204297</v>
      </c>
      <c r="J112" s="122">
        <v>3.8888888888888893</v>
      </c>
      <c r="K112" s="122">
        <v>2.333333333333333</v>
      </c>
      <c r="L112" s="122">
        <v>3.9393939393939386</v>
      </c>
      <c r="M112" s="122">
        <v>2.3333333333333335</v>
      </c>
      <c r="N112" s="122">
        <v>9.5286195286195312</v>
      </c>
      <c r="O112" s="122">
        <v>2.9663299663299667</v>
      </c>
      <c r="P112" s="122">
        <v>0</v>
      </c>
      <c r="Q112" s="122">
        <v>0</v>
      </c>
      <c r="R112" s="122">
        <v>5.6835016835016834</v>
      </c>
      <c r="S112" s="122">
        <v>0.6767676767676768</v>
      </c>
      <c r="T112" s="122">
        <v>1.175084175084175</v>
      </c>
      <c r="U112" s="122">
        <v>4.9595959595959584</v>
      </c>
      <c r="V112" s="122">
        <v>11.969696969696972</v>
      </c>
      <c r="W112" s="123"/>
      <c r="X112" s="9" t="s">
        <v>184</v>
      </c>
      <c r="Y112" s="11" t="s">
        <v>630</v>
      </c>
      <c r="Z112" s="9" t="s">
        <v>291</v>
      </c>
      <c r="AA112" s="124" t="s">
        <v>719</v>
      </c>
      <c r="AB112" s="125" t="s">
        <v>184</v>
      </c>
      <c r="AC112" s="126" t="s">
        <v>248</v>
      </c>
      <c r="AD112" s="15">
        <v>44105</v>
      </c>
    </row>
    <row r="113" spans="1:37" s="127" customFormat="1" ht="15.5" x14ac:dyDescent="0.35">
      <c r="A113" s="120" t="s">
        <v>470</v>
      </c>
      <c r="B113" s="9" t="s">
        <v>471</v>
      </c>
      <c r="C113" s="9" t="s">
        <v>472</v>
      </c>
      <c r="D113" s="9" t="s">
        <v>473</v>
      </c>
      <c r="E113" s="10">
        <v>96950</v>
      </c>
      <c r="F113" s="9" t="s">
        <v>307</v>
      </c>
      <c r="G113" s="9" t="s">
        <v>247</v>
      </c>
      <c r="H113" s="9" t="s">
        <v>183</v>
      </c>
      <c r="I113" s="121">
        <v>124.071428571429</v>
      </c>
      <c r="J113" s="122">
        <v>0.90235690235690236</v>
      </c>
      <c r="K113" s="122">
        <v>3.1683501683501682</v>
      </c>
      <c r="L113" s="122">
        <v>0</v>
      </c>
      <c r="M113" s="122">
        <v>0.23232323232323232</v>
      </c>
      <c r="N113" s="122">
        <v>3.1649831649831648</v>
      </c>
      <c r="O113" s="122">
        <v>0</v>
      </c>
      <c r="P113" s="122">
        <v>1.138047138047138</v>
      </c>
      <c r="Q113" s="122">
        <v>0</v>
      </c>
      <c r="R113" s="122">
        <v>1.7744107744107744</v>
      </c>
      <c r="S113" s="122">
        <v>3.7037037037037035E-2</v>
      </c>
      <c r="T113" s="122">
        <v>0</v>
      </c>
      <c r="U113" s="122">
        <v>2.4915824915824913</v>
      </c>
      <c r="V113" s="122">
        <v>4.3030303030303028</v>
      </c>
      <c r="W113" s="123"/>
      <c r="X113" s="9" t="s">
        <v>184</v>
      </c>
      <c r="Y113" s="11" t="s">
        <v>630</v>
      </c>
      <c r="Z113" s="9" t="s">
        <v>650</v>
      </c>
      <c r="AA113" s="124" t="s">
        <v>766</v>
      </c>
      <c r="AB113" s="125" t="s">
        <v>205</v>
      </c>
      <c r="AC113" s="126"/>
      <c r="AD113" s="15"/>
    </row>
    <row r="114" spans="1:37" s="127" customFormat="1" ht="15.5" x14ac:dyDescent="0.35">
      <c r="A114" s="120" t="s">
        <v>514</v>
      </c>
      <c r="B114" s="9" t="s">
        <v>515</v>
      </c>
      <c r="C114" s="9" t="s">
        <v>516</v>
      </c>
      <c r="D114" s="9" t="s">
        <v>453</v>
      </c>
      <c r="E114" s="10">
        <v>84119</v>
      </c>
      <c r="F114" s="9" t="s">
        <v>341</v>
      </c>
      <c r="G114" s="9" t="s">
        <v>247</v>
      </c>
      <c r="H114" s="9" t="s">
        <v>183</v>
      </c>
      <c r="I114" s="121">
        <v>1.3841059602649</v>
      </c>
      <c r="J114" s="122">
        <v>0.13468013468013468</v>
      </c>
      <c r="K114" s="122">
        <v>0.3804713804713804</v>
      </c>
      <c r="L114" s="122">
        <v>1.1212121212121204</v>
      </c>
      <c r="M114" s="122">
        <v>0.48148148148148129</v>
      </c>
      <c r="N114" s="122">
        <v>1.7407407407407478</v>
      </c>
      <c r="O114" s="122">
        <v>0.32659932659932656</v>
      </c>
      <c r="P114" s="122">
        <v>4.3771043771043759E-2</v>
      </c>
      <c r="Q114" s="122">
        <v>6.7340067340067337E-3</v>
      </c>
      <c r="R114" s="122">
        <v>9.0909090909090898E-2</v>
      </c>
      <c r="S114" s="122">
        <v>1.6835016835016835E-2</v>
      </c>
      <c r="T114" s="122">
        <v>2.02020202020202E-2</v>
      </c>
      <c r="U114" s="122">
        <v>1.9898989898990014</v>
      </c>
      <c r="V114" s="122">
        <v>1.8686868686868798</v>
      </c>
      <c r="W114" s="123"/>
      <c r="X114" s="9" t="s">
        <v>184</v>
      </c>
      <c r="Y114" s="11" t="s">
        <v>630</v>
      </c>
      <c r="Z114" s="9" t="s">
        <v>650</v>
      </c>
      <c r="AA114" s="124" t="s">
        <v>677</v>
      </c>
      <c r="AB114" s="125" t="s">
        <v>449</v>
      </c>
      <c r="AC114" s="126" t="s">
        <v>281</v>
      </c>
      <c r="AD114" s="15">
        <v>43358</v>
      </c>
    </row>
    <row r="115" spans="1:37" s="127" customFormat="1" ht="15.5" x14ac:dyDescent="0.35">
      <c r="A115" s="120" t="s">
        <v>767</v>
      </c>
      <c r="B115" s="9" t="s">
        <v>768</v>
      </c>
      <c r="C115" s="9" t="s">
        <v>769</v>
      </c>
      <c r="D115" s="9" t="s">
        <v>468</v>
      </c>
      <c r="E115" s="10">
        <v>965</v>
      </c>
      <c r="F115" s="9" t="s">
        <v>29</v>
      </c>
      <c r="G115" s="9" t="s">
        <v>324</v>
      </c>
      <c r="H115" s="9" t="s">
        <v>183</v>
      </c>
      <c r="I115" s="121">
        <v>1.9183673469387801</v>
      </c>
      <c r="J115" s="122">
        <v>3.4309764309764397</v>
      </c>
      <c r="K115" s="122">
        <v>4.3771043771043759E-2</v>
      </c>
      <c r="L115" s="122">
        <v>6.7340067340067337E-3</v>
      </c>
      <c r="M115" s="122">
        <v>0</v>
      </c>
      <c r="N115" s="122">
        <v>5.3872053872053863E-2</v>
      </c>
      <c r="O115" s="122">
        <v>3.2154882154882234</v>
      </c>
      <c r="P115" s="122">
        <v>0</v>
      </c>
      <c r="Q115" s="122">
        <v>0.21212121212121218</v>
      </c>
      <c r="R115" s="122">
        <v>0</v>
      </c>
      <c r="S115" s="122">
        <v>2.3569023569023573E-2</v>
      </c>
      <c r="T115" s="122">
        <v>0</v>
      </c>
      <c r="U115" s="122">
        <v>3.4579124579124674</v>
      </c>
      <c r="V115" s="122">
        <v>2.3737373737373777</v>
      </c>
      <c r="W115" s="123"/>
      <c r="X115" s="9" t="s">
        <v>205</v>
      </c>
      <c r="Y115" s="11"/>
      <c r="Z115" s="9"/>
      <c r="AA115" s="124"/>
      <c r="AB115" s="125" t="s">
        <v>205</v>
      </c>
      <c r="AC115" s="126"/>
      <c r="AD115" s="15"/>
    </row>
    <row r="116" spans="1:37" s="127" customFormat="1" ht="15.5" x14ac:dyDescent="0.35">
      <c r="A116" s="120" t="s">
        <v>414</v>
      </c>
      <c r="B116" s="9" t="s">
        <v>415</v>
      </c>
      <c r="C116" s="9" t="s">
        <v>416</v>
      </c>
      <c r="D116" s="9" t="s">
        <v>207</v>
      </c>
      <c r="E116" s="10">
        <v>85349</v>
      </c>
      <c r="F116" s="9" t="s">
        <v>220</v>
      </c>
      <c r="G116" s="9" t="s">
        <v>204</v>
      </c>
      <c r="H116" s="9" t="s">
        <v>183</v>
      </c>
      <c r="I116" s="121">
        <v>7.0207267833109004</v>
      </c>
      <c r="J116" s="122">
        <v>81.542087542089362</v>
      </c>
      <c r="K116" s="122">
        <v>0.81818181818181712</v>
      </c>
      <c r="L116" s="122">
        <v>6.3973063973063973E-2</v>
      </c>
      <c r="M116" s="122">
        <v>3.3670033670033669E-2</v>
      </c>
      <c r="N116" s="122">
        <v>0.7441077441077435</v>
      </c>
      <c r="O116" s="122">
        <v>63.397306397307659</v>
      </c>
      <c r="P116" s="122">
        <v>0.17845117845117844</v>
      </c>
      <c r="Q116" s="122">
        <v>18.138047138047273</v>
      </c>
      <c r="R116" s="122">
        <v>4.0404040404040401E-2</v>
      </c>
      <c r="S116" s="122">
        <v>3.3670033670033669E-3</v>
      </c>
      <c r="T116" s="122">
        <v>3.03030303030303E-2</v>
      </c>
      <c r="U116" s="122">
        <v>82.383838383840228</v>
      </c>
      <c r="V116" s="122">
        <v>30.582491582491933</v>
      </c>
      <c r="W116" s="123">
        <v>1</v>
      </c>
      <c r="X116" s="9" t="s">
        <v>184</v>
      </c>
      <c r="Y116" s="11" t="s">
        <v>630</v>
      </c>
      <c r="Z116" s="9" t="s">
        <v>291</v>
      </c>
      <c r="AA116" s="124" t="s">
        <v>661</v>
      </c>
      <c r="AB116" s="125" t="s">
        <v>184</v>
      </c>
      <c r="AC116" s="126" t="s">
        <v>630</v>
      </c>
      <c r="AD116" s="15">
        <v>44314</v>
      </c>
    </row>
    <row r="117" spans="1:37" s="127" customFormat="1" ht="15.5" x14ac:dyDescent="0.35">
      <c r="A117" s="120" t="s">
        <v>14</v>
      </c>
      <c r="B117" s="9" t="s">
        <v>412</v>
      </c>
      <c r="C117" s="9" t="s">
        <v>413</v>
      </c>
      <c r="D117" s="9" t="s">
        <v>351</v>
      </c>
      <c r="E117" s="10">
        <v>44883</v>
      </c>
      <c r="F117" s="9" t="s">
        <v>352</v>
      </c>
      <c r="G117" s="9" t="s">
        <v>204</v>
      </c>
      <c r="H117" s="9" t="s">
        <v>183</v>
      </c>
      <c r="I117" s="121">
        <v>71.532374100719395</v>
      </c>
      <c r="J117" s="122">
        <v>2.548821548821548</v>
      </c>
      <c r="K117" s="122">
        <v>5.0168350168350164</v>
      </c>
      <c r="L117" s="122">
        <v>16.478114478114477</v>
      </c>
      <c r="M117" s="122">
        <v>14.121212121212121</v>
      </c>
      <c r="N117" s="122">
        <v>28.818181818181827</v>
      </c>
      <c r="O117" s="122">
        <v>4.9360269360269351</v>
      </c>
      <c r="P117" s="122">
        <v>3.531986531986532</v>
      </c>
      <c r="Q117" s="122">
        <v>0.87878787878787878</v>
      </c>
      <c r="R117" s="122">
        <v>16.996632996632997</v>
      </c>
      <c r="S117" s="122">
        <v>6.1380471380471358</v>
      </c>
      <c r="T117" s="122">
        <v>3.0336700336700333</v>
      </c>
      <c r="U117" s="122">
        <v>11.996632996633004</v>
      </c>
      <c r="V117" s="122">
        <v>33.973063973064001</v>
      </c>
      <c r="W117" s="123"/>
      <c r="X117" s="9" t="s">
        <v>184</v>
      </c>
      <c r="Y117" s="11" t="s">
        <v>281</v>
      </c>
      <c r="Z117" s="9" t="s">
        <v>291</v>
      </c>
      <c r="AA117" s="124" t="s">
        <v>726</v>
      </c>
      <c r="AB117" s="125" t="s">
        <v>184</v>
      </c>
      <c r="AC117" s="126" t="s">
        <v>281</v>
      </c>
      <c r="AD117" s="15">
        <v>44209</v>
      </c>
    </row>
    <row r="118" spans="1:37" s="127" customFormat="1" ht="15.5" x14ac:dyDescent="0.35">
      <c r="A118" s="120" t="s">
        <v>19</v>
      </c>
      <c r="B118" s="9" t="s">
        <v>315</v>
      </c>
      <c r="C118" s="9" t="s">
        <v>316</v>
      </c>
      <c r="D118" s="9" t="s">
        <v>317</v>
      </c>
      <c r="E118" s="10">
        <v>55330</v>
      </c>
      <c r="F118" s="9" t="s">
        <v>318</v>
      </c>
      <c r="G118" s="9" t="s">
        <v>204</v>
      </c>
      <c r="H118" s="9" t="s">
        <v>183</v>
      </c>
      <c r="I118" s="121">
        <v>138.53488372093</v>
      </c>
      <c r="J118" s="122">
        <v>1.0101010101010102E-2</v>
      </c>
      <c r="K118" s="122">
        <v>0.50505050505050508</v>
      </c>
      <c r="L118" s="122">
        <v>4.6666666666666661</v>
      </c>
      <c r="M118" s="122">
        <v>4.9158249158249143</v>
      </c>
      <c r="N118" s="122">
        <v>9.6127946127946142</v>
      </c>
      <c r="O118" s="122">
        <v>0.35353535353535354</v>
      </c>
      <c r="P118" s="122">
        <v>0.13131313131313133</v>
      </c>
      <c r="Q118" s="122">
        <v>0</v>
      </c>
      <c r="R118" s="122">
        <v>4.65993265993266</v>
      </c>
      <c r="S118" s="122">
        <v>0.38047138047138052</v>
      </c>
      <c r="T118" s="122">
        <v>0</v>
      </c>
      <c r="U118" s="122">
        <v>5.0572390572390562</v>
      </c>
      <c r="V118" s="122">
        <v>8.5723905723905709</v>
      </c>
      <c r="W118" s="123"/>
      <c r="X118" s="9" t="s">
        <v>184</v>
      </c>
      <c r="Y118" s="11" t="s">
        <v>630</v>
      </c>
      <c r="Z118" s="9" t="s">
        <v>282</v>
      </c>
      <c r="AA118" s="124" t="s">
        <v>678</v>
      </c>
      <c r="AB118" s="125" t="s">
        <v>184</v>
      </c>
      <c r="AC118" s="126" t="s">
        <v>630</v>
      </c>
      <c r="AD118" s="15">
        <v>44217</v>
      </c>
    </row>
    <row r="119" spans="1:37" s="127" customFormat="1" ht="15.5" x14ac:dyDescent="0.35">
      <c r="A119" s="120" t="s">
        <v>482</v>
      </c>
      <c r="B119" s="9" t="s">
        <v>483</v>
      </c>
      <c r="C119" s="9" t="s">
        <v>484</v>
      </c>
      <c r="D119" s="9" t="s">
        <v>485</v>
      </c>
      <c r="E119" s="10">
        <v>25309</v>
      </c>
      <c r="F119" s="9" t="s">
        <v>284</v>
      </c>
      <c r="G119" s="9" t="s">
        <v>247</v>
      </c>
      <c r="H119" s="9" t="s">
        <v>183</v>
      </c>
      <c r="I119" s="121">
        <v>6.9327731092437004</v>
      </c>
      <c r="J119" s="122">
        <v>3.3670033670033669E-2</v>
      </c>
      <c r="K119" s="122">
        <v>0.45454545454545447</v>
      </c>
      <c r="L119" s="122">
        <v>1.7811447811447814</v>
      </c>
      <c r="M119" s="122">
        <v>0.58922558922558921</v>
      </c>
      <c r="N119" s="122">
        <v>2.7407407407407414</v>
      </c>
      <c r="O119" s="122">
        <v>0.11784511784511785</v>
      </c>
      <c r="P119" s="122">
        <v>0</v>
      </c>
      <c r="Q119" s="122">
        <v>0</v>
      </c>
      <c r="R119" s="122">
        <v>0.34680134680134678</v>
      </c>
      <c r="S119" s="122">
        <v>0.14141414141414144</v>
      </c>
      <c r="T119" s="122">
        <v>0</v>
      </c>
      <c r="U119" s="122">
        <v>2.3703703703703711</v>
      </c>
      <c r="V119" s="122">
        <v>2.7946127946127954</v>
      </c>
      <c r="W119" s="123"/>
      <c r="X119" s="9" t="s">
        <v>449</v>
      </c>
      <c r="Y119" s="11" t="s">
        <v>281</v>
      </c>
      <c r="Z119" s="9" t="s">
        <v>291</v>
      </c>
      <c r="AA119" s="124" t="s">
        <v>486</v>
      </c>
      <c r="AB119" s="125" t="s">
        <v>449</v>
      </c>
      <c r="AC119" s="126" t="s">
        <v>281</v>
      </c>
      <c r="AD119" s="15">
        <v>42996</v>
      </c>
    </row>
    <row r="120" spans="1:37" s="127" customFormat="1" ht="15.5" x14ac:dyDescent="0.35">
      <c r="A120" s="120" t="s">
        <v>257</v>
      </c>
      <c r="B120" s="9" t="s">
        <v>258</v>
      </c>
      <c r="C120" s="9" t="s">
        <v>259</v>
      </c>
      <c r="D120" s="9" t="s">
        <v>202</v>
      </c>
      <c r="E120" s="10">
        <v>70515</v>
      </c>
      <c r="F120" s="9" t="s">
        <v>203</v>
      </c>
      <c r="G120" s="9" t="s">
        <v>182</v>
      </c>
      <c r="H120" s="9" t="s">
        <v>183</v>
      </c>
      <c r="I120" s="121">
        <v>31.520637631653901</v>
      </c>
      <c r="J120" s="122">
        <v>356.10101010100192</v>
      </c>
      <c r="K120" s="122">
        <v>11.969696969696969</v>
      </c>
      <c r="L120" s="122">
        <v>2.4949494949494948</v>
      </c>
      <c r="M120" s="122">
        <v>0.72727272727272718</v>
      </c>
      <c r="N120" s="122">
        <v>9.0909090909090898E-2</v>
      </c>
      <c r="O120" s="122">
        <v>0.70033670033670037</v>
      </c>
      <c r="P120" s="122">
        <v>6.5286195286195303</v>
      </c>
      <c r="Q120" s="122">
        <v>363.97306397305499</v>
      </c>
      <c r="R120" s="122">
        <v>3.3872053872053871</v>
      </c>
      <c r="S120" s="122">
        <v>1.2356902356902357</v>
      </c>
      <c r="T120" s="122">
        <v>1.0202020202020199</v>
      </c>
      <c r="U120" s="122">
        <v>365.64983164982254</v>
      </c>
      <c r="V120" s="122">
        <v>150.59595959596192</v>
      </c>
      <c r="W120" s="123">
        <v>7</v>
      </c>
      <c r="X120" s="9" t="s">
        <v>184</v>
      </c>
      <c r="Y120" s="11" t="s">
        <v>621</v>
      </c>
      <c r="Z120" s="9" t="s">
        <v>186</v>
      </c>
      <c r="AA120" s="124" t="s">
        <v>672</v>
      </c>
      <c r="AB120" s="125" t="s">
        <v>184</v>
      </c>
      <c r="AC120" s="126" t="s">
        <v>621</v>
      </c>
      <c r="AD120" s="15">
        <v>44176</v>
      </c>
    </row>
    <row r="121" spans="1:37" s="127" customFormat="1" ht="18.5" x14ac:dyDescent="0.35">
      <c r="A121" s="120" t="s">
        <v>770</v>
      </c>
      <c r="B121" s="9" t="s">
        <v>771</v>
      </c>
      <c r="C121" s="9" t="s">
        <v>197</v>
      </c>
      <c r="D121" s="9" t="s">
        <v>194</v>
      </c>
      <c r="E121" s="10">
        <v>78017</v>
      </c>
      <c r="F121" s="9" t="s">
        <v>195</v>
      </c>
      <c r="G121" s="9" t="s">
        <v>182</v>
      </c>
      <c r="H121" s="9" t="s">
        <v>183</v>
      </c>
      <c r="I121" s="121">
        <v>12.6328634048099</v>
      </c>
      <c r="J121" s="122">
        <v>717.13804713794627</v>
      </c>
      <c r="K121" s="122">
        <v>6.777777777777775</v>
      </c>
      <c r="L121" s="122">
        <v>0.265993265993266</v>
      </c>
      <c r="M121" s="122">
        <v>0</v>
      </c>
      <c r="N121" s="122">
        <v>3.0303030303030304E-2</v>
      </c>
      <c r="O121" s="122">
        <v>42.208754208755103</v>
      </c>
      <c r="P121" s="122">
        <v>1.2861952861952861</v>
      </c>
      <c r="Q121" s="122">
        <v>680.65656565647259</v>
      </c>
      <c r="R121" s="122">
        <v>0.11784511784511784</v>
      </c>
      <c r="S121" s="122">
        <v>0.19865319865319864</v>
      </c>
      <c r="T121" s="122">
        <v>0.77777777777777779</v>
      </c>
      <c r="U121" s="122">
        <v>723.08754208743665</v>
      </c>
      <c r="V121" s="122">
        <v>326.47138047136349</v>
      </c>
      <c r="W121" s="123">
        <v>24</v>
      </c>
      <c r="X121" s="9" t="s">
        <v>184</v>
      </c>
      <c r="Y121" s="11" t="s">
        <v>198</v>
      </c>
      <c r="Z121" s="9"/>
      <c r="AA121" s="124" t="s">
        <v>772</v>
      </c>
      <c r="AB121" s="125" t="s">
        <v>184</v>
      </c>
      <c r="AC121" s="126" t="s">
        <v>198</v>
      </c>
      <c r="AD121" s="15">
        <v>44672</v>
      </c>
    </row>
    <row r="122" spans="1:37" s="127" customFormat="1" ht="15.5" x14ac:dyDescent="0.35">
      <c r="A122" s="120" t="s">
        <v>18</v>
      </c>
      <c r="B122" s="9" t="s">
        <v>192</v>
      </c>
      <c r="C122" s="9" t="s">
        <v>193</v>
      </c>
      <c r="D122" s="9" t="s">
        <v>194</v>
      </c>
      <c r="E122" s="10">
        <v>78061</v>
      </c>
      <c r="F122" s="9" t="s">
        <v>195</v>
      </c>
      <c r="G122" s="9" t="s">
        <v>196</v>
      </c>
      <c r="H122" s="9" t="s">
        <v>183</v>
      </c>
      <c r="I122" s="121">
        <v>27.3752958709564</v>
      </c>
      <c r="J122" s="122">
        <v>938.64646464635166</v>
      </c>
      <c r="K122" s="122">
        <v>36.848484848484887</v>
      </c>
      <c r="L122" s="122">
        <v>54.592592592592695</v>
      </c>
      <c r="M122" s="122">
        <v>42.474747474747481</v>
      </c>
      <c r="N122" s="122">
        <v>133.98989898989998</v>
      </c>
      <c r="O122" s="122">
        <v>938.31649831638333</v>
      </c>
      <c r="P122" s="122">
        <v>3.7037037037037035E-2</v>
      </c>
      <c r="Q122" s="122">
        <v>0.21885521885521886</v>
      </c>
      <c r="R122" s="122">
        <v>45.114478114478153</v>
      </c>
      <c r="S122" s="122">
        <v>19.296296296296305</v>
      </c>
      <c r="T122" s="122">
        <v>32.636363636363654</v>
      </c>
      <c r="U122" s="122">
        <v>975.51515151503543</v>
      </c>
      <c r="V122" s="122">
        <v>649.45791245786597</v>
      </c>
      <c r="W122" s="123">
        <v>135</v>
      </c>
      <c r="X122" s="9" t="s">
        <v>184</v>
      </c>
      <c r="Y122" s="11" t="s">
        <v>621</v>
      </c>
      <c r="Z122" s="9" t="s">
        <v>186</v>
      </c>
      <c r="AA122" s="124" t="s">
        <v>747</v>
      </c>
      <c r="AB122" s="125" t="s">
        <v>184</v>
      </c>
      <c r="AC122" s="126" t="s">
        <v>621</v>
      </c>
      <c r="AD122" s="15">
        <v>44253</v>
      </c>
    </row>
    <row r="123" spans="1:37" s="127" customFormat="1" ht="15.5" x14ac:dyDescent="0.35">
      <c r="A123" s="120" t="s">
        <v>187</v>
      </c>
      <c r="B123" s="9" t="s">
        <v>188</v>
      </c>
      <c r="C123" s="9" t="s">
        <v>189</v>
      </c>
      <c r="D123" s="9" t="s">
        <v>190</v>
      </c>
      <c r="E123" s="10">
        <v>31815</v>
      </c>
      <c r="F123" s="9" t="s">
        <v>191</v>
      </c>
      <c r="G123" s="9" t="s">
        <v>182</v>
      </c>
      <c r="H123" s="9" t="s">
        <v>183</v>
      </c>
      <c r="I123" s="121">
        <v>41.960464786736601</v>
      </c>
      <c r="J123" s="122">
        <v>682.97306397302475</v>
      </c>
      <c r="K123" s="122">
        <v>88.34343434343478</v>
      </c>
      <c r="L123" s="122">
        <v>139.63299663299753</v>
      </c>
      <c r="M123" s="122">
        <v>181.72727272727442</v>
      </c>
      <c r="N123" s="122">
        <v>351.43434343434257</v>
      </c>
      <c r="O123" s="122">
        <v>404.46127946127007</v>
      </c>
      <c r="P123" s="122">
        <v>17.91245791245791</v>
      </c>
      <c r="Q123" s="122">
        <v>318.86868686868428</v>
      </c>
      <c r="R123" s="122">
        <v>155.93939393939522</v>
      </c>
      <c r="S123" s="122">
        <v>44.555555555555614</v>
      </c>
      <c r="T123" s="122">
        <v>34.70033670033672</v>
      </c>
      <c r="U123" s="122">
        <v>857.48148148143525</v>
      </c>
      <c r="V123" s="122">
        <v>609.4949494949351</v>
      </c>
      <c r="W123" s="123">
        <v>16</v>
      </c>
      <c r="X123" s="9" t="s">
        <v>184</v>
      </c>
      <c r="Y123" s="11" t="s">
        <v>621</v>
      </c>
      <c r="Z123" s="9" t="s">
        <v>186</v>
      </c>
      <c r="AA123" s="124" t="s">
        <v>633</v>
      </c>
      <c r="AB123" s="125" t="s">
        <v>184</v>
      </c>
      <c r="AC123" s="126" t="s">
        <v>621</v>
      </c>
      <c r="AD123" s="15">
        <v>44322</v>
      </c>
    </row>
    <row r="124" spans="1:37" s="127" customFormat="1" ht="15.5" x14ac:dyDescent="0.35">
      <c r="A124" s="120" t="s">
        <v>385</v>
      </c>
      <c r="B124" s="9" t="s">
        <v>386</v>
      </c>
      <c r="C124" s="9" t="s">
        <v>387</v>
      </c>
      <c r="D124" s="9" t="s">
        <v>388</v>
      </c>
      <c r="E124" s="10">
        <v>3820</v>
      </c>
      <c r="F124" s="9" t="s">
        <v>314</v>
      </c>
      <c r="G124" s="9" t="s">
        <v>204</v>
      </c>
      <c r="H124" s="9" t="s">
        <v>183</v>
      </c>
      <c r="I124" s="121">
        <v>102.246913580247</v>
      </c>
      <c r="J124" s="122">
        <v>0.12121212121212122</v>
      </c>
      <c r="K124" s="122">
        <v>1.6531986531986531</v>
      </c>
      <c r="L124" s="122">
        <v>7.5757575757575735</v>
      </c>
      <c r="M124" s="122">
        <v>15.585858585858592</v>
      </c>
      <c r="N124" s="122">
        <v>17.16835016835017</v>
      </c>
      <c r="O124" s="122">
        <v>5.3804713804713789</v>
      </c>
      <c r="P124" s="122">
        <v>1.7811447811447811</v>
      </c>
      <c r="Q124" s="122">
        <v>0.60606060606060619</v>
      </c>
      <c r="R124" s="122">
        <v>10.097643097643099</v>
      </c>
      <c r="S124" s="122">
        <v>1.1346801346801347</v>
      </c>
      <c r="T124" s="122">
        <v>0.52525252525252519</v>
      </c>
      <c r="U124" s="122">
        <v>13.178451178451185</v>
      </c>
      <c r="V124" s="122">
        <v>19.464646464646467</v>
      </c>
      <c r="W124" s="123"/>
      <c r="X124" s="9" t="s">
        <v>184</v>
      </c>
      <c r="Y124" s="11" t="s">
        <v>248</v>
      </c>
      <c r="Z124" s="9" t="s">
        <v>186</v>
      </c>
      <c r="AA124" s="124" t="s">
        <v>687</v>
      </c>
      <c r="AB124" s="125" t="s">
        <v>184</v>
      </c>
      <c r="AC124" s="126" t="s">
        <v>248</v>
      </c>
      <c r="AD124" s="15">
        <v>44175</v>
      </c>
    </row>
    <row r="125" spans="1:37" s="127" customFormat="1" ht="15.5" x14ac:dyDescent="0.35">
      <c r="A125" s="120" t="s">
        <v>773</v>
      </c>
      <c r="B125" s="9" t="s">
        <v>285</v>
      </c>
      <c r="C125" s="9" t="s">
        <v>33</v>
      </c>
      <c r="D125" s="9" t="s">
        <v>194</v>
      </c>
      <c r="E125" s="10">
        <v>76574</v>
      </c>
      <c r="F125" s="9" t="s">
        <v>195</v>
      </c>
      <c r="G125" s="9" t="s">
        <v>182</v>
      </c>
      <c r="H125" s="9" t="s">
        <v>5</v>
      </c>
      <c r="I125" s="121">
        <v>16.087190320722101</v>
      </c>
      <c r="J125" s="122">
        <v>286.64309764309792</v>
      </c>
      <c r="K125" s="122">
        <v>0.84175084175084169</v>
      </c>
      <c r="L125" s="122">
        <v>0.37037037037037035</v>
      </c>
      <c r="M125" s="122">
        <v>4.7138047138047139E-2</v>
      </c>
      <c r="N125" s="122">
        <v>4.4882154882154888</v>
      </c>
      <c r="O125" s="122">
        <v>193.91245791246214</v>
      </c>
      <c r="P125" s="122">
        <v>0.78451178451178449</v>
      </c>
      <c r="Q125" s="122">
        <v>88.717171717173159</v>
      </c>
      <c r="R125" s="122">
        <v>0.19865319865319864</v>
      </c>
      <c r="S125" s="122">
        <v>0.90909090909090917</v>
      </c>
      <c r="T125" s="122">
        <v>3.404040404040404</v>
      </c>
      <c r="U125" s="122">
        <v>283.3905723905732</v>
      </c>
      <c r="V125" s="122">
        <v>180.1178451178491</v>
      </c>
      <c r="W125" s="123">
        <v>461</v>
      </c>
      <c r="X125" s="9" t="s">
        <v>184</v>
      </c>
      <c r="Y125" s="11" t="s">
        <v>621</v>
      </c>
      <c r="Z125" s="9" t="s">
        <v>186</v>
      </c>
      <c r="AA125" s="124" t="s">
        <v>774</v>
      </c>
      <c r="AB125" s="125" t="s">
        <v>184</v>
      </c>
      <c r="AC125" s="126" t="s">
        <v>621</v>
      </c>
      <c r="AD125" s="15">
        <v>44286</v>
      </c>
    </row>
    <row r="126" spans="1:37" s="127" customFormat="1" ht="15.5" x14ac:dyDescent="0.35">
      <c r="A126" s="120" t="s">
        <v>222</v>
      </c>
      <c r="B126" s="9" t="s">
        <v>223</v>
      </c>
      <c r="C126" s="9" t="s">
        <v>224</v>
      </c>
      <c r="D126" s="9" t="s">
        <v>225</v>
      </c>
      <c r="E126" s="10">
        <v>98421</v>
      </c>
      <c r="F126" s="9" t="s">
        <v>226</v>
      </c>
      <c r="G126" s="9" t="s">
        <v>196</v>
      </c>
      <c r="H126" s="9" t="s">
        <v>183</v>
      </c>
      <c r="I126" s="121">
        <v>56.237057220708401</v>
      </c>
      <c r="J126" s="122">
        <v>215.1919191919221</v>
      </c>
      <c r="K126" s="122">
        <v>25.740740740740758</v>
      </c>
      <c r="L126" s="122">
        <v>56.676767676767689</v>
      </c>
      <c r="M126" s="122">
        <v>74.61952861952868</v>
      </c>
      <c r="N126" s="122">
        <v>144.28956228956289</v>
      </c>
      <c r="O126" s="122">
        <v>215.22558922559216</v>
      </c>
      <c r="P126" s="122">
        <v>8.1885521885521904</v>
      </c>
      <c r="Q126" s="122">
        <v>4.5252525252525242</v>
      </c>
      <c r="R126" s="122">
        <v>75.478114478114492</v>
      </c>
      <c r="S126" s="122">
        <v>10.791245791245792</v>
      </c>
      <c r="T126" s="122">
        <v>3.5521885521885515</v>
      </c>
      <c r="U126" s="122">
        <v>282.40740740740495</v>
      </c>
      <c r="V126" s="122">
        <v>223.22895622895854</v>
      </c>
      <c r="W126" s="123">
        <v>1181</v>
      </c>
      <c r="X126" s="9" t="s">
        <v>184</v>
      </c>
      <c r="Y126" s="11" t="s">
        <v>621</v>
      </c>
      <c r="Z126" s="9" t="s">
        <v>186</v>
      </c>
      <c r="AA126" s="124" t="s">
        <v>775</v>
      </c>
      <c r="AB126" s="125" t="s">
        <v>184</v>
      </c>
      <c r="AC126" s="126" t="s">
        <v>621</v>
      </c>
      <c r="AD126" s="15">
        <v>44329</v>
      </c>
    </row>
    <row r="127" spans="1:37" s="127" customFormat="1" ht="15.5" x14ac:dyDescent="0.35">
      <c r="A127" s="120" t="s">
        <v>776</v>
      </c>
      <c r="B127" s="9" t="s">
        <v>777</v>
      </c>
      <c r="C127" s="9" t="s">
        <v>778</v>
      </c>
      <c r="D127" s="9" t="s">
        <v>453</v>
      </c>
      <c r="E127" s="10">
        <v>84074</v>
      </c>
      <c r="F127" s="9" t="s">
        <v>341</v>
      </c>
      <c r="G127" s="9" t="s">
        <v>247</v>
      </c>
      <c r="H127" s="9" t="s">
        <v>183</v>
      </c>
      <c r="I127" s="121">
        <v>1</v>
      </c>
      <c r="J127" s="122">
        <v>0</v>
      </c>
      <c r="K127" s="122">
        <v>0</v>
      </c>
      <c r="L127" s="122">
        <v>0</v>
      </c>
      <c r="M127" s="122">
        <v>3.3670033670033669E-3</v>
      </c>
      <c r="N127" s="122">
        <v>3.3670033670033669E-3</v>
      </c>
      <c r="O127" s="122">
        <v>0</v>
      </c>
      <c r="P127" s="122">
        <v>0</v>
      </c>
      <c r="Q127" s="122">
        <v>0</v>
      </c>
      <c r="R127" s="122">
        <v>0</v>
      </c>
      <c r="S127" s="122">
        <v>0</v>
      </c>
      <c r="T127" s="122">
        <v>0</v>
      </c>
      <c r="U127" s="122">
        <v>3.3670033670033669E-3</v>
      </c>
      <c r="V127" s="122">
        <v>3.3670033670033669E-3</v>
      </c>
      <c r="W127" s="123"/>
      <c r="X127" s="9" t="s">
        <v>449</v>
      </c>
      <c r="Y127" s="11" t="s">
        <v>281</v>
      </c>
      <c r="Z127" s="9" t="s">
        <v>291</v>
      </c>
      <c r="AA127" s="124" t="s">
        <v>465</v>
      </c>
      <c r="AB127" s="125" t="s">
        <v>449</v>
      </c>
      <c r="AC127" s="126" t="s">
        <v>281</v>
      </c>
      <c r="AD127" s="15">
        <v>43028</v>
      </c>
    </row>
    <row r="128" spans="1:37" s="133" customFormat="1" ht="15.5" x14ac:dyDescent="0.35">
      <c r="A128" s="120" t="s">
        <v>320</v>
      </c>
      <c r="B128" s="9" t="s">
        <v>321</v>
      </c>
      <c r="C128" s="9" t="s">
        <v>322</v>
      </c>
      <c r="D128" s="9" t="s">
        <v>234</v>
      </c>
      <c r="E128" s="10">
        <v>87016</v>
      </c>
      <c r="F128" s="9" t="s">
        <v>235</v>
      </c>
      <c r="G128" s="9" t="s">
        <v>204</v>
      </c>
      <c r="H128" s="9" t="s">
        <v>5</v>
      </c>
      <c r="I128" s="121">
        <v>44.738675958188203</v>
      </c>
      <c r="J128" s="122">
        <v>122.54882154882256</v>
      </c>
      <c r="K128" s="122">
        <v>36.525252525252576</v>
      </c>
      <c r="L128" s="122">
        <v>2.2188552188552189</v>
      </c>
      <c r="M128" s="122">
        <v>0.7979797979797979</v>
      </c>
      <c r="N128" s="122">
        <v>11.508417508417514</v>
      </c>
      <c r="O128" s="122">
        <v>150.58249158249302</v>
      </c>
      <c r="P128" s="122">
        <v>0</v>
      </c>
      <c r="Q128" s="122">
        <v>0</v>
      </c>
      <c r="R128" s="122">
        <v>1.5555555555555554</v>
      </c>
      <c r="S128" s="122">
        <v>1.3737373737373737</v>
      </c>
      <c r="T128" s="122">
        <v>2.8013468013468015</v>
      </c>
      <c r="U128" s="122">
        <v>156.36026936027105</v>
      </c>
      <c r="V128" s="122">
        <v>50.589225589225698</v>
      </c>
      <c r="W128" s="123">
        <v>55</v>
      </c>
      <c r="X128" s="9" t="s">
        <v>184</v>
      </c>
      <c r="Y128" s="11" t="s">
        <v>621</v>
      </c>
      <c r="Z128" s="9"/>
      <c r="AA128" s="124" t="s">
        <v>712</v>
      </c>
      <c r="AB128" s="125" t="s">
        <v>184</v>
      </c>
      <c r="AC128" s="126" t="s">
        <v>621</v>
      </c>
      <c r="AD128" s="15">
        <v>44651</v>
      </c>
      <c r="AE128" s="132"/>
      <c r="AF128" s="132"/>
      <c r="AG128" s="132"/>
      <c r="AH128" s="132"/>
      <c r="AI128" s="132"/>
      <c r="AJ128" s="132"/>
      <c r="AK128" s="132"/>
    </row>
    <row r="129" spans="1:37" s="133" customFormat="1" ht="15.5" x14ac:dyDescent="0.35">
      <c r="A129" s="120" t="s">
        <v>404</v>
      </c>
      <c r="B129" s="9" t="s">
        <v>405</v>
      </c>
      <c r="C129" s="9" t="s">
        <v>406</v>
      </c>
      <c r="D129" s="9" t="s">
        <v>337</v>
      </c>
      <c r="E129" s="10">
        <v>74103</v>
      </c>
      <c r="F129" s="9" t="s">
        <v>265</v>
      </c>
      <c r="G129" s="9" t="s">
        <v>204</v>
      </c>
      <c r="H129" s="9" t="s">
        <v>183</v>
      </c>
      <c r="I129" s="121">
        <v>2.31168831168831</v>
      </c>
      <c r="J129" s="122">
        <v>0.3063973063973065</v>
      </c>
      <c r="K129" s="122">
        <v>0.34343434343434348</v>
      </c>
      <c r="L129" s="122">
        <v>0.29629629629629645</v>
      </c>
      <c r="M129" s="122">
        <v>0.26936026936026941</v>
      </c>
      <c r="N129" s="122">
        <v>0.97643097643097498</v>
      </c>
      <c r="O129" s="122">
        <v>0.2087542087542088</v>
      </c>
      <c r="P129" s="122">
        <v>1.3468013468013469E-2</v>
      </c>
      <c r="Q129" s="122">
        <v>1.6835016835016835E-2</v>
      </c>
      <c r="R129" s="122">
        <v>2.3569023569023569E-2</v>
      </c>
      <c r="S129" s="122">
        <v>2.0202020202020204E-2</v>
      </c>
      <c r="T129" s="122">
        <v>6.7340067340067337E-3</v>
      </c>
      <c r="U129" s="122">
        <v>1.1649831649831646</v>
      </c>
      <c r="V129" s="122">
        <v>0.9259259259259246</v>
      </c>
      <c r="W129" s="123"/>
      <c r="X129" s="9" t="s">
        <v>184</v>
      </c>
      <c r="Y129" s="11" t="s">
        <v>281</v>
      </c>
      <c r="Z129" s="9" t="s">
        <v>282</v>
      </c>
      <c r="AA129" s="124" t="s">
        <v>779</v>
      </c>
      <c r="AB129" s="125" t="s">
        <v>184</v>
      </c>
      <c r="AC129" s="126" t="s">
        <v>281</v>
      </c>
      <c r="AD129" s="15">
        <v>44187</v>
      </c>
      <c r="AE129" s="132"/>
      <c r="AF129" s="132"/>
      <c r="AG129" s="132"/>
      <c r="AH129" s="132"/>
      <c r="AI129" s="132"/>
      <c r="AJ129" s="132"/>
      <c r="AK129" s="132"/>
    </row>
    <row r="130" spans="1:37" s="133" customFormat="1" ht="15.5" x14ac:dyDescent="0.35">
      <c r="A130" s="120" t="s">
        <v>504</v>
      </c>
      <c r="B130" s="9" t="s">
        <v>505</v>
      </c>
      <c r="C130" s="9" t="s">
        <v>506</v>
      </c>
      <c r="D130" s="9" t="s">
        <v>507</v>
      </c>
      <c r="E130" s="10">
        <v>72701</v>
      </c>
      <c r="F130" s="9" t="s">
        <v>203</v>
      </c>
      <c r="G130" s="9" t="s">
        <v>247</v>
      </c>
      <c r="H130" s="9" t="s">
        <v>183</v>
      </c>
      <c r="I130" s="121">
        <v>2.5116279069767402</v>
      </c>
      <c r="J130" s="122">
        <v>2.3569023569023569E-2</v>
      </c>
      <c r="K130" s="122">
        <v>3.0303030303030304E-2</v>
      </c>
      <c r="L130" s="122">
        <v>0.14478114478114476</v>
      </c>
      <c r="M130" s="122">
        <v>0.18518518518518517</v>
      </c>
      <c r="N130" s="122">
        <v>0.32659932659932678</v>
      </c>
      <c r="O130" s="122">
        <v>3.3670033670033669E-2</v>
      </c>
      <c r="P130" s="122">
        <v>2.3569023569023569E-2</v>
      </c>
      <c r="Q130" s="122">
        <v>0</v>
      </c>
      <c r="R130" s="122">
        <v>2.3569023569023573E-2</v>
      </c>
      <c r="S130" s="122">
        <v>6.7340067340067337E-3</v>
      </c>
      <c r="T130" s="122">
        <v>1.0101010101010102E-2</v>
      </c>
      <c r="U130" s="122">
        <v>0.34343434343434359</v>
      </c>
      <c r="V130" s="122">
        <v>0.34680134680134694</v>
      </c>
      <c r="W130" s="123"/>
      <c r="X130" s="9" t="s">
        <v>184</v>
      </c>
      <c r="Y130" s="11" t="s">
        <v>630</v>
      </c>
      <c r="Z130" s="9"/>
      <c r="AA130" s="124" t="s">
        <v>780</v>
      </c>
      <c r="AB130" s="125" t="s">
        <v>449</v>
      </c>
      <c r="AC130" s="126" t="s">
        <v>281</v>
      </c>
      <c r="AD130" s="15">
        <v>43361</v>
      </c>
      <c r="AE130" s="132"/>
      <c r="AF130" s="132"/>
      <c r="AG130" s="132"/>
      <c r="AH130" s="132"/>
      <c r="AI130" s="132"/>
      <c r="AJ130" s="132"/>
      <c r="AK130" s="132"/>
    </row>
    <row r="131" spans="1:37" s="127" customFormat="1" ht="15.5" x14ac:dyDescent="0.35">
      <c r="A131" s="120" t="s">
        <v>463</v>
      </c>
      <c r="B131" s="9" t="s">
        <v>781</v>
      </c>
      <c r="C131" s="9" t="s">
        <v>464</v>
      </c>
      <c r="D131" s="9" t="s">
        <v>453</v>
      </c>
      <c r="E131" s="10">
        <v>84737</v>
      </c>
      <c r="F131" s="9" t="s">
        <v>341</v>
      </c>
      <c r="G131" s="9" t="s">
        <v>247</v>
      </c>
      <c r="H131" s="9" t="s">
        <v>183</v>
      </c>
      <c r="I131" s="121">
        <v>6.6875</v>
      </c>
      <c r="J131" s="122">
        <v>0.25589225589225589</v>
      </c>
      <c r="K131" s="122">
        <v>0.653198653198653</v>
      </c>
      <c r="L131" s="122">
        <v>0.75420875420875411</v>
      </c>
      <c r="M131" s="122">
        <v>0.20202020202020202</v>
      </c>
      <c r="N131" s="122">
        <v>1.2222222222222225</v>
      </c>
      <c r="O131" s="122">
        <v>0.4579124579124581</v>
      </c>
      <c r="P131" s="122">
        <v>0.1548821548821549</v>
      </c>
      <c r="Q131" s="122">
        <v>3.0303030303030304E-2</v>
      </c>
      <c r="R131" s="122">
        <v>0.32659932659932661</v>
      </c>
      <c r="S131" s="122">
        <v>0.2626262626262626</v>
      </c>
      <c r="T131" s="122">
        <v>3.3670033670033669E-2</v>
      </c>
      <c r="U131" s="122">
        <v>1.2424242424242422</v>
      </c>
      <c r="V131" s="122">
        <v>1.565656565656566</v>
      </c>
      <c r="W131" s="123"/>
      <c r="X131" s="9" t="s">
        <v>184</v>
      </c>
      <c r="Y131" s="11" t="s">
        <v>630</v>
      </c>
      <c r="Z131" s="9" t="s">
        <v>650</v>
      </c>
      <c r="AA131" s="124" t="s">
        <v>762</v>
      </c>
      <c r="AB131" s="125" t="s">
        <v>449</v>
      </c>
      <c r="AC131" s="126" t="s">
        <v>281</v>
      </c>
      <c r="AD131" s="15">
        <v>43358</v>
      </c>
    </row>
    <row r="132" spans="1:37" s="127" customFormat="1" ht="15.5" x14ac:dyDescent="0.35">
      <c r="A132" s="120" t="s">
        <v>455</v>
      </c>
      <c r="B132" s="9" t="s">
        <v>456</v>
      </c>
      <c r="C132" s="9" t="s">
        <v>457</v>
      </c>
      <c r="D132" s="9" t="s">
        <v>340</v>
      </c>
      <c r="E132" s="10">
        <v>89512</v>
      </c>
      <c r="F132" s="9" t="s">
        <v>341</v>
      </c>
      <c r="G132" s="9" t="s">
        <v>247</v>
      </c>
      <c r="H132" s="9" t="s">
        <v>183</v>
      </c>
      <c r="I132" s="121">
        <v>11.097435897435901</v>
      </c>
      <c r="J132" s="122">
        <v>0.38720538720538722</v>
      </c>
      <c r="K132" s="122">
        <v>1.0370370370370372</v>
      </c>
      <c r="L132" s="122">
        <v>1.8956228956228955</v>
      </c>
      <c r="M132" s="122">
        <v>4.185185185185186</v>
      </c>
      <c r="N132" s="122">
        <v>6.98316498316498</v>
      </c>
      <c r="O132" s="122">
        <v>0.4208754208754209</v>
      </c>
      <c r="P132" s="122">
        <v>2.6936026936026935E-2</v>
      </c>
      <c r="Q132" s="122">
        <v>7.407407407407407E-2</v>
      </c>
      <c r="R132" s="122">
        <v>2.393939393939394</v>
      </c>
      <c r="S132" s="122">
        <v>0.22558922558922559</v>
      </c>
      <c r="T132" s="122">
        <v>0.10774410774410775</v>
      </c>
      <c r="U132" s="122">
        <v>4.7777777777777803</v>
      </c>
      <c r="V132" s="122">
        <v>7.0303030303030267</v>
      </c>
      <c r="W132" s="123"/>
      <c r="X132" s="9" t="s">
        <v>184</v>
      </c>
      <c r="Y132" s="11" t="s">
        <v>630</v>
      </c>
      <c r="Z132" s="9" t="s">
        <v>650</v>
      </c>
      <c r="AA132" s="124" t="s">
        <v>782</v>
      </c>
      <c r="AB132" s="125" t="s">
        <v>184</v>
      </c>
      <c r="AC132" s="126" t="s">
        <v>281</v>
      </c>
      <c r="AD132" s="15">
        <v>44119</v>
      </c>
    </row>
    <row r="133" spans="1:37" s="127" customFormat="1" ht="15.5" x14ac:dyDescent="0.35">
      <c r="A133" s="120" t="s">
        <v>25</v>
      </c>
      <c r="B133" s="9" t="s">
        <v>378</v>
      </c>
      <c r="C133" s="9" t="s">
        <v>293</v>
      </c>
      <c r="D133" s="9" t="s">
        <v>194</v>
      </c>
      <c r="E133" s="10">
        <v>78046</v>
      </c>
      <c r="F133" s="9" t="s">
        <v>667</v>
      </c>
      <c r="G133" s="9" t="s">
        <v>182</v>
      </c>
      <c r="H133" s="9" t="s">
        <v>183</v>
      </c>
      <c r="I133" s="121">
        <v>26.1910789632309</v>
      </c>
      <c r="J133" s="122">
        <v>98.461279461280711</v>
      </c>
      <c r="K133" s="122">
        <v>3.3063973063973049</v>
      </c>
      <c r="L133" s="122">
        <v>7.4444444444444455</v>
      </c>
      <c r="M133" s="122">
        <v>39.208754208754264</v>
      </c>
      <c r="N133" s="122">
        <v>31.363636363636395</v>
      </c>
      <c r="O133" s="122">
        <v>64.117845117845647</v>
      </c>
      <c r="P133" s="122">
        <v>5.313131313131314</v>
      </c>
      <c r="Q133" s="122">
        <v>47.626262626262942</v>
      </c>
      <c r="R133" s="122">
        <v>10.922558922558922</v>
      </c>
      <c r="S133" s="122">
        <v>3.5387205387205385</v>
      </c>
      <c r="T133" s="122">
        <v>2.599326599326599</v>
      </c>
      <c r="U133" s="122">
        <v>131.36026936027099</v>
      </c>
      <c r="V133" s="122">
        <v>98.043771043771898</v>
      </c>
      <c r="W133" s="123"/>
      <c r="X133" s="9" t="s">
        <v>184</v>
      </c>
      <c r="Y133" s="11" t="s">
        <v>621</v>
      </c>
      <c r="Z133" s="9" t="s">
        <v>186</v>
      </c>
      <c r="AA133" s="124" t="s">
        <v>693</v>
      </c>
      <c r="AB133" s="125" t="s">
        <v>184</v>
      </c>
      <c r="AC133" s="126" t="s">
        <v>621</v>
      </c>
      <c r="AD133" s="15">
        <v>44230</v>
      </c>
    </row>
    <row r="134" spans="1:37" s="127" customFormat="1" ht="15.5" x14ac:dyDescent="0.35">
      <c r="A134" s="134" t="s">
        <v>199</v>
      </c>
      <c r="B134" s="135" t="s">
        <v>200</v>
      </c>
      <c r="C134" s="135" t="s">
        <v>201</v>
      </c>
      <c r="D134" s="135" t="s">
        <v>202</v>
      </c>
      <c r="E134" s="136">
        <v>71483</v>
      </c>
      <c r="F134" s="135" t="s">
        <v>203</v>
      </c>
      <c r="G134" s="135" t="s">
        <v>182</v>
      </c>
      <c r="H134" s="135" t="s">
        <v>5</v>
      </c>
      <c r="I134" s="137">
        <v>31.590128755364798</v>
      </c>
      <c r="J134" s="138">
        <v>598.88888888884344</v>
      </c>
      <c r="K134" s="138">
        <v>15.30303030303031</v>
      </c>
      <c r="L134" s="138">
        <v>19.996632996633029</v>
      </c>
      <c r="M134" s="138">
        <v>24.562289562289582</v>
      </c>
      <c r="N134" s="138">
        <v>60.191919191919425</v>
      </c>
      <c r="O134" s="138">
        <v>597.91245791241136</v>
      </c>
      <c r="P134" s="138">
        <v>0</v>
      </c>
      <c r="Q134" s="138">
        <v>0.64646464646464652</v>
      </c>
      <c r="R134" s="138">
        <v>35.639730639730715</v>
      </c>
      <c r="S134" s="138">
        <v>10.14141414141414</v>
      </c>
      <c r="T134" s="138">
        <v>11.255892255892258</v>
      </c>
      <c r="U134" s="138">
        <v>601.71380471375846</v>
      </c>
      <c r="V134" s="138">
        <v>418.02020202019077</v>
      </c>
      <c r="W134" s="139">
        <v>946</v>
      </c>
      <c r="X134" s="135" t="s">
        <v>184</v>
      </c>
      <c r="Y134" s="140" t="s">
        <v>621</v>
      </c>
      <c r="Z134" s="135" t="s">
        <v>186</v>
      </c>
      <c r="AA134" s="141" t="s">
        <v>662</v>
      </c>
      <c r="AB134" s="142" t="s">
        <v>184</v>
      </c>
      <c r="AC134" s="143" t="s">
        <v>621</v>
      </c>
      <c r="AD134" s="144">
        <v>44127</v>
      </c>
    </row>
    <row r="135" spans="1:37" s="127" customFormat="1" ht="15.5" x14ac:dyDescent="0.35">
      <c r="A135" s="120" t="s">
        <v>374</v>
      </c>
      <c r="B135" s="9" t="s">
        <v>375</v>
      </c>
      <c r="C135" s="9" t="s">
        <v>376</v>
      </c>
      <c r="D135" s="9" t="s">
        <v>377</v>
      </c>
      <c r="E135" s="10">
        <v>2863</v>
      </c>
      <c r="F135" s="9" t="s">
        <v>314</v>
      </c>
      <c r="G135" s="9" t="s">
        <v>247</v>
      </c>
      <c r="H135" s="9" t="s">
        <v>5</v>
      </c>
      <c r="I135" s="121">
        <v>27.902964959568699</v>
      </c>
      <c r="J135" s="122">
        <v>51.619528619529</v>
      </c>
      <c r="K135" s="122">
        <v>11.262626262626263</v>
      </c>
      <c r="L135" s="122">
        <v>0</v>
      </c>
      <c r="M135" s="122">
        <v>6.7340067340067337E-3</v>
      </c>
      <c r="N135" s="122">
        <v>10.747474747474747</v>
      </c>
      <c r="O135" s="122">
        <v>52.141414141414522</v>
      </c>
      <c r="P135" s="122">
        <v>0</v>
      </c>
      <c r="Q135" s="122">
        <v>0</v>
      </c>
      <c r="R135" s="122">
        <v>3.2255892255892253</v>
      </c>
      <c r="S135" s="122">
        <v>1.5084175084175084</v>
      </c>
      <c r="T135" s="122">
        <v>2.3164983164983166</v>
      </c>
      <c r="U135" s="122">
        <v>55.838383838384267</v>
      </c>
      <c r="V135" s="122">
        <v>25.892255892255928</v>
      </c>
      <c r="W135" s="123"/>
      <c r="X135" s="9" t="s">
        <v>184</v>
      </c>
      <c r="Y135" s="11" t="s">
        <v>630</v>
      </c>
      <c r="Z135" s="9" t="s">
        <v>291</v>
      </c>
      <c r="AA135" s="124" t="s">
        <v>783</v>
      </c>
      <c r="AB135" s="125" t="s">
        <v>184</v>
      </c>
      <c r="AC135" s="126" t="s">
        <v>630</v>
      </c>
      <c r="AD135" s="15">
        <v>44155</v>
      </c>
    </row>
    <row r="136" spans="1:37" s="127" customFormat="1" ht="15.5" x14ac:dyDescent="0.35">
      <c r="A136" s="120" t="s">
        <v>348</v>
      </c>
      <c r="B136" s="9" t="s">
        <v>349</v>
      </c>
      <c r="C136" s="9" t="s">
        <v>350</v>
      </c>
      <c r="D136" s="9" t="s">
        <v>180</v>
      </c>
      <c r="E136" s="10">
        <v>95901</v>
      </c>
      <c r="F136" s="9" t="s">
        <v>307</v>
      </c>
      <c r="G136" s="9" t="s">
        <v>204</v>
      </c>
      <c r="H136" s="9" t="s">
        <v>183</v>
      </c>
      <c r="I136" s="121">
        <v>202.111111111111</v>
      </c>
      <c r="J136" s="122">
        <v>0</v>
      </c>
      <c r="K136" s="122">
        <v>0</v>
      </c>
      <c r="L136" s="122">
        <v>1.138047138047138</v>
      </c>
      <c r="M136" s="122">
        <v>1.3804713804713806</v>
      </c>
      <c r="N136" s="122">
        <v>2.5185185185185186</v>
      </c>
      <c r="O136" s="122">
        <v>0</v>
      </c>
      <c r="P136" s="122">
        <v>0</v>
      </c>
      <c r="Q136" s="122">
        <v>0</v>
      </c>
      <c r="R136" s="122">
        <v>2.1582491582491583</v>
      </c>
      <c r="S136" s="122">
        <v>0</v>
      </c>
      <c r="T136" s="122">
        <v>0</v>
      </c>
      <c r="U136" s="122">
        <v>0.36026936026936029</v>
      </c>
      <c r="V136" s="122">
        <v>2.393939393939394</v>
      </c>
      <c r="W136" s="123">
        <v>15</v>
      </c>
      <c r="X136" s="9" t="s">
        <v>184</v>
      </c>
      <c r="Y136" s="11" t="s">
        <v>630</v>
      </c>
      <c r="Z136" s="9" t="s">
        <v>291</v>
      </c>
      <c r="AA136" s="124" t="s">
        <v>645</v>
      </c>
      <c r="AB136" s="125" t="s">
        <v>184</v>
      </c>
      <c r="AC136" s="126" t="s">
        <v>630</v>
      </c>
      <c r="AD136" s="15">
        <v>44195</v>
      </c>
    </row>
    <row r="137" spans="1:37" s="127" customFormat="1" ht="15.5" x14ac:dyDescent="0.35">
      <c r="A137" s="145"/>
      <c r="B137" s="145"/>
      <c r="C137" s="145"/>
      <c r="D137" s="145"/>
      <c r="E137" s="146"/>
      <c r="F137" s="145"/>
      <c r="G137" s="145"/>
      <c r="H137" s="145"/>
      <c r="I137" s="147"/>
      <c r="J137" s="148"/>
      <c r="K137" s="148"/>
      <c r="L137" s="148"/>
      <c r="M137" s="148"/>
      <c r="N137" s="148"/>
      <c r="O137" s="148"/>
      <c r="P137" s="148"/>
      <c r="Q137" s="148"/>
      <c r="R137" s="148"/>
      <c r="S137" s="148"/>
      <c r="T137" s="148"/>
      <c r="U137" s="148"/>
      <c r="V137" s="148"/>
      <c r="X137" s="145"/>
      <c r="AA137" s="149"/>
      <c r="AB137" s="150"/>
      <c r="AD137" s="149"/>
    </row>
    <row r="138" spans="1:37" s="127" customFormat="1" ht="15.5" x14ac:dyDescent="0.35">
      <c r="A138" s="151" t="s">
        <v>784</v>
      </c>
      <c r="B138" s="151"/>
      <c r="C138" s="151"/>
      <c r="D138" s="151"/>
      <c r="E138" s="151"/>
      <c r="F138" s="152"/>
      <c r="G138" s="153"/>
      <c r="H138" s="154"/>
      <c r="I138" s="151"/>
      <c r="J138" s="151"/>
      <c r="K138" s="151"/>
      <c r="L138" s="151"/>
      <c r="M138" s="152"/>
      <c r="N138" s="132"/>
      <c r="O138" s="132"/>
      <c r="P138" s="132"/>
      <c r="Q138" s="132"/>
      <c r="R138" s="132"/>
      <c r="S138" s="132"/>
      <c r="T138" s="132"/>
      <c r="U138" s="132"/>
      <c r="V138" s="132"/>
      <c r="W138" s="132"/>
      <c r="X138" s="132"/>
      <c r="Y138" s="132"/>
      <c r="Z138" s="132"/>
      <c r="AA138" s="132"/>
      <c r="AB138" s="132"/>
      <c r="AC138" s="132"/>
      <c r="AD138" s="132"/>
    </row>
    <row r="139" spans="1:37" s="127" customFormat="1" ht="15.5" x14ac:dyDescent="0.35">
      <c r="A139" s="151" t="s">
        <v>785</v>
      </c>
      <c r="B139" s="151"/>
      <c r="C139" s="151"/>
      <c r="D139" s="151"/>
      <c r="E139" s="151"/>
      <c r="F139" s="152"/>
      <c r="G139" s="153"/>
      <c r="H139" s="154"/>
      <c r="I139" s="151"/>
      <c r="J139" s="151"/>
      <c r="K139" s="151"/>
      <c r="L139" s="151"/>
      <c r="M139" s="152"/>
      <c r="N139" s="132"/>
      <c r="O139" s="132"/>
      <c r="P139" s="132"/>
      <c r="Q139" s="132"/>
      <c r="R139" s="132"/>
      <c r="S139" s="132"/>
      <c r="T139" s="132"/>
      <c r="U139" s="132"/>
      <c r="V139" s="132"/>
      <c r="W139" s="132"/>
      <c r="X139" s="132"/>
      <c r="Y139" s="132"/>
      <c r="Z139" s="132"/>
      <c r="AA139" s="132"/>
      <c r="AB139" s="132"/>
      <c r="AC139" s="132"/>
      <c r="AD139" s="132"/>
    </row>
    <row r="140" spans="1:37" s="127" customFormat="1" ht="15.5" x14ac:dyDescent="0.35">
      <c r="A140" s="127" t="s">
        <v>786</v>
      </c>
    </row>
    <row r="143" spans="1:37" x14ac:dyDescent="0.35">
      <c r="G143" s="155"/>
    </row>
  </sheetData>
  <mergeCells count="15">
    <mergeCell ref="J5:M5"/>
    <mergeCell ref="N5:Q5"/>
    <mergeCell ref="R5:U5"/>
    <mergeCell ref="W5:AD5"/>
    <mergeCell ref="A1:D1"/>
    <mergeCell ref="A2:D2"/>
    <mergeCell ref="A3:D3"/>
    <mergeCell ref="E3:H3"/>
    <mergeCell ref="I3:L3"/>
    <mergeCell ref="M3:P3"/>
    <mergeCell ref="Q3:T3"/>
    <mergeCell ref="U3:X3"/>
    <mergeCell ref="Y3:AB3"/>
    <mergeCell ref="AC3:AD3"/>
    <mergeCell ref="A4:AD4"/>
  </mergeCells>
  <conditionalFormatting sqref="AD7">
    <cfRule type="cellIs" dxfId="62"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5B153-188B-43E9-8C6E-9F09C08F6FE4}">
  <dimension ref="A1:F24"/>
  <sheetViews>
    <sheetView workbookViewId="0">
      <selection sqref="A1:F1"/>
    </sheetView>
  </sheetViews>
  <sheetFormatPr defaultRowHeight="14.5" x14ac:dyDescent="0.35"/>
  <cols>
    <col min="1" max="1" width="45.54296875" customWidth="1"/>
    <col min="2" max="2" width="19" customWidth="1"/>
  </cols>
  <sheetData>
    <row r="1" spans="1:6" ht="26" x14ac:dyDescent="0.35">
      <c r="A1" s="267" t="s">
        <v>48</v>
      </c>
      <c r="B1" s="267"/>
      <c r="C1" s="267"/>
      <c r="D1" s="267"/>
      <c r="E1" s="267"/>
      <c r="F1" s="267"/>
    </row>
    <row r="3" spans="1:6" ht="15" customHeight="1" x14ac:dyDescent="0.35">
      <c r="A3" s="275" t="s">
        <v>787</v>
      </c>
      <c r="B3" s="302"/>
      <c r="C3" s="302"/>
      <c r="D3" s="302"/>
      <c r="E3" s="302"/>
    </row>
    <row r="4" spans="1:6" x14ac:dyDescent="0.35">
      <c r="A4" s="99" t="s">
        <v>788</v>
      </c>
      <c r="B4" s="99" t="s">
        <v>789</v>
      </c>
    </row>
    <row r="5" spans="1:6" ht="15" thickBot="1" x14ac:dyDescent="0.4">
      <c r="A5" s="156" t="s">
        <v>790</v>
      </c>
      <c r="B5" s="157">
        <v>114</v>
      </c>
    </row>
    <row r="6" spans="1:6" ht="15" thickTop="1" x14ac:dyDescent="0.35">
      <c r="A6" s="158" t="s">
        <v>791</v>
      </c>
      <c r="B6" s="159">
        <v>22</v>
      </c>
    </row>
    <row r="7" spans="1:6" x14ac:dyDescent="0.35">
      <c r="A7" s="160" t="s">
        <v>792</v>
      </c>
      <c r="B7" s="100">
        <v>11</v>
      </c>
    </row>
    <row r="8" spans="1:6" x14ac:dyDescent="0.35">
      <c r="A8" s="160" t="s">
        <v>793</v>
      </c>
      <c r="B8" s="100">
        <v>11</v>
      </c>
    </row>
    <row r="9" spans="1:6" x14ac:dyDescent="0.35">
      <c r="A9" s="158" t="s">
        <v>794</v>
      </c>
      <c r="B9" s="158">
        <v>22</v>
      </c>
    </row>
    <row r="10" spans="1:6" x14ac:dyDescent="0.35">
      <c r="A10" s="161" t="s">
        <v>795</v>
      </c>
      <c r="B10" s="162">
        <v>6</v>
      </c>
    </row>
    <row r="11" spans="1:6" x14ac:dyDescent="0.35">
      <c r="A11" s="161" t="s">
        <v>796</v>
      </c>
      <c r="B11" s="162">
        <v>5</v>
      </c>
    </row>
    <row r="12" spans="1:6" x14ac:dyDescent="0.35">
      <c r="A12" s="161" t="s">
        <v>797</v>
      </c>
      <c r="B12" s="162">
        <v>3</v>
      </c>
    </row>
    <row r="13" spans="1:6" x14ac:dyDescent="0.35">
      <c r="A13" s="161" t="s">
        <v>798</v>
      </c>
      <c r="B13" s="162">
        <v>2</v>
      </c>
    </row>
    <row r="14" spans="1:6" x14ac:dyDescent="0.35">
      <c r="A14" s="161" t="s">
        <v>799</v>
      </c>
      <c r="B14" s="162">
        <v>1</v>
      </c>
    </row>
    <row r="15" spans="1:6" x14ac:dyDescent="0.35">
      <c r="A15" s="161" t="s">
        <v>800</v>
      </c>
      <c r="B15" s="162">
        <v>1</v>
      </c>
    </row>
    <row r="16" spans="1:6" x14ac:dyDescent="0.35">
      <c r="A16" s="161" t="s">
        <v>801</v>
      </c>
      <c r="B16" s="162">
        <v>1</v>
      </c>
    </row>
    <row r="17" spans="1:2" x14ac:dyDescent="0.35">
      <c r="A17" s="161" t="s">
        <v>802</v>
      </c>
      <c r="B17" s="162">
        <v>1</v>
      </c>
    </row>
    <row r="18" spans="1:2" x14ac:dyDescent="0.35">
      <c r="A18" s="161" t="s">
        <v>803</v>
      </c>
      <c r="B18" s="162">
        <v>1</v>
      </c>
    </row>
    <row r="19" spans="1:2" x14ac:dyDescent="0.35">
      <c r="A19" s="161" t="s">
        <v>804</v>
      </c>
      <c r="B19" s="162">
        <v>1</v>
      </c>
    </row>
    <row r="21" spans="1:2" x14ac:dyDescent="0.35">
      <c r="A21" s="315" t="s">
        <v>805</v>
      </c>
      <c r="B21" s="315"/>
    </row>
    <row r="22" spans="1:2" x14ac:dyDescent="0.35">
      <c r="A22" s="315"/>
      <c r="B22" s="315"/>
    </row>
    <row r="23" spans="1:2" x14ac:dyDescent="0.35">
      <c r="A23" s="315"/>
      <c r="B23" s="315"/>
    </row>
    <row r="24" spans="1:2" x14ac:dyDescent="0.35">
      <c r="A24" s="315"/>
      <c r="B24" s="315"/>
    </row>
  </sheetData>
  <mergeCells count="3">
    <mergeCell ref="A1:F1"/>
    <mergeCell ref="A3:E3"/>
    <mergeCell ref="A21:B2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04E28-ECDD-4B9C-97AC-A1B4B8C422D9}">
  <dimension ref="A1:H44"/>
  <sheetViews>
    <sheetView zoomScale="70" zoomScaleNormal="70" workbookViewId="0"/>
  </sheetViews>
  <sheetFormatPr defaultRowHeight="14.5" x14ac:dyDescent="0.35"/>
  <cols>
    <col min="1" max="1" width="22.54296875" customWidth="1"/>
    <col min="2" max="2" width="16.6328125" customWidth="1"/>
    <col min="3" max="3" width="38" customWidth="1"/>
    <col min="4" max="4" width="34.90625" customWidth="1"/>
    <col min="7" max="7" width="8.90625" customWidth="1"/>
  </cols>
  <sheetData>
    <row r="1" spans="1:8" ht="15" customHeight="1" thickBot="1" x14ac:dyDescent="0.4">
      <c r="A1" s="164" t="s">
        <v>807</v>
      </c>
      <c r="B1" s="164"/>
      <c r="C1" s="165"/>
      <c r="D1" s="166"/>
      <c r="E1" s="166"/>
      <c r="F1" s="166"/>
      <c r="G1" s="166"/>
      <c r="H1" s="167"/>
    </row>
    <row r="2" spans="1:8" ht="122.4" customHeight="1" thickBot="1" x14ac:dyDescent="0.4">
      <c r="A2" s="319" t="s">
        <v>808</v>
      </c>
      <c r="B2" s="320"/>
      <c r="C2" s="320"/>
      <c r="D2" s="320"/>
      <c r="E2" s="320"/>
      <c r="F2" s="320"/>
      <c r="G2" s="320"/>
      <c r="H2" s="321"/>
    </row>
    <row r="3" spans="1:8" ht="15" thickBot="1" x14ac:dyDescent="0.4"/>
    <row r="4" spans="1:8" ht="15" thickBot="1" x14ac:dyDescent="0.4">
      <c r="A4" s="316" t="s">
        <v>809</v>
      </c>
      <c r="B4" s="317"/>
      <c r="C4" s="317"/>
      <c r="D4" s="318"/>
    </row>
    <row r="5" spans="1:8" ht="29.5" thickBot="1" x14ac:dyDescent="0.4">
      <c r="A5" s="164" t="s">
        <v>810</v>
      </c>
      <c r="B5" s="168" t="s">
        <v>811</v>
      </c>
      <c r="C5" s="168" t="s">
        <v>812</v>
      </c>
      <c r="D5" s="168" t="s">
        <v>813</v>
      </c>
    </row>
    <row r="6" spans="1:8" ht="15" thickBot="1" x14ac:dyDescent="0.4">
      <c r="A6" s="169" t="s">
        <v>814</v>
      </c>
      <c r="B6" s="170">
        <v>55</v>
      </c>
      <c r="C6" s="170">
        <v>12.36</v>
      </c>
      <c r="D6" s="170">
        <v>36.24</v>
      </c>
    </row>
    <row r="7" spans="1:8" ht="15" thickBot="1" x14ac:dyDescent="0.4">
      <c r="A7" s="169" t="s">
        <v>815</v>
      </c>
      <c r="B7" s="170">
        <v>9</v>
      </c>
      <c r="C7" s="170">
        <v>40.78</v>
      </c>
      <c r="D7" s="170">
        <v>74.78</v>
      </c>
    </row>
    <row r="8" spans="1:8" ht="15" thickBot="1" x14ac:dyDescent="0.4">
      <c r="A8" s="169" t="s">
        <v>816</v>
      </c>
      <c r="B8" s="170">
        <v>235</v>
      </c>
      <c r="C8" s="170">
        <v>13.41</v>
      </c>
      <c r="D8" s="170">
        <v>14.48</v>
      </c>
    </row>
    <row r="9" spans="1:8" ht="29.5" thickBot="1" x14ac:dyDescent="0.4">
      <c r="A9" s="171" t="s">
        <v>817</v>
      </c>
      <c r="B9" s="170">
        <v>13</v>
      </c>
      <c r="C9" s="170">
        <v>17.850000000000001</v>
      </c>
      <c r="D9" s="170">
        <v>22.62</v>
      </c>
    </row>
    <row r="10" spans="1:8" ht="15" thickBot="1" x14ac:dyDescent="0.4">
      <c r="A10" s="169" t="s">
        <v>818</v>
      </c>
      <c r="B10" s="170">
        <v>1</v>
      </c>
      <c r="C10" s="170">
        <v>22</v>
      </c>
      <c r="D10" s="170">
        <v>51</v>
      </c>
    </row>
    <row r="11" spans="1:8" ht="15" thickBot="1" x14ac:dyDescent="0.4">
      <c r="A11" s="172" t="s">
        <v>819</v>
      </c>
      <c r="B11" s="173">
        <v>313</v>
      </c>
      <c r="C11" s="173">
        <v>14.23</v>
      </c>
      <c r="D11" s="173">
        <v>20.49</v>
      </c>
    </row>
    <row r="12" spans="1:8" x14ac:dyDescent="0.35">
      <c r="A12" s="174"/>
    </row>
    <row r="13" spans="1:8" x14ac:dyDescent="0.35">
      <c r="A13" s="322" t="s">
        <v>820</v>
      </c>
      <c r="B13" s="322"/>
      <c r="C13" s="322"/>
      <c r="D13" s="322"/>
      <c r="E13" s="322"/>
      <c r="F13" s="322"/>
      <c r="G13" s="322"/>
      <c r="H13" s="322"/>
    </row>
    <row r="14" spans="1:8" ht="15" thickBot="1" x14ac:dyDescent="0.4">
      <c r="A14" s="174"/>
    </row>
    <row r="15" spans="1:8" ht="15" thickBot="1" x14ac:dyDescent="0.4">
      <c r="A15" s="316" t="s">
        <v>821</v>
      </c>
      <c r="B15" s="317"/>
      <c r="C15" s="317"/>
      <c r="D15" s="318"/>
    </row>
    <row r="16" spans="1:8" ht="29.5" thickBot="1" x14ac:dyDescent="0.4">
      <c r="A16" s="164" t="s">
        <v>810</v>
      </c>
      <c r="B16" s="168" t="s">
        <v>811</v>
      </c>
      <c r="C16" s="168" t="s">
        <v>812</v>
      </c>
      <c r="D16" s="168" t="s">
        <v>813</v>
      </c>
    </row>
    <row r="17" spans="1:8" ht="15" thickBot="1" x14ac:dyDescent="0.4">
      <c r="A17" s="169" t="s">
        <v>814</v>
      </c>
      <c r="B17" s="170">
        <v>41</v>
      </c>
      <c r="C17" s="170">
        <v>14.46</v>
      </c>
      <c r="D17" s="170">
        <v>19.63</v>
      </c>
    </row>
    <row r="18" spans="1:8" ht="15" thickBot="1" x14ac:dyDescent="0.4">
      <c r="A18" s="169" t="s">
        <v>815</v>
      </c>
      <c r="B18" s="170">
        <v>10</v>
      </c>
      <c r="C18" s="170">
        <v>26.3</v>
      </c>
      <c r="D18" s="170">
        <v>29.5</v>
      </c>
    </row>
    <row r="19" spans="1:8" ht="15" thickBot="1" x14ac:dyDescent="0.4">
      <c r="A19" s="169" t="s">
        <v>816</v>
      </c>
      <c r="B19" s="170">
        <v>231</v>
      </c>
      <c r="C19" s="170">
        <v>10.48</v>
      </c>
      <c r="D19" s="170">
        <v>12.6</v>
      </c>
    </row>
    <row r="20" spans="1:8" ht="29.5" thickBot="1" x14ac:dyDescent="0.4">
      <c r="A20" s="171" t="s">
        <v>817</v>
      </c>
      <c r="B20" s="170">
        <v>12</v>
      </c>
      <c r="C20" s="170">
        <v>20.83</v>
      </c>
      <c r="D20" s="170">
        <v>25.5</v>
      </c>
    </row>
    <row r="21" spans="1:8" ht="15" thickBot="1" x14ac:dyDescent="0.4">
      <c r="A21" s="169" t="s">
        <v>818</v>
      </c>
      <c r="B21" s="170">
        <v>2</v>
      </c>
      <c r="C21" s="170">
        <v>11</v>
      </c>
      <c r="D21" s="170">
        <v>19.5</v>
      </c>
    </row>
    <row r="22" spans="1:8" ht="15" thickBot="1" x14ac:dyDescent="0.4">
      <c r="A22" s="172" t="s">
        <v>819</v>
      </c>
      <c r="B22" s="173">
        <v>296</v>
      </c>
      <c r="C22" s="173">
        <v>11.99</v>
      </c>
      <c r="D22" s="173">
        <v>14.72</v>
      </c>
    </row>
    <row r="24" spans="1:8" x14ac:dyDescent="0.35">
      <c r="A24" s="322" t="s">
        <v>822</v>
      </c>
      <c r="B24" s="322"/>
      <c r="C24" s="322"/>
      <c r="D24" s="322"/>
      <c r="E24" s="322"/>
      <c r="F24" s="322"/>
      <c r="G24" s="322"/>
      <c r="H24" s="322"/>
    </row>
    <row r="25" spans="1:8" ht="15" thickBot="1" x14ac:dyDescent="0.4">
      <c r="A25" s="175"/>
      <c r="B25" s="175"/>
      <c r="C25" s="175"/>
      <c r="D25" s="175"/>
      <c r="E25" s="175"/>
      <c r="F25" s="175"/>
      <c r="G25" s="175"/>
      <c r="H25" s="175"/>
    </row>
    <row r="26" spans="1:8" ht="15" thickBot="1" x14ac:dyDescent="0.4">
      <c r="A26" s="316" t="s">
        <v>823</v>
      </c>
      <c r="B26" s="317"/>
      <c r="C26" s="317"/>
      <c r="D26" s="318"/>
    </row>
    <row r="27" spans="1:8" ht="29.5" thickBot="1" x14ac:dyDescent="0.4">
      <c r="A27" s="164" t="s">
        <v>810</v>
      </c>
      <c r="B27" s="168" t="s">
        <v>811</v>
      </c>
      <c r="C27" s="168" t="s">
        <v>812</v>
      </c>
      <c r="D27" s="168" t="s">
        <v>813</v>
      </c>
      <c r="E27" s="176"/>
      <c r="F27" s="177"/>
      <c r="G27" s="177"/>
      <c r="H27" s="177"/>
    </row>
    <row r="28" spans="1:8" ht="15" customHeight="1" thickBot="1" x14ac:dyDescent="0.4">
      <c r="A28" s="169" t="s">
        <v>814</v>
      </c>
      <c r="B28" s="170">
        <v>52</v>
      </c>
      <c r="C28" s="178">
        <v>9.884615385</v>
      </c>
      <c r="D28" s="178">
        <v>11.42222222</v>
      </c>
      <c r="E28" s="179"/>
      <c r="F28" s="180"/>
      <c r="G28" s="180"/>
      <c r="H28" s="180"/>
    </row>
    <row r="29" spans="1:8" ht="15" thickBot="1" x14ac:dyDescent="0.4">
      <c r="A29" s="169" t="s">
        <v>815</v>
      </c>
      <c r="B29" s="170">
        <v>5</v>
      </c>
      <c r="C29" s="178">
        <v>15.2</v>
      </c>
      <c r="D29" s="178">
        <v>15.2</v>
      </c>
    </row>
    <row r="30" spans="1:8" ht="15" thickBot="1" x14ac:dyDescent="0.4">
      <c r="A30" s="169" t="s">
        <v>816</v>
      </c>
      <c r="B30" s="170">
        <v>111</v>
      </c>
      <c r="C30" s="178">
        <v>7.4864864860000004</v>
      </c>
      <c r="D30" s="178">
        <v>7.6944444440000002</v>
      </c>
      <c r="E30" s="176"/>
      <c r="F30" s="177"/>
      <c r="G30" s="177"/>
      <c r="H30" s="177"/>
    </row>
    <row r="31" spans="1:8" ht="29.5" thickBot="1" x14ac:dyDescent="0.4">
      <c r="A31" s="171" t="s">
        <v>817</v>
      </c>
      <c r="B31" s="170">
        <v>19</v>
      </c>
      <c r="C31" s="178">
        <v>7.0526315789999998</v>
      </c>
      <c r="D31" s="178">
        <v>7.4444444440000002</v>
      </c>
      <c r="E31" s="181"/>
      <c r="F31" s="181"/>
      <c r="G31" s="181"/>
      <c r="H31" s="181"/>
    </row>
    <row r="32" spans="1:8" ht="15" thickBot="1" x14ac:dyDescent="0.4">
      <c r="A32" s="169" t="s">
        <v>818</v>
      </c>
      <c r="B32" s="170">
        <v>39</v>
      </c>
      <c r="C32" s="178">
        <v>17.410256409999999</v>
      </c>
      <c r="D32" s="178">
        <v>19.399999999999999</v>
      </c>
      <c r="E32" s="163"/>
    </row>
    <row r="33" spans="1:8" ht="15" thickBot="1" x14ac:dyDescent="0.4">
      <c r="A33" s="172" t="s">
        <v>819</v>
      </c>
      <c r="B33" s="173">
        <v>226</v>
      </c>
      <c r="C33" s="182">
        <v>11.406797971999998</v>
      </c>
      <c r="D33" s="182">
        <v>12.232222221599999</v>
      </c>
    </row>
    <row r="34" spans="1:8" ht="17.399999999999999" customHeight="1" x14ac:dyDescent="0.35"/>
    <row r="35" spans="1:8" x14ac:dyDescent="0.35">
      <c r="A35" s="322" t="s">
        <v>824</v>
      </c>
      <c r="B35" s="322"/>
      <c r="C35" s="322"/>
      <c r="D35" s="322"/>
      <c r="E35" s="322"/>
      <c r="F35" s="322"/>
      <c r="G35" s="322"/>
      <c r="H35" s="322"/>
    </row>
    <row r="36" spans="1:8" x14ac:dyDescent="0.35">
      <c r="A36" s="175" t="s">
        <v>825</v>
      </c>
      <c r="B36" s="175"/>
      <c r="C36" s="175"/>
      <c r="D36" s="175"/>
      <c r="E36" s="175"/>
      <c r="F36" s="175"/>
      <c r="G36" s="175"/>
      <c r="H36" s="175"/>
    </row>
    <row r="38" spans="1:8" x14ac:dyDescent="0.35">
      <c r="A38" s="323" t="s">
        <v>826</v>
      </c>
      <c r="B38" s="324"/>
      <c r="C38" s="324"/>
      <c r="D38" s="324"/>
      <c r="E38" s="324"/>
      <c r="F38" s="324"/>
      <c r="G38" s="324"/>
      <c r="H38" s="324"/>
    </row>
    <row r="39" spans="1:8" ht="254.15" customHeight="1" x14ac:dyDescent="0.35">
      <c r="A39" s="325" t="s">
        <v>827</v>
      </c>
      <c r="B39" s="326"/>
      <c r="C39" s="326"/>
      <c r="D39" s="326"/>
      <c r="E39" s="326"/>
      <c r="F39" s="326"/>
      <c r="G39" s="326"/>
      <c r="H39" s="326"/>
    </row>
    <row r="41" spans="1:8" x14ac:dyDescent="0.35">
      <c r="A41" s="323" t="s">
        <v>828</v>
      </c>
      <c r="B41" s="324"/>
      <c r="C41" s="324"/>
      <c r="D41" s="324"/>
      <c r="E41" s="324"/>
      <c r="F41" s="324"/>
      <c r="G41" s="324"/>
      <c r="H41" s="324"/>
    </row>
    <row r="42" spans="1:8" ht="349.75" customHeight="1" x14ac:dyDescent="0.35">
      <c r="A42" s="327" t="s">
        <v>829</v>
      </c>
      <c r="B42" s="328"/>
      <c r="C42" s="328"/>
      <c r="D42" s="328"/>
      <c r="E42" s="328"/>
      <c r="F42" s="328"/>
      <c r="G42" s="328"/>
      <c r="H42" s="328"/>
    </row>
    <row r="43" spans="1:8" x14ac:dyDescent="0.35">
      <c r="A43" s="174"/>
    </row>
    <row r="44" spans="1:8" x14ac:dyDescent="0.35">
      <c r="A44" s="183"/>
    </row>
  </sheetData>
  <mergeCells count="11">
    <mergeCell ref="A35:H35"/>
    <mergeCell ref="A38:H38"/>
    <mergeCell ref="A39:H39"/>
    <mergeCell ref="A41:H41"/>
    <mergeCell ref="A42:H42"/>
    <mergeCell ref="A26:D26"/>
    <mergeCell ref="A2:H2"/>
    <mergeCell ref="A4:D4"/>
    <mergeCell ref="A13:H13"/>
    <mergeCell ref="A15:D15"/>
    <mergeCell ref="A24:H24"/>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9" ma:contentTypeDescription="Create a new document." ma:contentTypeScope="" ma:versionID="2cec951b469b806f832e04d441321fe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03d5fa4ec12bc9bf4f53cbf3fb11a292"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purl.org/dc/elements/1.1/"/>
    <ds:schemaRef ds:uri="http://schemas.microsoft.com/office/infopath/2007/PartnerControls"/>
    <ds:schemaRef ds:uri="http://schemas.microsoft.com/office/2006/metadata/properties"/>
    <ds:schemaRef ds:uri="http://purl.org/dc/terms/"/>
    <ds:schemaRef ds:uri="http://schemas.microsoft.com/office/2006/documentManagement/types"/>
    <ds:schemaRef ds:uri="http://schemas.openxmlformats.org/package/2006/metadata/core-properties"/>
    <ds:schemaRef ds:uri="9225b539-7b15-42b2-871d-c20cb6e17ae7"/>
    <ds:schemaRef ds:uri="51f64f43-848e-4f71-a29c-5b275075194e"/>
    <ds:schemaRef ds:uri="http://www.w3.org/XML/1998/namespace"/>
    <ds:schemaRef ds:uri="http://purl.org/dc/dcmitype/"/>
  </ds:schemaRefs>
</ds:datastoreItem>
</file>

<file path=customXml/itemProps2.xml><?xml version="1.0" encoding="utf-8"?>
<ds:datastoreItem xmlns:ds="http://schemas.openxmlformats.org/officeDocument/2006/customXml" ds:itemID="{BF450DF5-8E3C-47B6-88F2-1BC88BC665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FY22 YTD</vt:lpstr>
      <vt:lpstr>Detention FY22</vt:lpstr>
      <vt:lpstr> ICLOS and Detainees</vt:lpstr>
      <vt:lpstr>Monthly Bond Statistics</vt:lpstr>
      <vt:lpstr>Semiannual</vt:lpstr>
      <vt:lpstr>Facilities FY22 </vt:lpstr>
      <vt:lpstr>Trans. Detainee Pop. FY22 YTD </vt:lpstr>
      <vt:lpstr>Vulnerable &amp; Special Population</vt:lpstr>
      <vt:lpstr>Footnotes</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2022-08-17T18:15:35Z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